
<file path=[Content_Types].xml><?xml version="1.0" encoding="utf-8"?>
<Types xmlns="http://schemas.openxmlformats.org/package/2006/content-types">
  <Override PartName="/xl/_rels/workbook.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charts/chart2.xml" ContentType="application/vnd.openxmlformats-officedocument.drawingml.chart+xml"/>
  <Override PartName="/xl/charts/chart1.xml" ContentType="application/vnd.openxmlformats-officedocument.drawingml.chart+xml"/>
  <Override PartName="/xl/worksheets/sheet9.xml" ContentType="application/vnd.openxmlformats-officedocument.spreadsheetml.worksheet+xml"/>
  <Override PartName="/xl/worksheets/sheet8.xml" ContentType="application/vnd.openxmlformats-officedocument.spreadsheetml.worksheet+xml"/>
  <Override PartName="/xl/worksheets/_rels/sheet8.xml.rels" ContentType="application/vnd.openxmlformats-package.relationships+xml"/>
  <Override PartName="/xl/worksheets/_rels/sheet6.xml.rels" ContentType="application/vnd.openxmlformats-package.relationships+xml"/>
  <Override PartName="/xl/worksheets/_rels/sheet5.xml.rels" ContentType="application/vnd.openxmlformats-package.relationships+xml"/>
  <Override PartName="/xl/worksheets/_rels/sheet4.xml.rels" ContentType="application/vnd.openxmlformats-package.relationships+xml"/>
  <Override PartName="/xl/worksheets/_rels/sheet2.xml.rels" ContentType="application/vnd.openxmlformats-package.relationships+xml"/>
  <Override PartName="/xl/worksheets/_rels/sheet3.xml.rels" ContentType="application/vnd.openxmlformats-package.relationships+xml"/>
  <Override PartName="/xl/worksheets/sheet7.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Override PartName="/xl/drawings/_rels/drawing2.xml.rels" ContentType="application/vnd.openxmlformats-package.relationships+xml"/>
  <Override PartName="/xl/drawings/_rels/drawing1.xml.rels" ContentType="application/vnd.openxmlformats-package.relationships+xml"/>
  <Override PartName="/xl/drawings/drawing2.xml" ContentType="application/vnd.openxmlformats-officedocument.drawing+xml"/>
  <Override PartName="/xl/drawings/drawing1.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1" activeTab="1"/>
  </bookViews>
  <sheets>
    <sheet name="INTRO" sheetId="1" state="hidden" r:id="rId2"/>
    <sheet name="CLASSIF" sheetId="2" state="visible" r:id="rId3"/>
    <sheet name="Graf - Classif" sheetId="3" state="visible" r:id="rId4"/>
    <sheet name="STATS" sheetId="4" state="visible" r:id="rId5"/>
    <sheet name="CORRIDA" sheetId="5" state="visible" r:id="rId6"/>
    <sheet name="TORNEIO" sheetId="6" state="hidden" r:id="rId7"/>
    <sheet name="Sheet1" sheetId="7" state="hidden" r:id="rId8"/>
    <sheet name="WOs" sheetId="8" state="visible" r:id="rId9"/>
    <sheet name="Draft" sheetId="9" state="hidden" r:id="rId10"/>
  </sheets>
  <definedNames>
    <definedName function="false" hidden="false" localSheetId="1" name="_xlnm.Print_Area" vbProcedure="false">CLASSIF!$A$2:$J$52</definedName>
    <definedName function="false" hidden="true" localSheetId="1" name="_xlnm._FilterDatabase" vbProcedure="false">CLASSIF!$A$2:$AN$2</definedName>
    <definedName function="false" hidden="false" localSheetId="4" name="_xlnm.Print_Area" vbProcedure="false">CORRIDA!$A$1:$F$559</definedName>
    <definedName function="false" hidden="false" localSheetId="4" name="_xlnm.Print_Titles" vbProcedure="false">CORRIDA!$1:$1</definedName>
    <definedName function="false" hidden="true" localSheetId="4" name="_xlnm._FilterDatabase" vbProcedure="false">CORRIDA!$A$1:$R$1798</definedName>
    <definedName function="false" hidden="false" localSheetId="3" name="_xlnm.Print_Area" vbProcedure="false">STATS!$B$2:$BA$53</definedName>
    <definedName function="false" hidden="false" localSheetId="3" name="_xlnm.Print_Titles" vbProcedure="false">STATS!$B:$B</definedName>
    <definedName function="false" hidden="true" localSheetId="3" name="_xlnm._FilterDatabase" vbProcedure="false">STATS!$B$2:$DD$54</definedName>
    <definedName function="false" hidden="false" localSheetId="5" name="_xlnm.Print_Area" vbProcedure="false">TORNEIO!$A$1:$F$79</definedName>
    <definedName function="false" hidden="false" localSheetId="5" name="_xlnm.Print_Titles" vbProcedure="false">TORNEIO!$1:$1</definedName>
    <definedName function="false" hidden="true" localSheetId="5" name="_xlnm._FilterDatabase" vbProcedure="false">TORNEIO!$A$1:$O$1798</definedName>
    <definedName function="false" hidden="false" localSheetId="7" name="_xlnm.Print_Area" vbProcedure="false">WOs!$A$1:$F$901</definedName>
    <definedName function="false" hidden="false" localSheetId="7" name="_xlnm.Print_Titles" vbProcedure="false">WOs!$1:$1</definedName>
    <definedName function="false" hidden="true" localSheetId="7" name="_xlnm._FilterDatabase" vbProcedure="false">WOs!$A$1:$O$1798</definedName>
    <definedName function="false" hidden="false" name="Jog" vbProcedure="false">INTRO!$B$3:$B$51</definedName>
    <definedName function="false" hidden="false" localSheetId="4" name="_xlnm.Print_Titles" vbProcedure="false">CORRIDA!$1:$1</definedName>
    <definedName function="false" hidden="false" localSheetId="4" name="_xlnm.Print_Titles_0" vbProcedure="false">CORRIDA!$1:$1</definedName>
    <definedName function="false" hidden="false" localSheetId="4" name="_xlnm.Print_Titles_0_0" vbProcedure="false">CORRIDA!$1:$1</definedName>
    <definedName function="false" hidden="false" localSheetId="4" name="_xlnm.Print_Titles_0_0_0" vbProcedure="false">CORRIDA!$1:$1</definedName>
    <definedName function="false" hidden="false" localSheetId="4" name="_xlnm.Print_Titles_0_0_0_0" vbProcedure="false">CORRIDA!$1:$1</definedName>
    <definedName function="false" hidden="false" localSheetId="4" name="_xlnm.Print_Titles_0_0_0_0_0" vbProcedure="false">CORRIDA!$1:$1</definedName>
    <definedName function="false" hidden="false" localSheetId="4" name="_xlnm.Print_Titles_0_0_0_0_0_0" vbProcedure="false">CORRIDA!$1:$1</definedName>
    <definedName function="false" hidden="false" localSheetId="4" name="_xlnm.Print_Titles_0_0_0_0_0_0_0" vbProcedure="false">CORRIDA!$1:$1</definedName>
    <definedName function="false" hidden="false" localSheetId="4" name="_xlnm.Print_Titles_0_0_0_0_0_0_0_0" vbProcedure="false">CORRIDA!$1:$1</definedName>
    <definedName function="false" hidden="false" localSheetId="4" name="_xlnm.Print_Titles_0_0_0_0_0_0_0_0_0" vbProcedure="false">CORRIDA!$1:$1</definedName>
    <definedName function="false" hidden="false" localSheetId="4" name="_xlnm.Print_Titles_0_0_0_0_0_0_0_0_0_0" vbProcedure="false">CORRIDA!$1:$1</definedName>
    <definedName function="false" hidden="false" localSheetId="4" name="_xlnm.Print_Titles_0_0_0_0_0_0_0_0_0_0_0" vbProcedure="false">CORRIDA!$1:$1</definedName>
    <definedName function="false" hidden="false" localSheetId="4" name="_xlnm.Print_Titles_0_0_0_0_0_0_0_0_0_0_0_0" vbProcedure="false">CORRIDA!$1:$1</definedName>
    <definedName function="false" hidden="false" localSheetId="4" name="_xlnm.Print_Titles_0_0_0_0_0_0_0_0_0_0_0_0_0" vbProcedure="false">CORRIDA!$1:$1</definedName>
    <definedName function="false" hidden="false" localSheetId="4" name="_xlnm.Print_Titles_0_0_0_0_0_0_0_0_0_0_0_0_0_0" vbProcedure="false">CORRIDA!$1:$1</definedName>
    <definedName function="false" hidden="false" localSheetId="4" name="_xlnm.Print_Titles_0_0_0_0_0_0_0_0_0_0_0_0_0_0_0" vbProcedure="false">CORRIDA!$1:$1</definedName>
    <definedName function="false" hidden="false" localSheetId="4" name="_xlnm.Print_Titles_0_0_0_0_0_0_0_0_0_0_0_0_0_0_0_0" vbProcedure="false">CORRIDA!$1:$1</definedName>
    <definedName function="false" hidden="false" localSheetId="5" name="_xlnm.Print_Titles" vbProcedure="false">TORNEIO!$1:$1</definedName>
    <definedName function="false" hidden="false" localSheetId="5" name="_xlnm.Print_Titles_0" vbProcedure="false">TORNEIO!$1:$1</definedName>
    <definedName function="false" hidden="false" localSheetId="5" name="_xlnm.Print_Titles_0_0" vbProcedure="false">TORNEIO!$1:$1</definedName>
    <definedName function="false" hidden="false" localSheetId="5" name="_xlnm.Print_Titles_0_0_0" vbProcedure="false">TORNEIO!$1:$1</definedName>
    <definedName function="false" hidden="false" localSheetId="5" name="_xlnm.Print_Titles_0_0_0_0" vbProcedure="false">TORNEIO!$1:$1</definedName>
    <definedName function="false" hidden="false" localSheetId="5" name="_xlnm.Print_Titles_0_0_0_0_0" vbProcedure="false">TORNEIO!$1:$1</definedName>
    <definedName function="false" hidden="false" localSheetId="5" name="_xlnm.Print_Titles_0_0_0_0_0_0" vbProcedure="false">TORNEIO!$1:$1</definedName>
    <definedName function="false" hidden="false" localSheetId="5" name="_xlnm.Print_Titles_0_0_0_0_0_0_0" vbProcedure="false">TORNEIO!$1:$1</definedName>
    <definedName function="false" hidden="false" localSheetId="5" name="_xlnm.Print_Titles_0_0_0_0_0_0_0_0" vbProcedure="false">TORNEIO!$1:$1</definedName>
    <definedName function="false" hidden="false" localSheetId="5" name="_xlnm.Print_Titles_0_0_0_0_0_0_0_0_0" vbProcedure="false">TORNEIO!$1:$1</definedName>
    <definedName function="false" hidden="false" localSheetId="5" name="_xlnm.Print_Titles_0_0_0_0_0_0_0_0_0_0" vbProcedure="false">TORNEIO!$1:$1</definedName>
    <definedName function="false" hidden="false" localSheetId="5" name="_xlnm.Print_Titles_0_0_0_0_0_0_0_0_0_0_0" vbProcedure="false">TORNEIO!$1:$1</definedName>
    <definedName function="false" hidden="false" localSheetId="5" name="_xlnm.Print_Titles_0_0_0_0_0_0_0_0_0_0_0_0" vbProcedure="false">TORNEIO!$1:$1</definedName>
    <definedName function="false" hidden="false" localSheetId="5" name="_xlnm.Print_Titles_0_0_0_0_0_0_0_0_0_0_0_0_0" vbProcedure="false">TORNEIO!$1:$1</definedName>
    <definedName function="false" hidden="false" localSheetId="5" name="_xlnm.Print_Titles_0_0_0_0_0_0_0_0_0_0_0_0_0_0" vbProcedure="false">TORNEIO!$1:$1</definedName>
    <definedName function="false" hidden="false" localSheetId="5" name="_xlnm.Print_Titles_0_0_0_0_0_0_0_0_0_0_0_0_0_0_0" vbProcedure="false">TORNEIO!$1:$1</definedName>
    <definedName function="false" hidden="false" localSheetId="5" name="_xlnm.Print_Titles_0_0_0_0_0_0_0_0_0_0_0_0_0_0_0_0" vbProcedure="false">TORNEIO!$1:$1</definedName>
    <definedName function="false" hidden="false" localSheetId="7" name="_xlnm.Print_Titles" vbProcedure="false">WOs!$1:$1</definedName>
    <definedName function="false" hidden="false" localSheetId="7" name="_xlnm.Print_Titles_0" vbProcedure="false">WOs!$1:$1</definedName>
    <definedName function="false" hidden="false" localSheetId="7" name="_xlnm.Print_Titles_0_0" vbProcedure="false">WOs!$1:$1</definedName>
    <definedName function="false" hidden="false" localSheetId="7" name="_xlnm.Print_Titles_0_0_0" vbProcedure="false">WOs!$1:$1</definedName>
    <definedName function="false" hidden="false" localSheetId="7" name="_xlnm.Print_Titles_0_0_0_0" vbProcedure="false">WOs!$1:$1</definedName>
    <definedName function="false" hidden="false" localSheetId="7" name="_xlnm.Print_Titles_0_0_0_0_0" vbProcedure="false">WOs!$1:$1</definedName>
    <definedName function="false" hidden="false" localSheetId="7" name="_xlnm.Print_Titles_0_0_0_0_0_0" vbProcedure="false">WOs!$1:$1</definedName>
    <definedName function="false" hidden="false" localSheetId="7" name="_xlnm.Print_Titles_0_0_0_0_0_0_0" vbProcedure="false">WOs!$1:$1</definedName>
    <definedName function="false" hidden="false" localSheetId="7" name="_xlnm.Print_Titles_0_0_0_0_0_0_0_0" vbProcedure="false">WOs!$1:$1</definedName>
    <definedName function="false" hidden="false" localSheetId="7" name="_xlnm.Print_Titles_0_0_0_0_0_0_0_0_0" vbProcedure="false">WOs!$1:$1</definedName>
    <definedName function="false" hidden="false" localSheetId="7" name="_xlnm.Print_Titles_0_0_0_0_0_0_0_0_0_0" vbProcedure="false">WOs!$1:$1</definedName>
    <definedName function="false" hidden="false" localSheetId="7" name="_xlnm.Print_Titles_0_0_0_0_0_0_0_0_0_0_0" vbProcedure="false">WOs!$1:$1</definedName>
    <definedName function="false" hidden="false" localSheetId="7" name="_xlnm.Print_Titles_0_0_0_0_0_0_0_0_0_0_0_0" vbProcedure="false">WOs!$1:$1</definedName>
    <definedName function="false" hidden="false" localSheetId="7" name="_xlnm.Print_Titles_0_0_0_0_0_0_0_0_0_0_0_0_0" vbProcedure="false">WOs!$1:$1</definedName>
    <definedName function="false" hidden="false" localSheetId="7" name="_xlnm.Print_Titles_0_0_0_0_0_0_0_0_0_0_0_0_0_0" vbProcedure="false">WOs!$1:$1</definedName>
    <definedName function="false" hidden="false" localSheetId="7" name="_xlnm.Print_Titles_0_0_0_0_0_0_0_0_0_0_0_0_0_0_0" vbProcedure="false">WOs!$1:$1</definedName>
    <definedName function="false" hidden="false" localSheetId="7" name="_xlnm.Print_Titles_0_0_0_0_0_0_0_0_0_0_0_0_0_0_0_0" vbProcedure="false">WOs!$1:$1</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<sst xmlns="http://schemas.openxmlformats.org/spreadsheetml/2006/main" count="499" uniqueCount="99">
  <si>
    <t xml:space="preserve">ATPerebas</t>
  </si>
  <si>
    <t xml:space="preserve">Contagem</t>
  </si>
  <si>
    <t xml:space="preserve">Arthur Fontalvinho</t>
  </si>
  <si>
    <t xml:space="preserve">Bérgamo</t>
  </si>
  <si>
    <t xml:space="preserve">Bernardo</t>
  </si>
  <si>
    <t xml:space="preserve">Bruno</t>
  </si>
  <si>
    <t xml:space="preserve">Caio</t>
  </si>
  <si>
    <t xml:space="preserve">Carlos Coimbra</t>
  </si>
  <si>
    <t xml:space="preserve">Costinha</t>
  </si>
  <si>
    <t xml:space="preserve">Daniel Borges</t>
  </si>
  <si>
    <t xml:space="preserve">Danilo</t>
  </si>
  <si>
    <t xml:space="preserve">Dênis Gigante</t>
  </si>
  <si>
    <t xml:space="preserve">Duclerc</t>
  </si>
  <si>
    <t xml:space="preserve">Elias</t>
  </si>
  <si>
    <t xml:space="preserve">Fabinho</t>
  </si>
  <si>
    <t xml:space="preserve">Felipe</t>
  </si>
  <si>
    <t xml:space="preserve">Fernando Bio</t>
  </si>
  <si>
    <t xml:space="preserve">Fiorito</t>
  </si>
  <si>
    <t xml:space="preserve">Flavio</t>
  </si>
  <si>
    <t xml:space="preserve">Fontalvo</t>
  </si>
  <si>
    <t xml:space="preserve">Grilovic</t>
  </si>
  <si>
    <t xml:space="preserve">Guedes</t>
  </si>
  <si>
    <t xml:space="preserve">Gus</t>
  </si>
  <si>
    <t xml:space="preserve">Ivan</t>
  </si>
  <si>
    <t xml:space="preserve">Juan</t>
  </si>
  <si>
    <t xml:space="preserve">Luis Carlos</t>
  </si>
  <si>
    <t xml:space="preserve">Luiz Henrique</t>
  </si>
  <si>
    <t xml:space="preserve">Magritto</t>
  </si>
  <si>
    <t xml:space="preserve">Marcelo</t>
  </si>
  <si>
    <t xml:space="preserve">Odair</t>
  </si>
  <si>
    <t xml:space="preserve">Oswald</t>
  </si>
  <si>
    <t xml:space="preserve">Palazzo</t>
  </si>
  <si>
    <t xml:space="preserve">Paulo</t>
  </si>
  <si>
    <t xml:space="preserve">Pedrão</t>
  </si>
  <si>
    <t xml:space="preserve">Pedrinho</t>
  </si>
  <si>
    <t xml:space="preserve">Persio</t>
  </si>
  <si>
    <t xml:space="preserve">Pinga</t>
  </si>
  <si>
    <t xml:space="preserve">Pitch</t>
  </si>
  <si>
    <t xml:space="preserve">Reinaldo</t>
  </si>
  <si>
    <t xml:space="preserve">Renato</t>
  </si>
  <si>
    <t xml:space="preserve">Robertinho</t>
  </si>
  <si>
    <t xml:space="preserve">Rogerio</t>
  </si>
  <si>
    <t xml:space="preserve">Salgado</t>
  </si>
  <si>
    <t xml:space="preserve">Sérgio Nacif</t>
  </si>
  <si>
    <t xml:space="preserve">Rubens</t>
  </si>
  <si>
    <t xml:space="preserve">Vinicius</t>
  </si>
  <si>
    <t xml:space="preserve">Andre Bruni</t>
  </si>
  <si>
    <t xml:space="preserve">Vitor 100%</t>
  </si>
  <si>
    <t xml:space="preserve">Guto</t>
  </si>
  <si>
    <t xml:space="preserve">Xuru</t>
  </si>
  <si>
    <t xml:space="preserve">Yokota</t>
  </si>
  <si>
    <t xml:space="preserve">Rank</t>
  </si>
  <si>
    <t xml:space="preserve">Nome</t>
  </si>
  <si>
    <t xml:space="preserve">JOGOS</t>
  </si>
  <si>
    <t xml:space="preserve">V-D</t>
  </si>
  <si>
    <t xml:space="preserve">Pontos CORRIDA</t>
  </si>
  <si>
    <t xml:space="preserve">Pontos WO</t>
  </si>
  <si>
    <t xml:space="preserve">Pontos TORNEIO</t>
  </si>
  <si>
    <t xml:space="preserve">Pontos DIVERS</t>
  </si>
  <si>
    <t xml:space="preserve">Pontos TOTAL</t>
  </si>
  <si>
    <t xml:space="preserve">V</t>
  </si>
  <si>
    <t xml:space="preserve">D</t>
  </si>
  <si>
    <t xml:space="preserve">Ranking</t>
  </si>
  <si>
    <t xml:space="preserve">Jogos</t>
  </si>
  <si>
    <t xml:space="preserve">Vitorias</t>
  </si>
  <si>
    <t xml:space="preserve">Derrotas</t>
  </si>
  <si>
    <t xml:space="preserve">Aproveitamento (%)</t>
  </si>
  <si>
    <t xml:space="preserve">Pontos TORNEIOS</t>
  </si>
  <si>
    <t xml:space="preserve">Pontos JOGOS</t>
  </si>
  <si>
    <t xml:space="preserve">Pontos DIVERSIDADE</t>
  </si>
  <si>
    <t xml:space="preserve">Pont Classif</t>
  </si>
  <si>
    <t xml:space="preserve">SEMANA</t>
  </si>
  <si>
    <t xml:space="preserve">DISTANCIA 1o-2o</t>
  </si>
  <si>
    <t xml:space="preserve">1o</t>
  </si>
  <si>
    <t xml:space="preserve">2o</t>
  </si>
  <si>
    <t xml:space="preserve">TOP 8
Trofeu Thomas Narazaki</t>
  </si>
  <si>
    <t xml:space="preserve">Chove mas não Molha (Finals B)</t>
  </si>
  <si>
    <t xml:space="preserve">Pra Baixo de Cu de Cobra (Finals C)</t>
  </si>
  <si>
    <t xml:space="preserve">SUBTOTAL</t>
  </si>
  <si>
    <t xml:space="preserve">BONUS ADVERSARIOS DIFERENTES</t>
  </si>
  <si>
    <t xml:space="preserve">ADVERSARIOS DIFERENTES</t>
  </si>
  <si>
    <t xml:space="preserve">MÉDIA</t>
  </si>
  <si>
    <t xml:space="preserve">DESVIO PADRAO</t>
  </si>
  <si>
    <t xml:space="preserve">CONT</t>
  </si>
  <si>
    <t xml:space="preserve">DATA</t>
  </si>
  <si>
    <t xml:space="preserve">VENCEDOR</t>
  </si>
  <si>
    <t xml:space="preserve">PLACAR VENC</t>
  </si>
  <si>
    <t xml:space="preserve">PLACAR PERD</t>
  </si>
  <si>
    <t xml:space="preserve">PERDEDOR</t>
  </si>
  <si>
    <t xml:space="preserve">PONTOS VENC</t>
  </si>
  <si>
    <t xml:space="preserve">PONTOS PERD</t>
  </si>
  <si>
    <t xml:space="preserve">SETS VENC</t>
  </si>
  <si>
    <t xml:space="preserve">SETS PERD</t>
  </si>
  <si>
    <t xml:space="preserve">FREGUESIA</t>
  </si>
  <si>
    <t xml:space="preserve">CONFRONTO1</t>
  </si>
  <si>
    <t xml:space="preserve">CONFRONTO2</t>
  </si>
  <si>
    <t xml:space="preserve">MÊS</t>
  </si>
  <si>
    <t xml:space="preserve">ATPEREBAS CHALLENGER</t>
  </si>
  <si>
    <t xml:space="preserve">PARTICIPAÇÂO</t>
  </si>
</sst>
</file>

<file path=xl/styles.xml><?xml version="1.0" encoding="utf-8"?>
<styleSheet xmlns="http://schemas.openxmlformats.org/spreadsheetml/2006/main">
  <numFmts count="9">
    <numFmt numFmtId="164" formatCode="General"/>
    <numFmt numFmtId="165" formatCode="#,##0"/>
    <numFmt numFmtId="166" formatCode="0%"/>
    <numFmt numFmtId="167" formatCode="0.000000000"/>
    <numFmt numFmtId="168" formatCode="D/MMM"/>
    <numFmt numFmtId="169" formatCode="0"/>
    <numFmt numFmtId="170" formatCode="0.0"/>
    <numFmt numFmtId="171" formatCode="0;\-0;;@"/>
    <numFmt numFmtId="172" formatCode="0.00"/>
  </numFmts>
  <fonts count="17">
    <font>
      <sz val="11"/>
      <color rgb="FF000000"/>
      <name val="Calibri"/>
      <family val="2"/>
      <charset val="1"/>
    </font>
    <font>
      <sz val="10"/>
      <name val="Arial"/>
      <family val="0"/>
    </font>
    <font>
      <sz val="10"/>
      <name val="Arial"/>
      <family val="0"/>
    </font>
    <font>
      <sz val="10"/>
      <name val="Arial"/>
      <family val="0"/>
    </font>
    <font>
      <sz val="10"/>
      <color rgb="FF000000"/>
      <name val="Calibri"/>
      <family val="2"/>
      <charset val="1"/>
    </font>
    <font>
      <b val="true"/>
      <sz val="14"/>
      <color rgb="FF000000"/>
      <name val="Calibri"/>
      <family val="2"/>
      <charset val="1"/>
    </font>
    <font>
      <b val="true"/>
      <sz val="10"/>
      <color rgb="FF000000"/>
      <name val="Calibri"/>
      <family val="2"/>
      <charset val="1"/>
    </font>
    <font>
      <b val="true"/>
      <sz val="9"/>
      <color rgb="FF000000"/>
      <name val="Calibri"/>
      <family val="2"/>
      <charset val="1"/>
    </font>
    <font>
      <sz val="14"/>
      <color rgb="FF595959"/>
      <name val="Calibri"/>
      <family val="2"/>
    </font>
    <font>
      <sz val="9"/>
      <color rgb="FF595959"/>
      <name val="Calibri"/>
      <family val="2"/>
    </font>
    <font>
      <b val="true"/>
      <sz val="16"/>
      <color rgb="FFF2F2F2"/>
      <name val="Arial Narrow"/>
      <family val="2"/>
    </font>
    <font>
      <sz val="9"/>
      <color rgb="FFD9D9D9"/>
      <name val="Calibri"/>
      <family val="2"/>
    </font>
    <font>
      <sz val="10"/>
      <color rgb="FFFF0000"/>
      <name val="Calibri"/>
      <family val="2"/>
      <charset val="1"/>
    </font>
    <font>
      <b val="true"/>
      <sz val="10"/>
      <name val="Calibri"/>
      <family val="2"/>
      <charset val="1"/>
    </font>
    <font>
      <sz val="10"/>
      <name val="Calibri"/>
      <family val="2"/>
      <charset val="1"/>
    </font>
    <font>
      <sz val="10"/>
      <color rgb="FF0000FF"/>
      <name val="Calibri"/>
      <family val="2"/>
      <charset val="1"/>
    </font>
    <font>
      <sz val="10"/>
      <color rgb="FFFFFFCC"/>
      <name val="Calibri"/>
      <family val="2"/>
      <charset val="1"/>
    </font>
  </fonts>
  <fills count="16">
    <fill>
      <patternFill patternType="none"/>
    </fill>
    <fill>
      <patternFill patternType="gray125"/>
    </fill>
    <fill>
      <patternFill patternType="solid">
        <fgColor rgb="FF9DC3E6"/>
        <bgColor rgb="FF99CCFF"/>
      </patternFill>
    </fill>
    <fill>
      <patternFill patternType="solid">
        <fgColor rgb="FFBDD7EE"/>
        <bgColor rgb="FFD9D9D9"/>
      </patternFill>
    </fill>
    <fill>
      <patternFill patternType="solid">
        <fgColor rgb="FFE2F0D9"/>
        <bgColor rgb="FFF2F2F2"/>
      </patternFill>
    </fill>
    <fill>
      <patternFill patternType="solid">
        <fgColor rgb="FFA9D18E"/>
        <bgColor rgb="FFC5E0B4"/>
      </patternFill>
    </fill>
    <fill>
      <patternFill patternType="solid">
        <fgColor rgb="FFFFFFCC"/>
        <bgColor rgb="FFFFFFFF"/>
      </patternFill>
    </fill>
    <fill>
      <patternFill patternType="solid">
        <fgColor rgb="FFFFFF00"/>
        <bgColor rgb="FFFFFF00"/>
      </patternFill>
    </fill>
    <fill>
      <patternFill patternType="solid">
        <fgColor rgb="FFFFCCCC"/>
        <bgColor rgb="FFD9D9D9"/>
      </patternFill>
    </fill>
    <fill>
      <patternFill patternType="solid">
        <fgColor rgb="FFFF0000"/>
        <bgColor rgb="FF993300"/>
      </patternFill>
    </fill>
    <fill>
      <patternFill patternType="solid">
        <fgColor rgb="FFFFFFFF"/>
        <bgColor rgb="FFF2F2F2"/>
      </patternFill>
    </fill>
    <fill>
      <patternFill patternType="solid">
        <fgColor rgb="FFCCECFF"/>
        <bgColor rgb="FFE2F0D9"/>
      </patternFill>
    </fill>
    <fill>
      <patternFill patternType="solid">
        <fgColor rgb="FF99CCFF"/>
        <bgColor rgb="FF9DC3E6"/>
      </patternFill>
    </fill>
    <fill>
      <patternFill patternType="solid">
        <fgColor rgb="FFC5E0B4"/>
        <bgColor rgb="FFD9D9D9"/>
      </patternFill>
    </fill>
    <fill>
      <patternFill patternType="solid">
        <fgColor rgb="FFBFBFBF"/>
        <bgColor rgb="FF9DC3E6"/>
      </patternFill>
    </fill>
    <fill>
      <patternFill patternType="solid">
        <fgColor rgb="FFCCFFCC"/>
        <bgColor rgb="FFE2F0D9"/>
      </patternFill>
    </fill>
  </fills>
  <borders count="17">
    <border diagonalUp="false" diagonalDown="false">
      <left/>
      <right/>
      <top/>
      <bottom/>
      <diagonal/>
    </border>
    <border diagonalUp="false" diagonalDown="false">
      <left style="medium"/>
      <right style="medium"/>
      <top style="medium"/>
      <bottom/>
      <diagonal/>
    </border>
    <border diagonalUp="false" diagonalDown="false">
      <left style="medium"/>
      <right style="medium"/>
      <top/>
      <bottom/>
      <diagonal/>
    </border>
    <border diagonalUp="false" diagonalDown="false">
      <left style="medium"/>
      <right style="medium"/>
      <top/>
      <bottom style="medium"/>
      <diagonal/>
    </border>
    <border diagonalUp="false" diagonalDown="false">
      <left style="medium"/>
      <right style="medium"/>
      <top style="medium"/>
      <bottom style="medium"/>
      <diagonal/>
    </border>
    <border diagonalUp="false" diagonalDown="false">
      <left style="thin"/>
      <right style="thin"/>
      <top style="medium"/>
      <bottom/>
      <diagonal/>
    </border>
    <border diagonalUp="false" diagonalDown="false">
      <left style="thin"/>
      <right style="thin"/>
      <top/>
      <bottom/>
      <diagonal/>
    </border>
    <border diagonalUp="false" diagonalDown="false">
      <left style="thin"/>
      <right style="thin"/>
      <top/>
      <bottom style="thin"/>
      <diagonal/>
    </border>
    <border diagonalUp="false" diagonalDown="false">
      <left style="thin">
        <color rgb="FF777777"/>
      </left>
      <right style="thin">
        <color rgb="FF777777"/>
      </right>
      <top style="thin">
        <color rgb="FF777777"/>
      </top>
      <bottom style="thin">
        <color rgb="FF777777"/>
      </bottom>
      <diagonal/>
    </border>
    <border diagonalUp="false" diagonalDown="false">
      <left style="thin">
        <color rgb="FF777777"/>
      </left>
      <right/>
      <top/>
      <bottom/>
      <diagonal/>
    </border>
    <border diagonalUp="false" diagonalDown="false">
      <left/>
      <right style="thin">
        <color rgb="FF777777"/>
      </right>
      <top/>
      <bottom/>
      <diagonal/>
    </border>
    <border diagonalUp="false" diagonalDown="false">
      <left/>
      <right/>
      <top style="thin">
        <color rgb="FF777777"/>
      </top>
      <bottom/>
      <diagonal/>
    </border>
    <border diagonalUp="false" diagonalDown="false">
      <left style="thin"/>
      <right style="thin"/>
      <top/>
      <bottom style="thin">
        <color rgb="FFA6A6A6"/>
      </bottom>
      <diagonal/>
    </border>
    <border diagonalUp="false" diagonalDown="false">
      <left style="thin"/>
      <right style="thin"/>
      <top style="thin">
        <color rgb="FFA6A6A6"/>
      </top>
      <bottom style="thin">
        <color rgb="FFA6A6A6"/>
      </bottom>
      <diagonal/>
    </border>
    <border diagonalUp="false" diagonalDown="false">
      <left style="thin"/>
      <right style="thin"/>
      <top style="thin">
        <color rgb="FFA6A6A6"/>
      </top>
      <bottom style="thin"/>
      <diagonal/>
    </border>
    <border diagonalUp="false" diagonalDown="false">
      <left style="thin"/>
      <right style="thin"/>
      <top style="thin"/>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6" fontId="0" fillId="0" borderId="0" applyFont="true" applyBorder="false" applyAlignment="true" applyProtection="false">
      <alignment horizontal="general" vertical="bottom" textRotation="0" wrapText="false" indent="0" shrinkToFit="false"/>
    </xf>
  </cellStyleXfs>
  <cellXfs count="122">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top" textRotation="0" wrapText="false" indent="0" shrinkToFit="false"/>
      <protection locked="true" hidden="false"/>
    </xf>
    <xf numFmtId="164" fontId="4" fillId="0" borderId="0" xfId="0" applyFont="true" applyBorder="false" applyAlignment="true" applyProtection="false">
      <alignment horizontal="general" vertical="top" textRotation="0" wrapText="false" indent="0" shrinkToFit="false"/>
      <protection locked="true" hidden="false"/>
    </xf>
    <xf numFmtId="164" fontId="5" fillId="0" borderId="0" xfId="0" applyFont="true" applyBorder="false" applyAlignment="true" applyProtection="false">
      <alignment horizontal="left" vertical="top" textRotation="0" wrapText="false" indent="0" shrinkToFit="false"/>
      <protection locked="true" hidden="false"/>
    </xf>
    <xf numFmtId="164" fontId="6" fillId="0" borderId="0" xfId="0" applyFont="true" applyBorder="false" applyAlignment="true" applyProtection="false">
      <alignment horizontal="center" vertical="top" textRotation="0" wrapText="false" indent="0" shrinkToFit="false"/>
      <protection locked="true" hidden="false"/>
    </xf>
    <xf numFmtId="164" fontId="6" fillId="0" borderId="0" xfId="0" applyFont="true" applyBorder="false" applyAlignment="true" applyProtection="false">
      <alignment horizontal="general" vertical="top" textRotation="0" wrapText="false" indent="0" shrinkToFit="false"/>
      <protection locked="true" hidden="false"/>
    </xf>
    <xf numFmtId="164" fontId="4" fillId="2" borderId="1" xfId="0" applyFont="true" applyBorder="true" applyAlignment="true" applyProtection="false">
      <alignment horizontal="center" vertical="top" textRotation="0" wrapText="false" indent="0" shrinkToFit="false"/>
      <protection locked="true" hidden="false"/>
    </xf>
    <xf numFmtId="164" fontId="4" fillId="3" borderId="1" xfId="0" applyFont="true" applyBorder="true" applyAlignment="true" applyProtection="false">
      <alignment horizontal="general" vertical="top" textRotation="0" wrapText="false" indent="0" shrinkToFit="false"/>
      <protection locked="true" hidden="false"/>
    </xf>
    <xf numFmtId="164" fontId="4" fillId="2" borderId="2" xfId="0" applyFont="true" applyBorder="true" applyAlignment="true" applyProtection="false">
      <alignment horizontal="center" vertical="top" textRotation="0" wrapText="false" indent="0" shrinkToFit="false"/>
      <protection locked="true" hidden="false"/>
    </xf>
    <xf numFmtId="164" fontId="4" fillId="3" borderId="2" xfId="0" applyFont="true" applyBorder="true" applyAlignment="true" applyProtection="false">
      <alignment horizontal="general" vertical="top" textRotation="0" wrapText="false" indent="0" shrinkToFit="false"/>
      <protection locked="true" hidden="false"/>
    </xf>
    <xf numFmtId="164" fontId="4" fillId="2" borderId="3" xfId="0" applyFont="true" applyBorder="true" applyAlignment="true" applyProtection="false">
      <alignment horizontal="center" vertical="top" textRotation="0" wrapText="false" indent="0" shrinkToFit="false"/>
      <protection locked="true" hidden="false"/>
    </xf>
    <xf numFmtId="164" fontId="4" fillId="3" borderId="3" xfId="0" applyFont="true" applyBorder="true" applyAlignment="true" applyProtection="false">
      <alignment horizontal="general" vertical="top" textRotation="0" wrapText="false" indent="0" shrinkToFit="false"/>
      <protection locked="true" hidden="false"/>
    </xf>
    <xf numFmtId="165" fontId="4" fillId="0" borderId="0" xfId="0" applyFont="true" applyBorder="false" applyAlignment="true" applyProtection="false">
      <alignment horizontal="center" vertical="top" textRotation="0" wrapText="false" indent="0" shrinkToFit="false"/>
      <protection locked="true" hidden="false"/>
    </xf>
    <xf numFmtId="164" fontId="7" fillId="0" borderId="4" xfId="0" applyFont="true" applyBorder="true" applyAlignment="true" applyProtection="false">
      <alignment horizontal="center" vertical="top" textRotation="0" wrapText="true" indent="0" shrinkToFit="false"/>
      <protection locked="true" hidden="false"/>
    </xf>
    <xf numFmtId="164" fontId="7" fillId="0" borderId="4" xfId="0" applyFont="true" applyBorder="true" applyAlignment="true" applyProtection="false">
      <alignment horizontal="general" vertical="top" textRotation="0" wrapText="true" indent="0" shrinkToFit="false"/>
      <protection locked="true" hidden="false"/>
    </xf>
    <xf numFmtId="165" fontId="7" fillId="0" borderId="4" xfId="0" applyFont="true" applyBorder="true" applyAlignment="true" applyProtection="false">
      <alignment horizontal="center" vertical="top" textRotation="0" wrapText="true" indent="0" shrinkToFit="false"/>
      <protection locked="true" hidden="false"/>
    </xf>
    <xf numFmtId="164" fontId="6" fillId="0" borderId="4" xfId="0" applyFont="true" applyBorder="true" applyAlignment="true" applyProtection="false">
      <alignment horizontal="general" vertical="top" textRotation="0" wrapText="true" indent="0" shrinkToFit="false"/>
      <protection locked="true" hidden="false"/>
    </xf>
    <xf numFmtId="164" fontId="6" fillId="0" borderId="4" xfId="0" applyFont="true" applyBorder="true" applyAlignment="true" applyProtection="false">
      <alignment horizontal="center" vertical="top" textRotation="0" wrapText="true" indent="0" shrinkToFit="false"/>
      <protection locked="true" hidden="false"/>
    </xf>
    <xf numFmtId="164" fontId="6" fillId="0" borderId="0" xfId="0" applyFont="true" applyBorder="false" applyAlignment="true" applyProtection="false">
      <alignment horizontal="general" vertical="top" textRotation="0" wrapText="true" indent="0" shrinkToFit="false"/>
      <protection locked="true" hidden="false"/>
    </xf>
    <xf numFmtId="164" fontId="6" fillId="0" borderId="0" xfId="0" applyFont="true" applyBorder="false" applyAlignment="true" applyProtection="false">
      <alignment horizontal="center" vertical="top" textRotation="0" wrapText="true" indent="0" shrinkToFit="false"/>
      <protection locked="true" hidden="false"/>
    </xf>
    <xf numFmtId="164" fontId="4" fillId="4" borderId="5" xfId="0" applyFont="true" applyBorder="true" applyAlignment="true" applyProtection="false">
      <alignment horizontal="center" vertical="top" textRotation="0" wrapText="false" indent="0" shrinkToFit="false"/>
      <protection locked="true" hidden="false"/>
    </xf>
    <xf numFmtId="164" fontId="4" fillId="4" borderId="5" xfId="0" applyFont="true" applyBorder="true" applyAlignment="true" applyProtection="false">
      <alignment horizontal="general" vertical="top" textRotation="0" wrapText="false" indent="0" shrinkToFit="false"/>
      <protection locked="true" hidden="false"/>
    </xf>
    <xf numFmtId="166" fontId="4" fillId="4" borderId="5" xfId="19" applyFont="true" applyBorder="true" applyAlignment="true" applyProtection="true">
      <alignment horizontal="center" vertical="top" textRotation="0" wrapText="false" indent="0" shrinkToFit="false"/>
      <protection locked="true" hidden="false"/>
    </xf>
    <xf numFmtId="165" fontId="6" fillId="4" borderId="5" xfId="0" applyFont="true" applyBorder="true" applyAlignment="true" applyProtection="false">
      <alignment horizontal="center" vertical="top" textRotation="0" wrapText="false" indent="0" shrinkToFit="false"/>
      <protection locked="true" hidden="false"/>
    </xf>
    <xf numFmtId="164" fontId="6" fillId="5" borderId="5" xfId="0" applyFont="true" applyBorder="true" applyAlignment="true" applyProtection="false">
      <alignment horizontal="center" vertical="center" textRotation="90" wrapText="true" indent="0" shrinkToFit="false"/>
      <protection locked="true" hidden="false"/>
    </xf>
    <xf numFmtId="164" fontId="4" fillId="0" borderId="5" xfId="0" applyFont="true" applyBorder="true" applyAlignment="true" applyProtection="false">
      <alignment horizontal="center" vertical="top" textRotation="0" wrapText="false" indent="0" shrinkToFit="false"/>
      <protection locked="true" hidden="false"/>
    </xf>
    <xf numFmtId="164" fontId="4" fillId="0" borderId="5" xfId="0" applyFont="true" applyBorder="true" applyAlignment="true" applyProtection="false">
      <alignment horizontal="general" vertical="top" textRotation="0" wrapText="false" indent="0" shrinkToFit="false"/>
      <protection locked="true" hidden="false"/>
    </xf>
    <xf numFmtId="166" fontId="4" fillId="0" borderId="5" xfId="19" applyFont="true" applyBorder="true" applyAlignment="true" applyProtection="true">
      <alignment horizontal="general" vertical="top" textRotation="0" wrapText="false" indent="0" shrinkToFit="false"/>
      <protection locked="true" hidden="false"/>
    </xf>
    <xf numFmtId="167" fontId="4" fillId="0" borderId="5" xfId="0" applyFont="true" applyBorder="true" applyAlignment="true" applyProtection="false">
      <alignment horizontal="general" vertical="top" textRotation="0" wrapText="false" indent="0" shrinkToFit="false"/>
      <protection locked="true" hidden="false"/>
    </xf>
    <xf numFmtId="168" fontId="4" fillId="0" borderId="0" xfId="0" applyFont="true" applyBorder="false" applyAlignment="true" applyProtection="false">
      <alignment horizontal="general" vertical="top" textRotation="0" wrapText="false" indent="0" shrinkToFit="false"/>
      <protection locked="true" hidden="false"/>
    </xf>
    <xf numFmtId="169" fontId="4" fillId="0" borderId="0" xfId="0" applyFont="true" applyBorder="false" applyAlignment="true" applyProtection="false">
      <alignment horizontal="general" vertical="top" textRotation="0" wrapText="false" indent="0" shrinkToFit="false"/>
      <protection locked="true" hidden="false"/>
    </xf>
    <xf numFmtId="164" fontId="4" fillId="4" borderId="6" xfId="0" applyFont="true" applyBorder="true" applyAlignment="true" applyProtection="false">
      <alignment horizontal="center" vertical="top" textRotation="0" wrapText="false" indent="0" shrinkToFit="false"/>
      <protection locked="true" hidden="false"/>
    </xf>
    <xf numFmtId="164" fontId="4" fillId="4" borderId="6" xfId="0" applyFont="true" applyBorder="true" applyAlignment="true" applyProtection="false">
      <alignment horizontal="general" vertical="top" textRotation="0" wrapText="false" indent="0" shrinkToFit="false"/>
      <protection locked="true" hidden="false"/>
    </xf>
    <xf numFmtId="166" fontId="4" fillId="4" borderId="6" xfId="19" applyFont="true" applyBorder="true" applyAlignment="true" applyProtection="true">
      <alignment horizontal="center" vertical="top" textRotation="0" wrapText="false" indent="0" shrinkToFit="false"/>
      <protection locked="true" hidden="false"/>
    </xf>
    <xf numFmtId="165" fontId="6" fillId="4" borderId="6" xfId="0" applyFont="true" applyBorder="true" applyAlignment="true" applyProtection="false">
      <alignment horizontal="center" vertical="top" textRotation="0" wrapText="false" indent="0" shrinkToFit="false"/>
      <protection locked="true" hidden="false"/>
    </xf>
    <xf numFmtId="164" fontId="4" fillId="0" borderId="6" xfId="0" applyFont="true" applyBorder="true" applyAlignment="true" applyProtection="false">
      <alignment horizontal="center" vertical="top" textRotation="0" wrapText="false" indent="0" shrinkToFit="false"/>
      <protection locked="true" hidden="false"/>
    </xf>
    <xf numFmtId="164" fontId="4" fillId="0" borderId="6" xfId="0" applyFont="true" applyBorder="true" applyAlignment="true" applyProtection="false">
      <alignment horizontal="general" vertical="top" textRotation="0" wrapText="false" indent="0" shrinkToFit="false"/>
      <protection locked="true" hidden="false"/>
    </xf>
    <xf numFmtId="166" fontId="4" fillId="0" borderId="6" xfId="19" applyFont="true" applyBorder="true" applyAlignment="true" applyProtection="true">
      <alignment horizontal="general" vertical="top" textRotation="0" wrapText="false" indent="0" shrinkToFit="false"/>
      <protection locked="true" hidden="false"/>
    </xf>
    <xf numFmtId="167" fontId="4" fillId="0" borderId="6" xfId="0" applyFont="true" applyBorder="true" applyAlignment="true" applyProtection="false">
      <alignment horizontal="general" vertical="top" textRotation="0" wrapText="false" indent="0" shrinkToFit="false"/>
      <protection locked="true" hidden="false"/>
    </xf>
    <xf numFmtId="164" fontId="4" fillId="6" borderId="6" xfId="0" applyFont="true" applyBorder="true" applyAlignment="true" applyProtection="false">
      <alignment horizontal="center" vertical="top" textRotation="0" wrapText="false" indent="0" shrinkToFit="false"/>
      <protection locked="true" hidden="false"/>
    </xf>
    <xf numFmtId="164" fontId="4" fillId="6" borderId="6" xfId="0" applyFont="true" applyBorder="true" applyAlignment="true" applyProtection="false">
      <alignment horizontal="general" vertical="top" textRotation="0" wrapText="false" indent="0" shrinkToFit="false"/>
      <protection locked="true" hidden="false"/>
    </xf>
    <xf numFmtId="166" fontId="4" fillId="6" borderId="6" xfId="19" applyFont="true" applyBorder="true" applyAlignment="true" applyProtection="true">
      <alignment horizontal="center" vertical="top" textRotation="0" wrapText="false" indent="0" shrinkToFit="false"/>
      <protection locked="true" hidden="false"/>
    </xf>
    <xf numFmtId="165" fontId="6" fillId="6" borderId="6" xfId="0" applyFont="true" applyBorder="true" applyAlignment="true" applyProtection="false">
      <alignment horizontal="center" vertical="top" textRotation="0" wrapText="false" indent="0" shrinkToFit="false"/>
      <protection locked="true" hidden="false"/>
    </xf>
    <xf numFmtId="164" fontId="6" fillId="7" borderId="6" xfId="0" applyFont="true" applyBorder="true" applyAlignment="true" applyProtection="false">
      <alignment horizontal="center" vertical="center" textRotation="90" wrapText="true" indent="0" shrinkToFit="false"/>
      <protection locked="true" hidden="false"/>
    </xf>
    <xf numFmtId="164" fontId="4" fillId="8" borderId="6" xfId="0" applyFont="true" applyBorder="true" applyAlignment="true" applyProtection="false">
      <alignment horizontal="center" vertical="top" textRotation="0" wrapText="false" indent="0" shrinkToFit="false"/>
      <protection locked="true" hidden="false"/>
    </xf>
    <xf numFmtId="164" fontId="4" fillId="8" borderId="6" xfId="0" applyFont="true" applyBorder="true" applyAlignment="true" applyProtection="false">
      <alignment horizontal="general" vertical="top" textRotation="0" wrapText="false" indent="0" shrinkToFit="false"/>
      <protection locked="true" hidden="false"/>
    </xf>
    <xf numFmtId="166" fontId="4" fillId="8" borderId="6" xfId="19" applyFont="true" applyBorder="true" applyAlignment="true" applyProtection="true">
      <alignment horizontal="center" vertical="top" textRotation="0" wrapText="false" indent="0" shrinkToFit="false"/>
      <protection locked="true" hidden="false"/>
    </xf>
    <xf numFmtId="165" fontId="6" fillId="8" borderId="6" xfId="0" applyFont="true" applyBorder="true" applyAlignment="true" applyProtection="false">
      <alignment horizontal="center" vertical="top" textRotation="0" wrapText="false" indent="0" shrinkToFit="false"/>
      <protection locked="true" hidden="false"/>
    </xf>
    <xf numFmtId="164" fontId="6" fillId="9" borderId="6" xfId="0" applyFont="true" applyBorder="true" applyAlignment="true" applyProtection="false">
      <alignment horizontal="center" vertical="center" textRotation="90" wrapText="true" indent="0" shrinkToFit="false"/>
      <protection locked="true" hidden="false"/>
    </xf>
    <xf numFmtId="164" fontId="4" fillId="10" borderId="6" xfId="0" applyFont="true" applyBorder="true" applyAlignment="true" applyProtection="false">
      <alignment horizontal="center" vertical="top" textRotation="0" wrapText="false" indent="0" shrinkToFit="false"/>
      <protection locked="true" hidden="false"/>
    </xf>
    <xf numFmtId="164" fontId="4" fillId="10" borderId="6" xfId="0" applyFont="true" applyBorder="true" applyAlignment="true" applyProtection="false">
      <alignment horizontal="general" vertical="top" textRotation="0" wrapText="false" indent="0" shrinkToFit="false"/>
      <protection locked="true" hidden="false"/>
    </xf>
    <xf numFmtId="166" fontId="4" fillId="10" borderId="6" xfId="19" applyFont="true" applyBorder="true" applyAlignment="true" applyProtection="true">
      <alignment horizontal="center" vertical="top" textRotation="0" wrapText="false" indent="0" shrinkToFit="false"/>
      <protection locked="true" hidden="false"/>
    </xf>
    <xf numFmtId="165" fontId="6" fillId="10" borderId="6" xfId="0" applyFont="true" applyBorder="true" applyAlignment="true" applyProtection="false">
      <alignment horizontal="center" vertical="top" textRotation="0" wrapText="false" indent="0" shrinkToFit="false"/>
      <protection locked="true" hidden="false"/>
    </xf>
    <xf numFmtId="164" fontId="4" fillId="10" borderId="6" xfId="0" applyFont="true" applyBorder="true" applyAlignment="true" applyProtection="false">
      <alignment horizontal="center" vertical="center" textRotation="90" wrapText="false" indent="0" shrinkToFit="false"/>
      <protection locked="true" hidden="false"/>
    </xf>
    <xf numFmtId="164" fontId="4" fillId="10" borderId="7" xfId="0" applyFont="true" applyBorder="true" applyAlignment="true" applyProtection="false">
      <alignment horizontal="center" vertical="top" textRotation="0" wrapText="false" indent="0" shrinkToFit="false"/>
      <protection locked="true" hidden="false"/>
    </xf>
    <xf numFmtId="164" fontId="4" fillId="10" borderId="7" xfId="0" applyFont="true" applyBorder="true" applyAlignment="true" applyProtection="false">
      <alignment horizontal="general" vertical="top" textRotation="0" wrapText="false" indent="0" shrinkToFit="false"/>
      <protection locked="true" hidden="false"/>
    </xf>
    <xf numFmtId="166" fontId="4" fillId="10" borderId="7" xfId="19" applyFont="true" applyBorder="true" applyAlignment="true" applyProtection="true">
      <alignment horizontal="center" vertical="top" textRotation="0" wrapText="false" indent="0" shrinkToFit="false"/>
      <protection locked="true" hidden="false"/>
    </xf>
    <xf numFmtId="165" fontId="4" fillId="10" borderId="7" xfId="0" applyFont="true" applyBorder="true" applyAlignment="true" applyProtection="false">
      <alignment horizontal="center" vertical="top" textRotation="0" wrapText="false" indent="0" shrinkToFit="false"/>
      <protection locked="true" hidden="false"/>
    </xf>
    <xf numFmtId="164" fontId="4" fillId="10" borderId="7" xfId="0" applyFont="true" applyBorder="true" applyAlignment="true" applyProtection="false">
      <alignment horizontal="center" vertical="center" textRotation="90" wrapText="false" indent="0" shrinkToFit="false"/>
      <protection locked="true" hidden="false"/>
    </xf>
    <xf numFmtId="165" fontId="4" fillId="0" borderId="6" xfId="0" applyFont="true" applyBorder="true" applyAlignment="true" applyProtection="false">
      <alignment horizontal="center" vertical="top"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tru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70" fontId="4" fillId="0" borderId="0" xfId="0" applyFont="true" applyBorder="false" applyAlignment="false" applyProtection="false">
      <alignment horizontal="general" vertical="bottom" textRotation="0" wrapText="false" indent="0" shrinkToFit="false"/>
      <protection locked="true" hidden="false"/>
    </xf>
    <xf numFmtId="164" fontId="4" fillId="0" borderId="8" xfId="0" applyFont="true" applyBorder="true" applyAlignment="true" applyProtection="false">
      <alignment horizontal="general" vertical="top" textRotation="0" wrapText="false" indent="0" shrinkToFit="false"/>
      <protection locked="true" hidden="false"/>
    </xf>
    <xf numFmtId="164" fontId="12" fillId="0" borderId="8" xfId="0" applyFont="true" applyBorder="true" applyAlignment="true" applyProtection="false">
      <alignment horizontal="center" vertical="top" textRotation="90" wrapText="false" indent="0" shrinkToFit="false"/>
      <protection locked="true" hidden="false"/>
    </xf>
    <xf numFmtId="164" fontId="13" fillId="0" borderId="8" xfId="0" applyFont="true" applyBorder="true" applyAlignment="true" applyProtection="false">
      <alignment horizontal="center" vertical="top" textRotation="90" wrapText="false" indent="0" shrinkToFit="false"/>
      <protection locked="true" hidden="false"/>
    </xf>
    <xf numFmtId="164" fontId="4" fillId="0" borderId="0" xfId="0" applyFont="true" applyBorder="false" applyAlignment="true" applyProtection="false">
      <alignment horizontal="left" vertical="top" textRotation="90" wrapText="false" indent="0" shrinkToFit="false"/>
      <protection locked="true" hidden="false"/>
    </xf>
    <xf numFmtId="164" fontId="13" fillId="0" borderId="9" xfId="0" applyFont="true" applyBorder="true" applyAlignment="true" applyProtection="false">
      <alignment horizontal="center" vertical="top" textRotation="90" wrapText="false" indent="0" shrinkToFit="false"/>
      <protection locked="true" hidden="false"/>
    </xf>
    <xf numFmtId="164" fontId="14" fillId="0" borderId="8" xfId="0" applyFont="true" applyBorder="true" applyAlignment="true" applyProtection="false">
      <alignment horizontal="center" vertical="top" textRotation="90" wrapText="true" indent="0" shrinkToFit="false"/>
      <protection locked="true" hidden="false"/>
    </xf>
    <xf numFmtId="164" fontId="13" fillId="0" borderId="0" xfId="0" applyFont="true" applyBorder="true" applyAlignment="true" applyProtection="false">
      <alignment horizontal="center" vertical="top" textRotation="90" wrapText="false" indent="0" shrinkToFit="false"/>
      <protection locked="true" hidden="false"/>
    </xf>
    <xf numFmtId="164" fontId="13" fillId="0" borderId="10" xfId="0" applyFont="true" applyBorder="true" applyAlignment="true" applyProtection="false">
      <alignment horizontal="center" vertical="top" textRotation="90" wrapText="false" indent="0" shrinkToFit="false"/>
      <protection locked="true" hidden="false"/>
    </xf>
    <xf numFmtId="170" fontId="13" fillId="0" borderId="8" xfId="0" applyFont="true" applyBorder="true" applyAlignment="true" applyProtection="false">
      <alignment horizontal="center" vertical="top" textRotation="90" wrapText="false" indent="0" shrinkToFit="false"/>
      <protection locked="true" hidden="false"/>
    </xf>
    <xf numFmtId="164" fontId="15" fillId="0" borderId="8" xfId="0" applyFont="true" applyBorder="true" applyAlignment="false" applyProtection="false">
      <alignment horizontal="general" vertical="bottom" textRotation="0" wrapText="false" indent="0" shrinkToFit="false"/>
      <protection locked="true" hidden="false"/>
    </xf>
    <xf numFmtId="171" fontId="4" fillId="11" borderId="8" xfId="0" applyFont="true" applyBorder="true" applyAlignment="true" applyProtection="false">
      <alignment horizontal="center" vertical="bottom" textRotation="0" wrapText="false" indent="0" shrinkToFit="false"/>
      <protection locked="true" hidden="false"/>
    </xf>
    <xf numFmtId="171" fontId="4" fillId="0" borderId="8" xfId="0" applyFont="true" applyBorder="true" applyAlignment="true" applyProtection="false">
      <alignment horizontal="center" vertical="bottom" textRotation="0" wrapText="false" indent="0" shrinkToFit="false"/>
      <protection locked="true" hidden="false"/>
    </xf>
    <xf numFmtId="171" fontId="4" fillId="4" borderId="8" xfId="0" applyFont="true" applyBorder="true" applyAlignment="true" applyProtection="false">
      <alignment horizontal="center" vertical="bottom" textRotation="0" wrapText="false" indent="0" shrinkToFit="false"/>
      <protection locked="true" hidden="false"/>
    </xf>
    <xf numFmtId="171" fontId="4" fillId="0" borderId="9" xfId="0" applyFont="true" applyBorder="true" applyAlignment="true" applyProtection="false">
      <alignment horizontal="center" vertical="bottom" textRotation="0" wrapText="false" indent="0" shrinkToFit="false"/>
      <protection locked="true" hidden="false"/>
    </xf>
    <xf numFmtId="171" fontId="4" fillId="0" borderId="8" xfId="0" applyFont="true" applyBorder="true" applyAlignment="true" applyProtection="false">
      <alignment horizontal="center" vertical="bottom" textRotation="0" wrapText="true" indent="0" shrinkToFit="false"/>
      <protection locked="true" hidden="false"/>
    </xf>
    <xf numFmtId="171" fontId="4" fillId="0" borderId="0" xfId="0" applyFont="true" applyBorder="true" applyAlignment="true" applyProtection="false">
      <alignment horizontal="center" vertical="bottom" textRotation="0" wrapText="false" indent="0" shrinkToFit="false"/>
      <protection locked="true" hidden="false"/>
    </xf>
    <xf numFmtId="171" fontId="4" fillId="0" borderId="10" xfId="0" applyFont="true" applyBorder="true" applyAlignment="true" applyProtection="false">
      <alignment horizontal="center" vertical="bottom" textRotation="0" wrapText="false" indent="0" shrinkToFit="false"/>
      <protection locked="true" hidden="false"/>
    </xf>
    <xf numFmtId="170" fontId="4" fillId="0" borderId="8" xfId="0" applyFont="true" applyBorder="true" applyAlignment="true" applyProtection="false">
      <alignment horizontal="center" vertical="bottom" textRotation="0" wrapText="false" indent="0" shrinkToFit="false"/>
      <protection locked="true" hidden="false"/>
    </xf>
    <xf numFmtId="171" fontId="4" fillId="12" borderId="8" xfId="0" applyFont="true" applyBorder="true" applyAlignment="true" applyProtection="false">
      <alignment horizontal="center" vertical="bottom" textRotation="0" wrapText="false" indent="0" shrinkToFit="false"/>
      <protection locked="true" hidden="false"/>
    </xf>
    <xf numFmtId="171" fontId="4" fillId="13" borderId="8" xfId="0" applyFont="true" applyBorder="true" applyAlignment="true" applyProtection="false">
      <alignment horizontal="center" vertical="bottom" textRotation="0" wrapText="false" indent="0" shrinkToFit="false"/>
      <protection locked="true" hidden="false"/>
    </xf>
    <xf numFmtId="164" fontId="13" fillId="0" borderId="8" xfId="0" applyFont="true" applyBorder="true" applyAlignment="false" applyProtection="false">
      <alignment horizontal="general" vertical="bottom" textRotation="0" wrapText="false" indent="0" shrinkToFit="false"/>
      <protection locked="true" hidden="false"/>
    </xf>
    <xf numFmtId="170" fontId="4" fillId="0" borderId="11" xfId="0" applyFont="true" applyBorder="true" applyAlignment="true" applyProtection="false">
      <alignment horizontal="center" vertical="bottom" textRotation="0" wrapText="false" indent="0" shrinkToFit="false"/>
      <protection locked="true" hidden="false"/>
    </xf>
    <xf numFmtId="171" fontId="4" fillId="0" borderId="0" xfId="0" applyFont="true" applyBorder="false" applyAlignment="true" applyProtection="false">
      <alignment horizontal="center" vertical="bottom" textRotation="0" wrapText="false" indent="0" shrinkToFit="false"/>
      <protection locked="true" hidden="false"/>
    </xf>
    <xf numFmtId="171" fontId="4" fillId="0" borderId="0" xfId="0" applyFont="true" applyBorder="false" applyAlignment="true" applyProtection="false">
      <alignment horizontal="center" vertical="bottom" textRotation="0" wrapText="true" indent="0" shrinkToFit="false"/>
      <protection locked="true" hidden="false"/>
    </xf>
    <xf numFmtId="170" fontId="4" fillId="0" borderId="0" xfId="0" applyFont="true" applyBorder="false" applyAlignment="true" applyProtection="false">
      <alignment horizontal="center" vertical="bottom" textRotation="0" wrapText="false" indent="0" shrinkToFit="false"/>
      <protection locked="true" hidden="false"/>
    </xf>
    <xf numFmtId="172" fontId="4" fillId="0" borderId="0" xfId="0" applyFont="true" applyBorder="false" applyAlignment="false" applyProtection="false">
      <alignment horizontal="general" vertical="bottom" textRotation="0" wrapText="false" indent="0" shrinkToFit="false"/>
      <protection locked="true" hidden="false"/>
    </xf>
    <xf numFmtId="164" fontId="6" fillId="14" borderId="4" xfId="0" applyFont="true" applyBorder="true" applyAlignment="true" applyProtection="false">
      <alignment horizontal="center" vertical="top" textRotation="0" wrapText="true" indent="0" shrinkToFit="false"/>
      <protection locked="true" hidden="false"/>
    </xf>
    <xf numFmtId="164" fontId="6" fillId="14" borderId="4" xfId="0" applyFont="true" applyBorder="true" applyAlignment="true" applyProtection="false">
      <alignment horizontal="general" vertical="top" textRotation="0" wrapText="true" indent="0" shrinkToFit="false"/>
      <protection locked="true" hidden="false"/>
    </xf>
    <xf numFmtId="164" fontId="4" fillId="0" borderId="0" xfId="0" applyFont="true" applyBorder="false" applyAlignment="true" applyProtection="false">
      <alignment horizontal="center" vertical="top" textRotation="0" wrapText="true" indent="0" shrinkToFit="false"/>
      <protection locked="true" hidden="false"/>
    </xf>
    <xf numFmtId="164" fontId="4" fillId="0" borderId="0" xfId="0" applyFont="true" applyBorder="false" applyAlignment="true" applyProtection="false">
      <alignment horizontal="general" vertical="top" textRotation="0" wrapText="true" indent="0" shrinkToFit="false"/>
      <protection locked="true" hidden="false"/>
    </xf>
    <xf numFmtId="164" fontId="4" fillId="15" borderId="6" xfId="0" applyFont="true" applyBorder="true" applyAlignment="true" applyProtection="false">
      <alignment horizontal="center" vertical="top" textRotation="0" wrapText="false" indent="0" shrinkToFit="false"/>
      <protection locked="true" hidden="false"/>
    </xf>
    <xf numFmtId="168" fontId="4" fillId="6" borderId="6" xfId="0" applyFont="true" applyBorder="true" applyAlignment="true" applyProtection="false">
      <alignment horizontal="center" vertical="top" textRotation="0" wrapText="false" indent="0" shrinkToFit="false"/>
      <protection locked="true" hidden="false"/>
    </xf>
    <xf numFmtId="164" fontId="4" fillId="6" borderId="12" xfId="0" applyFont="true" applyBorder="true" applyAlignment="true" applyProtection="false">
      <alignment horizontal="center" vertical="top" textRotation="0" wrapText="false" indent="0" shrinkToFit="false"/>
      <protection locked="true" hidden="false"/>
    </xf>
    <xf numFmtId="164" fontId="4" fillId="15" borderId="6" xfId="0" applyFont="true" applyBorder="true" applyAlignment="true" applyProtection="false">
      <alignment horizontal="general" vertical="top" textRotation="0" wrapText="false" indent="0" shrinkToFit="false"/>
      <protection locked="true" hidden="false"/>
    </xf>
    <xf numFmtId="164" fontId="4" fillId="6" borderId="13" xfId="0" applyFont="true" applyBorder="true" applyAlignment="true" applyProtection="false">
      <alignment horizontal="center" vertical="top" textRotation="0" wrapText="false" indent="0" shrinkToFit="false"/>
      <protection locked="true" hidden="false"/>
    </xf>
    <xf numFmtId="164" fontId="4" fillId="15" borderId="7" xfId="0" applyFont="true" applyBorder="true" applyAlignment="true" applyProtection="false">
      <alignment horizontal="center" vertical="top" textRotation="0" wrapText="false" indent="0" shrinkToFit="false"/>
      <protection locked="true" hidden="false"/>
    </xf>
    <xf numFmtId="164" fontId="4" fillId="6" borderId="7" xfId="0" applyFont="true" applyBorder="true" applyAlignment="true" applyProtection="false">
      <alignment horizontal="center" vertical="top" textRotation="0" wrapText="false" indent="0" shrinkToFit="false"/>
      <protection locked="true" hidden="false"/>
    </xf>
    <xf numFmtId="164" fontId="4" fillId="6" borderId="7" xfId="0" applyFont="true" applyBorder="true" applyAlignment="true" applyProtection="false">
      <alignment horizontal="general" vertical="top" textRotation="0" wrapText="false" indent="0" shrinkToFit="false"/>
      <protection locked="true" hidden="false"/>
    </xf>
    <xf numFmtId="164" fontId="4" fillId="6" borderId="14" xfId="0" applyFont="true" applyBorder="true" applyAlignment="true" applyProtection="false">
      <alignment horizontal="center" vertical="top" textRotation="0" wrapText="false" indent="0" shrinkToFit="false"/>
      <protection locked="true" hidden="false"/>
    </xf>
    <xf numFmtId="164" fontId="4" fillId="15" borderId="7" xfId="0" applyFont="true" applyBorder="true" applyAlignment="true" applyProtection="false">
      <alignment horizontal="general" vertical="top" textRotation="0" wrapText="false" indent="0" shrinkToFit="false"/>
      <protection locked="true" hidden="false"/>
    </xf>
    <xf numFmtId="164" fontId="4" fillId="15" borderId="15" xfId="0" applyFont="true" applyBorder="true" applyAlignment="true" applyProtection="false">
      <alignment horizontal="center" vertical="top" textRotation="0" wrapText="false" indent="0" shrinkToFit="false"/>
      <protection locked="true" hidden="false"/>
    </xf>
    <xf numFmtId="164" fontId="4" fillId="15" borderId="15" xfId="0" applyFont="true" applyBorder="true" applyAlignment="true" applyProtection="false">
      <alignment horizontal="general" vertical="top" textRotation="0" wrapText="false" indent="0" shrinkToFit="false"/>
      <protection locked="true" hidden="false"/>
    </xf>
    <xf numFmtId="164" fontId="4" fillId="6" borderId="6" xfId="0" applyFont="true" applyBorder="true" applyAlignment="true" applyProtection="false">
      <alignment horizontal="left" vertical="top" textRotation="0" wrapText="false" indent="0" shrinkToFit="false"/>
      <protection locked="true" hidden="false"/>
    </xf>
    <xf numFmtId="168" fontId="4" fillId="7" borderId="6" xfId="0" applyFont="true" applyBorder="true" applyAlignment="true" applyProtection="false">
      <alignment horizontal="center" vertical="top" textRotation="0" wrapText="false" indent="0" shrinkToFit="false"/>
      <protection locked="true" hidden="false"/>
    </xf>
    <xf numFmtId="164" fontId="4" fillId="7" borderId="6" xfId="0" applyFont="true" applyBorder="true" applyAlignment="true" applyProtection="false">
      <alignment horizontal="general" vertical="top" textRotation="0" wrapText="false" indent="0" shrinkToFit="false"/>
      <protection locked="true" hidden="false"/>
    </xf>
    <xf numFmtId="164" fontId="4" fillId="7" borderId="12" xfId="0" applyFont="true" applyBorder="true" applyAlignment="true" applyProtection="false">
      <alignment horizontal="center" vertical="top" textRotation="0" wrapText="false" indent="0" shrinkToFit="false"/>
      <protection locked="true" hidden="false"/>
    </xf>
    <xf numFmtId="164" fontId="4" fillId="7" borderId="6" xfId="0" applyFont="true" applyBorder="true" applyAlignment="true" applyProtection="false">
      <alignment horizontal="center" vertical="top" textRotation="0" wrapText="false" indent="0" shrinkToFit="false"/>
      <protection locked="true" hidden="false"/>
    </xf>
    <xf numFmtId="164" fontId="4" fillId="7" borderId="13" xfId="0" applyFont="true" applyBorder="true" applyAlignment="true" applyProtection="false">
      <alignment horizontal="center" vertical="top" textRotation="0" wrapText="false" indent="0" shrinkToFit="false"/>
      <protection locked="true" hidden="false"/>
    </xf>
    <xf numFmtId="164" fontId="4" fillId="7" borderId="7" xfId="0" applyFont="true" applyBorder="true" applyAlignment="true" applyProtection="false">
      <alignment horizontal="center" vertical="top" textRotation="0" wrapText="false" indent="0" shrinkToFit="false"/>
      <protection locked="true" hidden="false"/>
    </xf>
    <xf numFmtId="164" fontId="4" fillId="7" borderId="7" xfId="0" applyFont="true" applyBorder="true" applyAlignment="true" applyProtection="false">
      <alignment horizontal="general" vertical="top" textRotation="0" wrapText="false" indent="0" shrinkToFit="false"/>
      <protection locked="true" hidden="false"/>
    </xf>
    <xf numFmtId="164" fontId="4" fillId="7" borderId="14" xfId="0" applyFont="true" applyBorder="true" applyAlignment="true" applyProtection="false">
      <alignment horizontal="center" vertical="top" textRotation="0" wrapText="false" indent="0" shrinkToFit="false"/>
      <protection locked="true" hidden="false"/>
    </xf>
    <xf numFmtId="164" fontId="16" fillId="6" borderId="13" xfId="0" applyFont="true" applyBorder="true" applyAlignment="true" applyProtection="false">
      <alignment horizontal="center" vertical="top" textRotation="0" wrapText="false" indent="0" shrinkToFit="false"/>
      <protection locked="true" hidden="false"/>
    </xf>
    <xf numFmtId="164" fontId="4" fillId="0" borderId="0" xfId="0" applyFont="true" applyBorder="true" applyAlignment="true" applyProtection="false">
      <alignment horizontal="general" vertical="top" textRotation="0" wrapText="false" indent="0" shrinkToFit="false"/>
      <protection locked="true" hidden="false"/>
    </xf>
    <xf numFmtId="164" fontId="4" fillId="5" borderId="15" xfId="0" applyFont="true" applyBorder="true" applyAlignment="true" applyProtection="false">
      <alignment horizontal="center" vertical="top" textRotation="0" wrapText="false" indent="0" shrinkToFit="false"/>
      <protection locked="true" hidden="false"/>
    </xf>
    <xf numFmtId="164" fontId="0" fillId="0" borderId="0" xfId="0" applyFont="false" applyBorder="false" applyAlignment="true" applyProtection="false">
      <alignment horizontal="center" vertical="top" textRotation="0" wrapText="false" indent="0" shrinkToFit="false"/>
      <protection locked="true" hidden="false"/>
    </xf>
    <xf numFmtId="164" fontId="4" fillId="0" borderId="16" xfId="0" applyFont="true" applyBorder="true" applyAlignment="true" applyProtection="false">
      <alignment horizontal="center" vertical="top" textRotation="0" wrapText="false" indent="0" shrinkToFit="false"/>
      <protection locked="true" hidden="false"/>
    </xf>
    <xf numFmtId="164" fontId="0" fillId="0" borderId="16" xfId="0" applyFont="false" applyBorder="true" applyAlignment="true" applyProtection="false">
      <alignment horizontal="center" vertical="top" textRotation="0" wrapText="false" indent="0" shrinkToFit="false"/>
      <protection locked="true" hidden="false"/>
    </xf>
    <xf numFmtId="168" fontId="4" fillId="6" borderId="15" xfId="0" applyFont="true" applyBorder="true" applyAlignment="true" applyProtection="false">
      <alignment horizontal="center" vertical="top"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777777"/>
      <rgbColor rgb="FF71A6DA"/>
      <rgbColor rgb="FF993366"/>
      <rgbColor rgb="FFFFFFCC"/>
      <rgbColor rgb="FFCCECFF"/>
      <rgbColor rgb="FF660066"/>
      <rgbColor rgb="FFFF8080"/>
      <rgbColor rgb="FF0066CC"/>
      <rgbColor rgb="FFBDD7EE"/>
      <rgbColor rgb="FF000080"/>
      <rgbColor rgb="FFFF00FF"/>
      <rgbColor rgb="FFFFFF00"/>
      <rgbColor rgb="FF00FFFF"/>
      <rgbColor rgb="FF800080"/>
      <rgbColor rgb="FF800000"/>
      <rgbColor rgb="FF008080"/>
      <rgbColor rgb="FF0000FF"/>
      <rgbColor rgb="FF00CCFF"/>
      <rgbColor rgb="FFE2F0D9"/>
      <rgbColor rgb="FFCCFFCC"/>
      <rgbColor rgb="FFF2F2F2"/>
      <rgbColor rgb="FF99CCFF"/>
      <rgbColor rgb="FFD9D9D9"/>
      <rgbColor rgb="FF9DC3E6"/>
      <rgbColor rgb="FFFFCCCC"/>
      <rgbColor rgb="FF3366FF"/>
      <rgbColor rgb="FF5B9BD5"/>
      <rgbColor rgb="FFA9D18E"/>
      <rgbColor rgb="FFC5E0B4"/>
      <rgbColor rgb="FFFF9900"/>
      <rgbColor rgb="FFED7D31"/>
      <rgbColor rgb="FF595959"/>
      <rgbColor rgb="FFA6A6A6"/>
      <rgbColor rgb="FF003366"/>
      <rgbColor rgb="FF549ADA"/>
      <rgbColor rgb="FF003300"/>
      <rgbColor rgb="FF333300"/>
      <rgbColor rgb="FF993300"/>
      <rgbColor rgb="FF993366"/>
      <rgbColor rgb="FF333399"/>
      <rgbColor rgb="FF262626"/>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sharedStrings" Target="sharedStrings.xml"/>
</Relationships>
</file>

<file path=xl/charts/chart1.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Calibri"/>
              </a:defRPr>
            </a:pPr>
            <a:r>
              <a:rPr b="0" sz="1400" spc="-1" strike="noStrike">
                <a:solidFill>
                  <a:srgbClr val="595959"/>
                </a:solidFill>
                <a:latin typeface="Calibri"/>
              </a:rPr>
              <a:t>Chart Title</a:t>
            </a:r>
          </a:p>
        </c:rich>
      </c:tx>
      <c:overlay val="0"/>
      <c:spPr>
        <a:noFill/>
        <a:ln>
          <a:noFill/>
        </a:ln>
      </c:spPr>
    </c:title>
    <c:autoTitleDeleted val="0"/>
    <c:plotArea>
      <c:barChart>
        <c:barDir val="col"/>
        <c:grouping val="clustered"/>
        <c:varyColors val="0"/>
        <c:ser>
          <c:idx val="0"/>
          <c:order val="0"/>
          <c:tx>
            <c:strRef>
              <c:f>CLASSIF!$AM$2:$AM$2</c:f>
              <c:strCache>
                <c:ptCount val="1"/>
                <c:pt idx="0">
                  <c:v>1o</c:v>
                </c:pt>
              </c:strCache>
            </c:strRef>
          </c:tx>
          <c:spPr>
            <a:solidFill>
              <a:srgbClr val="5b9bd5"/>
            </a:solidFill>
            <a:ln>
              <a:noFill/>
            </a:ln>
          </c:spPr>
          <c:invertIfNegative val="0"/>
          <c:dLbls>
            <c:numFmt formatCode="General" sourceLinked="1"/>
            <c:dLblPos val="outEnd"/>
            <c:showLegendKey val="0"/>
            <c:showVal val="0"/>
            <c:showCatName val="0"/>
            <c:showSerName val="0"/>
            <c:showPercent val="0"/>
            <c:showLeaderLines val="0"/>
          </c:dLbls>
          <c:cat>
            <c:strRef>
              <c:f>CLASSIF!$AL$3:$AL$25</c:f>
              <c:strCache>
                <c:ptCount val="2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strCache>
            </c:strRef>
          </c:cat>
          <c:val>
            <c:numRef>
              <c:f>CLASSIF!$AM$3:$AM$25</c:f>
              <c:numCache>
                <c:formatCode>General</c:formatCode>
                <c:ptCount val="23"/>
                <c:pt idx="0">
                  <c:v/>
                </c:pt>
                <c:pt idx="1">
                  <c:v/>
                </c:pt>
                <c:pt idx="2">
                  <c:v/>
                </c:pt>
                <c:pt idx="3">
                  <c:v/>
                </c:pt>
                <c:pt idx="4">
                  <c:v/>
                </c:pt>
                <c:pt idx="5">
                  <c:v/>
                </c:pt>
                <c:pt idx="6">
                  <c:v/>
                </c:pt>
                <c:pt idx="7">
                  <c:v/>
                </c:pt>
                <c:pt idx="8">
                  <c:v/>
                </c:pt>
                <c:pt idx="9">
                  <c:v/>
                </c:pt>
                <c:pt idx="10">
                  <c:v/>
                </c:pt>
                <c:pt idx="11">
                  <c:v/>
                </c:pt>
                <c:pt idx="12">
                  <c:v/>
                </c:pt>
                <c:pt idx="13">
                  <c:v/>
                </c:pt>
                <c:pt idx="14">
                  <c:v/>
                </c:pt>
                <c:pt idx="15">
                  <c:v/>
                </c:pt>
                <c:pt idx="16">
                  <c:v/>
                </c:pt>
                <c:pt idx="17">
                  <c:v/>
                </c:pt>
                <c:pt idx="18">
                  <c:v/>
                </c:pt>
                <c:pt idx="19">
                  <c:v/>
                </c:pt>
                <c:pt idx="20">
                  <c:v/>
                </c:pt>
                <c:pt idx="21">
                  <c:v/>
                </c:pt>
                <c:pt idx="22">
                  <c:v/>
                </c:pt>
              </c:numCache>
            </c:numRef>
          </c:val>
        </c:ser>
        <c:ser>
          <c:idx val="1"/>
          <c:order val="1"/>
          <c:tx>
            <c:strRef>
              <c:f>CLASSIF!$AN$2:$AN$2</c:f>
              <c:strCache>
                <c:ptCount val="1"/>
                <c:pt idx="0">
                  <c:v>2o</c:v>
                </c:pt>
              </c:strCache>
            </c:strRef>
          </c:tx>
          <c:spPr>
            <a:solidFill>
              <a:srgbClr val="ed7d31"/>
            </a:solidFill>
            <a:ln>
              <a:noFill/>
            </a:ln>
          </c:spPr>
          <c:invertIfNegative val="0"/>
          <c:dLbls>
            <c:numFmt formatCode="General" sourceLinked="1"/>
            <c:dLblPos val="outEnd"/>
            <c:showLegendKey val="0"/>
            <c:showVal val="0"/>
            <c:showCatName val="0"/>
            <c:showSerName val="0"/>
            <c:showPercent val="0"/>
            <c:showLeaderLines val="0"/>
          </c:dLbls>
          <c:cat>
            <c:strRef>
              <c:f>CLASSIF!$AL$3:$AL$25</c:f>
              <c:strCache>
                <c:ptCount val="2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strCache>
            </c:strRef>
          </c:cat>
          <c:val>
            <c:numRef>
              <c:f>CLASSIF!$AN$3:$AN$25</c:f>
              <c:numCache>
                <c:formatCode>General</c:formatCode>
                <c:ptCount val="23"/>
                <c:pt idx="0">
                  <c:v/>
                </c:pt>
                <c:pt idx="1">
                  <c:v/>
                </c:pt>
                <c:pt idx="2">
                  <c:v/>
                </c:pt>
                <c:pt idx="3">
                  <c:v/>
                </c:pt>
                <c:pt idx="4">
                  <c:v/>
                </c:pt>
                <c:pt idx="5">
                  <c:v/>
                </c:pt>
                <c:pt idx="6">
                  <c:v/>
                </c:pt>
                <c:pt idx="7">
                  <c:v/>
                </c:pt>
                <c:pt idx="8">
                  <c:v/>
                </c:pt>
                <c:pt idx="9">
                  <c:v/>
                </c:pt>
                <c:pt idx="10">
                  <c:v/>
                </c:pt>
                <c:pt idx="11">
                  <c:v/>
                </c:pt>
                <c:pt idx="12">
                  <c:v/>
                </c:pt>
                <c:pt idx="13">
                  <c:v/>
                </c:pt>
                <c:pt idx="14">
                  <c:v/>
                </c:pt>
                <c:pt idx="15">
                  <c:v/>
                </c:pt>
                <c:pt idx="16">
                  <c:v/>
                </c:pt>
                <c:pt idx="17">
                  <c:v/>
                </c:pt>
                <c:pt idx="18">
                  <c:v/>
                </c:pt>
                <c:pt idx="19">
                  <c:v/>
                </c:pt>
                <c:pt idx="20">
                  <c:v/>
                </c:pt>
                <c:pt idx="21">
                  <c:v/>
                </c:pt>
                <c:pt idx="22">
                  <c:v/>
                </c:pt>
              </c:numCache>
            </c:numRef>
          </c:val>
        </c:ser>
        <c:gapWidth val="219"/>
        <c:overlap val="-27"/>
        <c:axId val="4406763"/>
        <c:axId val="69532040"/>
      </c:barChart>
      <c:catAx>
        <c:axId val="4406763"/>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69532040"/>
        <c:crosses val="autoZero"/>
        <c:auto val="1"/>
        <c:lblAlgn val="ctr"/>
        <c:lblOffset val="100"/>
      </c:catAx>
      <c:valAx>
        <c:axId val="69532040"/>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4406763"/>
        <c:crosses val="autoZero"/>
      </c:valAx>
      <c:spPr>
        <a:noFill/>
        <a:ln>
          <a:noFill/>
        </a:ln>
      </c:spPr>
    </c:plotArea>
    <c:legend>
      <c:legendPos val="b"/>
      <c:overlay val="0"/>
      <c:spPr>
        <a:noFill/>
        <a:ln>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2.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sz="1600" spc="52" strike="noStrike">
                <a:solidFill>
                  <a:srgbClr val="f2f2f2"/>
                </a:solidFill>
                <a:latin typeface="Arial Narrow"/>
              </a:defRPr>
            </a:pPr>
            <a:r>
              <a:rPr b="1" sz="1600" spc="52" strike="noStrike">
                <a:solidFill>
                  <a:srgbClr val="f2f2f2"/>
                </a:solidFill>
                <a:latin typeface="Arial Narrow"/>
              </a:rPr>
              <a:t>ATPerebas - 1S2020</a:t>
            </a:r>
          </a:p>
        </c:rich>
      </c:tx>
      <c:overlay val="0"/>
      <c:spPr>
        <a:noFill/>
        <a:ln>
          <a:noFill/>
        </a:ln>
      </c:spPr>
    </c:title>
    <c:autoTitleDeleted val="0"/>
    <c:plotArea>
      <c:barChart>
        <c:barDir val="col"/>
        <c:grouping val="clustered"/>
        <c:varyColors val="0"/>
        <c:ser>
          <c:idx val="0"/>
          <c:order val="0"/>
          <c:tx>
            <c:strRef>
              <c:f>CLASSIF!$I$2:$I$2</c:f>
              <c:strCache>
                <c:ptCount val="1"/>
                <c:pt idx="0">
                  <c:v>Pontos TOTAL</c:v>
                </c:pt>
              </c:strCache>
            </c:strRef>
          </c:tx>
          <c:spPr>
            <a:gradFill>
              <a:gsLst>
                <a:gs pos="0">
                  <a:srgbClr val="71a6da"/>
                </a:gs>
                <a:gs pos="100000">
                  <a:srgbClr val="549ada"/>
                </a:gs>
              </a:gsLst>
              <a:lin ang="5400000"/>
            </a:gradFill>
            <a:ln>
              <a:noFill/>
            </a:ln>
          </c:spPr>
          <c:invertIfNegative val="0"/>
          <c:dPt>
            <c:idx val="0"/>
            <c:invertIfNegative val="0"/>
            <c:spPr>
              <a:gradFill>
                <a:gsLst>
                  <a:gs pos="0">
                    <a:srgbClr val="71a6da"/>
                  </a:gs>
                  <a:gs pos="100000">
                    <a:srgbClr val="549ada"/>
                  </a:gs>
                </a:gsLst>
                <a:lin ang="5400000"/>
              </a:gradFill>
              <a:ln>
                <a:solidFill>
                  <a:srgbClr val="d9d9d9"/>
                </a:solidFill>
              </a:ln>
            </c:spPr>
          </c:dPt>
          <c:dPt>
            <c:idx val="1"/>
            <c:invertIfNegative val="0"/>
            <c:spPr>
              <a:gradFill>
                <a:gsLst>
                  <a:gs pos="0">
                    <a:srgbClr val="71a6da"/>
                  </a:gs>
                  <a:gs pos="100000">
                    <a:srgbClr val="549ada"/>
                  </a:gs>
                </a:gsLst>
                <a:lin ang="5400000"/>
              </a:gradFill>
              <a:ln>
                <a:solidFill>
                  <a:srgbClr val="d9d9d9"/>
                </a:solidFill>
              </a:ln>
            </c:spPr>
          </c:dPt>
          <c:dPt>
            <c:idx val="2"/>
            <c:invertIfNegative val="0"/>
            <c:spPr>
              <a:gradFill>
                <a:gsLst>
                  <a:gs pos="0">
                    <a:srgbClr val="71a6da"/>
                  </a:gs>
                  <a:gs pos="100000">
                    <a:srgbClr val="549ada"/>
                  </a:gs>
                </a:gsLst>
                <a:lin ang="5400000"/>
              </a:gradFill>
              <a:ln>
                <a:solidFill>
                  <a:srgbClr val="d9d9d9"/>
                </a:solidFill>
              </a:ln>
            </c:spPr>
          </c:dPt>
          <c:dPt>
            <c:idx val="3"/>
            <c:invertIfNegative val="0"/>
            <c:spPr>
              <a:gradFill>
                <a:gsLst>
                  <a:gs pos="0">
                    <a:srgbClr val="71a6da"/>
                  </a:gs>
                  <a:gs pos="100000">
                    <a:srgbClr val="549ada"/>
                  </a:gs>
                </a:gsLst>
                <a:lin ang="5400000"/>
              </a:gradFill>
              <a:ln>
                <a:solidFill>
                  <a:srgbClr val="d9d9d9"/>
                </a:solidFill>
              </a:ln>
            </c:spPr>
          </c:dPt>
          <c:dPt>
            <c:idx val="4"/>
            <c:invertIfNegative val="0"/>
            <c:spPr>
              <a:gradFill>
                <a:gsLst>
                  <a:gs pos="0">
                    <a:srgbClr val="71a6da"/>
                  </a:gs>
                  <a:gs pos="100000">
                    <a:srgbClr val="549ada"/>
                  </a:gs>
                </a:gsLst>
                <a:lin ang="5400000"/>
              </a:gradFill>
              <a:ln>
                <a:solidFill>
                  <a:srgbClr val="d9d9d9"/>
                </a:solidFill>
              </a:ln>
            </c:spPr>
          </c:dPt>
          <c:dPt>
            <c:idx val="5"/>
            <c:invertIfNegative val="0"/>
            <c:spPr>
              <a:gradFill>
                <a:gsLst>
                  <a:gs pos="0">
                    <a:srgbClr val="71a6da"/>
                  </a:gs>
                  <a:gs pos="100000">
                    <a:srgbClr val="549ada"/>
                  </a:gs>
                </a:gsLst>
                <a:lin ang="5400000"/>
              </a:gradFill>
              <a:ln>
                <a:solidFill>
                  <a:srgbClr val="d9d9d9"/>
                </a:solidFill>
              </a:ln>
            </c:spPr>
          </c:dPt>
          <c:dPt>
            <c:idx val="6"/>
            <c:invertIfNegative val="0"/>
            <c:spPr>
              <a:gradFill>
                <a:gsLst>
                  <a:gs pos="0">
                    <a:srgbClr val="71a6da"/>
                  </a:gs>
                  <a:gs pos="100000">
                    <a:srgbClr val="549ada"/>
                  </a:gs>
                </a:gsLst>
                <a:lin ang="5400000"/>
              </a:gradFill>
              <a:ln>
                <a:solidFill>
                  <a:srgbClr val="d9d9d9"/>
                </a:solidFill>
              </a:ln>
            </c:spPr>
          </c:dPt>
          <c:dPt>
            <c:idx val="7"/>
            <c:invertIfNegative val="0"/>
            <c:spPr>
              <a:gradFill>
                <a:gsLst>
                  <a:gs pos="0">
                    <a:srgbClr val="71a6da"/>
                  </a:gs>
                  <a:gs pos="100000">
                    <a:srgbClr val="549ada"/>
                  </a:gs>
                </a:gsLst>
                <a:lin ang="5400000"/>
              </a:gradFill>
              <a:ln>
                <a:solidFill>
                  <a:srgbClr val="d9d9d9"/>
                </a:solidFill>
              </a:ln>
            </c:spPr>
          </c:dPt>
          <c:dLbls>
            <c:numFmt formatCode="#,##0" sourceLinked="1"/>
            <c:dLbl>
              <c:idx val="0"/>
              <c:dLblPos val="outEnd"/>
              <c:showLegendKey val="0"/>
              <c:showVal val="0"/>
              <c:showCatName val="0"/>
              <c:showSerName val="0"/>
              <c:showPercent val="0"/>
            </c:dLbl>
            <c:dLbl>
              <c:idx val="1"/>
              <c:dLblPos val="outEnd"/>
              <c:showLegendKey val="0"/>
              <c:showVal val="0"/>
              <c:showCatName val="0"/>
              <c:showSerName val="0"/>
              <c:showPercent val="0"/>
            </c:dLbl>
            <c:dLbl>
              <c:idx val="2"/>
              <c:dLblPos val="outEnd"/>
              <c:showLegendKey val="0"/>
              <c:showVal val="0"/>
              <c:showCatName val="0"/>
              <c:showSerName val="0"/>
              <c:showPercent val="0"/>
            </c:dLbl>
            <c:dLbl>
              <c:idx val="3"/>
              <c:dLblPos val="outEnd"/>
              <c:showLegendKey val="0"/>
              <c:showVal val="0"/>
              <c:showCatName val="0"/>
              <c:showSerName val="0"/>
              <c:showPercent val="0"/>
            </c:dLbl>
            <c:dLbl>
              <c:idx val="4"/>
              <c:dLblPos val="outEnd"/>
              <c:showLegendKey val="0"/>
              <c:showVal val="0"/>
              <c:showCatName val="0"/>
              <c:showSerName val="0"/>
              <c:showPercent val="0"/>
            </c:dLbl>
            <c:dLbl>
              <c:idx val="5"/>
              <c:dLblPos val="outEnd"/>
              <c:showLegendKey val="0"/>
              <c:showVal val="0"/>
              <c:showCatName val="0"/>
              <c:showSerName val="0"/>
              <c:showPercent val="0"/>
            </c:dLbl>
            <c:dLbl>
              <c:idx val="6"/>
              <c:dLblPos val="outEnd"/>
              <c:showLegendKey val="0"/>
              <c:showVal val="0"/>
              <c:showCatName val="0"/>
              <c:showSerName val="0"/>
              <c:showPercent val="0"/>
            </c:dLbl>
            <c:dLbl>
              <c:idx val="7"/>
              <c:dLblPos val="outEnd"/>
              <c:showLegendKey val="0"/>
              <c:showVal val="0"/>
              <c:showCatName val="0"/>
              <c:showSerName val="0"/>
              <c:showPercent val="0"/>
            </c:dLbl>
            <c:dLblPos val="outEnd"/>
            <c:showLegendKey val="0"/>
            <c:showVal val="0"/>
            <c:showCatName val="0"/>
            <c:showSerName val="0"/>
            <c:showPercent val="0"/>
            <c:showLeaderLines val="0"/>
          </c:dLbls>
          <c:cat>
            <c:strRef>
              <c:f>CLASSIF!$B$3:$B$51</c:f>
              <c:strCache>
                <c:ptCount val="49"/>
                <c:pt idx="0">
                  <c:v>Elias</c:v>
                </c:pt>
                <c:pt idx="1">
                  <c:v>Robertinho</c:v>
                </c:pt>
                <c:pt idx="2">
                  <c:v>Pitch</c:v>
                </c:pt>
                <c:pt idx="3">
                  <c:v>Ivan</c:v>
                </c:pt>
                <c:pt idx="4">
                  <c:v>Caio</c:v>
                </c:pt>
                <c:pt idx="5">
                  <c:v>Duclerc</c:v>
                </c:pt>
                <c:pt idx="6">
                  <c:v>Carlos Coimbra</c:v>
                </c:pt>
                <c:pt idx="7">
                  <c:v>Oswald</c:v>
                </c:pt>
                <c:pt idx="8">
                  <c:v>Luiz Henrique</c:v>
                </c:pt>
                <c:pt idx="9">
                  <c:v>Felipe</c:v>
                </c:pt>
                <c:pt idx="10">
                  <c:v>Flavio</c:v>
                </c:pt>
                <c:pt idx="11">
                  <c:v>Guto</c:v>
                </c:pt>
                <c:pt idx="12">
                  <c:v>Costinha</c:v>
                </c:pt>
                <c:pt idx="13">
                  <c:v>Paulo</c:v>
                </c:pt>
                <c:pt idx="14">
                  <c:v>Juan</c:v>
                </c:pt>
                <c:pt idx="15">
                  <c:v>Pinga</c:v>
                </c:pt>
                <c:pt idx="16">
                  <c:v>Sérgio Nacif</c:v>
                </c:pt>
                <c:pt idx="17">
                  <c:v>Persio</c:v>
                </c:pt>
                <c:pt idx="18">
                  <c:v>Fabinho</c:v>
                </c:pt>
                <c:pt idx="19">
                  <c:v>Rubens</c:v>
                </c:pt>
                <c:pt idx="20">
                  <c:v>Salgado</c:v>
                </c:pt>
                <c:pt idx="21">
                  <c:v>Xuru</c:v>
                </c:pt>
                <c:pt idx="22">
                  <c:v>Andre Bruni</c:v>
                </c:pt>
                <c:pt idx="23">
                  <c:v>Luis Carlos</c:v>
                </c:pt>
                <c:pt idx="24">
                  <c:v>Magritto</c:v>
                </c:pt>
                <c:pt idx="25">
                  <c:v>Pedrão</c:v>
                </c:pt>
                <c:pt idx="26">
                  <c:v>Yokota</c:v>
                </c:pt>
                <c:pt idx="27">
                  <c:v>Arthur Fontalvinho</c:v>
                </c:pt>
                <c:pt idx="28">
                  <c:v>Bérgamo</c:v>
                </c:pt>
                <c:pt idx="29">
                  <c:v>Bernardo</c:v>
                </c:pt>
                <c:pt idx="30">
                  <c:v>Bruno</c:v>
                </c:pt>
                <c:pt idx="31">
                  <c:v>Daniel Borges</c:v>
                </c:pt>
                <c:pt idx="32">
                  <c:v>Danilo</c:v>
                </c:pt>
                <c:pt idx="33">
                  <c:v>Dênis Gigante</c:v>
                </c:pt>
                <c:pt idx="34">
                  <c:v>Fernando Bio</c:v>
                </c:pt>
                <c:pt idx="35">
                  <c:v>Fiorito</c:v>
                </c:pt>
                <c:pt idx="36">
                  <c:v>Fontalvo</c:v>
                </c:pt>
                <c:pt idx="37">
                  <c:v>Grilovic</c:v>
                </c:pt>
                <c:pt idx="38">
                  <c:v>Guedes</c:v>
                </c:pt>
                <c:pt idx="39">
                  <c:v>Gus</c:v>
                </c:pt>
                <c:pt idx="40">
                  <c:v>Marcelo</c:v>
                </c:pt>
                <c:pt idx="41">
                  <c:v>Odair</c:v>
                </c:pt>
                <c:pt idx="42">
                  <c:v>Palazzo</c:v>
                </c:pt>
                <c:pt idx="43">
                  <c:v>Pedrinho</c:v>
                </c:pt>
                <c:pt idx="44">
                  <c:v>Reinaldo</c:v>
                </c:pt>
                <c:pt idx="45">
                  <c:v>Renato</c:v>
                </c:pt>
                <c:pt idx="46">
                  <c:v>Rogerio</c:v>
                </c:pt>
                <c:pt idx="47">
                  <c:v>Vinicius</c:v>
                </c:pt>
                <c:pt idx="48">
                  <c:v>Vitor 100%</c:v>
                </c:pt>
              </c:strCache>
            </c:strRef>
          </c:cat>
          <c:val>
            <c:numRef>
              <c:f>CLASSIF!$I$3:$I$51</c:f>
              <c:numCache>
                <c:formatCode>General</c:formatCode>
                <c:ptCount val="49"/>
                <c:pt idx="0">
                  <c:v>427.000773617412</c:v>
                </c:pt>
                <c:pt idx="1">
                  <c:v>275.000875061</c:v>
                </c:pt>
                <c:pt idx="2">
                  <c:v>142.000775064</c:v>
                </c:pt>
                <c:pt idx="3">
                  <c:v>141.000800078</c:v>
                </c:pt>
                <c:pt idx="4">
                  <c:v>137.000730095</c:v>
                </c:pt>
                <c:pt idx="5">
                  <c:v>132.000764374714</c:v>
                </c:pt>
                <c:pt idx="6">
                  <c:v>124.001000094</c:v>
                </c:pt>
                <c:pt idx="7">
                  <c:v>119.000850071</c:v>
                </c:pt>
                <c:pt idx="8">
                  <c:v>114.000875075</c:v>
                </c:pt>
                <c:pt idx="9">
                  <c:v>101.000866752667</c:v>
                </c:pt>
                <c:pt idx="10">
                  <c:v>97.0006084163333</c:v>
                </c:pt>
                <c:pt idx="11">
                  <c:v>96.0006857672857</c:v>
                </c:pt>
                <c:pt idx="12">
                  <c:v>94.0008334263333</c:v>
                </c:pt>
                <c:pt idx="13">
                  <c:v>87.000630069</c:v>
                </c:pt>
                <c:pt idx="14">
                  <c:v>87.000315077</c:v>
                </c:pt>
                <c:pt idx="15">
                  <c:v>85.000531315</c:v>
                </c:pt>
                <c:pt idx="16">
                  <c:v>81.000712558</c:v>
                </c:pt>
                <c:pt idx="17">
                  <c:v>80.001000066</c:v>
                </c:pt>
                <c:pt idx="18">
                  <c:v>68.0007334203333</c:v>
                </c:pt>
                <c:pt idx="19">
                  <c:v>63.000630057</c:v>
                </c:pt>
                <c:pt idx="20">
                  <c:v>56.000800059</c:v>
                </c:pt>
                <c:pt idx="21">
                  <c:v>47.0002611631111</c:v>
                </c:pt>
                <c:pt idx="22">
                  <c:v>44.000550055</c:v>
                </c:pt>
                <c:pt idx="23">
                  <c:v>41.000410076</c:v>
                </c:pt>
                <c:pt idx="24">
                  <c:v>20.001000074</c:v>
                </c:pt>
                <c:pt idx="25">
                  <c:v>20.001000068</c:v>
                </c:pt>
                <c:pt idx="26">
                  <c:v>16.000200051</c:v>
                </c:pt>
                <c:pt idx="27">
                  <c:v>9.9E-008</c:v>
                </c:pt>
                <c:pt idx="28">
                  <c:v>9.8E-008</c:v>
                </c:pt>
                <c:pt idx="29">
                  <c:v>9.7E-008</c:v>
                </c:pt>
                <c:pt idx="30">
                  <c:v>9.6E-008</c:v>
                </c:pt>
                <c:pt idx="31">
                  <c:v>9.2E-008</c:v>
                </c:pt>
                <c:pt idx="32">
                  <c:v>9.1E-008</c:v>
                </c:pt>
                <c:pt idx="33">
                  <c:v>9E-008</c:v>
                </c:pt>
                <c:pt idx="34">
                  <c:v>8.5E-008</c:v>
                </c:pt>
                <c:pt idx="35">
                  <c:v>8.4E-008</c:v>
                </c:pt>
                <c:pt idx="36">
                  <c:v>8.2E-008</c:v>
                </c:pt>
                <c:pt idx="37">
                  <c:v>8.1E-008</c:v>
                </c:pt>
                <c:pt idx="38">
                  <c:v>8E-008</c:v>
                </c:pt>
                <c:pt idx="39">
                  <c:v>7.9E-008</c:v>
                </c:pt>
                <c:pt idx="40">
                  <c:v>7.3E-008</c:v>
                </c:pt>
                <c:pt idx="41">
                  <c:v>7.2E-008</c:v>
                </c:pt>
                <c:pt idx="42">
                  <c:v>7E-008</c:v>
                </c:pt>
                <c:pt idx="43">
                  <c:v>6.7E-008</c:v>
                </c:pt>
                <c:pt idx="44">
                  <c:v>6.3E-008</c:v>
                </c:pt>
                <c:pt idx="45">
                  <c:v>6.2E-008</c:v>
                </c:pt>
                <c:pt idx="46">
                  <c:v>6E-008</c:v>
                </c:pt>
                <c:pt idx="47">
                  <c:v>5.6E-008</c:v>
                </c:pt>
                <c:pt idx="48">
                  <c:v>5.4E-008</c:v>
                </c:pt>
              </c:numCache>
            </c:numRef>
          </c:val>
        </c:ser>
        <c:gapWidth val="100"/>
        <c:overlap val="-24"/>
        <c:axId val="86624178"/>
        <c:axId val="60385279"/>
      </c:barChart>
      <c:catAx>
        <c:axId val="86624178"/>
        <c:scaling>
          <c:orientation val="maxMin"/>
        </c:scaling>
        <c:delete val="0"/>
        <c:axPos val="b"/>
        <c:numFmt formatCode="General" sourceLinked="1"/>
        <c:majorTickMark val="none"/>
        <c:minorTickMark val="none"/>
        <c:tickLblPos val="nextTo"/>
        <c:spPr>
          <a:ln w="12600">
            <a:solidFill>
              <a:srgbClr val="f2f2f2"/>
            </a:solidFill>
            <a:round/>
          </a:ln>
        </c:spPr>
        <c:txPr>
          <a:bodyPr rot="-3600000"/>
          <a:lstStyle/>
          <a:p>
            <a:pPr>
              <a:defRPr b="0" sz="900" spc="-1" strike="noStrike">
                <a:solidFill>
                  <a:srgbClr val="d9d9d9"/>
                </a:solidFill>
                <a:latin typeface="Calibri"/>
              </a:defRPr>
            </a:pPr>
          </a:p>
        </c:txPr>
        <c:crossAx val="60385279"/>
        <c:crosses val="autoZero"/>
        <c:auto val="1"/>
        <c:lblAlgn val="ctr"/>
        <c:lblOffset val="100"/>
      </c:catAx>
      <c:valAx>
        <c:axId val="60385279"/>
        <c:scaling>
          <c:orientation val="minMax"/>
          <c:min val="0"/>
        </c:scaling>
        <c:delete val="0"/>
        <c:axPos val="l"/>
        <c:majorGridlines>
          <c:spPr>
            <a:ln w="9360">
              <a:solidFill>
                <a:srgbClr val="f2f2f2"/>
              </a:solidFill>
              <a:round/>
            </a:ln>
          </c:spPr>
        </c:majorGridlines>
        <c:numFmt formatCode="#,##0" sourceLinked="0"/>
        <c:majorTickMark val="none"/>
        <c:minorTickMark val="none"/>
        <c:tickLblPos val="nextTo"/>
        <c:spPr>
          <a:ln w="6480">
            <a:solidFill>
              <a:srgbClr val="d9d9d9"/>
            </a:solidFill>
            <a:round/>
          </a:ln>
        </c:spPr>
        <c:txPr>
          <a:bodyPr/>
          <a:lstStyle/>
          <a:p>
            <a:pPr>
              <a:defRPr b="0" sz="900" spc="-1" strike="noStrike">
                <a:solidFill>
                  <a:srgbClr val="d9d9d9"/>
                </a:solidFill>
                <a:latin typeface="Calibri"/>
              </a:defRPr>
            </a:pPr>
          </a:p>
        </c:txPr>
        <c:crossAx val="86624178"/>
        <c:crosses val="max"/>
        <c:majorUnit val="20"/>
        <c:minorUnit val="5"/>
      </c:valAx>
      <c:spPr>
        <a:noFill/>
        <a:ln>
          <a:noFill/>
        </a:ln>
      </c:spPr>
    </c:plotArea>
    <c:plotVisOnly val="1"/>
    <c:dispBlanksAs val="gap"/>
  </c:chart>
  <c:spPr>
    <a:gradFill>
      <a:gsLst>
        <a:gs pos="0">
          <a:srgbClr val="595959"/>
        </a:gs>
        <a:gs pos="100000">
          <a:srgbClr val="262626"/>
        </a:gs>
      </a:gsLst>
      <a:path path="circle"/>
    </a:gradFill>
    <a:ln w="12600">
      <a:solidFill>
        <a:srgbClr val="d9d9d9"/>
      </a:solidFill>
      <a:round/>
    </a:ln>
  </c:spPr>
</c:chartSpace>
</file>

<file path=xl/drawings/_rels/drawing1.xml.rels><?xml version="1.0" encoding="UTF-8"?>
<Relationships xmlns="http://schemas.openxmlformats.org/package/2006/relationships"><Relationship Id="rId1" Type="http://schemas.openxmlformats.org/officeDocument/2006/relationships/chart" Target="../charts/chart1.xml"/>
</Relationships>
</file>

<file path=xl/drawings/_rels/drawing2.xml.rels><?xml version="1.0" encoding="UTF-8"?>
<Relationships xmlns="http://schemas.openxmlformats.org/package/2006/relationships"><Relationship Id="rId1" Type="http://schemas.openxmlformats.org/officeDocument/2006/relationships/chart" Target="../charts/chart2.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35</xdr:col>
      <xdr:colOff>84240</xdr:colOff>
      <xdr:row>28</xdr:row>
      <xdr:rowOff>69840</xdr:rowOff>
    </xdr:from>
    <xdr:to>
      <xdr:col>47</xdr:col>
      <xdr:colOff>280440</xdr:colOff>
      <xdr:row>55</xdr:row>
      <xdr:rowOff>87840</xdr:rowOff>
    </xdr:to>
    <xdr:graphicFrame>
      <xdr:nvGraphicFramePr>
        <xdr:cNvPr id="0" name="Chart 1"/>
        <xdr:cNvGraphicFramePr/>
      </xdr:nvGraphicFramePr>
      <xdr:xfrm>
        <a:off x="31675320" y="4806720"/>
        <a:ext cx="9986040" cy="438984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13</xdr:col>
      <xdr:colOff>284040</xdr:colOff>
      <xdr:row>42</xdr:row>
      <xdr:rowOff>151560</xdr:rowOff>
    </xdr:to>
    <xdr:graphicFrame>
      <xdr:nvGraphicFramePr>
        <xdr:cNvPr id="1" name="Chart 1"/>
        <xdr:cNvGraphicFramePr/>
      </xdr:nvGraphicFramePr>
      <xdr:xfrm>
        <a:off x="0" y="0"/>
        <a:ext cx="10123920" cy="697896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file>

<file path=xl/drawings/drawing4.xml><?xml version="1.0" encoding="utf-8"?>
<xdr:wsDr xmlns:xdr="http://schemas.openxmlformats.org/drawingml/2006/spreadsheetDrawing" xmlns:a="http://schemas.openxmlformats.org/drawingml/2006/main" xmlns:r="http://schemas.openxmlformats.org/officeDocument/2006/relationships"/>
</file>

<file path=xl/drawings/drawing5.xml><?xml version="1.0" encoding="utf-8"?>
<xdr:wsDr xmlns:xdr="http://schemas.openxmlformats.org/drawingml/2006/spreadsheetDrawing" xmlns:a="http://schemas.openxmlformats.org/drawingml/2006/main" xmlns:r="http://schemas.openxmlformats.org/officeDocument/2006/relationships"/>
</file>

<file path=xl/drawings/drawing6.xml><?xml version="1.0" encoding="utf-8"?>
<xdr:wsDr xmlns:xdr="http://schemas.openxmlformats.org/drawingml/2006/spreadsheetDrawing" xmlns:a="http://schemas.openxmlformats.org/drawingml/2006/main" xmlns:r="http://schemas.openxmlformats.org/officeDocument/2006/relationships"/>
</file>

<file path=xl/worksheets/_rels/sheet2.xml.rels><?xml version="1.0" encoding="UTF-8"?>
<Relationships xmlns="http://schemas.openxmlformats.org/package/2006/relationships"><Relationship Id="rId1" Type="http://schemas.openxmlformats.org/officeDocument/2006/relationships/drawing" Target="../drawings/drawing1.xml"/>
</Relationships>
</file>

<file path=xl/worksheets/_rels/sheet3.xml.rels><?xml version="1.0" encoding="UTF-8"?>
<Relationships xmlns="http://schemas.openxmlformats.org/package/2006/relationships"><Relationship Id="rId1" Type="http://schemas.openxmlformats.org/officeDocument/2006/relationships/drawing" Target="../drawings/drawing2.xml"/>
</Relationships>
</file>

<file path=xl/worksheets/_rels/sheet4.xml.rels><?xml version="1.0" encoding="UTF-8"?>
<Relationships xmlns="http://schemas.openxmlformats.org/package/2006/relationships"><Relationship Id="rId1" Type="http://schemas.openxmlformats.org/officeDocument/2006/relationships/drawing" Target="../drawings/drawing3.xml"/>
</Relationships>
</file>

<file path=xl/worksheets/_rels/sheet5.xml.rels><?xml version="1.0" encoding="UTF-8"?>
<Relationships xmlns="http://schemas.openxmlformats.org/package/2006/relationships"><Relationship Id="rId1" Type="http://schemas.openxmlformats.org/officeDocument/2006/relationships/drawing" Target="../drawings/drawing4.xml"/>
</Relationships>
</file>

<file path=xl/worksheets/_rels/sheet6.xml.rels><?xml version="1.0" encoding="UTF-8"?>
<Relationships xmlns="http://schemas.openxmlformats.org/package/2006/relationships"><Relationship Id="rId1" Type="http://schemas.openxmlformats.org/officeDocument/2006/relationships/drawing" Target="../drawings/drawing5.xml"/>
</Relationships>
</file>

<file path=xl/worksheets/_rels/sheet8.xml.rels><?xml version="1.0" encoding="UTF-8"?>
<Relationships xmlns="http://schemas.openxmlformats.org/package/2006/relationships"><Relationship Id="rId1" Type="http://schemas.openxmlformats.org/officeDocument/2006/relationships/drawing" Target="../drawings/drawing6.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C52"/>
  <sheetViews>
    <sheetView showFormulas="false" showGridLines="true" showRowColHeaders="true" showZeros="true" rightToLeft="false" tabSelected="false" showOutlineSymbols="true" defaultGridColor="true" view="normal" topLeftCell="A10" colorId="64" zoomScale="100" zoomScaleNormal="100" zoomScalePageLayoutView="100" workbookViewId="0">
      <selection pane="topLeft" activeCell="B47" activeCellId="0" sqref="B47"/>
    </sheetView>
  </sheetViews>
  <sheetFormatPr defaultRowHeight="12.75" zeroHeight="false" outlineLevelRow="0" outlineLevelCol="0"/>
  <cols>
    <col collapsed="false" customWidth="true" hidden="false" outlineLevel="0" max="1" min="1" style="1" width="14"/>
    <col collapsed="false" customWidth="true" hidden="false" outlineLevel="0" max="3" min="2" style="2" width="20.71"/>
    <col collapsed="false" customWidth="true" hidden="false" outlineLevel="0" max="1025" min="4" style="2" width="9.14"/>
  </cols>
  <sheetData>
    <row r="1" customFormat="false" ht="18.75" hidden="false" customHeight="false" outlineLevel="0" collapsed="false">
      <c r="A1" s="3" t="s">
        <v>0</v>
      </c>
      <c r="B1" s="3"/>
    </row>
    <row r="2" customFormat="false" ht="13.5" hidden="false" customHeight="false" outlineLevel="0" collapsed="false">
      <c r="A2" s="4" t="s">
        <v>1</v>
      </c>
      <c r="B2" s="5"/>
      <c r="C2" s="5"/>
    </row>
    <row r="3" customFormat="false" ht="12.75" hidden="false" customHeight="false" outlineLevel="0" collapsed="false">
      <c r="A3" s="6" t="n">
        <v>1</v>
      </c>
      <c r="B3" s="7" t="s">
        <v>2</v>
      </c>
    </row>
    <row r="4" customFormat="false" ht="12.75" hidden="false" customHeight="false" outlineLevel="0" collapsed="false">
      <c r="A4" s="8" t="n">
        <v>2</v>
      </c>
      <c r="B4" s="9" t="s">
        <v>3</v>
      </c>
    </row>
    <row r="5" customFormat="false" ht="12.75" hidden="false" customHeight="false" outlineLevel="0" collapsed="false">
      <c r="A5" s="8" t="n">
        <v>3</v>
      </c>
      <c r="B5" s="9" t="s">
        <v>4</v>
      </c>
    </row>
    <row r="6" customFormat="false" ht="12.75" hidden="false" customHeight="false" outlineLevel="0" collapsed="false">
      <c r="A6" s="8" t="n">
        <v>4</v>
      </c>
      <c r="B6" s="9" t="s">
        <v>5</v>
      </c>
    </row>
    <row r="7" customFormat="false" ht="12.75" hidden="false" customHeight="false" outlineLevel="0" collapsed="false">
      <c r="A7" s="8" t="n">
        <v>5</v>
      </c>
      <c r="B7" s="9" t="s">
        <v>6</v>
      </c>
    </row>
    <row r="8" customFormat="false" ht="12.75" hidden="false" customHeight="false" outlineLevel="0" collapsed="false">
      <c r="A8" s="8" t="n">
        <v>6</v>
      </c>
      <c r="B8" s="9" t="s">
        <v>7</v>
      </c>
    </row>
    <row r="9" customFormat="false" ht="12.75" hidden="false" customHeight="false" outlineLevel="0" collapsed="false">
      <c r="A9" s="8" t="n">
        <v>7</v>
      </c>
      <c r="B9" s="9" t="s">
        <v>8</v>
      </c>
    </row>
    <row r="10" customFormat="false" ht="12.75" hidden="false" customHeight="false" outlineLevel="0" collapsed="false">
      <c r="A10" s="8" t="n">
        <v>8</v>
      </c>
      <c r="B10" s="9" t="s">
        <v>9</v>
      </c>
    </row>
    <row r="11" customFormat="false" ht="12.75" hidden="false" customHeight="false" outlineLevel="0" collapsed="false">
      <c r="A11" s="8" t="n">
        <v>9</v>
      </c>
      <c r="B11" s="9" t="s">
        <v>10</v>
      </c>
    </row>
    <row r="12" customFormat="false" ht="12.75" hidden="false" customHeight="false" outlineLevel="0" collapsed="false">
      <c r="A12" s="8" t="n">
        <v>10</v>
      </c>
      <c r="B12" s="9" t="s">
        <v>11</v>
      </c>
    </row>
    <row r="13" customFormat="false" ht="12.75" hidden="false" customHeight="false" outlineLevel="0" collapsed="false">
      <c r="A13" s="8" t="n">
        <v>11</v>
      </c>
      <c r="B13" s="9" t="s">
        <v>12</v>
      </c>
    </row>
    <row r="14" customFormat="false" ht="12.75" hidden="false" customHeight="false" outlineLevel="0" collapsed="false">
      <c r="A14" s="8" t="n">
        <v>12</v>
      </c>
      <c r="B14" s="9" t="s">
        <v>13</v>
      </c>
    </row>
    <row r="15" customFormat="false" ht="12.75" hidden="false" customHeight="false" outlineLevel="0" collapsed="false">
      <c r="A15" s="8" t="n">
        <v>13</v>
      </c>
      <c r="B15" s="9" t="s">
        <v>14</v>
      </c>
    </row>
    <row r="16" customFormat="false" ht="12.75" hidden="false" customHeight="false" outlineLevel="0" collapsed="false">
      <c r="A16" s="8" t="n">
        <v>14</v>
      </c>
      <c r="B16" s="9" t="s">
        <v>15</v>
      </c>
    </row>
    <row r="17" customFormat="false" ht="12.75" hidden="false" customHeight="false" outlineLevel="0" collapsed="false">
      <c r="A17" s="8" t="n">
        <v>15</v>
      </c>
      <c r="B17" s="9" t="s">
        <v>16</v>
      </c>
    </row>
    <row r="18" customFormat="false" ht="12.75" hidden="false" customHeight="false" outlineLevel="0" collapsed="false">
      <c r="A18" s="8" t="n">
        <v>16</v>
      </c>
      <c r="B18" s="9" t="s">
        <v>17</v>
      </c>
    </row>
    <row r="19" customFormat="false" ht="12.75" hidden="false" customHeight="false" outlineLevel="0" collapsed="false">
      <c r="A19" s="8" t="n">
        <v>17</v>
      </c>
      <c r="B19" s="9" t="s">
        <v>18</v>
      </c>
    </row>
    <row r="20" customFormat="false" ht="12.75" hidden="false" customHeight="false" outlineLevel="0" collapsed="false">
      <c r="A20" s="8" t="n">
        <v>18</v>
      </c>
      <c r="B20" s="9" t="s">
        <v>19</v>
      </c>
    </row>
    <row r="21" customFormat="false" ht="12.75" hidden="false" customHeight="false" outlineLevel="0" collapsed="false">
      <c r="A21" s="8" t="n">
        <v>19</v>
      </c>
      <c r="B21" s="9" t="s">
        <v>20</v>
      </c>
    </row>
    <row r="22" customFormat="false" ht="12.75" hidden="false" customHeight="false" outlineLevel="0" collapsed="false">
      <c r="A22" s="8" t="n">
        <v>20</v>
      </c>
      <c r="B22" s="9" t="s">
        <v>21</v>
      </c>
    </row>
    <row r="23" customFormat="false" ht="12.75" hidden="false" customHeight="false" outlineLevel="0" collapsed="false">
      <c r="A23" s="8" t="n">
        <v>21</v>
      </c>
      <c r="B23" s="9" t="s">
        <v>22</v>
      </c>
    </row>
    <row r="24" customFormat="false" ht="12.75" hidden="false" customHeight="false" outlineLevel="0" collapsed="false">
      <c r="A24" s="8" t="n">
        <v>22</v>
      </c>
      <c r="B24" s="9" t="s">
        <v>23</v>
      </c>
    </row>
    <row r="25" customFormat="false" ht="12.75" hidden="false" customHeight="false" outlineLevel="0" collapsed="false">
      <c r="A25" s="8" t="n">
        <v>23</v>
      </c>
      <c r="B25" s="9" t="s">
        <v>24</v>
      </c>
    </row>
    <row r="26" customFormat="false" ht="12.75" hidden="false" customHeight="false" outlineLevel="0" collapsed="false">
      <c r="A26" s="8" t="n">
        <v>24</v>
      </c>
      <c r="B26" s="9" t="s">
        <v>25</v>
      </c>
    </row>
    <row r="27" customFormat="false" ht="12.75" hidden="false" customHeight="false" outlineLevel="0" collapsed="false">
      <c r="A27" s="8" t="n">
        <v>25</v>
      </c>
      <c r="B27" s="9" t="s">
        <v>26</v>
      </c>
    </row>
    <row r="28" customFormat="false" ht="12.75" hidden="false" customHeight="false" outlineLevel="0" collapsed="false">
      <c r="A28" s="8" t="n">
        <v>26</v>
      </c>
      <c r="B28" s="9" t="s">
        <v>27</v>
      </c>
    </row>
    <row r="29" customFormat="false" ht="12.75" hidden="false" customHeight="false" outlineLevel="0" collapsed="false">
      <c r="A29" s="8" t="n">
        <v>27</v>
      </c>
      <c r="B29" s="9" t="s">
        <v>28</v>
      </c>
    </row>
    <row r="30" customFormat="false" ht="12.75" hidden="false" customHeight="false" outlineLevel="0" collapsed="false">
      <c r="A30" s="8" t="n">
        <v>28</v>
      </c>
      <c r="B30" s="9" t="s">
        <v>29</v>
      </c>
    </row>
    <row r="31" customFormat="false" ht="12.75" hidden="false" customHeight="false" outlineLevel="0" collapsed="false">
      <c r="A31" s="8" t="n">
        <v>29</v>
      </c>
      <c r="B31" s="9" t="s">
        <v>30</v>
      </c>
    </row>
    <row r="32" customFormat="false" ht="12.75" hidden="false" customHeight="false" outlineLevel="0" collapsed="false">
      <c r="A32" s="8" t="n">
        <v>30</v>
      </c>
      <c r="B32" s="9" t="s">
        <v>31</v>
      </c>
    </row>
    <row r="33" customFormat="false" ht="12.75" hidden="false" customHeight="false" outlineLevel="0" collapsed="false">
      <c r="A33" s="8" t="n">
        <v>31</v>
      </c>
      <c r="B33" s="9" t="s">
        <v>32</v>
      </c>
    </row>
    <row r="34" customFormat="false" ht="12.75" hidden="false" customHeight="false" outlineLevel="0" collapsed="false">
      <c r="A34" s="8" t="n">
        <v>32</v>
      </c>
      <c r="B34" s="9" t="s">
        <v>33</v>
      </c>
    </row>
    <row r="35" customFormat="false" ht="12.75" hidden="false" customHeight="false" outlineLevel="0" collapsed="false">
      <c r="A35" s="8" t="n">
        <v>33</v>
      </c>
      <c r="B35" s="9" t="s">
        <v>34</v>
      </c>
    </row>
    <row r="36" customFormat="false" ht="12.75" hidden="false" customHeight="false" outlineLevel="0" collapsed="false">
      <c r="A36" s="8" t="n">
        <v>34</v>
      </c>
      <c r="B36" s="9" t="s">
        <v>35</v>
      </c>
    </row>
    <row r="37" customFormat="false" ht="12.75" hidden="false" customHeight="false" outlineLevel="0" collapsed="false">
      <c r="A37" s="8" t="n">
        <v>35</v>
      </c>
      <c r="B37" s="9" t="s">
        <v>36</v>
      </c>
    </row>
    <row r="38" customFormat="false" ht="12.75" hidden="false" customHeight="false" outlineLevel="0" collapsed="false">
      <c r="A38" s="8" t="n">
        <v>36</v>
      </c>
      <c r="B38" s="9" t="s">
        <v>37</v>
      </c>
    </row>
    <row r="39" customFormat="false" ht="12.75" hidden="false" customHeight="false" outlineLevel="0" collapsed="false">
      <c r="A39" s="8" t="n">
        <v>37</v>
      </c>
      <c r="B39" s="9" t="s">
        <v>38</v>
      </c>
    </row>
    <row r="40" customFormat="false" ht="12.75" hidden="false" customHeight="false" outlineLevel="0" collapsed="false">
      <c r="A40" s="8" t="n">
        <v>38</v>
      </c>
      <c r="B40" s="9" t="s">
        <v>39</v>
      </c>
    </row>
    <row r="41" customFormat="false" ht="12.75" hidden="false" customHeight="false" outlineLevel="0" collapsed="false">
      <c r="A41" s="8" t="n">
        <v>39</v>
      </c>
      <c r="B41" s="9" t="s">
        <v>40</v>
      </c>
    </row>
    <row r="42" customFormat="false" ht="12.75" hidden="false" customHeight="false" outlineLevel="0" collapsed="false">
      <c r="A42" s="8" t="n">
        <v>40</v>
      </c>
      <c r="B42" s="9" t="s">
        <v>41</v>
      </c>
    </row>
    <row r="43" customFormat="false" ht="12.75" hidden="false" customHeight="false" outlineLevel="0" collapsed="false">
      <c r="A43" s="8" t="n">
        <v>41</v>
      </c>
      <c r="B43" s="9" t="s">
        <v>42</v>
      </c>
    </row>
    <row r="44" customFormat="false" ht="12.75" hidden="false" customHeight="false" outlineLevel="0" collapsed="false">
      <c r="A44" s="8" t="n">
        <v>42</v>
      </c>
      <c r="B44" s="9" t="s">
        <v>43</v>
      </c>
    </row>
    <row r="45" customFormat="false" ht="12.75" hidden="false" customHeight="false" outlineLevel="0" collapsed="false">
      <c r="A45" s="8" t="n">
        <v>43</v>
      </c>
      <c r="B45" s="9" t="s">
        <v>44</v>
      </c>
    </row>
    <row r="46" customFormat="false" ht="12.75" hidden="false" customHeight="false" outlineLevel="0" collapsed="false">
      <c r="A46" s="8" t="n">
        <v>44</v>
      </c>
      <c r="B46" s="9" t="s">
        <v>45</v>
      </c>
    </row>
    <row r="47" customFormat="false" ht="12.75" hidden="false" customHeight="false" outlineLevel="0" collapsed="false">
      <c r="A47" s="8" t="n">
        <v>45</v>
      </c>
      <c r="B47" s="9" t="s">
        <v>46</v>
      </c>
    </row>
    <row r="48" customFormat="false" ht="12.75" hidden="false" customHeight="false" outlineLevel="0" collapsed="false">
      <c r="A48" s="8" t="n">
        <v>46</v>
      </c>
      <c r="B48" s="9" t="s">
        <v>47</v>
      </c>
    </row>
    <row r="49" customFormat="false" ht="12.75" hidden="false" customHeight="false" outlineLevel="0" collapsed="false">
      <c r="A49" s="8" t="n">
        <v>47</v>
      </c>
      <c r="B49" s="9" t="s">
        <v>48</v>
      </c>
    </row>
    <row r="50" customFormat="false" ht="12.75" hidden="false" customHeight="false" outlineLevel="0" collapsed="false">
      <c r="A50" s="8" t="n">
        <v>48</v>
      </c>
      <c r="B50" s="9" t="s">
        <v>49</v>
      </c>
    </row>
    <row r="51" customFormat="false" ht="12.75" hidden="false" customHeight="false" outlineLevel="0" collapsed="false">
      <c r="A51" s="8" t="n">
        <v>49</v>
      </c>
      <c r="B51" s="9" t="s">
        <v>50</v>
      </c>
    </row>
    <row r="52" customFormat="false" ht="13.5" hidden="false" customHeight="false" outlineLevel="0" collapsed="false">
      <c r="A52" s="10" t="n">
        <v>50</v>
      </c>
      <c r="B52" s="11"/>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AN10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M15" activeCellId="0" sqref="M15"/>
    </sheetView>
  </sheetViews>
  <sheetFormatPr defaultRowHeight="12.75" zeroHeight="false" outlineLevelRow="0" outlineLevelCol="0"/>
  <cols>
    <col collapsed="false" customWidth="true" hidden="false" outlineLevel="0" max="1" min="1" style="1" width="6.7"/>
    <col collapsed="false" customWidth="true" hidden="false" outlineLevel="0" max="2" min="2" style="2" width="28"/>
    <col collapsed="false" customWidth="true" hidden="false" outlineLevel="0" max="4" min="3" style="1" width="7.7"/>
    <col collapsed="false" customWidth="true" hidden="false" outlineLevel="0" max="5" min="5" style="1" width="9.7"/>
    <col collapsed="false" customWidth="true" hidden="true" outlineLevel="0" max="6" min="6" style="1" width="10.71"/>
    <col collapsed="false" customWidth="true" hidden="false" outlineLevel="0" max="8" min="7" style="1" width="9.7"/>
    <col collapsed="false" customWidth="true" hidden="false" outlineLevel="0" max="9" min="9" style="12" width="10.71"/>
    <col collapsed="false" customWidth="true" hidden="false" outlineLevel="0" max="10" min="10" style="2" width="9.14"/>
    <col collapsed="false" customWidth="true" hidden="false" outlineLevel="0" max="14" min="11" style="2" width="9.28"/>
    <col collapsed="false" customWidth="true" hidden="false" outlineLevel="0" max="15" min="15" style="1" width="10.71"/>
    <col collapsed="false" customWidth="true" hidden="false" outlineLevel="0" max="16" min="16" style="2" width="20.71"/>
    <col collapsed="false" customWidth="true" hidden="false" outlineLevel="0" max="25" min="17" style="2" width="9.28"/>
    <col collapsed="false" customWidth="true" hidden="false" outlineLevel="0" max="26" min="26" style="2" width="17.57"/>
    <col collapsed="false" customWidth="true" hidden="false" outlineLevel="0" max="27" min="27" style="2" width="9.14"/>
    <col collapsed="false" customWidth="true" hidden="false" outlineLevel="0" max="33" min="28" style="2" width="9.28"/>
    <col collapsed="false" customWidth="true" hidden="false" outlineLevel="0" max="34" min="34" style="2" width="12.71"/>
    <col collapsed="false" customWidth="true" hidden="false" outlineLevel="0" max="35" min="35" style="2" width="9.14"/>
    <col collapsed="false" customWidth="true" hidden="false" outlineLevel="0" max="38" min="36" style="2" width="9.28"/>
    <col collapsed="false" customWidth="true" hidden="false" outlineLevel="0" max="1025" min="39" style="2" width="9.14"/>
  </cols>
  <sheetData>
    <row r="1" customFormat="false" ht="13.5" hidden="false" customHeight="false" outlineLevel="0" collapsed="false">
      <c r="N1" s="1"/>
      <c r="P1" s="1" t="n">
        <v>3</v>
      </c>
      <c r="Q1" s="1" t="n">
        <v>4</v>
      </c>
      <c r="R1" s="1" t="n">
        <v>5</v>
      </c>
      <c r="S1" s="1" t="n">
        <v>6</v>
      </c>
      <c r="T1" s="1" t="n">
        <v>7</v>
      </c>
      <c r="U1" s="1" t="n">
        <v>8</v>
      </c>
      <c r="V1" s="1" t="n">
        <v>9</v>
      </c>
      <c r="W1" s="1" t="n">
        <v>10</v>
      </c>
      <c r="X1" s="1" t="n">
        <v>11</v>
      </c>
      <c r="Y1" s="1" t="n">
        <v>12</v>
      </c>
      <c r="Z1" s="1"/>
    </row>
    <row r="2" s="18" customFormat="true" ht="27.95" hidden="false" customHeight="true" outlineLevel="0" collapsed="false">
      <c r="A2" s="13" t="s">
        <v>51</v>
      </c>
      <c r="B2" s="14" t="s">
        <v>52</v>
      </c>
      <c r="C2" s="13" t="s">
        <v>53</v>
      </c>
      <c r="D2" s="13" t="s">
        <v>54</v>
      </c>
      <c r="E2" s="13" t="s">
        <v>55</v>
      </c>
      <c r="F2" s="13" t="s">
        <v>56</v>
      </c>
      <c r="G2" s="13" t="s">
        <v>57</v>
      </c>
      <c r="H2" s="13" t="s">
        <v>58</v>
      </c>
      <c r="I2" s="15" t="s">
        <v>59</v>
      </c>
      <c r="J2" s="16"/>
      <c r="K2" s="17" t="s">
        <v>60</v>
      </c>
      <c r="L2" s="17" t="s">
        <v>61</v>
      </c>
      <c r="M2" s="16"/>
      <c r="N2" s="16" t="s">
        <v>62</v>
      </c>
      <c r="O2" s="17" t="s">
        <v>1</v>
      </c>
      <c r="P2" s="16" t="s">
        <v>52</v>
      </c>
      <c r="Q2" s="16" t="s">
        <v>63</v>
      </c>
      <c r="R2" s="16" t="s">
        <v>64</v>
      </c>
      <c r="S2" s="16" t="s">
        <v>65</v>
      </c>
      <c r="T2" s="16" t="s">
        <v>66</v>
      </c>
      <c r="U2" s="16" t="s">
        <v>55</v>
      </c>
      <c r="V2" s="16" t="s">
        <v>56</v>
      </c>
      <c r="W2" s="16" t="s">
        <v>67</v>
      </c>
      <c r="X2" s="16" t="s">
        <v>68</v>
      </c>
      <c r="Y2" s="16" t="s">
        <v>69</v>
      </c>
      <c r="Z2" s="16" t="s">
        <v>70</v>
      </c>
      <c r="AA2" s="16"/>
      <c r="AH2" s="18" t="n">
        <v>2.5</v>
      </c>
      <c r="AJ2" s="19" t="s">
        <v>71</v>
      </c>
      <c r="AK2" s="18" t="s">
        <v>72</v>
      </c>
      <c r="AL2" s="19" t="s">
        <v>71</v>
      </c>
      <c r="AM2" s="18" t="s">
        <v>73</v>
      </c>
      <c r="AN2" s="18" t="s">
        <v>74</v>
      </c>
    </row>
    <row r="3" customFormat="false" ht="12.75" hidden="false" customHeight="true" outlineLevel="0" collapsed="false">
      <c r="A3" s="20" t="n">
        <v>1</v>
      </c>
      <c r="B3" s="21" t="str">
        <f aca="false">VLOOKUP($A3,$N:$Z,P$1,0)</f>
        <v>Elias</v>
      </c>
      <c r="C3" s="20" t="n">
        <f aca="false">VLOOKUP($A3,$N:$Z,Q$1,0)</f>
        <v>17</v>
      </c>
      <c r="D3" s="22" t="str">
        <f aca="false">VLOOKUP($A3,$N:$Z,R$1,0)&amp;"-"&amp;VLOOKUP($A3,$N:$Z,S$1,0)</f>
        <v>11-6</v>
      </c>
      <c r="E3" s="20" t="n">
        <f aca="false">VLOOKUP($A3,$N:$Z,X$1,0)</f>
        <v>263</v>
      </c>
      <c r="F3" s="20" t="n">
        <f aca="false">VLOOKUP($A3,$N:$Z,V$1,0)</f>
        <v>0</v>
      </c>
      <c r="G3" s="20" t="n">
        <f aca="false">VLOOKUP($A3,$N:$Z,W$1,0)</f>
        <v>64</v>
      </c>
      <c r="H3" s="20" t="n">
        <f aca="false">VLOOKUP($A3,$N:$Z,Y$1,0)</f>
        <v>100</v>
      </c>
      <c r="I3" s="23" t="n">
        <f aca="false">VLOOKUP($A3,$N:$Z,13,0)</f>
        <v>427.000773617412</v>
      </c>
      <c r="J3" s="24" t="s">
        <v>75</v>
      </c>
      <c r="K3" s="25" t="n">
        <f aca="false">VLOOKUP($A3,$N:$Z,R$1,0)</f>
        <v>11</v>
      </c>
      <c r="L3" s="25" t="n">
        <f aca="false">VLOOKUP($A3,$N:$Z,S$1,0)</f>
        <v>6</v>
      </c>
      <c r="M3" s="25"/>
      <c r="N3" s="26" t="n">
        <f aca="false">RANK(Z3,Z:Z)</f>
        <v>28</v>
      </c>
      <c r="O3" s="25" t="n">
        <v>1</v>
      </c>
      <c r="P3" s="26" t="s">
        <v>2</v>
      </c>
      <c r="Q3" s="26" t="n">
        <f aca="false">COUNTIF(CORRIDA!G:G,CLASSIF!P3)+COUNTIF(CORRIDA!I:I,CLASSIF!P3)</f>
        <v>0</v>
      </c>
      <c r="R3" s="26" t="n">
        <f aca="false">COUNTIF(CORRIDA!G:G,CLASSIF!$P3)</f>
        <v>0</v>
      </c>
      <c r="S3" s="26" t="n">
        <f aca="false">COUNTIF(CORRIDA!I:I,CLASSIF!P3)</f>
        <v>0</v>
      </c>
      <c r="T3" s="27" t="n">
        <f aca="false">IF(Q3=0,0,U3/(Q3*20))</f>
        <v>0</v>
      </c>
      <c r="U3" s="26" t="n">
        <f aca="false">SUMIF(CORRIDA!G:G,CLASSIF!P3,CORRIDA!H:H)+SUMIF(CORRIDA!I:I,CLASSIF!P3,CORRIDA!J:J)</f>
        <v>0</v>
      </c>
      <c r="V3" s="26" t="n">
        <f aca="false">SUMIF(WOs!G:G,CLASSIF!P3,WOs!H:H)+SUMIF(WOs!I:I,CLASSIF!P3,WOs!J:J)</f>
        <v>0</v>
      </c>
      <c r="W3" s="26" t="n">
        <f aca="false">SUMIF(TORNEIO!G:G,CLASSIF!P3,TORNEIO!H:H)+SUMIF(TORNEIO!I:I,CLASSIF!P3,TORNEIO!J:J)+SUMIF(TORNEIO!S:S,CLASSIF!P3,TORNEIO!T:T)</f>
        <v>0</v>
      </c>
      <c r="X3" s="26" t="n">
        <f aca="false">SUM(U3:V3)</f>
        <v>0</v>
      </c>
      <c r="Y3" s="26" t="n">
        <f aca="false">VLOOKUP(P3,STATS!$B$2:$DF$52,109,0)</f>
        <v>0</v>
      </c>
      <c r="Z3" s="28" t="n">
        <f aca="false">SUM(W3:Y3)+T3/1000+(100-O3)/1000000000</f>
        <v>9.9E-008</v>
      </c>
      <c r="AA3" s="26"/>
      <c r="AB3" s="29" t="n">
        <v>42919</v>
      </c>
      <c r="AC3" s="29" t="n">
        <v>43069</v>
      </c>
      <c r="AD3" s="2" t="n">
        <f aca="true">TODAY()-AB3</f>
        <v>1498</v>
      </c>
      <c r="AE3" s="2" t="n">
        <f aca="false">AC3-AB3</f>
        <v>150</v>
      </c>
      <c r="AF3" s="2" t="n">
        <f aca="false">AD3/AE3</f>
        <v>9.98666666666667</v>
      </c>
      <c r="AG3" s="30" t="n">
        <f aca="false">E3/$AF$3</f>
        <v>26.3351134846462</v>
      </c>
      <c r="AH3" s="30" t="e">
        <f aca="true">E3+AH$2*20*D3*(($AC$3-TODAY())/7)</f>
        <v>#VALUE!</v>
      </c>
      <c r="AJ3" s="1" t="n">
        <v>1</v>
      </c>
      <c r="AK3" s="1" t="n">
        <f aca="false">AM3-AN3</f>
        <v>0</v>
      </c>
      <c r="AL3" s="1" t="n">
        <v>1</v>
      </c>
    </row>
    <row r="4" customFormat="false" ht="12.8" hidden="false" customHeight="false" outlineLevel="0" collapsed="false">
      <c r="A4" s="31" t="n">
        <v>2</v>
      </c>
      <c r="B4" s="32" t="str">
        <f aca="false">VLOOKUP($A4,$N:$Z,P$1,0)</f>
        <v>Robertinho</v>
      </c>
      <c r="C4" s="31" t="n">
        <f aca="false">VLOOKUP($A4,$N:$Z,Q$1,0)</f>
        <v>10</v>
      </c>
      <c r="D4" s="33" t="str">
        <f aca="false">VLOOKUP($A4,$N:$Z,R$1,0)&amp;"-"&amp;VLOOKUP($A4,$N:$Z,S$1,0)</f>
        <v>8-2</v>
      </c>
      <c r="E4" s="31" t="n">
        <f aca="false">VLOOKUP($A4,$N:$Z,X$1,0)</f>
        <v>175</v>
      </c>
      <c r="F4" s="31" t="n">
        <f aca="false">VLOOKUP($A4,$N:$Z,V$1,0)</f>
        <v>0</v>
      </c>
      <c r="G4" s="31" t="n">
        <f aca="false">VLOOKUP($A4,$N:$Z,W$1,0)</f>
        <v>0</v>
      </c>
      <c r="H4" s="31" t="n">
        <f aca="false">VLOOKUP($A4,$N:$Z,Y$1,0)</f>
        <v>100</v>
      </c>
      <c r="I4" s="34" t="n">
        <f aca="false">VLOOKUP($A4,$N:$Z,13,0)</f>
        <v>275.000875061</v>
      </c>
      <c r="J4" s="24"/>
      <c r="K4" s="35" t="n">
        <f aca="false">VLOOKUP($A4,$N:$Z,R$1,0)</f>
        <v>8</v>
      </c>
      <c r="L4" s="35" t="n">
        <f aca="false">VLOOKUP($A4,$N:$Z,S$1,0)</f>
        <v>2</v>
      </c>
      <c r="M4" s="35"/>
      <c r="N4" s="36" t="n">
        <f aca="false">RANK(Z4,Z:Z)</f>
        <v>29</v>
      </c>
      <c r="O4" s="35" t="n">
        <v>2</v>
      </c>
      <c r="P4" s="36" t="s">
        <v>3</v>
      </c>
      <c r="Q4" s="36" t="n">
        <f aca="false">COUNTIF(CORRIDA!G:G,CLASSIF!P4)+COUNTIF(CORRIDA!I:I,CLASSIF!P4)</f>
        <v>0</v>
      </c>
      <c r="R4" s="36" t="n">
        <f aca="false">COUNTIF(CORRIDA!G:G,CLASSIF!$P4)</f>
        <v>0</v>
      </c>
      <c r="S4" s="36" t="n">
        <f aca="false">COUNTIF(CORRIDA!I:I,CLASSIF!P4)</f>
        <v>0</v>
      </c>
      <c r="T4" s="37" t="n">
        <f aca="false">IF(Q4=0,0,U4/(Q4*20))</f>
        <v>0</v>
      </c>
      <c r="U4" s="36" t="n">
        <f aca="false">SUMIF(CORRIDA!G:G,CLASSIF!P4,CORRIDA!H:H)+SUMIF(CORRIDA!I:I,CLASSIF!P4,CORRIDA!J:J)</f>
        <v>0</v>
      </c>
      <c r="V4" s="36" t="n">
        <f aca="false">SUMIF(WOs!G:G,CLASSIF!P4,WOs!H:H)+SUMIF(WOs!I:I,CLASSIF!P4,WOs!J:J)</f>
        <v>0</v>
      </c>
      <c r="W4" s="36" t="n">
        <f aca="false">SUMIF(TORNEIO!G:G,CLASSIF!P4,TORNEIO!H:H)+SUMIF(TORNEIO!I:I,CLASSIF!P4,TORNEIO!J:J)+SUMIF(TORNEIO!S:S,CLASSIF!P4,TORNEIO!T:T)</f>
        <v>0</v>
      </c>
      <c r="X4" s="36" t="n">
        <f aca="false">SUM(U4:V4)</f>
        <v>0</v>
      </c>
      <c r="Y4" s="36" t="n">
        <f aca="false">VLOOKUP(P4,STATS!$B$2:$DF$52,109,0)</f>
        <v>0</v>
      </c>
      <c r="Z4" s="38" t="n">
        <f aca="false">SUM(W4:Y4)+T4/1000+(100-O4)/1000000000</f>
        <v>9.8E-008</v>
      </c>
      <c r="AA4" s="36"/>
      <c r="AG4" s="30" t="n">
        <f aca="false">E4/$AF$3</f>
        <v>17.5233644859813</v>
      </c>
      <c r="AH4" s="30" t="e">
        <f aca="true">E4+AH$2*20*D4*(($AC$3-TODAY())/7)</f>
        <v>#VALUE!</v>
      </c>
      <c r="AJ4" s="1" t="n">
        <v>2</v>
      </c>
      <c r="AK4" s="1" t="n">
        <f aca="false">AM4-AN4</f>
        <v>0</v>
      </c>
      <c r="AL4" s="1" t="n">
        <v>2</v>
      </c>
    </row>
    <row r="5" customFormat="false" ht="12.75" hidden="false" customHeight="false" outlineLevel="0" collapsed="false">
      <c r="A5" s="31" t="n">
        <v>3</v>
      </c>
      <c r="B5" s="32" t="str">
        <f aca="false">VLOOKUP($A5,$N:$Z,P$1,0)</f>
        <v>Pitch</v>
      </c>
      <c r="C5" s="31" t="n">
        <f aca="false">VLOOKUP($A5,$N:$Z,Q$1,0)</f>
        <v>4</v>
      </c>
      <c r="D5" s="33" t="str">
        <f aca="false">VLOOKUP($A5,$N:$Z,R$1,0)&amp;"-"&amp;VLOOKUP($A5,$N:$Z,S$1,0)</f>
        <v>2-2</v>
      </c>
      <c r="E5" s="31" t="n">
        <f aca="false">VLOOKUP($A5,$N:$Z,X$1,0)</f>
        <v>62</v>
      </c>
      <c r="F5" s="31" t="n">
        <f aca="false">VLOOKUP($A5,$N:$Z,V$1,0)</f>
        <v>0</v>
      </c>
      <c r="G5" s="31" t="n">
        <f aca="false">VLOOKUP($A5,$N:$Z,W$1,0)</f>
        <v>80</v>
      </c>
      <c r="H5" s="31" t="n">
        <f aca="false">VLOOKUP($A5,$N:$Z,Y$1,0)</f>
        <v>0</v>
      </c>
      <c r="I5" s="34" t="n">
        <f aca="false">VLOOKUP($A5,$N:$Z,13,0)</f>
        <v>142.000775064</v>
      </c>
      <c r="J5" s="24"/>
      <c r="K5" s="35" t="n">
        <f aca="false">VLOOKUP($A5,$N:$Z,R$1,0)</f>
        <v>2</v>
      </c>
      <c r="L5" s="35" t="n">
        <f aca="false">VLOOKUP($A5,$N:$Z,S$1,0)</f>
        <v>2</v>
      </c>
      <c r="M5" s="35"/>
      <c r="N5" s="36" t="n">
        <f aca="false">RANK(Z5,Z:Z)</f>
        <v>30</v>
      </c>
      <c r="O5" s="35" t="n">
        <v>3</v>
      </c>
      <c r="P5" s="36" t="s">
        <v>4</v>
      </c>
      <c r="Q5" s="36" t="n">
        <f aca="false">COUNTIF(CORRIDA!G:G,CLASSIF!P5)+COUNTIF(CORRIDA!I:I,CLASSIF!P5)</f>
        <v>0</v>
      </c>
      <c r="R5" s="36" t="n">
        <f aca="false">COUNTIF(CORRIDA!G:G,CLASSIF!$P5)</f>
        <v>0</v>
      </c>
      <c r="S5" s="36" t="n">
        <f aca="false">COUNTIF(CORRIDA!I:I,CLASSIF!P5)</f>
        <v>0</v>
      </c>
      <c r="T5" s="37" t="n">
        <f aca="false">IF(Q5=0,0,U5/(Q5*20))</f>
        <v>0</v>
      </c>
      <c r="U5" s="36" t="n">
        <f aca="false">SUMIF(CORRIDA!G:G,CLASSIF!P5,CORRIDA!H:H)+SUMIF(CORRIDA!I:I,CLASSIF!P5,CORRIDA!J:J)</f>
        <v>0</v>
      </c>
      <c r="V5" s="36" t="n">
        <f aca="false">SUMIF(WOs!G:G,CLASSIF!P5,WOs!H:H)+SUMIF(WOs!I:I,CLASSIF!P5,WOs!J:J)</f>
        <v>0</v>
      </c>
      <c r="W5" s="36" t="n">
        <f aca="false">SUMIF(TORNEIO!G:G,CLASSIF!P5,TORNEIO!H:H)+SUMIF(TORNEIO!I:I,CLASSIF!P5,TORNEIO!J:J)+SUMIF(TORNEIO!S:S,CLASSIF!P5,TORNEIO!T:T)</f>
        <v>0</v>
      </c>
      <c r="X5" s="36" t="n">
        <f aca="false">SUM(U5:V5)</f>
        <v>0</v>
      </c>
      <c r="Y5" s="36" t="n">
        <f aca="false">VLOOKUP(P5,STATS!$B$2:$DF$52,109,0)</f>
        <v>0</v>
      </c>
      <c r="Z5" s="38" t="n">
        <f aca="false">SUM(W5:Y5)+T5/1000+(100-O5)/1000000000</f>
        <v>9.7E-008</v>
      </c>
      <c r="AA5" s="36"/>
      <c r="AG5" s="30" t="n">
        <f aca="false">E5/$AF$3</f>
        <v>6.20827770360481</v>
      </c>
      <c r="AH5" s="30" t="e">
        <f aca="true">E5+AH$2*20*D5*(($AC$3-TODAY())/7)</f>
        <v>#VALUE!</v>
      </c>
      <c r="AJ5" s="1" t="n">
        <v>3</v>
      </c>
      <c r="AK5" s="1" t="n">
        <f aca="false">AM5-AN5</f>
        <v>0</v>
      </c>
      <c r="AL5" s="1" t="n">
        <v>3</v>
      </c>
    </row>
    <row r="6" customFormat="false" ht="12.75" hidden="false" customHeight="false" outlineLevel="0" collapsed="false">
      <c r="A6" s="31" t="n">
        <v>4</v>
      </c>
      <c r="B6" s="32" t="str">
        <f aca="false">VLOOKUP($A6,$N:$Z,P$1,0)</f>
        <v>Ivan</v>
      </c>
      <c r="C6" s="31" t="n">
        <f aca="false">VLOOKUP($A6,$N:$Z,Q$1,0)</f>
        <v>6</v>
      </c>
      <c r="D6" s="33" t="str">
        <f aca="false">VLOOKUP($A6,$N:$Z,R$1,0)&amp;"-"&amp;VLOOKUP($A6,$N:$Z,S$1,0)</f>
        <v>4-2</v>
      </c>
      <c r="E6" s="31" t="n">
        <f aca="false">VLOOKUP($A6,$N:$Z,X$1,0)</f>
        <v>96</v>
      </c>
      <c r="F6" s="31" t="n">
        <f aca="false">VLOOKUP($A6,$N:$Z,V$1,0)</f>
        <v>0</v>
      </c>
      <c r="G6" s="31" t="n">
        <f aca="false">VLOOKUP($A6,$N:$Z,W$1,0)</f>
        <v>45</v>
      </c>
      <c r="H6" s="31" t="n">
        <f aca="false">VLOOKUP($A6,$N:$Z,Y$1,0)</f>
        <v>0</v>
      </c>
      <c r="I6" s="34" t="n">
        <f aca="false">VLOOKUP($A6,$N:$Z,13,0)</f>
        <v>141.000800078</v>
      </c>
      <c r="J6" s="24"/>
      <c r="K6" s="35" t="n">
        <f aca="false">VLOOKUP($A6,$N:$Z,R$1,0)</f>
        <v>4</v>
      </c>
      <c r="L6" s="35" t="n">
        <f aca="false">VLOOKUP($A6,$N:$Z,S$1,0)</f>
        <v>2</v>
      </c>
      <c r="M6" s="35"/>
      <c r="N6" s="36" t="n">
        <f aca="false">RANK(Z6,Z:Z)</f>
        <v>31</v>
      </c>
      <c r="O6" s="35" t="n">
        <v>4</v>
      </c>
      <c r="P6" s="36" t="s">
        <v>5</v>
      </c>
      <c r="Q6" s="36" t="n">
        <f aca="false">COUNTIF(CORRIDA!G:G,CLASSIF!P6)+COUNTIF(CORRIDA!I:I,CLASSIF!P6)</f>
        <v>0</v>
      </c>
      <c r="R6" s="36" t="n">
        <f aca="false">COUNTIF(CORRIDA!G:G,CLASSIF!$P6)</f>
        <v>0</v>
      </c>
      <c r="S6" s="36" t="n">
        <f aca="false">COUNTIF(CORRIDA!I:I,CLASSIF!P6)</f>
        <v>0</v>
      </c>
      <c r="T6" s="37" t="n">
        <f aca="false">IF(Q6=0,0,U6/(Q6*20))</f>
        <v>0</v>
      </c>
      <c r="U6" s="36" t="n">
        <f aca="false">SUMIF(CORRIDA!G:G,CLASSIF!P6,CORRIDA!H:H)+SUMIF(CORRIDA!I:I,CLASSIF!P6,CORRIDA!J:J)</f>
        <v>0</v>
      </c>
      <c r="V6" s="36" t="n">
        <f aca="false">SUMIF(WOs!G:G,CLASSIF!P6,WOs!H:H)+SUMIF(WOs!I:I,CLASSIF!P6,WOs!J:J)</f>
        <v>0</v>
      </c>
      <c r="W6" s="36" t="n">
        <f aca="false">SUMIF(TORNEIO!G:G,CLASSIF!P6,TORNEIO!H:H)+SUMIF(TORNEIO!I:I,CLASSIF!P6,TORNEIO!J:J)+SUMIF(TORNEIO!S:S,CLASSIF!P6,TORNEIO!T:T)</f>
        <v>0</v>
      </c>
      <c r="X6" s="36" t="n">
        <f aca="false">SUM(U6:V6)</f>
        <v>0</v>
      </c>
      <c r="Y6" s="36" t="n">
        <f aca="false">VLOOKUP(P6,STATS!$B$2:$DF$52,109,0)</f>
        <v>0</v>
      </c>
      <c r="Z6" s="38" t="n">
        <f aca="false">SUM(W6:Y6)+T6/1000+(100-O6)/1000000000</f>
        <v>9.6E-008</v>
      </c>
      <c r="AA6" s="36"/>
      <c r="AG6" s="30" t="n">
        <f aca="false">E6/$AF$3</f>
        <v>9.6128170894526</v>
      </c>
      <c r="AH6" s="30" t="e">
        <f aca="true">E6+AH$2*20*D6*(($AC$3-TODAY())/7)</f>
        <v>#VALUE!</v>
      </c>
      <c r="AJ6" s="1" t="n">
        <v>4</v>
      </c>
      <c r="AK6" s="1" t="n">
        <f aca="false">AM6-AN6</f>
        <v>0</v>
      </c>
      <c r="AL6" s="1" t="n">
        <v>4</v>
      </c>
    </row>
    <row r="7" customFormat="false" ht="12.75" hidden="false" customHeight="false" outlineLevel="0" collapsed="false">
      <c r="A7" s="31" t="n">
        <v>5</v>
      </c>
      <c r="B7" s="32" t="str">
        <f aca="false">VLOOKUP($A7,$N:$Z,P$1,0)</f>
        <v>Caio</v>
      </c>
      <c r="C7" s="31" t="n">
        <f aca="false">VLOOKUP($A7,$N:$Z,Q$1,0)</f>
        <v>5</v>
      </c>
      <c r="D7" s="33" t="str">
        <f aca="false">VLOOKUP($A7,$N:$Z,R$1,0)&amp;"-"&amp;VLOOKUP($A7,$N:$Z,S$1,0)</f>
        <v>3-2</v>
      </c>
      <c r="E7" s="31" t="n">
        <f aca="false">VLOOKUP($A7,$N:$Z,X$1,0)</f>
        <v>73</v>
      </c>
      <c r="F7" s="31" t="n">
        <f aca="false">VLOOKUP($A7,$N:$Z,V$1,0)</f>
        <v>0</v>
      </c>
      <c r="G7" s="31" t="n">
        <f aca="false">VLOOKUP($A7,$N:$Z,W$1,0)</f>
        <v>64</v>
      </c>
      <c r="H7" s="31" t="n">
        <f aca="false">VLOOKUP($A7,$N:$Z,Y$1,0)</f>
        <v>0</v>
      </c>
      <c r="I7" s="34" t="n">
        <f aca="false">VLOOKUP($A7,$N:$Z,13,0)</f>
        <v>137.000730095</v>
      </c>
      <c r="J7" s="24"/>
      <c r="K7" s="35" t="n">
        <f aca="false">VLOOKUP($A7,$N:$Z,R$1,0)</f>
        <v>3</v>
      </c>
      <c r="L7" s="35" t="n">
        <f aca="false">VLOOKUP($A7,$N:$Z,S$1,0)</f>
        <v>2</v>
      </c>
      <c r="M7" s="35"/>
      <c r="N7" s="36" t="n">
        <f aca="false">RANK(Z7,Z:Z)</f>
        <v>5</v>
      </c>
      <c r="O7" s="35" t="n">
        <v>5</v>
      </c>
      <c r="P7" s="36" t="s">
        <v>6</v>
      </c>
      <c r="Q7" s="36" t="n">
        <f aca="false">COUNTIF(CORRIDA!G:G,CLASSIF!P7)+COUNTIF(CORRIDA!I:I,CLASSIF!P7)</f>
        <v>5</v>
      </c>
      <c r="R7" s="36" t="n">
        <f aca="false">COUNTIF(CORRIDA!G:G,CLASSIF!$P7)</f>
        <v>3</v>
      </c>
      <c r="S7" s="36" t="n">
        <f aca="false">COUNTIF(CORRIDA!I:I,CLASSIF!P7)</f>
        <v>2</v>
      </c>
      <c r="T7" s="37" t="n">
        <f aca="false">IF(Q7=0,0,U7/(Q7*20))</f>
        <v>0.73</v>
      </c>
      <c r="U7" s="36" t="n">
        <f aca="false">SUMIF(CORRIDA!G:G,CLASSIF!P7,CORRIDA!H:H)+SUMIF(CORRIDA!I:I,CLASSIF!P7,CORRIDA!J:J)</f>
        <v>73</v>
      </c>
      <c r="V7" s="36" t="n">
        <f aca="false">SUMIF(WOs!G:G,CLASSIF!P7,WOs!H:H)+SUMIF(WOs!I:I,CLASSIF!P7,WOs!J:J)</f>
        <v>0</v>
      </c>
      <c r="W7" s="36" t="n">
        <f aca="false">SUMIF(TORNEIO!G:G,CLASSIF!P7,TORNEIO!H:H)+SUMIF(TORNEIO!I:I,CLASSIF!P7,TORNEIO!J:J)+SUMIF(TORNEIO!S:S,CLASSIF!P7,TORNEIO!T:T)</f>
        <v>64</v>
      </c>
      <c r="X7" s="36" t="n">
        <f aca="false">SUM(U7:V7)</f>
        <v>73</v>
      </c>
      <c r="Y7" s="36" t="n">
        <f aca="false">VLOOKUP(P7,STATS!$B$2:$DF$52,109,0)</f>
        <v>0</v>
      </c>
      <c r="Z7" s="38" t="n">
        <f aca="false">SUM(W7:Y7)+T7/1000+(100-O7)/1000000000</f>
        <v>137.000730095</v>
      </c>
      <c r="AA7" s="36"/>
      <c r="AG7" s="30" t="n">
        <f aca="false">E7/$AF$3</f>
        <v>7.30974632843792</v>
      </c>
      <c r="AH7" s="30" t="e">
        <f aca="true">E7+AH$2*20*D7*(($AC$3-TODAY())/7)</f>
        <v>#VALUE!</v>
      </c>
      <c r="AJ7" s="1" t="n">
        <v>5</v>
      </c>
      <c r="AK7" s="1" t="n">
        <f aca="false">AM7-AN7</f>
        <v>0</v>
      </c>
      <c r="AL7" s="1" t="n">
        <v>5</v>
      </c>
    </row>
    <row r="8" customFormat="false" ht="12.75" hidden="false" customHeight="false" outlineLevel="0" collapsed="false">
      <c r="A8" s="31" t="n">
        <v>6</v>
      </c>
      <c r="B8" s="32" t="str">
        <f aca="false">VLOOKUP($A8,$N:$Z,P$1,0)</f>
        <v>Duclerc</v>
      </c>
      <c r="C8" s="31" t="n">
        <f aca="false">VLOOKUP($A8,$N:$Z,Q$1,0)</f>
        <v>7</v>
      </c>
      <c r="D8" s="33" t="str">
        <f aca="false">VLOOKUP($A8,$N:$Z,R$1,0)&amp;"-"&amp;VLOOKUP($A8,$N:$Z,S$1,0)</f>
        <v>4-3</v>
      </c>
      <c r="E8" s="31" t="n">
        <f aca="false">VLOOKUP($A8,$N:$Z,X$1,0)</f>
        <v>107</v>
      </c>
      <c r="F8" s="31" t="n">
        <f aca="false">VLOOKUP($A8,$N:$Z,V$1,0)</f>
        <v>0</v>
      </c>
      <c r="G8" s="31" t="n">
        <f aca="false">VLOOKUP($A8,$N:$Z,W$1,0)</f>
        <v>25</v>
      </c>
      <c r="H8" s="31" t="n">
        <f aca="false">VLOOKUP($A8,$N:$Z,Y$1,0)</f>
        <v>0</v>
      </c>
      <c r="I8" s="34" t="n">
        <f aca="false">VLOOKUP($A8,$N:$Z,13,0)</f>
        <v>132.000764374714</v>
      </c>
      <c r="J8" s="24"/>
      <c r="K8" s="35" t="n">
        <f aca="false">VLOOKUP($A8,$N:$Z,R$1,0)</f>
        <v>4</v>
      </c>
      <c r="L8" s="35" t="n">
        <f aca="false">VLOOKUP($A8,$N:$Z,S$1,0)</f>
        <v>3</v>
      </c>
      <c r="M8" s="35"/>
      <c r="N8" s="36" t="n">
        <f aca="false">RANK(Z8,Z:Z)</f>
        <v>7</v>
      </c>
      <c r="O8" s="35" t="n">
        <v>6</v>
      </c>
      <c r="P8" s="36" t="s">
        <v>7</v>
      </c>
      <c r="Q8" s="36" t="n">
        <f aca="false">COUNTIF(CORRIDA!G:G,CLASSIF!P8)+COUNTIF(CORRIDA!I:I,CLASSIF!P8)</f>
        <v>2</v>
      </c>
      <c r="R8" s="36" t="n">
        <f aca="false">COUNTIF(CORRIDA!G:G,CLASSIF!$P8)</f>
        <v>2</v>
      </c>
      <c r="S8" s="36" t="n">
        <f aca="false">COUNTIF(CORRIDA!I:I,CLASSIF!P8)</f>
        <v>0</v>
      </c>
      <c r="T8" s="37" t="n">
        <f aca="false">IF(Q8=0,0,U8/(Q8*20))</f>
        <v>1</v>
      </c>
      <c r="U8" s="36" t="n">
        <f aca="false">SUMIF(CORRIDA!G:G,CLASSIF!P8,CORRIDA!H:H)+SUMIF(CORRIDA!I:I,CLASSIF!P8,CORRIDA!J:J)</f>
        <v>40</v>
      </c>
      <c r="V8" s="36" t="n">
        <f aca="false">SUMIF(WOs!G:G,CLASSIF!P8,WOs!H:H)+SUMIF(WOs!I:I,CLASSIF!P8,WOs!J:J)</f>
        <v>0</v>
      </c>
      <c r="W8" s="36" t="n">
        <f aca="false">SUMIF(TORNEIO!G:G,CLASSIF!P8,TORNEIO!H:H)+SUMIF(TORNEIO!I:I,CLASSIF!P8,TORNEIO!J:J)+SUMIF(TORNEIO!S:S,CLASSIF!P8,TORNEIO!T:T)</f>
        <v>84</v>
      </c>
      <c r="X8" s="36" t="n">
        <f aca="false">SUM(U8:V8)</f>
        <v>40</v>
      </c>
      <c r="Y8" s="36" t="n">
        <f aca="false">VLOOKUP(P8,STATS!$B$2:$DF$52,109,0)</f>
        <v>0</v>
      </c>
      <c r="Z8" s="38" t="n">
        <f aca="false">SUM(W8:Y8)+T8/1000+(100-O8)/1000000000</f>
        <v>124.001000094</v>
      </c>
      <c r="AA8" s="36"/>
      <c r="AG8" s="30" t="n">
        <f aca="false">E8/$AF$3</f>
        <v>10.7142857142857</v>
      </c>
      <c r="AH8" s="30" t="e">
        <f aca="true">E8+AH$2*20*D8*(($AC$3-TODAY())/7)</f>
        <v>#VALUE!</v>
      </c>
      <c r="AJ8" s="1" t="n">
        <v>6</v>
      </c>
      <c r="AK8" s="1" t="n">
        <f aca="false">AM8-AN8</f>
        <v>0</v>
      </c>
      <c r="AL8" s="1" t="n">
        <v>6</v>
      </c>
    </row>
    <row r="9" customFormat="false" ht="12.75" hidden="false" customHeight="false" outlineLevel="0" collapsed="false">
      <c r="A9" s="31" t="n">
        <v>7</v>
      </c>
      <c r="B9" s="32" t="str">
        <f aca="false">VLOOKUP($A9,$N:$Z,P$1,0)</f>
        <v>Carlos Coimbra</v>
      </c>
      <c r="C9" s="31" t="n">
        <f aca="false">VLOOKUP($A9,$N:$Z,Q$1,0)</f>
        <v>2</v>
      </c>
      <c r="D9" s="33" t="str">
        <f aca="false">VLOOKUP($A9,$N:$Z,R$1,0)&amp;"-"&amp;VLOOKUP($A9,$N:$Z,S$1,0)</f>
        <v>2-0</v>
      </c>
      <c r="E9" s="31" t="n">
        <f aca="false">VLOOKUP($A9,$N:$Z,X$1,0)</f>
        <v>40</v>
      </c>
      <c r="F9" s="31" t="n">
        <f aca="false">VLOOKUP($A9,$N:$Z,V$1,0)</f>
        <v>0</v>
      </c>
      <c r="G9" s="31" t="n">
        <f aca="false">VLOOKUP($A9,$N:$Z,W$1,0)</f>
        <v>84</v>
      </c>
      <c r="H9" s="31" t="n">
        <f aca="false">VLOOKUP($A9,$N:$Z,Y$1,0)</f>
        <v>0</v>
      </c>
      <c r="I9" s="34" t="n">
        <f aca="false">VLOOKUP($A9,$N:$Z,13,0)</f>
        <v>124.001000094</v>
      </c>
      <c r="J9" s="24"/>
      <c r="K9" s="35" t="n">
        <f aca="false">VLOOKUP($A9,$N:$Z,R$1,0)</f>
        <v>2</v>
      </c>
      <c r="L9" s="35" t="n">
        <f aca="false">VLOOKUP($A9,$N:$Z,S$1,0)</f>
        <v>0</v>
      </c>
      <c r="M9" s="35"/>
      <c r="N9" s="36" t="n">
        <f aca="false">RANK(Z9,Z:Z)</f>
        <v>13</v>
      </c>
      <c r="O9" s="35" t="n">
        <v>7</v>
      </c>
      <c r="P9" s="36" t="s">
        <v>8</v>
      </c>
      <c r="Q9" s="36" t="n">
        <f aca="false">COUNTIF(CORRIDA!G:G,CLASSIF!P9)+COUNTIF(CORRIDA!I:I,CLASSIF!P9)</f>
        <v>3</v>
      </c>
      <c r="R9" s="36" t="n">
        <f aca="false">COUNTIF(CORRIDA!G:G,CLASSIF!$P9)</f>
        <v>2</v>
      </c>
      <c r="S9" s="36" t="n">
        <f aca="false">COUNTIF(CORRIDA!I:I,CLASSIF!P9)</f>
        <v>1</v>
      </c>
      <c r="T9" s="37" t="n">
        <f aca="false">IF(Q9=0,0,U9/(Q9*20))</f>
        <v>0.833333333333333</v>
      </c>
      <c r="U9" s="36" t="n">
        <f aca="false">SUMIF(CORRIDA!G:G,CLASSIF!P9,CORRIDA!H:H)+SUMIF(CORRIDA!I:I,CLASSIF!P9,CORRIDA!J:J)</f>
        <v>50</v>
      </c>
      <c r="V9" s="36" t="n">
        <f aca="false">SUMIF(WOs!G:G,CLASSIF!P9,WOs!H:H)+SUMIF(WOs!I:I,CLASSIF!P9,WOs!J:J)</f>
        <v>0</v>
      </c>
      <c r="W9" s="36" t="n">
        <f aca="false">SUMIF(TORNEIO!G:G,CLASSIF!P9,TORNEIO!H:H)+SUMIF(TORNEIO!I:I,CLASSIF!P9,TORNEIO!J:J)+SUMIF(TORNEIO!S:S,CLASSIF!P9,TORNEIO!T:T)</f>
        <v>44</v>
      </c>
      <c r="X9" s="36" t="n">
        <f aca="false">SUM(U9:V9)</f>
        <v>50</v>
      </c>
      <c r="Y9" s="36" t="n">
        <f aca="false">VLOOKUP(P9,STATS!$B$2:$DF$52,109,0)</f>
        <v>0</v>
      </c>
      <c r="Z9" s="38" t="n">
        <f aca="false">SUM(W9:Y9)+T9/1000+(100-O9)/1000000000</f>
        <v>94.0008334263333</v>
      </c>
      <c r="AA9" s="36"/>
      <c r="AG9" s="30" t="n">
        <f aca="false">E9/$AF$3</f>
        <v>4.00534045393859</v>
      </c>
      <c r="AH9" s="30" t="e">
        <f aca="true">E9+AH$2*20*D9*(($AC$3-TODAY())/7)</f>
        <v>#VALUE!</v>
      </c>
      <c r="AJ9" s="1" t="n">
        <v>7</v>
      </c>
      <c r="AK9" s="1" t="n">
        <f aca="false">AM9-AN9</f>
        <v>0</v>
      </c>
      <c r="AL9" s="1" t="n">
        <v>7</v>
      </c>
    </row>
    <row r="10" customFormat="false" ht="12.75" hidden="false" customHeight="false" outlineLevel="0" collapsed="false">
      <c r="A10" s="31" t="n">
        <v>8</v>
      </c>
      <c r="B10" s="32" t="str">
        <f aca="false">VLOOKUP($A10,$N:$Z,P$1,0)</f>
        <v>Oswald</v>
      </c>
      <c r="C10" s="31" t="n">
        <f aca="false">VLOOKUP($A10,$N:$Z,Q$1,0)</f>
        <v>7</v>
      </c>
      <c r="D10" s="33" t="str">
        <f aca="false">VLOOKUP($A10,$N:$Z,R$1,0)&amp;"-"&amp;VLOOKUP($A10,$N:$Z,S$1,0)</f>
        <v>5-2</v>
      </c>
      <c r="E10" s="31" t="n">
        <f aca="false">VLOOKUP($A10,$N:$Z,X$1,0)</f>
        <v>119</v>
      </c>
      <c r="F10" s="31" t="n">
        <f aca="false">VLOOKUP($A10,$N:$Z,V$1,0)</f>
        <v>0</v>
      </c>
      <c r="G10" s="31" t="n">
        <f aca="false">VLOOKUP($A10,$N:$Z,W$1,0)</f>
        <v>0</v>
      </c>
      <c r="H10" s="31" t="n">
        <f aca="false">VLOOKUP($A10,$N:$Z,Y$1,0)</f>
        <v>0</v>
      </c>
      <c r="I10" s="34" t="n">
        <f aca="false">VLOOKUP($A10,$N:$Z,13,0)</f>
        <v>119.000850071</v>
      </c>
      <c r="J10" s="24"/>
      <c r="K10" s="35" t="n">
        <f aca="false">VLOOKUP($A10,$N:$Z,R$1,0)</f>
        <v>5</v>
      </c>
      <c r="L10" s="35" t="n">
        <f aca="false">VLOOKUP($A10,$N:$Z,S$1,0)</f>
        <v>2</v>
      </c>
      <c r="M10" s="35"/>
      <c r="N10" s="36" t="n">
        <f aca="false">RANK(Z10,Z:Z)</f>
        <v>32</v>
      </c>
      <c r="O10" s="35" t="n">
        <v>8</v>
      </c>
      <c r="P10" s="36" t="s">
        <v>9</v>
      </c>
      <c r="Q10" s="36" t="n">
        <f aca="false">COUNTIF(CORRIDA!G:G,CLASSIF!P10)+COUNTIF(CORRIDA!I:I,CLASSIF!P10)</f>
        <v>0</v>
      </c>
      <c r="R10" s="36" t="n">
        <f aca="false">COUNTIF(CORRIDA!G:G,CLASSIF!$P10)</f>
        <v>0</v>
      </c>
      <c r="S10" s="36" t="n">
        <f aca="false">COUNTIF(CORRIDA!I:I,CLASSIF!P10)</f>
        <v>0</v>
      </c>
      <c r="T10" s="37" t="n">
        <f aca="false">IF(Q10=0,0,U10/(Q10*20))</f>
        <v>0</v>
      </c>
      <c r="U10" s="36" t="n">
        <f aca="false">SUMIF(CORRIDA!G:G,CLASSIF!P10,CORRIDA!H:H)+SUMIF(CORRIDA!I:I,CLASSIF!P10,CORRIDA!J:J)</f>
        <v>0</v>
      </c>
      <c r="V10" s="36" t="n">
        <f aca="false">SUMIF(WOs!G:G,CLASSIF!P10,WOs!H:H)+SUMIF(WOs!I:I,CLASSIF!P10,WOs!J:J)</f>
        <v>0</v>
      </c>
      <c r="W10" s="36" t="n">
        <f aca="false">SUMIF(TORNEIO!G:G,CLASSIF!P10,TORNEIO!H:H)+SUMIF(TORNEIO!I:I,CLASSIF!P10,TORNEIO!J:J)+SUMIF(TORNEIO!S:S,CLASSIF!P10,TORNEIO!T:T)</f>
        <v>0</v>
      </c>
      <c r="X10" s="36" t="n">
        <f aca="false">SUM(U10:V10)</f>
        <v>0</v>
      </c>
      <c r="Y10" s="36" t="n">
        <f aca="false">VLOOKUP(P10,STATS!$B$2:$DF$52,109,0)</f>
        <v>0</v>
      </c>
      <c r="Z10" s="38" t="n">
        <f aca="false">SUM(W10:Y10)+T10/1000+(100-O10)/1000000000</f>
        <v>9.2E-008</v>
      </c>
      <c r="AA10" s="36"/>
      <c r="AG10" s="30" t="n">
        <f aca="false">E10/$AF$3</f>
        <v>11.9158878504673</v>
      </c>
      <c r="AH10" s="30" t="e">
        <f aca="true">E10+AH$2*20*D10*(($AC$3-TODAY())/7)</f>
        <v>#VALUE!</v>
      </c>
      <c r="AJ10" s="1" t="n">
        <v>8</v>
      </c>
      <c r="AK10" s="1" t="n">
        <f aca="false">AM10-AN10</f>
        <v>0</v>
      </c>
      <c r="AL10" s="1" t="n">
        <v>8</v>
      </c>
    </row>
    <row r="11" customFormat="false" ht="12.75" hidden="false" customHeight="true" outlineLevel="0" collapsed="false">
      <c r="A11" s="39" t="n">
        <v>9</v>
      </c>
      <c r="B11" s="40" t="str">
        <f aca="false">VLOOKUP($A11,$N:$Z,P$1,0)</f>
        <v>Luiz Henrique</v>
      </c>
      <c r="C11" s="39" t="n">
        <f aca="false">VLOOKUP($A11,$N:$Z,Q$1,0)</f>
        <v>4</v>
      </c>
      <c r="D11" s="41" t="str">
        <f aca="false">VLOOKUP($A11,$N:$Z,R$1,0)&amp;"-"&amp;VLOOKUP($A11,$N:$Z,S$1,0)</f>
        <v>3-1</v>
      </c>
      <c r="E11" s="39" t="n">
        <f aca="false">VLOOKUP($A11,$N:$Z,X$1,0)</f>
        <v>70</v>
      </c>
      <c r="F11" s="39" t="n">
        <f aca="false">VLOOKUP($A11,$N:$Z,V$1,0)</f>
        <v>0</v>
      </c>
      <c r="G11" s="39" t="n">
        <f aca="false">VLOOKUP($A11,$N:$Z,W$1,0)</f>
        <v>44</v>
      </c>
      <c r="H11" s="39" t="n">
        <f aca="false">VLOOKUP($A11,$N:$Z,Y$1,0)</f>
        <v>0</v>
      </c>
      <c r="I11" s="42" t="n">
        <f aca="false">VLOOKUP($A11,$N:$Z,13,0)</f>
        <v>114.000875075</v>
      </c>
      <c r="J11" s="43" t="s">
        <v>76</v>
      </c>
      <c r="K11" s="35" t="n">
        <f aca="false">VLOOKUP($A11,$N:$Z,R$1,0)</f>
        <v>3</v>
      </c>
      <c r="L11" s="35" t="n">
        <f aca="false">VLOOKUP($A11,$N:$Z,S$1,0)</f>
        <v>1</v>
      </c>
      <c r="M11" s="35"/>
      <c r="N11" s="36" t="n">
        <f aca="false">RANK(Z11,Z:Z)</f>
        <v>33</v>
      </c>
      <c r="O11" s="35" t="n">
        <v>9</v>
      </c>
      <c r="P11" s="36" t="s">
        <v>10</v>
      </c>
      <c r="Q11" s="36" t="n">
        <f aca="false">COUNTIF(CORRIDA!G:G,CLASSIF!P11)+COUNTIF(CORRIDA!I:I,CLASSIF!P11)</f>
        <v>0</v>
      </c>
      <c r="R11" s="36" t="n">
        <f aca="false">COUNTIF(CORRIDA!G:G,CLASSIF!$P11)</f>
        <v>0</v>
      </c>
      <c r="S11" s="36" t="n">
        <f aca="false">COUNTIF(CORRIDA!I:I,CLASSIF!P11)</f>
        <v>0</v>
      </c>
      <c r="T11" s="37" t="n">
        <f aca="false">IF(Q11=0,0,U11/(Q11*20))</f>
        <v>0</v>
      </c>
      <c r="U11" s="36" t="n">
        <f aca="false">SUMIF(CORRIDA!G:G,CLASSIF!P11,CORRIDA!H:H)+SUMIF(CORRIDA!I:I,CLASSIF!P11,CORRIDA!J:J)</f>
        <v>0</v>
      </c>
      <c r="V11" s="36" t="n">
        <f aca="false">SUMIF(WOs!G:G,CLASSIF!P11,WOs!H:H)+SUMIF(WOs!I:I,CLASSIF!P11,WOs!J:J)</f>
        <v>0</v>
      </c>
      <c r="W11" s="36" t="n">
        <f aca="false">SUMIF(TORNEIO!G:G,CLASSIF!P11,TORNEIO!H:H)+SUMIF(TORNEIO!I:I,CLASSIF!P11,TORNEIO!J:J)+SUMIF(TORNEIO!S:S,CLASSIF!P11,TORNEIO!T:T)</f>
        <v>0</v>
      </c>
      <c r="X11" s="36" t="n">
        <f aca="false">SUM(U11:V11)</f>
        <v>0</v>
      </c>
      <c r="Y11" s="36" t="n">
        <f aca="false">VLOOKUP(P11,STATS!$B$2:$DF$52,109,0)</f>
        <v>0</v>
      </c>
      <c r="Z11" s="38" t="n">
        <f aca="false">SUM(W11:Y11)+T11/1000+(100-O11)/1000000000</f>
        <v>9.1E-008</v>
      </c>
      <c r="AA11" s="36"/>
      <c r="AG11" s="30" t="n">
        <f aca="false">E11/$AF$3</f>
        <v>7.00934579439252</v>
      </c>
      <c r="AH11" s="30" t="e">
        <f aca="true">E11+AH$2*20*D11*(($AC$3-TODAY())/7)</f>
        <v>#VALUE!</v>
      </c>
      <c r="AJ11" s="1" t="n">
        <v>9</v>
      </c>
      <c r="AK11" s="1" t="n">
        <f aca="false">AM11-AN11</f>
        <v>0</v>
      </c>
      <c r="AL11" s="1" t="n">
        <v>9</v>
      </c>
    </row>
    <row r="12" customFormat="false" ht="12.75" hidden="false" customHeight="false" outlineLevel="0" collapsed="false">
      <c r="A12" s="39" t="n">
        <v>10</v>
      </c>
      <c r="B12" s="40" t="str">
        <f aca="false">VLOOKUP($A12,$N:$Z,P$1,0)</f>
        <v>Felipe</v>
      </c>
      <c r="C12" s="39" t="n">
        <f aca="false">VLOOKUP($A12,$N:$Z,Q$1,0)</f>
        <v>3</v>
      </c>
      <c r="D12" s="41" t="str">
        <f aca="false">VLOOKUP($A12,$N:$Z,R$1,0)&amp;"-"&amp;VLOOKUP($A12,$N:$Z,S$1,0)</f>
        <v>2-1</v>
      </c>
      <c r="E12" s="39" t="n">
        <f aca="false">VLOOKUP($A12,$N:$Z,X$1,0)</f>
        <v>52</v>
      </c>
      <c r="F12" s="39" t="n">
        <f aca="false">VLOOKUP($A12,$N:$Z,V$1,0)</f>
        <v>0</v>
      </c>
      <c r="G12" s="39" t="n">
        <f aca="false">VLOOKUP($A12,$N:$Z,W$1,0)</f>
        <v>49</v>
      </c>
      <c r="H12" s="39" t="n">
        <f aca="false">VLOOKUP($A12,$N:$Z,Y$1,0)</f>
        <v>0</v>
      </c>
      <c r="I12" s="42" t="n">
        <f aca="false">VLOOKUP($A12,$N:$Z,13,0)</f>
        <v>101.000866752667</v>
      </c>
      <c r="J12" s="43"/>
      <c r="K12" s="35" t="n">
        <f aca="false">VLOOKUP($A12,$N:$Z,R$1,0)</f>
        <v>2</v>
      </c>
      <c r="L12" s="35" t="n">
        <f aca="false">VLOOKUP($A12,$N:$Z,S$1,0)</f>
        <v>1</v>
      </c>
      <c r="M12" s="35"/>
      <c r="N12" s="36" t="n">
        <f aca="false">RANK(Z12,Z:Z)</f>
        <v>34</v>
      </c>
      <c r="O12" s="35" t="n">
        <v>10</v>
      </c>
      <c r="P12" s="36" t="s">
        <v>11</v>
      </c>
      <c r="Q12" s="36" t="n">
        <f aca="false">COUNTIF(CORRIDA!G:G,CLASSIF!P12)+COUNTIF(CORRIDA!I:I,CLASSIF!P12)</f>
        <v>0</v>
      </c>
      <c r="R12" s="36" t="n">
        <f aca="false">COUNTIF(CORRIDA!G:G,CLASSIF!$P12)</f>
        <v>0</v>
      </c>
      <c r="S12" s="36" t="n">
        <f aca="false">COUNTIF(CORRIDA!I:I,CLASSIF!P12)</f>
        <v>0</v>
      </c>
      <c r="T12" s="37" t="n">
        <f aca="false">IF(Q12=0,0,U12/(Q12*20))</f>
        <v>0</v>
      </c>
      <c r="U12" s="36" t="n">
        <f aca="false">SUMIF(CORRIDA!G:G,CLASSIF!P12,CORRIDA!H:H)+SUMIF(CORRIDA!I:I,CLASSIF!P12,CORRIDA!J:J)</f>
        <v>0</v>
      </c>
      <c r="V12" s="36" t="n">
        <f aca="false">SUMIF(WOs!G:G,CLASSIF!P12,WOs!H:H)+SUMIF(WOs!I:I,CLASSIF!P12,WOs!J:J)</f>
        <v>0</v>
      </c>
      <c r="W12" s="36" t="n">
        <f aca="false">SUMIF(TORNEIO!G:G,CLASSIF!P12,TORNEIO!H:H)+SUMIF(TORNEIO!I:I,CLASSIF!P12,TORNEIO!J:J)+SUMIF(TORNEIO!S:S,CLASSIF!P12,TORNEIO!T:T)</f>
        <v>0</v>
      </c>
      <c r="X12" s="36" t="n">
        <f aca="false">SUM(U12:V12)</f>
        <v>0</v>
      </c>
      <c r="Y12" s="36" t="n">
        <f aca="false">VLOOKUP(P12,STATS!$B$2:$DF$52,109,0)</f>
        <v>0</v>
      </c>
      <c r="Z12" s="38" t="n">
        <f aca="false">SUM(W12:Y12)+T12/1000+(100-O12)/1000000000</f>
        <v>9E-008</v>
      </c>
      <c r="AA12" s="36"/>
      <c r="AG12" s="30" t="n">
        <f aca="false">E12/$AF$3</f>
        <v>5.20694259012016</v>
      </c>
      <c r="AH12" s="30" t="e">
        <f aca="true">E12+AH$2*20*D12*(($AC$3-TODAY())/7)</f>
        <v>#VALUE!</v>
      </c>
      <c r="AJ12" s="1" t="n">
        <v>10</v>
      </c>
      <c r="AK12" s="1" t="n">
        <f aca="false">AM12-AN12</f>
        <v>0</v>
      </c>
      <c r="AL12" s="1" t="n">
        <v>10</v>
      </c>
    </row>
    <row r="13" customFormat="false" ht="12.75" hidden="false" customHeight="false" outlineLevel="0" collapsed="false">
      <c r="A13" s="39" t="n">
        <v>11</v>
      </c>
      <c r="B13" s="40" t="str">
        <f aca="false">VLOOKUP($A13,$N:$Z,P$1,0)</f>
        <v>Flavio</v>
      </c>
      <c r="C13" s="39" t="n">
        <f aca="false">VLOOKUP($A13,$N:$Z,Q$1,0)</f>
        <v>6</v>
      </c>
      <c r="D13" s="41" t="str">
        <f aca="false">VLOOKUP($A13,$N:$Z,R$1,0)&amp;"-"&amp;VLOOKUP($A13,$N:$Z,S$1,0)</f>
        <v>2-4</v>
      </c>
      <c r="E13" s="39" t="n">
        <f aca="false">VLOOKUP($A13,$N:$Z,X$1,0)</f>
        <v>73</v>
      </c>
      <c r="F13" s="39" t="n">
        <f aca="false">VLOOKUP($A13,$N:$Z,V$1,0)</f>
        <v>0</v>
      </c>
      <c r="G13" s="39" t="n">
        <f aca="false">VLOOKUP($A13,$N:$Z,W$1,0)</f>
        <v>24</v>
      </c>
      <c r="H13" s="39" t="n">
        <f aca="false">VLOOKUP($A13,$N:$Z,Y$1,0)</f>
        <v>0</v>
      </c>
      <c r="I13" s="42" t="n">
        <f aca="false">VLOOKUP($A13,$N:$Z,13,0)</f>
        <v>97.0006084163333</v>
      </c>
      <c r="J13" s="43"/>
      <c r="K13" s="35" t="n">
        <f aca="false">VLOOKUP($A13,$N:$Z,R$1,0)</f>
        <v>2</v>
      </c>
      <c r="L13" s="35" t="n">
        <f aca="false">VLOOKUP($A13,$N:$Z,S$1,0)</f>
        <v>4</v>
      </c>
      <c r="M13" s="35"/>
      <c r="N13" s="36" t="n">
        <f aca="false">RANK(Z13,Z:Z)</f>
        <v>6</v>
      </c>
      <c r="O13" s="35" t="n">
        <v>11</v>
      </c>
      <c r="P13" s="36" t="s">
        <v>12</v>
      </c>
      <c r="Q13" s="36" t="n">
        <f aca="false">COUNTIF(CORRIDA!G:G,CLASSIF!P13)+COUNTIF(CORRIDA!I:I,CLASSIF!P13)</f>
        <v>7</v>
      </c>
      <c r="R13" s="36" t="n">
        <f aca="false">COUNTIF(CORRIDA!G:G,CLASSIF!$P13)</f>
        <v>4</v>
      </c>
      <c r="S13" s="36" t="n">
        <f aca="false">COUNTIF(CORRIDA!I:I,CLASSIF!P13)</f>
        <v>3</v>
      </c>
      <c r="T13" s="37" t="n">
        <f aca="false">IF(Q13=0,0,U13/(Q13*20))</f>
        <v>0.764285714285714</v>
      </c>
      <c r="U13" s="36" t="n">
        <f aca="false">SUMIF(CORRIDA!G:G,CLASSIF!P13,CORRIDA!H:H)+SUMIF(CORRIDA!I:I,CLASSIF!P13,CORRIDA!J:J)</f>
        <v>107</v>
      </c>
      <c r="V13" s="36" t="n">
        <f aca="false">SUMIF(WOs!G:G,CLASSIF!P13,WOs!H:H)+SUMIF(WOs!I:I,CLASSIF!P13,WOs!J:J)</f>
        <v>0</v>
      </c>
      <c r="W13" s="36" t="n">
        <f aca="false">SUMIF(TORNEIO!G:G,CLASSIF!P13,TORNEIO!H:H)+SUMIF(TORNEIO!I:I,CLASSIF!P13,TORNEIO!J:J)+SUMIF(TORNEIO!S:S,CLASSIF!P13,TORNEIO!T:T)</f>
        <v>25</v>
      </c>
      <c r="X13" s="36" t="n">
        <f aca="false">SUM(U13:V13)</f>
        <v>107</v>
      </c>
      <c r="Y13" s="36" t="n">
        <f aca="false">VLOOKUP(P13,STATS!$B$2:$DF$52,109,0)</f>
        <v>0</v>
      </c>
      <c r="Z13" s="38" t="n">
        <f aca="false">SUM(W13:Y13)+T13/1000+(100-O13)/1000000000</f>
        <v>132.000764374714</v>
      </c>
      <c r="AA13" s="36"/>
      <c r="AG13" s="30" t="n">
        <f aca="false">E13/$AF$3</f>
        <v>7.30974632843792</v>
      </c>
      <c r="AH13" s="30" t="e">
        <f aca="true">E13+AH$2*20*D13*(($AC$3-TODAY())/7)</f>
        <v>#VALUE!</v>
      </c>
      <c r="AJ13" s="1" t="n">
        <v>11</v>
      </c>
      <c r="AK13" s="1" t="n">
        <f aca="false">AM13-AN13</f>
        <v>0</v>
      </c>
      <c r="AL13" s="1" t="n">
        <v>11</v>
      </c>
    </row>
    <row r="14" customFormat="false" ht="12.75" hidden="false" customHeight="false" outlineLevel="0" collapsed="false">
      <c r="A14" s="39" t="n">
        <v>12</v>
      </c>
      <c r="B14" s="40" t="str">
        <f aca="false">VLOOKUP($A14,$N:$Z,P$1,0)</f>
        <v>Guto</v>
      </c>
      <c r="C14" s="39" t="n">
        <f aca="false">VLOOKUP($A14,$N:$Z,Q$1,0)</f>
        <v>7</v>
      </c>
      <c r="D14" s="41" t="str">
        <f aca="false">VLOOKUP($A14,$N:$Z,R$1,0)&amp;"-"&amp;VLOOKUP($A14,$N:$Z,S$1,0)</f>
        <v>4-3</v>
      </c>
      <c r="E14" s="39" t="n">
        <f aca="false">VLOOKUP($A14,$N:$Z,X$1,0)</f>
        <v>96</v>
      </c>
      <c r="F14" s="39" t="n">
        <f aca="false">VLOOKUP($A14,$N:$Z,V$1,0)</f>
        <v>0</v>
      </c>
      <c r="G14" s="39" t="n">
        <f aca="false">VLOOKUP($A14,$N:$Z,W$1,0)</f>
        <v>0</v>
      </c>
      <c r="H14" s="39" t="n">
        <f aca="false">VLOOKUP($A14,$N:$Z,Y$1,0)</f>
        <v>0</v>
      </c>
      <c r="I14" s="42" t="n">
        <f aca="false">VLOOKUP($A14,$N:$Z,13,0)</f>
        <v>96.0006857672857</v>
      </c>
      <c r="J14" s="43"/>
      <c r="K14" s="35" t="n">
        <f aca="false">VLOOKUP($A14,$N:$Z,R$1,0)</f>
        <v>4</v>
      </c>
      <c r="L14" s="35" t="n">
        <f aca="false">VLOOKUP($A14,$N:$Z,S$1,0)</f>
        <v>3</v>
      </c>
      <c r="M14" s="35"/>
      <c r="N14" s="36" t="n">
        <f aca="false">RANK(Z14,Z:Z)</f>
        <v>1</v>
      </c>
      <c r="O14" s="35" t="n">
        <v>12</v>
      </c>
      <c r="P14" s="36" t="s">
        <v>13</v>
      </c>
      <c r="Q14" s="36" t="n">
        <f aca="false">COUNTIF(CORRIDA!G:G,CLASSIF!P14)+COUNTIF(CORRIDA!I:I,CLASSIF!P14)</f>
        <v>17</v>
      </c>
      <c r="R14" s="36" t="n">
        <f aca="false">COUNTIF(CORRIDA!G:G,CLASSIF!$P14)</f>
        <v>11</v>
      </c>
      <c r="S14" s="36" t="n">
        <f aca="false">COUNTIF(CORRIDA!I:I,CLASSIF!P14)</f>
        <v>6</v>
      </c>
      <c r="T14" s="37" t="n">
        <f aca="false">IF(Q14=0,0,U14/(Q14*20))</f>
        <v>0.773529411764706</v>
      </c>
      <c r="U14" s="36" t="n">
        <f aca="false">SUMIF(CORRIDA!G:G,CLASSIF!P14,CORRIDA!H:H)+SUMIF(CORRIDA!I:I,CLASSIF!P14,CORRIDA!J:J)</f>
        <v>263</v>
      </c>
      <c r="V14" s="36" t="n">
        <f aca="false">SUMIF(WOs!G:G,CLASSIF!P14,WOs!H:H)+SUMIF(WOs!I:I,CLASSIF!P14,WOs!J:J)</f>
        <v>0</v>
      </c>
      <c r="W14" s="36" t="n">
        <f aca="false">SUMIF(TORNEIO!G:G,CLASSIF!P14,TORNEIO!H:H)+SUMIF(TORNEIO!I:I,CLASSIF!P14,TORNEIO!J:J)+SUMIF(TORNEIO!S:S,CLASSIF!P14,TORNEIO!T:T)</f>
        <v>64</v>
      </c>
      <c r="X14" s="36" t="n">
        <f aca="false">SUM(U14:V14)</f>
        <v>263</v>
      </c>
      <c r="Y14" s="36" t="n">
        <f aca="false">VLOOKUP(P14,STATS!$B$2:$DF$52,109,0)</f>
        <v>100</v>
      </c>
      <c r="Z14" s="38" t="n">
        <f aca="false">SUM(W14:Y14)+T14/1000+(100-O14)/1000000000</f>
        <v>427.000773617412</v>
      </c>
      <c r="AA14" s="36"/>
      <c r="AG14" s="30" t="n">
        <f aca="false">E14/$AF$3</f>
        <v>9.6128170894526</v>
      </c>
      <c r="AH14" s="30" t="e">
        <f aca="true">E14+AH$2*20*D14*(($AC$3-TODAY())/7)</f>
        <v>#VALUE!</v>
      </c>
      <c r="AJ14" s="1" t="n">
        <v>12</v>
      </c>
      <c r="AK14" s="1" t="n">
        <f aca="false">AM14-AN14</f>
        <v>0</v>
      </c>
      <c r="AL14" s="1" t="n">
        <v>12</v>
      </c>
    </row>
    <row r="15" customFormat="false" ht="12.75" hidden="false" customHeight="false" outlineLevel="0" collapsed="false">
      <c r="A15" s="39" t="n">
        <v>13</v>
      </c>
      <c r="B15" s="40" t="str">
        <f aca="false">VLOOKUP($A15,$N:$Z,P$1,0)</f>
        <v>Costinha</v>
      </c>
      <c r="C15" s="39" t="n">
        <f aca="false">VLOOKUP($A15,$N:$Z,Q$1,0)</f>
        <v>3</v>
      </c>
      <c r="D15" s="41" t="str">
        <f aca="false">VLOOKUP($A15,$N:$Z,R$1,0)&amp;"-"&amp;VLOOKUP($A15,$N:$Z,S$1,0)</f>
        <v>2-1</v>
      </c>
      <c r="E15" s="39" t="n">
        <f aca="false">VLOOKUP($A15,$N:$Z,X$1,0)</f>
        <v>50</v>
      </c>
      <c r="F15" s="39" t="n">
        <f aca="false">VLOOKUP($A15,$N:$Z,V$1,0)</f>
        <v>0</v>
      </c>
      <c r="G15" s="39" t="n">
        <f aca="false">VLOOKUP($A15,$N:$Z,W$1,0)</f>
        <v>44</v>
      </c>
      <c r="H15" s="39" t="n">
        <f aca="false">VLOOKUP($A15,$N:$Z,Y$1,0)</f>
        <v>0</v>
      </c>
      <c r="I15" s="42" t="n">
        <f aca="false">VLOOKUP($A15,$N:$Z,13,0)</f>
        <v>94.0008334263333</v>
      </c>
      <c r="J15" s="43"/>
      <c r="K15" s="35" t="n">
        <f aca="false">VLOOKUP($A15,$N:$Z,R$1,0)</f>
        <v>2</v>
      </c>
      <c r="L15" s="35" t="n">
        <f aca="false">VLOOKUP($A15,$N:$Z,S$1,0)</f>
        <v>1</v>
      </c>
      <c r="M15" s="35"/>
      <c r="N15" s="36" t="n">
        <f aca="false">RANK(Z15,Z:Z)</f>
        <v>19</v>
      </c>
      <c r="O15" s="35" t="n">
        <v>13</v>
      </c>
      <c r="P15" s="36" t="s">
        <v>14</v>
      </c>
      <c r="Q15" s="36" t="n">
        <f aca="false">COUNTIF(CORRIDA!G:G,CLASSIF!P15)+COUNTIF(CORRIDA!I:I,CLASSIF!P15)</f>
        <v>3</v>
      </c>
      <c r="R15" s="36" t="n">
        <f aca="false">COUNTIF(CORRIDA!G:G,CLASSIF!$P15)</f>
        <v>2</v>
      </c>
      <c r="S15" s="36" t="n">
        <f aca="false">COUNTIF(CORRIDA!I:I,CLASSIF!P15)</f>
        <v>1</v>
      </c>
      <c r="T15" s="37" t="n">
        <f aca="false">IF(Q15=0,0,U15/(Q15*20))</f>
        <v>0.733333333333333</v>
      </c>
      <c r="U15" s="36" t="n">
        <f aca="false">SUMIF(CORRIDA!G:G,CLASSIF!P15,CORRIDA!H:H)+SUMIF(CORRIDA!I:I,CLASSIF!P15,CORRIDA!J:J)</f>
        <v>44</v>
      </c>
      <c r="V15" s="36" t="n">
        <f aca="false">SUMIF(WOs!G:G,CLASSIF!P15,WOs!H:H)+SUMIF(WOs!I:I,CLASSIF!P15,WOs!J:J)</f>
        <v>0</v>
      </c>
      <c r="W15" s="36" t="n">
        <f aca="false">SUMIF(TORNEIO!G:G,CLASSIF!P15,TORNEIO!H:H)+SUMIF(TORNEIO!I:I,CLASSIF!P15,TORNEIO!J:J)+SUMIF(TORNEIO!S:S,CLASSIF!P15,TORNEIO!T:T)</f>
        <v>24</v>
      </c>
      <c r="X15" s="36" t="n">
        <f aca="false">SUM(U15:V15)</f>
        <v>44</v>
      </c>
      <c r="Y15" s="36" t="n">
        <f aca="false">VLOOKUP(P15,STATS!$B$2:$DF$52,109,0)</f>
        <v>0</v>
      </c>
      <c r="Z15" s="38" t="n">
        <f aca="false">SUM(W15:Y15)+T15/1000+(100-O15)/1000000000</f>
        <v>68.0007334203333</v>
      </c>
      <c r="AA15" s="36"/>
      <c r="AG15" s="30" t="n">
        <f aca="false">E15/$AF$3</f>
        <v>5.00667556742323</v>
      </c>
      <c r="AH15" s="30" t="e">
        <f aca="true">E15+AH$2*20*D15*(($AC$3-TODAY())/7)</f>
        <v>#VALUE!</v>
      </c>
      <c r="AJ15" s="1" t="n">
        <v>13</v>
      </c>
      <c r="AK15" s="1" t="n">
        <f aca="false">AM15-AN15</f>
        <v>0</v>
      </c>
      <c r="AL15" s="1" t="n">
        <v>13</v>
      </c>
    </row>
    <row r="16" customFormat="false" ht="12.75" hidden="false" customHeight="false" outlineLevel="0" collapsed="false">
      <c r="A16" s="39" t="n">
        <v>14</v>
      </c>
      <c r="B16" s="40" t="str">
        <f aca="false">VLOOKUP($A16,$N:$Z,P$1,0)</f>
        <v>Paulo</v>
      </c>
      <c r="C16" s="39" t="n">
        <f aca="false">VLOOKUP($A16,$N:$Z,Q$1,0)</f>
        <v>5</v>
      </c>
      <c r="D16" s="41" t="str">
        <f aca="false">VLOOKUP($A16,$N:$Z,R$1,0)&amp;"-"&amp;VLOOKUP($A16,$N:$Z,S$1,0)</f>
        <v>2-3</v>
      </c>
      <c r="E16" s="39" t="n">
        <f aca="false">VLOOKUP($A16,$N:$Z,X$1,0)</f>
        <v>63</v>
      </c>
      <c r="F16" s="39" t="n">
        <f aca="false">VLOOKUP($A16,$N:$Z,V$1,0)</f>
        <v>0</v>
      </c>
      <c r="G16" s="39" t="n">
        <f aca="false">VLOOKUP($A16,$N:$Z,W$1,0)</f>
        <v>24</v>
      </c>
      <c r="H16" s="39" t="n">
        <f aca="false">VLOOKUP($A16,$N:$Z,Y$1,0)</f>
        <v>0</v>
      </c>
      <c r="I16" s="42" t="n">
        <f aca="false">VLOOKUP($A16,$N:$Z,13,0)</f>
        <v>87.000630069</v>
      </c>
      <c r="J16" s="43"/>
      <c r="K16" s="35" t="n">
        <f aca="false">VLOOKUP($A16,$N:$Z,R$1,0)</f>
        <v>2</v>
      </c>
      <c r="L16" s="35" t="n">
        <f aca="false">VLOOKUP($A16,$N:$Z,S$1,0)</f>
        <v>3</v>
      </c>
      <c r="M16" s="36"/>
      <c r="N16" s="36" t="n">
        <f aca="false">RANK(Z16,Z:Z)</f>
        <v>10</v>
      </c>
      <c r="O16" s="35" t="n">
        <v>14</v>
      </c>
      <c r="P16" s="36" t="s">
        <v>15</v>
      </c>
      <c r="Q16" s="36" t="n">
        <f aca="false">COUNTIF(CORRIDA!G:G,CLASSIF!P16)+COUNTIF(CORRIDA!I:I,CLASSIF!P16)</f>
        <v>3</v>
      </c>
      <c r="R16" s="36" t="n">
        <f aca="false">COUNTIF(CORRIDA!G:G,CLASSIF!$P16)</f>
        <v>2</v>
      </c>
      <c r="S16" s="36" t="n">
        <f aca="false">COUNTIF(CORRIDA!I:I,CLASSIF!P16)</f>
        <v>1</v>
      </c>
      <c r="T16" s="37" t="n">
        <f aca="false">IF(Q16=0,0,U16/(Q16*20))</f>
        <v>0.866666666666667</v>
      </c>
      <c r="U16" s="36" t="n">
        <f aca="false">SUMIF(CORRIDA!G:G,CLASSIF!P16,CORRIDA!H:H)+SUMIF(CORRIDA!I:I,CLASSIF!P16,CORRIDA!J:J)</f>
        <v>52</v>
      </c>
      <c r="V16" s="36" t="n">
        <f aca="false">SUMIF(WOs!G:G,CLASSIF!P16,WOs!H:H)+SUMIF(WOs!I:I,CLASSIF!P16,WOs!J:J)</f>
        <v>0</v>
      </c>
      <c r="W16" s="36" t="n">
        <f aca="false">SUMIF(TORNEIO!G:G,CLASSIF!P16,TORNEIO!H:H)+SUMIF(TORNEIO!I:I,CLASSIF!P16,TORNEIO!J:J)+SUMIF(TORNEIO!S:S,CLASSIF!P16,TORNEIO!T:T)</f>
        <v>49</v>
      </c>
      <c r="X16" s="36" t="n">
        <f aca="false">SUM(U16:V16)</f>
        <v>52</v>
      </c>
      <c r="Y16" s="36" t="n">
        <f aca="false">VLOOKUP(P16,STATS!$B$2:$DF$52,109,0)</f>
        <v>0</v>
      </c>
      <c r="Z16" s="38" t="n">
        <f aca="false">SUM(W16:Y16)+T16/1000+(100-O16)/1000000000</f>
        <v>101.000866752667</v>
      </c>
      <c r="AA16" s="36"/>
      <c r="AG16" s="30" t="n">
        <f aca="false">E16/$AF$3</f>
        <v>6.30841121495327</v>
      </c>
      <c r="AH16" s="30" t="e">
        <f aca="true">E16+AH$2*20*D16*(($AC$3-TODAY())/7)</f>
        <v>#VALUE!</v>
      </c>
      <c r="AJ16" s="1" t="n">
        <v>14</v>
      </c>
      <c r="AK16" s="1" t="n">
        <f aca="false">AM16-AN16</f>
        <v>0</v>
      </c>
      <c r="AL16" s="1" t="n">
        <v>14</v>
      </c>
    </row>
    <row r="17" customFormat="false" ht="12.75" hidden="false" customHeight="false" outlineLevel="0" collapsed="false">
      <c r="A17" s="39" t="n">
        <v>15</v>
      </c>
      <c r="B17" s="40" t="str">
        <f aca="false">VLOOKUP($A17,$N:$Z,P$1,0)</f>
        <v>Juan</v>
      </c>
      <c r="C17" s="39" t="n">
        <f aca="false">VLOOKUP($A17,$N:$Z,Q$1,0)</f>
        <v>10</v>
      </c>
      <c r="D17" s="41" t="str">
        <f aca="false">VLOOKUP($A17,$N:$Z,R$1,0)&amp;"-"&amp;VLOOKUP($A17,$N:$Z,S$1,0)</f>
        <v>1-9</v>
      </c>
      <c r="E17" s="39" t="n">
        <f aca="false">VLOOKUP($A17,$N:$Z,X$1,0)</f>
        <v>63</v>
      </c>
      <c r="F17" s="39" t="n">
        <f aca="false">VLOOKUP($A17,$N:$Z,V$1,0)</f>
        <v>0</v>
      </c>
      <c r="G17" s="39" t="n">
        <f aca="false">VLOOKUP($A17,$N:$Z,W$1,0)</f>
        <v>24</v>
      </c>
      <c r="H17" s="39" t="n">
        <f aca="false">VLOOKUP($A17,$N:$Z,Y$1,0)</f>
        <v>0</v>
      </c>
      <c r="I17" s="42" t="n">
        <f aca="false">VLOOKUP($A17,$N:$Z,13,0)</f>
        <v>87.000315077</v>
      </c>
      <c r="J17" s="43"/>
      <c r="K17" s="35" t="n">
        <f aca="false">VLOOKUP($A17,$N:$Z,R$1,0)</f>
        <v>1</v>
      </c>
      <c r="L17" s="35" t="n">
        <f aca="false">VLOOKUP($A17,$N:$Z,S$1,0)</f>
        <v>9</v>
      </c>
      <c r="M17" s="36"/>
      <c r="N17" s="36" t="n">
        <f aca="false">RANK(Z17,Z:Z)</f>
        <v>35</v>
      </c>
      <c r="O17" s="35" t="n">
        <v>15</v>
      </c>
      <c r="P17" s="36" t="s">
        <v>16</v>
      </c>
      <c r="Q17" s="36" t="n">
        <f aca="false">COUNTIF(CORRIDA!G:G,CLASSIF!P17)+COUNTIF(CORRIDA!I:I,CLASSIF!P17)</f>
        <v>0</v>
      </c>
      <c r="R17" s="36" t="n">
        <f aca="false">COUNTIF(CORRIDA!G:G,CLASSIF!$P17)</f>
        <v>0</v>
      </c>
      <c r="S17" s="36" t="n">
        <f aca="false">COUNTIF(CORRIDA!I:I,CLASSIF!P17)</f>
        <v>0</v>
      </c>
      <c r="T17" s="37" t="n">
        <f aca="false">IF(Q17=0,0,U17/(Q17*20))</f>
        <v>0</v>
      </c>
      <c r="U17" s="36" t="n">
        <f aca="false">SUMIF(CORRIDA!G:G,CLASSIF!P17,CORRIDA!H:H)+SUMIF(CORRIDA!I:I,CLASSIF!P17,CORRIDA!J:J)</f>
        <v>0</v>
      </c>
      <c r="V17" s="36" t="n">
        <f aca="false">SUMIF(WOs!G:G,CLASSIF!P17,WOs!H:H)+SUMIF(WOs!I:I,CLASSIF!P17,WOs!J:J)</f>
        <v>0</v>
      </c>
      <c r="W17" s="36" t="n">
        <f aca="false">SUMIF(TORNEIO!G:G,CLASSIF!P17,TORNEIO!H:H)+SUMIF(TORNEIO!I:I,CLASSIF!P17,TORNEIO!J:J)+SUMIF(TORNEIO!S:S,CLASSIF!P17,TORNEIO!T:T)</f>
        <v>0</v>
      </c>
      <c r="X17" s="36" t="n">
        <f aca="false">SUM(U17:V17)</f>
        <v>0</v>
      </c>
      <c r="Y17" s="36" t="n">
        <f aca="false">VLOOKUP(P17,STATS!$B$2:$DF$52,109,0)</f>
        <v>0</v>
      </c>
      <c r="Z17" s="38" t="n">
        <f aca="false">SUM(W17:Y17)+T17/1000+(100-O17)/1000000000</f>
        <v>8.5E-008</v>
      </c>
      <c r="AA17" s="36"/>
      <c r="AG17" s="30" t="n">
        <f aca="false">E17/$AF$3</f>
        <v>6.30841121495327</v>
      </c>
      <c r="AH17" s="30" t="e">
        <f aca="true">E17+AH$2*20*D17*(($AC$3-TODAY())/7)</f>
        <v>#VALUE!</v>
      </c>
      <c r="AJ17" s="1" t="n">
        <v>15</v>
      </c>
      <c r="AK17" s="1" t="n">
        <f aca="false">AM17-AN17</f>
        <v>0</v>
      </c>
      <c r="AL17" s="1" t="n">
        <v>15</v>
      </c>
    </row>
    <row r="18" customFormat="false" ht="12.75" hidden="false" customHeight="false" outlineLevel="0" collapsed="false">
      <c r="A18" s="39" t="n">
        <v>16</v>
      </c>
      <c r="B18" s="40" t="str">
        <f aca="false">VLOOKUP($A18,$N:$Z,P$1,0)</f>
        <v>Pinga</v>
      </c>
      <c r="C18" s="39" t="n">
        <f aca="false">VLOOKUP($A18,$N:$Z,Q$1,0)</f>
        <v>8</v>
      </c>
      <c r="D18" s="41" t="str">
        <f aca="false">VLOOKUP($A18,$N:$Z,R$1,0)&amp;"-"&amp;VLOOKUP($A18,$N:$Z,S$1,0)</f>
        <v>3-5</v>
      </c>
      <c r="E18" s="39" t="n">
        <f aca="false">VLOOKUP($A18,$N:$Z,X$1,0)</f>
        <v>85</v>
      </c>
      <c r="F18" s="39" t="n">
        <f aca="false">VLOOKUP($A18,$N:$Z,V$1,0)</f>
        <v>0</v>
      </c>
      <c r="G18" s="39" t="n">
        <f aca="false">VLOOKUP($A18,$N:$Z,W$1,0)</f>
        <v>0</v>
      </c>
      <c r="H18" s="39" t="n">
        <f aca="false">VLOOKUP($A18,$N:$Z,Y$1,0)</f>
        <v>0</v>
      </c>
      <c r="I18" s="42" t="n">
        <f aca="false">VLOOKUP($A18,$N:$Z,13,0)</f>
        <v>85.000531315</v>
      </c>
      <c r="J18" s="43"/>
      <c r="K18" s="35" t="n">
        <f aca="false">VLOOKUP($A18,$N:$Z,R$1,0)</f>
        <v>3</v>
      </c>
      <c r="L18" s="35" t="n">
        <f aca="false">VLOOKUP($A18,$N:$Z,S$1,0)</f>
        <v>5</v>
      </c>
      <c r="M18" s="36"/>
      <c r="N18" s="36" t="n">
        <f aca="false">RANK(Z18,Z:Z)</f>
        <v>36</v>
      </c>
      <c r="O18" s="35" t="n">
        <v>16</v>
      </c>
      <c r="P18" s="36" t="s">
        <v>17</v>
      </c>
      <c r="Q18" s="36" t="n">
        <f aca="false">COUNTIF(CORRIDA!G:G,CLASSIF!P18)+COUNTIF(CORRIDA!I:I,CLASSIF!P18)</f>
        <v>0</v>
      </c>
      <c r="R18" s="36" t="n">
        <f aca="false">COUNTIF(CORRIDA!G:G,CLASSIF!$P18)</f>
        <v>0</v>
      </c>
      <c r="S18" s="36" t="n">
        <f aca="false">COUNTIF(CORRIDA!I:I,CLASSIF!P18)</f>
        <v>0</v>
      </c>
      <c r="T18" s="37" t="n">
        <f aca="false">IF(Q18=0,0,U18/(Q18*20))</f>
        <v>0</v>
      </c>
      <c r="U18" s="36" t="n">
        <f aca="false">SUMIF(CORRIDA!G:G,CLASSIF!P18,CORRIDA!H:H)+SUMIF(CORRIDA!I:I,CLASSIF!P18,CORRIDA!J:J)</f>
        <v>0</v>
      </c>
      <c r="V18" s="36" t="n">
        <f aca="false">SUMIF(WOs!G:G,CLASSIF!P18,WOs!H:H)+SUMIF(WOs!I:I,CLASSIF!P18,WOs!J:J)</f>
        <v>0</v>
      </c>
      <c r="W18" s="36" t="n">
        <f aca="false">SUMIF(TORNEIO!G:G,CLASSIF!P18,TORNEIO!H:H)+SUMIF(TORNEIO!I:I,CLASSIF!P18,TORNEIO!J:J)+SUMIF(TORNEIO!S:S,CLASSIF!P18,TORNEIO!T:T)</f>
        <v>0</v>
      </c>
      <c r="X18" s="36" t="n">
        <f aca="false">SUM(U18:V18)</f>
        <v>0</v>
      </c>
      <c r="Y18" s="36" t="n">
        <f aca="false">VLOOKUP(P18,STATS!$B$2:$DF$52,109,0)</f>
        <v>0</v>
      </c>
      <c r="Z18" s="38" t="n">
        <f aca="false">SUM(W18:Y18)+T18/1000+(100-O18)/1000000000</f>
        <v>8.4E-008</v>
      </c>
      <c r="AA18" s="36"/>
      <c r="AG18" s="30" t="n">
        <f aca="false">E18/$AF$3</f>
        <v>8.51134846461949</v>
      </c>
      <c r="AH18" s="30" t="e">
        <f aca="true">E18+AH$2*20*D18*(($AC$3-TODAY())/7)</f>
        <v>#VALUE!</v>
      </c>
      <c r="AJ18" s="1" t="n">
        <v>16</v>
      </c>
      <c r="AK18" s="1" t="n">
        <f aca="false">AM18-AN18</f>
        <v>0</v>
      </c>
      <c r="AL18" s="1" t="n">
        <v>16</v>
      </c>
    </row>
    <row r="19" customFormat="false" ht="12.75" hidden="false" customHeight="true" outlineLevel="0" collapsed="false">
      <c r="A19" s="44" t="n">
        <v>17</v>
      </c>
      <c r="B19" s="45" t="str">
        <f aca="false">VLOOKUP($A19,$N:$Z,P$1,0)</f>
        <v>Sérgio Nacif</v>
      </c>
      <c r="C19" s="44" t="n">
        <f aca="false">VLOOKUP($A19,$N:$Z,Q$1,0)</f>
        <v>4</v>
      </c>
      <c r="D19" s="46" t="str">
        <f aca="false">VLOOKUP($A19,$N:$Z,R$1,0)&amp;"-"&amp;VLOOKUP($A19,$N:$Z,S$1,0)</f>
        <v>2-2</v>
      </c>
      <c r="E19" s="44" t="n">
        <f aca="false">VLOOKUP($A19,$N:$Z,X$1,0)</f>
        <v>57</v>
      </c>
      <c r="F19" s="44" t="n">
        <f aca="false">VLOOKUP($A19,$N:$Z,V$1,0)</f>
        <v>0</v>
      </c>
      <c r="G19" s="44" t="n">
        <f aca="false">VLOOKUP($A19,$N:$Z,W$1,0)</f>
        <v>24</v>
      </c>
      <c r="H19" s="44" t="n">
        <f aca="false">VLOOKUP($A19,$N:$Z,Y$1,0)</f>
        <v>0</v>
      </c>
      <c r="I19" s="47" t="n">
        <f aca="false">VLOOKUP($A19,$N:$Z,13,0)</f>
        <v>81.000712558</v>
      </c>
      <c r="J19" s="48" t="s">
        <v>77</v>
      </c>
      <c r="K19" s="35" t="n">
        <f aca="false">VLOOKUP($A19,$N:$Z,R$1,0)</f>
        <v>2</v>
      </c>
      <c r="L19" s="35" t="n">
        <f aca="false">VLOOKUP($A19,$N:$Z,S$1,0)</f>
        <v>2</v>
      </c>
      <c r="M19" s="36"/>
      <c r="N19" s="36" t="n">
        <f aca="false">RANK(Z19,Z:Z)</f>
        <v>11</v>
      </c>
      <c r="O19" s="35" t="n">
        <v>17</v>
      </c>
      <c r="P19" s="36" t="s">
        <v>18</v>
      </c>
      <c r="Q19" s="36" t="n">
        <f aca="false">COUNTIF(CORRIDA!G:G,CLASSIF!P19)+COUNTIF(CORRIDA!I:I,CLASSIF!P19)</f>
        <v>6</v>
      </c>
      <c r="R19" s="36" t="n">
        <f aca="false">COUNTIF(CORRIDA!G:G,CLASSIF!$P19)</f>
        <v>2</v>
      </c>
      <c r="S19" s="36" t="n">
        <f aca="false">COUNTIF(CORRIDA!I:I,CLASSIF!P19)</f>
        <v>4</v>
      </c>
      <c r="T19" s="37" t="n">
        <f aca="false">IF(Q19=0,0,U19/(Q19*20))</f>
        <v>0.608333333333333</v>
      </c>
      <c r="U19" s="36" t="n">
        <f aca="false">SUMIF(CORRIDA!G:G,CLASSIF!P19,CORRIDA!H:H)+SUMIF(CORRIDA!I:I,CLASSIF!P19,CORRIDA!J:J)</f>
        <v>73</v>
      </c>
      <c r="V19" s="36" t="n">
        <f aca="false">SUMIF(WOs!G:G,CLASSIF!P19,WOs!H:H)+SUMIF(WOs!I:I,CLASSIF!P19,WOs!J:J)</f>
        <v>0</v>
      </c>
      <c r="W19" s="36" t="n">
        <f aca="false">SUMIF(TORNEIO!G:G,CLASSIF!P19,TORNEIO!H:H)+SUMIF(TORNEIO!I:I,CLASSIF!P19,TORNEIO!J:J)+SUMIF(TORNEIO!S:S,CLASSIF!P19,TORNEIO!T:T)</f>
        <v>24</v>
      </c>
      <c r="X19" s="36" t="n">
        <f aca="false">SUM(U19:V19)</f>
        <v>73</v>
      </c>
      <c r="Y19" s="36" t="n">
        <f aca="false">VLOOKUP(P19,STATS!$B$2:$DF$52,109,0)</f>
        <v>0</v>
      </c>
      <c r="Z19" s="38" t="n">
        <f aca="false">SUM(W19:Y19)+T19/1000+(100-O19)/1000000000</f>
        <v>97.0006084163333</v>
      </c>
      <c r="AA19" s="36"/>
      <c r="AG19" s="30" t="n">
        <f aca="false">E19/$AF$3</f>
        <v>5.70761014686248</v>
      </c>
      <c r="AH19" s="30" t="e">
        <f aca="true">E19+AH$2*20*D19*(($AC$3-TODAY())/7)</f>
        <v>#VALUE!</v>
      </c>
      <c r="AJ19" s="1" t="n">
        <v>17</v>
      </c>
      <c r="AK19" s="1" t="n">
        <f aca="false">AM19-AN19</f>
        <v>0</v>
      </c>
      <c r="AL19" s="1" t="n">
        <v>17</v>
      </c>
    </row>
    <row r="20" customFormat="false" ht="12.75" hidden="false" customHeight="false" outlineLevel="0" collapsed="false">
      <c r="A20" s="44" t="n">
        <v>18</v>
      </c>
      <c r="B20" s="45" t="str">
        <f aca="false">VLOOKUP($A20,$N:$Z,P$1,0)</f>
        <v>Persio</v>
      </c>
      <c r="C20" s="44" t="n">
        <f aca="false">VLOOKUP($A20,$N:$Z,Q$1,0)</f>
        <v>4</v>
      </c>
      <c r="D20" s="46" t="str">
        <f aca="false">VLOOKUP($A20,$N:$Z,R$1,0)&amp;"-"&amp;VLOOKUP($A20,$N:$Z,S$1,0)</f>
        <v>4-0</v>
      </c>
      <c r="E20" s="44" t="n">
        <f aca="false">VLOOKUP($A20,$N:$Z,X$1,0)</f>
        <v>80</v>
      </c>
      <c r="F20" s="44" t="n">
        <f aca="false">VLOOKUP($A20,$N:$Z,V$1,0)</f>
        <v>0</v>
      </c>
      <c r="G20" s="44" t="n">
        <f aca="false">VLOOKUP($A20,$N:$Z,W$1,0)</f>
        <v>0</v>
      </c>
      <c r="H20" s="44" t="n">
        <f aca="false">VLOOKUP($A20,$N:$Z,Y$1,0)</f>
        <v>0</v>
      </c>
      <c r="I20" s="47" t="n">
        <f aca="false">VLOOKUP($A20,$N:$Z,13,0)</f>
        <v>80.001000066</v>
      </c>
      <c r="J20" s="48"/>
      <c r="K20" s="35" t="n">
        <f aca="false">VLOOKUP($A20,$N:$Z,R$1,0)</f>
        <v>4</v>
      </c>
      <c r="L20" s="35" t="n">
        <f aca="false">VLOOKUP($A20,$N:$Z,S$1,0)</f>
        <v>0</v>
      </c>
      <c r="M20" s="36"/>
      <c r="N20" s="36" t="n">
        <f aca="false">RANK(Z20,Z:Z)</f>
        <v>37</v>
      </c>
      <c r="O20" s="35" t="n">
        <v>18</v>
      </c>
      <c r="P20" s="36" t="s">
        <v>19</v>
      </c>
      <c r="Q20" s="36" t="n">
        <f aca="false">COUNTIF(CORRIDA!G:G,CLASSIF!P20)+COUNTIF(CORRIDA!I:I,CLASSIF!P20)</f>
        <v>0</v>
      </c>
      <c r="R20" s="36" t="n">
        <f aca="false">COUNTIF(CORRIDA!G:G,CLASSIF!$P20)</f>
        <v>0</v>
      </c>
      <c r="S20" s="36" t="n">
        <f aca="false">COUNTIF(CORRIDA!I:I,CLASSIF!P20)</f>
        <v>0</v>
      </c>
      <c r="T20" s="37" t="n">
        <f aca="false">IF(Q20=0,0,U20/(Q20*20))</f>
        <v>0</v>
      </c>
      <c r="U20" s="36" t="n">
        <f aca="false">SUMIF(CORRIDA!G:G,CLASSIF!P20,CORRIDA!H:H)+SUMIF(CORRIDA!I:I,CLASSIF!P20,CORRIDA!J:J)</f>
        <v>0</v>
      </c>
      <c r="V20" s="36" t="n">
        <f aca="false">SUMIF(WOs!G:G,CLASSIF!P20,WOs!H:H)+SUMIF(WOs!I:I,CLASSIF!P20,WOs!J:J)</f>
        <v>0</v>
      </c>
      <c r="W20" s="36" t="n">
        <f aca="false">SUMIF(TORNEIO!G:G,CLASSIF!P20,TORNEIO!H:H)+SUMIF(TORNEIO!I:I,CLASSIF!P20,TORNEIO!J:J)+SUMIF(TORNEIO!S:S,CLASSIF!P20,TORNEIO!T:T)</f>
        <v>0</v>
      </c>
      <c r="X20" s="36" t="n">
        <f aca="false">SUM(U20:V20)</f>
        <v>0</v>
      </c>
      <c r="Y20" s="36" t="n">
        <f aca="false">VLOOKUP(P20,STATS!$B$2:$DF$52,109,0)</f>
        <v>0</v>
      </c>
      <c r="Z20" s="38" t="n">
        <f aca="false">SUM(W20:Y20)+T20/1000+(100-O20)/1000000000</f>
        <v>8.2E-008</v>
      </c>
      <c r="AA20" s="36"/>
      <c r="AG20" s="30" t="n">
        <f aca="false">E20/$AF$3</f>
        <v>8.01068090787717</v>
      </c>
      <c r="AH20" s="30" t="e">
        <f aca="true">E20+AH$2*20*D20*(($AC$3-TODAY())/7)</f>
        <v>#VALUE!</v>
      </c>
      <c r="AJ20" s="1" t="n">
        <v>18</v>
      </c>
      <c r="AK20" s="1" t="n">
        <f aca="false">AM20-AN20</f>
        <v>0</v>
      </c>
      <c r="AL20" s="1" t="n">
        <v>18</v>
      </c>
    </row>
    <row r="21" customFormat="false" ht="12.75" hidden="false" customHeight="false" outlineLevel="0" collapsed="false">
      <c r="A21" s="44" t="n">
        <v>19</v>
      </c>
      <c r="B21" s="45" t="str">
        <f aca="false">VLOOKUP($A21,$N:$Z,P$1,0)</f>
        <v>Fabinho</v>
      </c>
      <c r="C21" s="44" t="n">
        <f aca="false">VLOOKUP($A21,$N:$Z,Q$1,0)</f>
        <v>3</v>
      </c>
      <c r="D21" s="46" t="str">
        <f aca="false">VLOOKUP($A21,$N:$Z,R$1,0)&amp;"-"&amp;VLOOKUP($A21,$N:$Z,S$1,0)</f>
        <v>2-1</v>
      </c>
      <c r="E21" s="44" t="n">
        <f aca="false">VLOOKUP($A21,$N:$Z,X$1,0)</f>
        <v>44</v>
      </c>
      <c r="F21" s="44" t="n">
        <f aca="false">VLOOKUP($A21,$N:$Z,V$1,0)</f>
        <v>0</v>
      </c>
      <c r="G21" s="44" t="n">
        <f aca="false">VLOOKUP($A21,$N:$Z,W$1,0)</f>
        <v>24</v>
      </c>
      <c r="H21" s="44" t="n">
        <f aca="false">VLOOKUP($A21,$N:$Z,Y$1,0)</f>
        <v>0</v>
      </c>
      <c r="I21" s="47" t="n">
        <f aca="false">VLOOKUP($A21,$N:$Z,13,0)</f>
        <v>68.0007334203333</v>
      </c>
      <c r="J21" s="48"/>
      <c r="K21" s="35" t="n">
        <f aca="false">VLOOKUP($A21,$N:$Z,R$1,0)</f>
        <v>2</v>
      </c>
      <c r="L21" s="35" t="n">
        <f aca="false">VLOOKUP($A21,$N:$Z,S$1,0)</f>
        <v>1</v>
      </c>
      <c r="M21" s="36"/>
      <c r="N21" s="36" t="n">
        <f aca="false">RANK(Z21,Z:Z)</f>
        <v>38</v>
      </c>
      <c r="O21" s="35" t="n">
        <v>19</v>
      </c>
      <c r="P21" s="36" t="s">
        <v>20</v>
      </c>
      <c r="Q21" s="36" t="n">
        <f aca="false">COUNTIF(CORRIDA!G:G,CLASSIF!P21)+COUNTIF(CORRIDA!I:I,CLASSIF!P21)</f>
        <v>0</v>
      </c>
      <c r="R21" s="36" t="n">
        <f aca="false">COUNTIF(CORRIDA!G:G,CLASSIF!$P21)</f>
        <v>0</v>
      </c>
      <c r="S21" s="36" t="n">
        <f aca="false">COUNTIF(CORRIDA!I:I,CLASSIF!P21)</f>
        <v>0</v>
      </c>
      <c r="T21" s="37" t="n">
        <f aca="false">IF(Q21=0,0,U21/(Q21*20))</f>
        <v>0</v>
      </c>
      <c r="U21" s="36" t="n">
        <f aca="false">SUMIF(CORRIDA!G:G,CLASSIF!P21,CORRIDA!H:H)+SUMIF(CORRIDA!I:I,CLASSIF!P21,CORRIDA!J:J)</f>
        <v>0</v>
      </c>
      <c r="V21" s="36" t="n">
        <f aca="false">SUMIF(WOs!G:G,CLASSIF!P21,WOs!H:H)+SUMIF(WOs!I:I,CLASSIF!P21,WOs!J:J)</f>
        <v>0</v>
      </c>
      <c r="W21" s="36" t="n">
        <f aca="false">SUMIF(TORNEIO!G:G,CLASSIF!P21,TORNEIO!H:H)+SUMIF(TORNEIO!I:I,CLASSIF!P21,TORNEIO!J:J)+SUMIF(TORNEIO!S:S,CLASSIF!P21,TORNEIO!T:T)</f>
        <v>0</v>
      </c>
      <c r="X21" s="36" t="n">
        <f aca="false">SUM(U21:V21)</f>
        <v>0</v>
      </c>
      <c r="Y21" s="36" t="n">
        <f aca="false">VLOOKUP(P21,STATS!$B$2:$DF$52,109,0)</f>
        <v>0</v>
      </c>
      <c r="Z21" s="38" t="n">
        <f aca="false">SUM(W21:Y21)+T21/1000+(100-O21)/1000000000</f>
        <v>8.1E-008</v>
      </c>
      <c r="AA21" s="36"/>
      <c r="AG21" s="30" t="n">
        <f aca="false">E21/$AF$3</f>
        <v>4.40587449933244</v>
      </c>
      <c r="AH21" s="30" t="e">
        <f aca="true">E21+AH$2*20*D21*(($AC$3-TODAY())/7)</f>
        <v>#VALUE!</v>
      </c>
      <c r="AJ21" s="1" t="n">
        <v>19</v>
      </c>
      <c r="AK21" s="1" t="n">
        <f aca="false">AM21-AN21</f>
        <v>0</v>
      </c>
      <c r="AL21" s="1" t="n">
        <v>19</v>
      </c>
    </row>
    <row r="22" customFormat="false" ht="12.75" hidden="false" customHeight="false" outlineLevel="0" collapsed="false">
      <c r="A22" s="44" t="n">
        <v>20</v>
      </c>
      <c r="B22" s="45" t="str">
        <f aca="false">VLOOKUP($A22,$N:$Z,P$1,0)</f>
        <v>Rubens</v>
      </c>
      <c r="C22" s="44" t="n">
        <f aca="false">VLOOKUP($A22,$N:$Z,Q$1,0)</f>
        <v>5</v>
      </c>
      <c r="D22" s="46" t="str">
        <f aca="false">VLOOKUP($A22,$N:$Z,R$1,0)&amp;"-"&amp;VLOOKUP($A22,$N:$Z,S$1,0)</f>
        <v>2-3</v>
      </c>
      <c r="E22" s="44" t="n">
        <f aca="false">VLOOKUP($A22,$N:$Z,X$1,0)</f>
        <v>63</v>
      </c>
      <c r="F22" s="44" t="n">
        <f aca="false">VLOOKUP($A22,$N:$Z,V$1,0)</f>
        <v>0</v>
      </c>
      <c r="G22" s="44" t="n">
        <f aca="false">VLOOKUP($A22,$N:$Z,W$1,0)</f>
        <v>0</v>
      </c>
      <c r="H22" s="44" t="n">
        <f aca="false">VLOOKUP($A22,$N:$Z,Y$1,0)</f>
        <v>0</v>
      </c>
      <c r="I22" s="47" t="n">
        <f aca="false">VLOOKUP($A22,$N:$Z,13,0)</f>
        <v>63.000630057</v>
      </c>
      <c r="J22" s="48"/>
      <c r="K22" s="35" t="n">
        <f aca="false">VLOOKUP($A22,$N:$Z,R$1,0)</f>
        <v>2</v>
      </c>
      <c r="L22" s="35" t="n">
        <f aca="false">VLOOKUP($A22,$N:$Z,S$1,0)</f>
        <v>3</v>
      </c>
      <c r="M22" s="36"/>
      <c r="N22" s="36" t="n">
        <f aca="false">RANK(Z22,Z:Z)</f>
        <v>39</v>
      </c>
      <c r="O22" s="35" t="n">
        <v>20</v>
      </c>
      <c r="P22" s="36" t="s">
        <v>21</v>
      </c>
      <c r="Q22" s="36" t="n">
        <f aca="false">COUNTIF(CORRIDA!G:G,CLASSIF!P22)+COUNTIF(CORRIDA!I:I,CLASSIF!P22)</f>
        <v>0</v>
      </c>
      <c r="R22" s="36" t="n">
        <f aca="false">COUNTIF(CORRIDA!G:G,CLASSIF!$P22)</f>
        <v>0</v>
      </c>
      <c r="S22" s="36" t="n">
        <f aca="false">COUNTIF(CORRIDA!I:I,CLASSIF!P22)</f>
        <v>0</v>
      </c>
      <c r="T22" s="37" t="n">
        <f aca="false">IF(Q22=0,0,U22/(Q22*20))</f>
        <v>0</v>
      </c>
      <c r="U22" s="36" t="n">
        <f aca="false">SUMIF(CORRIDA!G:G,CLASSIF!P22,CORRIDA!H:H)+SUMIF(CORRIDA!I:I,CLASSIF!P22,CORRIDA!J:J)</f>
        <v>0</v>
      </c>
      <c r="V22" s="36" t="n">
        <f aca="false">SUMIF(WOs!G:G,CLASSIF!P22,WOs!H:H)+SUMIF(WOs!I:I,CLASSIF!P22,WOs!J:J)</f>
        <v>0</v>
      </c>
      <c r="W22" s="36" t="n">
        <f aca="false">SUMIF(TORNEIO!G:G,CLASSIF!P22,TORNEIO!H:H)+SUMIF(TORNEIO!I:I,CLASSIF!P22,TORNEIO!J:J)+SUMIF(TORNEIO!S:S,CLASSIF!P22,TORNEIO!T:T)</f>
        <v>0</v>
      </c>
      <c r="X22" s="36" t="n">
        <f aca="false">SUM(U22:V22)</f>
        <v>0</v>
      </c>
      <c r="Y22" s="36" t="n">
        <f aca="false">VLOOKUP(P22,STATS!$B$2:$DF$52,109,0)</f>
        <v>0</v>
      </c>
      <c r="Z22" s="38" t="n">
        <f aca="false">SUM(W22:Y22)+T22/1000+(100-O22)/1000000000</f>
        <v>8E-008</v>
      </c>
      <c r="AA22" s="36"/>
      <c r="AG22" s="30" t="n">
        <f aca="false">E22/$AF$3</f>
        <v>6.30841121495327</v>
      </c>
      <c r="AH22" s="30" t="e">
        <f aca="true">E22+AH$2*20*D22*(($AC$3-TODAY())/7)</f>
        <v>#VALUE!</v>
      </c>
      <c r="AJ22" s="1" t="n">
        <v>20</v>
      </c>
      <c r="AK22" s="1" t="n">
        <f aca="false">AM22-AN22</f>
        <v>0</v>
      </c>
      <c r="AL22" s="1" t="n">
        <v>20</v>
      </c>
    </row>
    <row r="23" customFormat="false" ht="12.75" hidden="false" customHeight="false" outlineLevel="0" collapsed="false">
      <c r="A23" s="44" t="n">
        <v>21</v>
      </c>
      <c r="B23" s="45" t="str">
        <f aca="false">VLOOKUP($A23,$N:$Z,P$1,0)</f>
        <v>Salgado</v>
      </c>
      <c r="C23" s="44" t="n">
        <f aca="false">VLOOKUP($A23,$N:$Z,Q$1,0)</f>
        <v>2</v>
      </c>
      <c r="D23" s="46" t="str">
        <f aca="false">VLOOKUP($A23,$N:$Z,R$1,0)&amp;"-"&amp;VLOOKUP($A23,$N:$Z,S$1,0)</f>
        <v>1-1</v>
      </c>
      <c r="E23" s="44" t="n">
        <f aca="false">VLOOKUP($A23,$N:$Z,X$1,0)</f>
        <v>32</v>
      </c>
      <c r="F23" s="44" t="n">
        <f aca="false">VLOOKUP($A23,$N:$Z,V$1,0)</f>
        <v>0</v>
      </c>
      <c r="G23" s="44" t="n">
        <f aca="false">VLOOKUP($A23,$N:$Z,W$1,0)</f>
        <v>24</v>
      </c>
      <c r="H23" s="44" t="n">
        <f aca="false">VLOOKUP($A23,$N:$Z,Y$1,0)</f>
        <v>0</v>
      </c>
      <c r="I23" s="47" t="n">
        <f aca="false">VLOOKUP($A23,$N:$Z,13,0)</f>
        <v>56.000800059</v>
      </c>
      <c r="J23" s="48"/>
      <c r="K23" s="35" t="n">
        <f aca="false">VLOOKUP($A23,$N:$Z,R$1,0)</f>
        <v>1</v>
      </c>
      <c r="L23" s="35" t="n">
        <f aca="false">VLOOKUP($A23,$N:$Z,S$1,0)</f>
        <v>1</v>
      </c>
      <c r="M23" s="36"/>
      <c r="N23" s="36" t="n">
        <f aca="false">RANK(Z23,Z:Z)</f>
        <v>40</v>
      </c>
      <c r="O23" s="35" t="n">
        <v>21</v>
      </c>
      <c r="P23" s="36" t="s">
        <v>22</v>
      </c>
      <c r="Q23" s="36" t="n">
        <f aca="false">COUNTIF(CORRIDA!G:G,CLASSIF!P23)+COUNTIF(CORRIDA!I:I,CLASSIF!P23)</f>
        <v>0</v>
      </c>
      <c r="R23" s="36" t="n">
        <f aca="false">COUNTIF(CORRIDA!G:G,CLASSIF!$P23)</f>
        <v>0</v>
      </c>
      <c r="S23" s="36" t="n">
        <f aca="false">COUNTIF(CORRIDA!I:I,CLASSIF!P23)</f>
        <v>0</v>
      </c>
      <c r="T23" s="37" t="n">
        <f aca="false">IF(Q23=0,0,U23/(Q23*20))</f>
        <v>0</v>
      </c>
      <c r="U23" s="36" t="n">
        <f aca="false">SUMIF(CORRIDA!G:G,CLASSIF!P23,CORRIDA!H:H)+SUMIF(CORRIDA!I:I,CLASSIF!P23,CORRIDA!J:J)</f>
        <v>0</v>
      </c>
      <c r="V23" s="36" t="n">
        <f aca="false">SUMIF(WOs!G:G,CLASSIF!P23,WOs!H:H)+SUMIF(WOs!I:I,CLASSIF!P23,WOs!J:J)</f>
        <v>0</v>
      </c>
      <c r="W23" s="36" t="n">
        <f aca="false">SUMIF(TORNEIO!G:G,CLASSIF!P23,TORNEIO!H:H)+SUMIF(TORNEIO!I:I,CLASSIF!P23,TORNEIO!J:J)+SUMIF(TORNEIO!S:S,CLASSIF!P23,TORNEIO!T:T)</f>
        <v>0</v>
      </c>
      <c r="X23" s="36" t="n">
        <f aca="false">SUM(U23:V23)</f>
        <v>0</v>
      </c>
      <c r="Y23" s="36" t="n">
        <f aca="false">VLOOKUP(P23,STATS!$B$2:$DF$52,109,0)</f>
        <v>0</v>
      </c>
      <c r="Z23" s="38" t="n">
        <f aca="false">SUM(W23:Y23)+T23/1000+(100-O23)/1000000000</f>
        <v>7.9E-008</v>
      </c>
      <c r="AA23" s="36"/>
      <c r="AG23" s="30" t="n">
        <f aca="false">E23/$AF$3</f>
        <v>3.20427236315087</v>
      </c>
      <c r="AH23" s="30" t="e">
        <f aca="true">E23+AH$2*20*D23*(($AC$3-TODAY())/7)</f>
        <v>#VALUE!</v>
      </c>
      <c r="AJ23" s="1" t="n">
        <v>21</v>
      </c>
      <c r="AK23" s="1" t="n">
        <f aca="false">AM23-AN23</f>
        <v>0</v>
      </c>
      <c r="AL23" s="1" t="n">
        <v>21</v>
      </c>
    </row>
    <row r="24" customFormat="false" ht="12.75" hidden="false" customHeight="false" outlineLevel="0" collapsed="false">
      <c r="A24" s="44" t="n">
        <v>22</v>
      </c>
      <c r="B24" s="45" t="str">
        <f aca="false">VLOOKUP($A24,$N:$Z,P$1,0)</f>
        <v>Xuru</v>
      </c>
      <c r="C24" s="44" t="n">
        <f aca="false">VLOOKUP($A24,$N:$Z,Q$1,0)</f>
        <v>9</v>
      </c>
      <c r="D24" s="46" t="str">
        <f aca="false">VLOOKUP($A24,$N:$Z,R$1,0)&amp;"-"&amp;VLOOKUP($A24,$N:$Z,S$1,0)</f>
        <v>0-9</v>
      </c>
      <c r="E24" s="44" t="n">
        <f aca="false">VLOOKUP($A24,$N:$Z,X$1,0)</f>
        <v>47</v>
      </c>
      <c r="F24" s="44" t="n">
        <f aca="false">VLOOKUP($A24,$N:$Z,V$1,0)</f>
        <v>0</v>
      </c>
      <c r="G24" s="44" t="n">
        <f aca="false">VLOOKUP($A24,$N:$Z,W$1,0)</f>
        <v>0</v>
      </c>
      <c r="H24" s="44" t="n">
        <f aca="false">VLOOKUP($A24,$N:$Z,Y$1,0)</f>
        <v>0</v>
      </c>
      <c r="I24" s="47" t="n">
        <f aca="false">VLOOKUP($A24,$N:$Z,13,0)</f>
        <v>47.0002611631111</v>
      </c>
      <c r="J24" s="48"/>
      <c r="K24" s="35" t="n">
        <f aca="false">VLOOKUP($A24,$N:$Z,R$1,0)</f>
        <v>0</v>
      </c>
      <c r="L24" s="35" t="n">
        <f aca="false">VLOOKUP($A24,$N:$Z,S$1,0)</f>
        <v>9</v>
      </c>
      <c r="M24" s="36"/>
      <c r="N24" s="36" t="n">
        <f aca="false">RANK(Z24,Z:Z)</f>
        <v>4</v>
      </c>
      <c r="O24" s="35" t="n">
        <v>22</v>
      </c>
      <c r="P24" s="36" t="s">
        <v>23</v>
      </c>
      <c r="Q24" s="36" t="n">
        <f aca="false">COUNTIF(CORRIDA!G:G,CLASSIF!P24)+COUNTIF(CORRIDA!I:I,CLASSIF!P24)</f>
        <v>6</v>
      </c>
      <c r="R24" s="36" t="n">
        <f aca="false">COUNTIF(CORRIDA!G:G,CLASSIF!$P24)</f>
        <v>4</v>
      </c>
      <c r="S24" s="36" t="n">
        <f aca="false">COUNTIF(CORRIDA!I:I,CLASSIF!P24)</f>
        <v>2</v>
      </c>
      <c r="T24" s="37" t="n">
        <f aca="false">IF(Q24=0,0,U24/(Q24*20))</f>
        <v>0.8</v>
      </c>
      <c r="U24" s="36" t="n">
        <f aca="false">SUMIF(CORRIDA!G:G,CLASSIF!P24,CORRIDA!H:H)+SUMIF(CORRIDA!I:I,CLASSIF!P24,CORRIDA!J:J)</f>
        <v>96</v>
      </c>
      <c r="V24" s="36" t="n">
        <f aca="false">SUMIF(WOs!G:G,CLASSIF!P24,WOs!H:H)+SUMIF(WOs!I:I,CLASSIF!P24,WOs!J:J)</f>
        <v>0</v>
      </c>
      <c r="W24" s="36" t="n">
        <f aca="false">SUMIF(TORNEIO!G:G,CLASSIF!P24,TORNEIO!H:H)+SUMIF(TORNEIO!I:I,CLASSIF!P24,TORNEIO!J:J)+SUMIF(TORNEIO!S:S,CLASSIF!P24,TORNEIO!T:T)</f>
        <v>45</v>
      </c>
      <c r="X24" s="36" t="n">
        <f aca="false">SUM(U24:V24)</f>
        <v>96</v>
      </c>
      <c r="Y24" s="36" t="n">
        <f aca="false">VLOOKUP(P24,STATS!$B$2:$DF$52,109,0)</f>
        <v>0</v>
      </c>
      <c r="Z24" s="38" t="n">
        <f aca="false">SUM(W24:Y24)+T24/1000+(100-O24)/1000000000</f>
        <v>141.000800078</v>
      </c>
      <c r="AA24" s="36"/>
      <c r="AG24" s="30" t="n">
        <f aca="false">E24/$AF$3</f>
        <v>4.70627503337784</v>
      </c>
      <c r="AH24" s="30" t="e">
        <f aca="true">E24+AH$2*20*D24*(($AC$3-TODAY())/7)</f>
        <v>#VALUE!</v>
      </c>
      <c r="AJ24" s="1" t="n">
        <v>22</v>
      </c>
      <c r="AK24" s="1" t="n">
        <f aca="false">AM24-AN24</f>
        <v>0</v>
      </c>
      <c r="AL24" s="1" t="n">
        <v>22</v>
      </c>
    </row>
    <row r="25" customFormat="false" ht="12.75" hidden="false" customHeight="false" outlineLevel="0" collapsed="false">
      <c r="A25" s="44" t="n">
        <v>23</v>
      </c>
      <c r="B25" s="45" t="str">
        <f aca="false">VLOOKUP($A25,$N:$Z,P$1,0)</f>
        <v>Andre Bruni</v>
      </c>
      <c r="C25" s="44" t="n">
        <f aca="false">VLOOKUP($A25,$N:$Z,Q$1,0)</f>
        <v>4</v>
      </c>
      <c r="D25" s="46" t="str">
        <f aca="false">VLOOKUP($A25,$N:$Z,R$1,0)&amp;"-"&amp;VLOOKUP($A25,$N:$Z,S$1,0)</f>
        <v>1-3</v>
      </c>
      <c r="E25" s="44" t="n">
        <f aca="false">VLOOKUP($A25,$N:$Z,X$1,0)</f>
        <v>44</v>
      </c>
      <c r="F25" s="44" t="n">
        <f aca="false">VLOOKUP($A25,$N:$Z,V$1,0)</f>
        <v>0</v>
      </c>
      <c r="G25" s="44" t="n">
        <f aca="false">VLOOKUP($A25,$N:$Z,W$1,0)</f>
        <v>0</v>
      </c>
      <c r="H25" s="44" t="n">
        <f aca="false">VLOOKUP($A25,$N:$Z,Y$1,0)</f>
        <v>0</v>
      </c>
      <c r="I25" s="47" t="n">
        <f aca="false">VLOOKUP($A25,$N:$Z,13,0)</f>
        <v>44.000550055</v>
      </c>
      <c r="J25" s="48"/>
      <c r="K25" s="35" t="n">
        <f aca="false">VLOOKUP($A25,$N:$Z,R$1,0)</f>
        <v>1</v>
      </c>
      <c r="L25" s="35" t="n">
        <f aca="false">VLOOKUP($A25,$N:$Z,S$1,0)</f>
        <v>3</v>
      </c>
      <c r="M25" s="36"/>
      <c r="N25" s="36" t="n">
        <f aca="false">RANK(Z25,Z:Z)</f>
        <v>15</v>
      </c>
      <c r="O25" s="35" t="n">
        <v>23</v>
      </c>
      <c r="P25" s="36" t="s">
        <v>24</v>
      </c>
      <c r="Q25" s="36" t="n">
        <f aca="false">COUNTIF(CORRIDA!G:G,CLASSIF!P25)+COUNTIF(CORRIDA!I:I,CLASSIF!P25)</f>
        <v>10</v>
      </c>
      <c r="R25" s="36" t="n">
        <f aca="false">COUNTIF(CORRIDA!G:G,CLASSIF!$P25)</f>
        <v>1</v>
      </c>
      <c r="S25" s="36" t="n">
        <f aca="false">COUNTIF(CORRIDA!I:I,CLASSIF!P25)</f>
        <v>9</v>
      </c>
      <c r="T25" s="37" t="n">
        <f aca="false">IF(Q25=0,0,U25/(Q25*20))</f>
        <v>0.315</v>
      </c>
      <c r="U25" s="36" t="n">
        <f aca="false">SUMIF(CORRIDA!G:G,CLASSIF!P25,CORRIDA!H:H)+SUMIF(CORRIDA!I:I,CLASSIF!P25,CORRIDA!J:J)</f>
        <v>63</v>
      </c>
      <c r="V25" s="36" t="n">
        <f aca="false">SUMIF(WOs!G:G,CLASSIF!P25,WOs!H:H)+SUMIF(WOs!I:I,CLASSIF!P25,WOs!J:J)</f>
        <v>0</v>
      </c>
      <c r="W25" s="36" t="n">
        <f aca="false">SUMIF(TORNEIO!G:G,CLASSIF!P25,TORNEIO!H:H)+SUMIF(TORNEIO!I:I,CLASSIF!P25,TORNEIO!J:J)+SUMIF(TORNEIO!S:S,CLASSIF!P25,TORNEIO!T:T)</f>
        <v>24</v>
      </c>
      <c r="X25" s="36" t="n">
        <f aca="false">SUM(U25:V25)</f>
        <v>63</v>
      </c>
      <c r="Y25" s="36" t="n">
        <f aca="false">VLOOKUP(P25,STATS!$B$2:$DF$52,109,0)</f>
        <v>0</v>
      </c>
      <c r="Z25" s="38" t="n">
        <f aca="false">SUM(W25:Y25)+T25/1000+(100-O25)/1000000000</f>
        <v>87.000315077</v>
      </c>
      <c r="AA25" s="36"/>
      <c r="AG25" s="30" t="n">
        <f aca="false">E25/$AF$3</f>
        <v>4.40587449933244</v>
      </c>
      <c r="AH25" s="30" t="e">
        <f aca="true">E25+AH$2*20*D25*(($AC$3-TODAY())/7)</f>
        <v>#VALUE!</v>
      </c>
      <c r="AJ25" s="1" t="n">
        <v>23</v>
      </c>
      <c r="AK25" s="1" t="n">
        <f aca="false">AM25-AN25</f>
        <v>0</v>
      </c>
      <c r="AL25" s="1" t="n">
        <v>23</v>
      </c>
    </row>
    <row r="26" customFormat="false" ht="12.75" hidden="false" customHeight="false" outlineLevel="0" collapsed="false">
      <c r="A26" s="44" t="n">
        <v>24</v>
      </c>
      <c r="B26" s="45" t="str">
        <f aca="false">VLOOKUP($A26,$N:$Z,P$1,0)</f>
        <v>Luis Carlos</v>
      </c>
      <c r="C26" s="44" t="n">
        <f aca="false">VLOOKUP($A26,$N:$Z,Q$1,0)</f>
        <v>5</v>
      </c>
      <c r="D26" s="46" t="str">
        <f aca="false">VLOOKUP($A26,$N:$Z,R$1,0)&amp;"-"&amp;VLOOKUP($A26,$N:$Z,S$1,0)</f>
        <v>1-4</v>
      </c>
      <c r="E26" s="44" t="n">
        <f aca="false">VLOOKUP($A26,$N:$Z,X$1,0)</f>
        <v>41</v>
      </c>
      <c r="F26" s="44" t="n">
        <f aca="false">VLOOKUP($A26,$N:$Z,V$1,0)</f>
        <v>0</v>
      </c>
      <c r="G26" s="44" t="n">
        <f aca="false">VLOOKUP($A26,$N:$Z,W$1,0)</f>
        <v>0</v>
      </c>
      <c r="H26" s="44" t="n">
        <f aca="false">VLOOKUP($A26,$N:$Z,Y$1,0)</f>
        <v>0</v>
      </c>
      <c r="I26" s="47" t="n">
        <f aca="false">VLOOKUP($A26,$N:$Z,13,0)</f>
        <v>41.000410076</v>
      </c>
      <c r="J26" s="48"/>
      <c r="K26" s="35" t="n">
        <f aca="false">VLOOKUP($A26,$N:$Z,R$1,0)</f>
        <v>1</v>
      </c>
      <c r="L26" s="35" t="n">
        <f aca="false">VLOOKUP($A26,$N:$Z,S$1,0)</f>
        <v>4</v>
      </c>
      <c r="M26" s="36"/>
      <c r="N26" s="36" t="n">
        <f aca="false">RANK(Z26,Z:Z)</f>
        <v>24</v>
      </c>
      <c r="O26" s="35" t="n">
        <v>24</v>
      </c>
      <c r="P26" s="36" t="s">
        <v>25</v>
      </c>
      <c r="Q26" s="36" t="n">
        <f aca="false">COUNTIF(CORRIDA!G:G,CLASSIF!P26)+COUNTIF(CORRIDA!I:I,CLASSIF!P26)</f>
        <v>5</v>
      </c>
      <c r="R26" s="36" t="n">
        <f aca="false">COUNTIF(CORRIDA!G:G,CLASSIF!$P26)</f>
        <v>1</v>
      </c>
      <c r="S26" s="36" t="n">
        <f aca="false">COUNTIF(CORRIDA!I:I,CLASSIF!P26)</f>
        <v>4</v>
      </c>
      <c r="T26" s="37" t="n">
        <f aca="false">IF(Q26=0,0,U26/(Q26*20))</f>
        <v>0.41</v>
      </c>
      <c r="U26" s="36" t="n">
        <f aca="false">SUMIF(CORRIDA!G:G,CLASSIF!P26,CORRIDA!H:H)+SUMIF(CORRIDA!I:I,CLASSIF!P26,CORRIDA!J:J)</f>
        <v>41</v>
      </c>
      <c r="V26" s="36" t="n">
        <f aca="false">SUMIF(WOs!G:G,CLASSIF!P26,WOs!H:H)+SUMIF(WOs!I:I,CLASSIF!P26,WOs!J:J)</f>
        <v>0</v>
      </c>
      <c r="W26" s="36" t="n">
        <f aca="false">SUMIF(TORNEIO!G:G,CLASSIF!P26,TORNEIO!H:H)+SUMIF(TORNEIO!I:I,CLASSIF!P26,TORNEIO!J:J)+SUMIF(TORNEIO!S:S,CLASSIF!P26,TORNEIO!T:T)</f>
        <v>0</v>
      </c>
      <c r="X26" s="36" t="n">
        <f aca="false">SUM(U26:V26)</f>
        <v>41</v>
      </c>
      <c r="Y26" s="36" t="n">
        <f aca="false">VLOOKUP(P26,STATS!$B$2:$DF$52,109,0)</f>
        <v>0</v>
      </c>
      <c r="Z26" s="38" t="n">
        <f aca="false">SUM(W26:Y26)+T26/1000+(100-O26)/1000000000</f>
        <v>41.000410076</v>
      </c>
      <c r="AA26" s="36"/>
      <c r="AG26" s="30" t="n">
        <f aca="false">E26/$AF$3</f>
        <v>4.10547396528705</v>
      </c>
      <c r="AH26" s="30" t="e">
        <f aca="true">E26+AH$2*20*D26*(($AC$3-TODAY())/7)</f>
        <v>#VALUE!</v>
      </c>
      <c r="AJ26" s="1"/>
      <c r="AL26" s="1"/>
    </row>
    <row r="27" customFormat="false" ht="12.75" hidden="false" customHeight="false" outlineLevel="0" collapsed="false">
      <c r="A27" s="49" t="n">
        <v>25</v>
      </c>
      <c r="B27" s="50" t="str">
        <f aca="false">VLOOKUP($A27,$N:$Z,P$1,0)</f>
        <v>Magritto</v>
      </c>
      <c r="C27" s="49" t="n">
        <f aca="false">VLOOKUP($A27,$N:$Z,Q$1,0)</f>
        <v>1</v>
      </c>
      <c r="D27" s="51" t="str">
        <f aca="false">VLOOKUP($A27,$N:$Z,R$1,0)&amp;"-"&amp;VLOOKUP($A27,$N:$Z,S$1,0)</f>
        <v>1-0</v>
      </c>
      <c r="E27" s="49" t="n">
        <f aca="false">VLOOKUP($A27,$N:$Z,X$1,0)</f>
        <v>20</v>
      </c>
      <c r="F27" s="49" t="n">
        <f aca="false">VLOOKUP($A27,$N:$Z,V$1,0)</f>
        <v>0</v>
      </c>
      <c r="G27" s="49" t="n">
        <f aca="false">VLOOKUP($A27,$N:$Z,W$1,0)</f>
        <v>0</v>
      </c>
      <c r="H27" s="49" t="n">
        <f aca="false">VLOOKUP($A27,$N:$Z,Y$1,0)</f>
        <v>0</v>
      </c>
      <c r="I27" s="52" t="n">
        <f aca="false">VLOOKUP($A27,$N:$Z,13,0)</f>
        <v>20.001000074</v>
      </c>
      <c r="J27" s="53"/>
      <c r="K27" s="35" t="n">
        <f aca="false">VLOOKUP($A27,$N:$Z,R$1,0)</f>
        <v>1</v>
      </c>
      <c r="L27" s="35" t="n">
        <f aca="false">VLOOKUP($A27,$N:$Z,S$1,0)</f>
        <v>0</v>
      </c>
      <c r="M27" s="36"/>
      <c r="N27" s="36" t="n">
        <f aca="false">RANK(Z27,Z:Z)</f>
        <v>9</v>
      </c>
      <c r="O27" s="35" t="n">
        <v>25</v>
      </c>
      <c r="P27" s="36" t="s">
        <v>26</v>
      </c>
      <c r="Q27" s="36" t="n">
        <f aca="false">COUNTIF(CORRIDA!G:G,CLASSIF!P27)+COUNTIF(CORRIDA!I:I,CLASSIF!P27)</f>
        <v>4</v>
      </c>
      <c r="R27" s="36" t="n">
        <f aca="false">COUNTIF(CORRIDA!G:G,CLASSIF!$P27)</f>
        <v>3</v>
      </c>
      <c r="S27" s="36" t="n">
        <f aca="false">COUNTIF(CORRIDA!I:I,CLASSIF!P27)</f>
        <v>1</v>
      </c>
      <c r="T27" s="37" t="n">
        <f aca="false">IF(Q27=0,0,U27/(Q27*20))</f>
        <v>0.875</v>
      </c>
      <c r="U27" s="36" t="n">
        <f aca="false">SUMIF(CORRIDA!G:G,CLASSIF!P27,CORRIDA!H:H)+SUMIF(CORRIDA!I:I,CLASSIF!P27,CORRIDA!J:J)</f>
        <v>70</v>
      </c>
      <c r="V27" s="36" t="n">
        <f aca="false">SUMIF(WOs!G:G,CLASSIF!P27,WOs!H:H)+SUMIF(WOs!I:I,CLASSIF!P27,WOs!J:J)</f>
        <v>0</v>
      </c>
      <c r="W27" s="36" t="n">
        <f aca="false">SUMIF(TORNEIO!G:G,CLASSIF!P27,TORNEIO!H:H)+SUMIF(TORNEIO!I:I,CLASSIF!P27,TORNEIO!J:J)+SUMIF(TORNEIO!S:S,CLASSIF!P27,TORNEIO!T:T)</f>
        <v>44</v>
      </c>
      <c r="X27" s="36" t="n">
        <f aca="false">SUM(U27:V27)</f>
        <v>70</v>
      </c>
      <c r="Y27" s="36" t="n">
        <f aca="false">VLOOKUP(P27,STATS!$B$2:$DF$52,109,0)</f>
        <v>0</v>
      </c>
      <c r="Z27" s="38" t="n">
        <f aca="false">SUM(W27:Y27)+T27/1000+(100-O27)/1000000000</f>
        <v>114.000875075</v>
      </c>
      <c r="AA27" s="36"/>
      <c r="AG27" s="30" t="n">
        <f aca="false">E27/$AF$3</f>
        <v>2.00267022696929</v>
      </c>
      <c r="AH27" s="30" t="e">
        <f aca="true">E27+AH$2*20*D27*(($AC$3-TODAY())/7)</f>
        <v>#VALUE!</v>
      </c>
      <c r="AJ27" s="1"/>
      <c r="AL27" s="1"/>
    </row>
    <row r="28" customFormat="false" ht="12.75" hidden="false" customHeight="false" outlineLevel="0" collapsed="false">
      <c r="A28" s="49" t="n">
        <v>26</v>
      </c>
      <c r="B28" s="50" t="str">
        <f aca="false">VLOOKUP($A28,$N:$Z,P$1,0)</f>
        <v>Pedrão</v>
      </c>
      <c r="C28" s="49" t="n">
        <f aca="false">VLOOKUP($A28,$N:$Z,Q$1,0)</f>
        <v>1</v>
      </c>
      <c r="D28" s="51" t="str">
        <f aca="false">VLOOKUP($A28,$N:$Z,R$1,0)&amp;"-"&amp;VLOOKUP($A28,$N:$Z,S$1,0)</f>
        <v>1-0</v>
      </c>
      <c r="E28" s="49" t="n">
        <f aca="false">VLOOKUP($A28,$N:$Z,X$1,0)</f>
        <v>20</v>
      </c>
      <c r="F28" s="49" t="n">
        <f aca="false">VLOOKUP($A28,$N:$Z,V$1,0)</f>
        <v>0</v>
      </c>
      <c r="G28" s="49" t="n">
        <f aca="false">VLOOKUP($A28,$N:$Z,W$1,0)</f>
        <v>0</v>
      </c>
      <c r="H28" s="49" t="n">
        <f aca="false">VLOOKUP($A28,$N:$Z,Y$1,0)</f>
        <v>0</v>
      </c>
      <c r="I28" s="52" t="n">
        <f aca="false">VLOOKUP($A28,$N:$Z,13,0)</f>
        <v>20.001000068</v>
      </c>
      <c r="J28" s="53"/>
      <c r="K28" s="35" t="n">
        <f aca="false">VLOOKUP($A28,$N:$Z,R$1,0)</f>
        <v>1</v>
      </c>
      <c r="L28" s="35" t="n">
        <f aca="false">VLOOKUP($A28,$N:$Z,S$1,0)</f>
        <v>0</v>
      </c>
      <c r="M28" s="36"/>
      <c r="N28" s="36" t="n">
        <f aca="false">RANK(Z28,Z:Z)</f>
        <v>25</v>
      </c>
      <c r="O28" s="35" t="n">
        <v>26</v>
      </c>
      <c r="P28" s="36" t="s">
        <v>27</v>
      </c>
      <c r="Q28" s="36" t="n">
        <f aca="false">COUNTIF(CORRIDA!G:G,CLASSIF!P28)+COUNTIF(CORRIDA!I:I,CLASSIF!P28)</f>
        <v>1</v>
      </c>
      <c r="R28" s="36" t="n">
        <f aca="false">COUNTIF(CORRIDA!G:G,CLASSIF!$P28)</f>
        <v>1</v>
      </c>
      <c r="S28" s="36" t="n">
        <f aca="false">COUNTIF(CORRIDA!I:I,CLASSIF!P28)</f>
        <v>0</v>
      </c>
      <c r="T28" s="37" t="n">
        <f aca="false">IF(Q28=0,0,U28/(Q28*20))</f>
        <v>1</v>
      </c>
      <c r="U28" s="36" t="n">
        <f aca="false">SUMIF(CORRIDA!G:G,CLASSIF!P28,CORRIDA!H:H)+SUMIF(CORRIDA!I:I,CLASSIF!P28,CORRIDA!J:J)</f>
        <v>20</v>
      </c>
      <c r="V28" s="36" t="n">
        <f aca="false">SUMIF(WOs!G:G,CLASSIF!P28,WOs!H:H)+SUMIF(WOs!I:I,CLASSIF!P28,WOs!J:J)</f>
        <v>0</v>
      </c>
      <c r="W28" s="36" t="n">
        <f aca="false">SUMIF(TORNEIO!G:G,CLASSIF!P28,TORNEIO!H:H)+SUMIF(TORNEIO!I:I,CLASSIF!P28,TORNEIO!J:J)+SUMIF(TORNEIO!S:S,CLASSIF!P28,TORNEIO!T:T)</f>
        <v>0</v>
      </c>
      <c r="X28" s="36" t="n">
        <f aca="false">SUM(U28:V28)</f>
        <v>20</v>
      </c>
      <c r="Y28" s="36" t="n">
        <f aca="false">VLOOKUP(P28,STATS!$B$2:$DF$52,109,0)</f>
        <v>0</v>
      </c>
      <c r="Z28" s="38" t="n">
        <f aca="false">SUM(W28:Y28)+T28/1000+(100-O28)/1000000000</f>
        <v>20.001000074</v>
      </c>
      <c r="AA28" s="36"/>
      <c r="AG28" s="30" t="n">
        <f aca="false">E28/$AF$3</f>
        <v>2.00267022696929</v>
      </c>
      <c r="AH28" s="30" t="e">
        <f aca="true">E28+AH$2*20*D28*(($AC$3-TODAY())/7)</f>
        <v>#VALUE!</v>
      </c>
      <c r="AJ28" s="1"/>
      <c r="AL28" s="1"/>
    </row>
    <row r="29" customFormat="false" ht="12.75" hidden="false" customHeight="false" outlineLevel="0" collapsed="false">
      <c r="A29" s="49" t="n">
        <v>27</v>
      </c>
      <c r="B29" s="50" t="str">
        <f aca="false">VLOOKUP($A29,$N:$Z,P$1,0)</f>
        <v>Yokota</v>
      </c>
      <c r="C29" s="49" t="n">
        <f aca="false">VLOOKUP($A29,$N:$Z,Q$1,0)</f>
        <v>4</v>
      </c>
      <c r="D29" s="51" t="str">
        <f aca="false">VLOOKUP($A29,$N:$Z,R$1,0)&amp;"-"&amp;VLOOKUP($A29,$N:$Z,S$1,0)</f>
        <v>0-4</v>
      </c>
      <c r="E29" s="49" t="n">
        <f aca="false">VLOOKUP($A29,$N:$Z,X$1,0)</f>
        <v>16</v>
      </c>
      <c r="F29" s="49" t="n">
        <f aca="false">VLOOKUP($A29,$N:$Z,V$1,0)</f>
        <v>0</v>
      </c>
      <c r="G29" s="49" t="n">
        <f aca="false">VLOOKUP($A29,$N:$Z,W$1,0)</f>
        <v>0</v>
      </c>
      <c r="H29" s="49" t="n">
        <f aca="false">VLOOKUP($A29,$N:$Z,Y$1,0)</f>
        <v>0</v>
      </c>
      <c r="I29" s="52" t="n">
        <f aca="false">VLOOKUP($A29,$N:$Z,13,0)</f>
        <v>16.000200051</v>
      </c>
      <c r="J29" s="53"/>
      <c r="K29" s="35" t="n">
        <f aca="false">VLOOKUP($A29,$N:$Z,R$1,0)</f>
        <v>0</v>
      </c>
      <c r="L29" s="35" t="n">
        <f aca="false">VLOOKUP($A29,$N:$Z,S$1,0)</f>
        <v>4</v>
      </c>
      <c r="M29" s="36"/>
      <c r="N29" s="36" t="n">
        <f aca="false">RANK(Z29,Z:Z)</f>
        <v>41</v>
      </c>
      <c r="O29" s="35" t="n">
        <v>27</v>
      </c>
      <c r="P29" s="36" t="s">
        <v>28</v>
      </c>
      <c r="Q29" s="36" t="n">
        <f aca="false">COUNTIF(CORRIDA!G:G,CLASSIF!P29)+COUNTIF(CORRIDA!I:I,CLASSIF!P29)</f>
        <v>0</v>
      </c>
      <c r="R29" s="36" t="n">
        <f aca="false">COUNTIF(CORRIDA!G:G,CLASSIF!$P29)</f>
        <v>0</v>
      </c>
      <c r="S29" s="36" t="n">
        <f aca="false">COUNTIF(CORRIDA!I:I,CLASSIF!P29)</f>
        <v>0</v>
      </c>
      <c r="T29" s="37" t="n">
        <f aca="false">IF(Q29=0,0,U29/(Q29*20))</f>
        <v>0</v>
      </c>
      <c r="U29" s="36" t="n">
        <f aca="false">SUMIF(CORRIDA!G:G,CLASSIF!P29,CORRIDA!H:H)+SUMIF(CORRIDA!I:I,CLASSIF!P29,CORRIDA!J:J)</f>
        <v>0</v>
      </c>
      <c r="V29" s="36" t="n">
        <f aca="false">SUMIF(WOs!G:G,CLASSIF!P29,WOs!H:H)+SUMIF(WOs!I:I,CLASSIF!P29,WOs!J:J)</f>
        <v>0</v>
      </c>
      <c r="W29" s="36" t="n">
        <f aca="false">SUMIF(TORNEIO!G:G,CLASSIF!P29,TORNEIO!H:H)+SUMIF(TORNEIO!I:I,CLASSIF!P29,TORNEIO!J:J)+SUMIF(TORNEIO!S:S,CLASSIF!P29,TORNEIO!T:T)</f>
        <v>0</v>
      </c>
      <c r="X29" s="36" t="n">
        <f aca="false">SUM(U29:V29)</f>
        <v>0</v>
      </c>
      <c r="Y29" s="36" t="n">
        <f aca="false">VLOOKUP(P29,STATS!$B$2:$DF$52,109,0)</f>
        <v>0</v>
      </c>
      <c r="Z29" s="38" t="n">
        <f aca="false">SUM(W29:Y29)+T29/1000+(100-O29)/1000000000</f>
        <v>7.3E-008</v>
      </c>
      <c r="AA29" s="36"/>
    </row>
    <row r="30" customFormat="false" ht="12.75" hidden="false" customHeight="false" outlineLevel="0" collapsed="false">
      <c r="A30" s="49" t="n">
        <v>28</v>
      </c>
      <c r="B30" s="50" t="str">
        <f aca="false">VLOOKUP($A30,$N:$Z,P$1,0)</f>
        <v>Arthur Fontalvinho</v>
      </c>
      <c r="C30" s="49" t="n">
        <f aca="false">VLOOKUP($A30,$N:$Z,Q$1,0)</f>
        <v>0</v>
      </c>
      <c r="D30" s="51" t="str">
        <f aca="false">VLOOKUP($A30,$N:$Z,R$1,0)&amp;"-"&amp;VLOOKUP($A30,$N:$Z,S$1,0)</f>
        <v>0-0</v>
      </c>
      <c r="E30" s="49" t="n">
        <f aca="false">VLOOKUP($A30,$N:$Z,X$1,0)</f>
        <v>0</v>
      </c>
      <c r="F30" s="49" t="n">
        <f aca="false">VLOOKUP($A30,$N:$Z,V$1,0)</f>
        <v>0</v>
      </c>
      <c r="G30" s="49" t="n">
        <f aca="false">VLOOKUP($A30,$N:$Z,W$1,0)</f>
        <v>0</v>
      </c>
      <c r="H30" s="49" t="n">
        <f aca="false">VLOOKUP($A30,$N:$Z,Y$1,0)</f>
        <v>0</v>
      </c>
      <c r="I30" s="52" t="n">
        <f aca="false">VLOOKUP($A30,$N:$Z,13,0)</f>
        <v>9.9E-008</v>
      </c>
      <c r="J30" s="53"/>
      <c r="K30" s="35" t="n">
        <f aca="false">VLOOKUP($A30,$N:$Z,R$1,0)</f>
        <v>0</v>
      </c>
      <c r="L30" s="35" t="n">
        <f aca="false">VLOOKUP($A30,$N:$Z,S$1,0)</f>
        <v>0</v>
      </c>
      <c r="M30" s="36"/>
      <c r="N30" s="36" t="n">
        <f aca="false">RANK(Z30,Z:Z)</f>
        <v>42</v>
      </c>
      <c r="O30" s="35" t="n">
        <v>28</v>
      </c>
      <c r="P30" s="36" t="s">
        <v>29</v>
      </c>
      <c r="Q30" s="36" t="n">
        <f aca="false">COUNTIF(CORRIDA!G:G,CLASSIF!P30)+COUNTIF(CORRIDA!I:I,CLASSIF!P30)</f>
        <v>0</v>
      </c>
      <c r="R30" s="36" t="n">
        <f aca="false">COUNTIF(CORRIDA!G:G,CLASSIF!$P30)</f>
        <v>0</v>
      </c>
      <c r="S30" s="36" t="n">
        <f aca="false">COUNTIF(CORRIDA!I:I,CLASSIF!P30)</f>
        <v>0</v>
      </c>
      <c r="T30" s="37" t="n">
        <f aca="false">IF(Q30=0,0,U30/(Q30*20))</f>
        <v>0</v>
      </c>
      <c r="U30" s="36" t="n">
        <f aca="false">SUMIF(CORRIDA!G:G,CLASSIF!P30,CORRIDA!H:H)+SUMIF(CORRIDA!I:I,CLASSIF!P30,CORRIDA!J:J)</f>
        <v>0</v>
      </c>
      <c r="V30" s="36" t="n">
        <f aca="false">SUMIF(WOs!G:G,CLASSIF!P30,WOs!H:H)+SUMIF(WOs!I:I,CLASSIF!P30,WOs!J:J)</f>
        <v>0</v>
      </c>
      <c r="W30" s="36" t="n">
        <f aca="false">SUMIF(TORNEIO!G:G,CLASSIF!P30,TORNEIO!H:H)+SUMIF(TORNEIO!I:I,CLASSIF!P30,TORNEIO!J:J)+SUMIF(TORNEIO!S:S,CLASSIF!P30,TORNEIO!T:T)</f>
        <v>0</v>
      </c>
      <c r="X30" s="36" t="n">
        <f aca="false">SUM(U30:V30)</f>
        <v>0</v>
      </c>
      <c r="Y30" s="36" t="n">
        <f aca="false">VLOOKUP(P30,STATS!$B$2:$DF$52,109,0)</f>
        <v>0</v>
      </c>
      <c r="Z30" s="38" t="n">
        <f aca="false">SUM(W30:Y30)+T30/1000+(100-O30)/1000000000</f>
        <v>7.2E-008</v>
      </c>
      <c r="AA30" s="36"/>
    </row>
    <row r="31" customFormat="false" ht="12.75" hidden="false" customHeight="false" outlineLevel="0" collapsed="false">
      <c r="A31" s="49" t="n">
        <v>29</v>
      </c>
      <c r="B31" s="50" t="str">
        <f aca="false">VLOOKUP($A31,$N:$Z,P$1,0)</f>
        <v>Bérgamo</v>
      </c>
      <c r="C31" s="49" t="n">
        <f aca="false">VLOOKUP($A31,$N:$Z,Q$1,0)</f>
        <v>0</v>
      </c>
      <c r="D31" s="51" t="str">
        <f aca="false">VLOOKUP($A31,$N:$Z,R$1,0)&amp;"-"&amp;VLOOKUP($A31,$N:$Z,S$1,0)</f>
        <v>0-0</v>
      </c>
      <c r="E31" s="49" t="n">
        <f aca="false">VLOOKUP($A31,$N:$Z,X$1,0)</f>
        <v>0</v>
      </c>
      <c r="F31" s="49" t="n">
        <f aca="false">VLOOKUP($A31,$N:$Z,V$1,0)</f>
        <v>0</v>
      </c>
      <c r="G31" s="49" t="n">
        <f aca="false">VLOOKUP($A31,$N:$Z,W$1,0)</f>
        <v>0</v>
      </c>
      <c r="H31" s="49" t="n">
        <f aca="false">VLOOKUP($A31,$N:$Z,Y$1,0)</f>
        <v>0</v>
      </c>
      <c r="I31" s="52" t="n">
        <f aca="false">VLOOKUP($A31,$N:$Z,13,0)</f>
        <v>9.8E-008</v>
      </c>
      <c r="J31" s="53"/>
      <c r="K31" s="35" t="n">
        <f aca="false">VLOOKUP($A31,$N:$Z,R$1,0)</f>
        <v>0</v>
      </c>
      <c r="L31" s="35" t="n">
        <f aca="false">VLOOKUP($A31,$N:$Z,S$1,0)</f>
        <v>0</v>
      </c>
      <c r="M31" s="36"/>
      <c r="N31" s="36" t="n">
        <f aca="false">RANK(Z31,Z:Z)</f>
        <v>8</v>
      </c>
      <c r="O31" s="35" t="n">
        <v>29</v>
      </c>
      <c r="P31" s="36" t="s">
        <v>30</v>
      </c>
      <c r="Q31" s="36" t="n">
        <f aca="false">COUNTIF(CORRIDA!G:G,CLASSIF!P31)+COUNTIF(CORRIDA!I:I,CLASSIF!P31)</f>
        <v>7</v>
      </c>
      <c r="R31" s="36" t="n">
        <f aca="false">COUNTIF(CORRIDA!G:G,CLASSIF!$P31)</f>
        <v>5</v>
      </c>
      <c r="S31" s="36" t="n">
        <f aca="false">COUNTIF(CORRIDA!I:I,CLASSIF!P31)</f>
        <v>2</v>
      </c>
      <c r="T31" s="37" t="n">
        <f aca="false">IF(Q31=0,0,U31/(Q31*20))</f>
        <v>0.85</v>
      </c>
      <c r="U31" s="36" t="n">
        <f aca="false">SUMIF(CORRIDA!G:G,CLASSIF!P31,CORRIDA!H:H)+SUMIF(CORRIDA!I:I,CLASSIF!P31,CORRIDA!J:J)</f>
        <v>119</v>
      </c>
      <c r="V31" s="36" t="n">
        <f aca="false">SUMIF(WOs!G:G,CLASSIF!P31,WOs!H:H)+SUMIF(WOs!I:I,CLASSIF!P31,WOs!J:J)</f>
        <v>0</v>
      </c>
      <c r="W31" s="36" t="n">
        <f aca="false">SUMIF(TORNEIO!G:G,CLASSIF!P31,TORNEIO!H:H)+SUMIF(TORNEIO!I:I,CLASSIF!P31,TORNEIO!J:J)+SUMIF(TORNEIO!S:S,CLASSIF!P31,TORNEIO!T:T)</f>
        <v>0</v>
      </c>
      <c r="X31" s="36" t="n">
        <f aca="false">SUM(U31:V31)</f>
        <v>119</v>
      </c>
      <c r="Y31" s="36" t="n">
        <f aca="false">VLOOKUP(P31,STATS!$B$2:$DF$52,109,0)</f>
        <v>0</v>
      </c>
      <c r="Z31" s="38" t="n">
        <f aca="false">SUM(W31:Y31)+T31/1000+(100-O31)/1000000000</f>
        <v>119.000850071</v>
      </c>
      <c r="AA31" s="36"/>
    </row>
    <row r="32" customFormat="false" ht="12.75" hidden="false" customHeight="false" outlineLevel="0" collapsed="false">
      <c r="A32" s="49" t="n">
        <v>30</v>
      </c>
      <c r="B32" s="50" t="str">
        <f aca="false">VLOOKUP($A32,$N:$Z,P$1,0)</f>
        <v>Bernardo</v>
      </c>
      <c r="C32" s="49" t="n">
        <f aca="false">VLOOKUP($A32,$N:$Z,Q$1,0)</f>
        <v>0</v>
      </c>
      <c r="D32" s="51" t="str">
        <f aca="false">VLOOKUP($A32,$N:$Z,R$1,0)&amp;"-"&amp;VLOOKUP($A32,$N:$Z,S$1,0)</f>
        <v>0-0</v>
      </c>
      <c r="E32" s="49" t="n">
        <f aca="false">VLOOKUP($A32,$N:$Z,X$1,0)</f>
        <v>0</v>
      </c>
      <c r="F32" s="49" t="n">
        <f aca="false">VLOOKUP($A32,$N:$Z,V$1,0)</f>
        <v>0</v>
      </c>
      <c r="G32" s="49" t="n">
        <f aca="false">VLOOKUP($A32,$N:$Z,W$1,0)</f>
        <v>0</v>
      </c>
      <c r="H32" s="49" t="n">
        <f aca="false">VLOOKUP($A32,$N:$Z,Y$1,0)</f>
        <v>0</v>
      </c>
      <c r="I32" s="52" t="n">
        <f aca="false">VLOOKUP($A32,$N:$Z,13,0)</f>
        <v>9.7E-008</v>
      </c>
      <c r="J32" s="53"/>
      <c r="K32" s="35" t="n">
        <f aca="false">VLOOKUP($A32,$N:$Z,R$1,0)</f>
        <v>0</v>
      </c>
      <c r="L32" s="35" t="n">
        <f aca="false">VLOOKUP($A32,$N:$Z,S$1,0)</f>
        <v>0</v>
      </c>
      <c r="M32" s="36"/>
      <c r="N32" s="36" t="n">
        <f aca="false">RANK(Z32,Z:Z)</f>
        <v>43</v>
      </c>
      <c r="O32" s="35" t="n">
        <v>30</v>
      </c>
      <c r="P32" s="36" t="s">
        <v>31</v>
      </c>
      <c r="Q32" s="36" t="n">
        <f aca="false">COUNTIF(CORRIDA!G:G,CLASSIF!P32)+COUNTIF(CORRIDA!I:I,CLASSIF!P32)</f>
        <v>0</v>
      </c>
      <c r="R32" s="36" t="n">
        <f aca="false">COUNTIF(CORRIDA!G:G,CLASSIF!$P32)</f>
        <v>0</v>
      </c>
      <c r="S32" s="36" t="n">
        <f aca="false">COUNTIF(CORRIDA!I:I,CLASSIF!P32)</f>
        <v>0</v>
      </c>
      <c r="T32" s="37" t="n">
        <f aca="false">IF(Q32=0,0,U32/(Q32*20))</f>
        <v>0</v>
      </c>
      <c r="U32" s="36" t="n">
        <f aca="false">SUMIF(CORRIDA!G:G,CLASSIF!P32,CORRIDA!H:H)+SUMIF(CORRIDA!I:I,CLASSIF!P32,CORRIDA!J:J)</f>
        <v>0</v>
      </c>
      <c r="V32" s="36" t="n">
        <f aca="false">SUMIF(WOs!G:G,CLASSIF!P32,WOs!H:H)+SUMIF(WOs!I:I,CLASSIF!P32,WOs!J:J)</f>
        <v>0</v>
      </c>
      <c r="W32" s="36" t="n">
        <f aca="false">SUMIF(TORNEIO!G:G,CLASSIF!P32,TORNEIO!H:H)+SUMIF(TORNEIO!I:I,CLASSIF!P32,TORNEIO!J:J)+SUMIF(TORNEIO!S:S,CLASSIF!P32,TORNEIO!T:T)</f>
        <v>0</v>
      </c>
      <c r="X32" s="36" t="n">
        <f aca="false">SUM(U32:V32)</f>
        <v>0</v>
      </c>
      <c r="Y32" s="36" t="n">
        <f aca="false">VLOOKUP(P32,STATS!$B$2:$DF$52,109,0)</f>
        <v>0</v>
      </c>
      <c r="Z32" s="38" t="n">
        <f aca="false">SUM(W32:Y32)+T32/1000+(100-O32)/1000000000</f>
        <v>7E-008</v>
      </c>
      <c r="AA32" s="36"/>
    </row>
    <row r="33" customFormat="false" ht="12.75" hidden="false" customHeight="false" outlineLevel="0" collapsed="false">
      <c r="A33" s="49" t="n">
        <v>31</v>
      </c>
      <c r="B33" s="50" t="str">
        <f aca="false">VLOOKUP($A33,$N:$Z,P$1,0)</f>
        <v>Bruno</v>
      </c>
      <c r="C33" s="49" t="n">
        <f aca="false">VLOOKUP($A33,$N:$Z,Q$1,0)</f>
        <v>0</v>
      </c>
      <c r="D33" s="51" t="str">
        <f aca="false">VLOOKUP($A33,$N:$Z,R$1,0)&amp;"-"&amp;VLOOKUP($A33,$N:$Z,S$1,0)</f>
        <v>0-0</v>
      </c>
      <c r="E33" s="49" t="n">
        <f aca="false">VLOOKUP($A33,$N:$Z,X$1,0)</f>
        <v>0</v>
      </c>
      <c r="F33" s="49" t="n">
        <f aca="false">VLOOKUP($A33,$N:$Z,V$1,0)</f>
        <v>0</v>
      </c>
      <c r="G33" s="49" t="n">
        <f aca="false">VLOOKUP($A33,$N:$Z,W$1,0)</f>
        <v>0</v>
      </c>
      <c r="H33" s="49" t="n">
        <f aca="false">VLOOKUP($A33,$N:$Z,Y$1,0)</f>
        <v>0</v>
      </c>
      <c r="I33" s="52" t="n">
        <f aca="false">VLOOKUP($A33,$N:$Z,13,0)</f>
        <v>9.6E-008</v>
      </c>
      <c r="J33" s="53"/>
      <c r="K33" s="35" t="n">
        <f aca="false">VLOOKUP($A33,$N:$Z,R$1,0)</f>
        <v>0</v>
      </c>
      <c r="L33" s="35" t="n">
        <f aca="false">VLOOKUP($A33,$N:$Z,S$1,0)</f>
        <v>0</v>
      </c>
      <c r="M33" s="36"/>
      <c r="N33" s="36" t="n">
        <f aca="false">RANK(Z33,Z:Z)</f>
        <v>14</v>
      </c>
      <c r="O33" s="35" t="n">
        <v>31</v>
      </c>
      <c r="P33" s="36" t="s">
        <v>32</v>
      </c>
      <c r="Q33" s="36" t="n">
        <f aca="false">COUNTIF(CORRIDA!G:G,CLASSIF!P33)+COUNTIF(CORRIDA!I:I,CLASSIF!P33)</f>
        <v>5</v>
      </c>
      <c r="R33" s="36" t="n">
        <f aca="false">COUNTIF(CORRIDA!G:G,CLASSIF!$P33)</f>
        <v>2</v>
      </c>
      <c r="S33" s="36" t="n">
        <f aca="false">COUNTIF(CORRIDA!I:I,CLASSIF!P33)</f>
        <v>3</v>
      </c>
      <c r="T33" s="37" t="n">
        <f aca="false">IF(Q33=0,0,U33/(Q33*20))</f>
        <v>0.63</v>
      </c>
      <c r="U33" s="36" t="n">
        <f aca="false">SUMIF(CORRIDA!G:G,CLASSIF!P33,CORRIDA!H:H)+SUMIF(CORRIDA!I:I,CLASSIF!P33,CORRIDA!J:J)</f>
        <v>63</v>
      </c>
      <c r="V33" s="36" t="n">
        <f aca="false">SUMIF(WOs!G:G,CLASSIF!P33,WOs!H:H)+SUMIF(WOs!I:I,CLASSIF!P33,WOs!J:J)</f>
        <v>0</v>
      </c>
      <c r="W33" s="36" t="n">
        <f aca="false">SUMIF(TORNEIO!G:G,CLASSIF!P33,TORNEIO!H:H)+SUMIF(TORNEIO!I:I,CLASSIF!P33,TORNEIO!J:J)+SUMIF(TORNEIO!S:S,CLASSIF!P33,TORNEIO!T:T)</f>
        <v>24</v>
      </c>
      <c r="X33" s="36" t="n">
        <f aca="false">SUM(U33:V33)</f>
        <v>63</v>
      </c>
      <c r="Y33" s="36" t="n">
        <f aca="false">VLOOKUP(P33,STATS!$B$2:$DF$52,109,0)</f>
        <v>0</v>
      </c>
      <c r="Z33" s="38" t="n">
        <f aca="false">SUM(W33:Y33)+T33/1000+(100-O33)/1000000000</f>
        <v>87.000630069</v>
      </c>
      <c r="AA33" s="36"/>
    </row>
    <row r="34" customFormat="false" ht="12.75" hidden="false" customHeight="false" outlineLevel="0" collapsed="false">
      <c r="A34" s="49" t="n">
        <v>32</v>
      </c>
      <c r="B34" s="50" t="str">
        <f aca="false">VLOOKUP($A34,$N:$Z,P$1,0)</f>
        <v>Daniel Borges</v>
      </c>
      <c r="C34" s="49" t="n">
        <f aca="false">VLOOKUP($A34,$N:$Z,Q$1,0)</f>
        <v>0</v>
      </c>
      <c r="D34" s="51" t="str">
        <f aca="false">VLOOKUP($A34,$N:$Z,R$1,0)&amp;"-"&amp;VLOOKUP($A34,$N:$Z,S$1,0)</f>
        <v>0-0</v>
      </c>
      <c r="E34" s="49" t="n">
        <f aca="false">VLOOKUP($A34,$N:$Z,X$1,0)</f>
        <v>0</v>
      </c>
      <c r="F34" s="49" t="n">
        <f aca="false">VLOOKUP($A34,$N:$Z,V$1,0)</f>
        <v>0</v>
      </c>
      <c r="G34" s="49" t="n">
        <f aca="false">VLOOKUP($A34,$N:$Z,W$1,0)</f>
        <v>0</v>
      </c>
      <c r="H34" s="49" t="n">
        <f aca="false">VLOOKUP($A34,$N:$Z,Y$1,0)</f>
        <v>0</v>
      </c>
      <c r="I34" s="52" t="n">
        <f aca="false">VLOOKUP($A34,$N:$Z,13,0)</f>
        <v>9.2E-008</v>
      </c>
      <c r="J34" s="53"/>
      <c r="K34" s="35" t="n">
        <f aca="false">VLOOKUP($A34,$N:$Z,R$1,0)</f>
        <v>0</v>
      </c>
      <c r="L34" s="35" t="n">
        <f aca="false">VLOOKUP($A34,$N:$Z,S$1,0)</f>
        <v>0</v>
      </c>
      <c r="M34" s="36"/>
      <c r="N34" s="36" t="n">
        <f aca="false">RANK(Z34,Z:Z)</f>
        <v>26</v>
      </c>
      <c r="O34" s="35" t="n">
        <v>32</v>
      </c>
      <c r="P34" s="36" t="s">
        <v>33</v>
      </c>
      <c r="Q34" s="36" t="n">
        <f aca="false">COUNTIF(CORRIDA!G:G,CLASSIF!P34)+COUNTIF(CORRIDA!I:I,CLASSIF!P34)</f>
        <v>1</v>
      </c>
      <c r="R34" s="36" t="n">
        <f aca="false">COUNTIF(CORRIDA!G:G,CLASSIF!$P34)</f>
        <v>1</v>
      </c>
      <c r="S34" s="36" t="n">
        <f aca="false">COUNTIF(CORRIDA!I:I,CLASSIF!P34)</f>
        <v>0</v>
      </c>
      <c r="T34" s="37" t="n">
        <f aca="false">IF(Q34=0,0,U34/(Q34*20))</f>
        <v>1</v>
      </c>
      <c r="U34" s="36" t="n">
        <f aca="false">SUMIF(CORRIDA!G:G,CLASSIF!P34,CORRIDA!H:H)+SUMIF(CORRIDA!I:I,CLASSIF!P34,CORRIDA!J:J)</f>
        <v>20</v>
      </c>
      <c r="V34" s="36" t="n">
        <f aca="false">SUMIF(WOs!G:G,CLASSIF!P34,WOs!H:H)+SUMIF(WOs!I:I,CLASSIF!P34,WOs!J:J)</f>
        <v>0</v>
      </c>
      <c r="W34" s="36" t="n">
        <f aca="false">SUMIF(TORNEIO!G:G,CLASSIF!P34,TORNEIO!H:H)+SUMIF(TORNEIO!I:I,CLASSIF!P34,TORNEIO!J:J)+SUMIF(TORNEIO!S:S,CLASSIF!P34,TORNEIO!T:T)</f>
        <v>0</v>
      </c>
      <c r="X34" s="36" t="n">
        <f aca="false">SUM(U34:V34)</f>
        <v>20</v>
      </c>
      <c r="Y34" s="36" t="n">
        <f aca="false">VLOOKUP(P34,STATS!$B$2:$DF$52,109,0)</f>
        <v>0</v>
      </c>
      <c r="Z34" s="38" t="n">
        <f aca="false">SUM(W34:Y34)+T34/1000+(100-O34)/1000000000</f>
        <v>20.001000068</v>
      </c>
      <c r="AA34" s="36"/>
    </row>
    <row r="35" customFormat="false" ht="12.75" hidden="false" customHeight="false" outlineLevel="0" collapsed="false">
      <c r="A35" s="49" t="n">
        <v>33</v>
      </c>
      <c r="B35" s="50" t="str">
        <f aca="false">VLOOKUP($A35,$N:$Z,P$1,0)</f>
        <v>Danilo</v>
      </c>
      <c r="C35" s="49" t="n">
        <f aca="false">VLOOKUP($A35,$N:$Z,Q$1,0)</f>
        <v>0</v>
      </c>
      <c r="D35" s="51" t="str">
        <f aca="false">VLOOKUP($A35,$N:$Z,R$1,0)&amp;"-"&amp;VLOOKUP($A35,$N:$Z,S$1,0)</f>
        <v>0-0</v>
      </c>
      <c r="E35" s="49" t="n">
        <f aca="false">VLOOKUP($A35,$N:$Z,X$1,0)</f>
        <v>0</v>
      </c>
      <c r="F35" s="49" t="n">
        <f aca="false">VLOOKUP($A35,$N:$Z,V$1,0)</f>
        <v>0</v>
      </c>
      <c r="G35" s="49" t="n">
        <f aca="false">VLOOKUP($A35,$N:$Z,W$1,0)</f>
        <v>0</v>
      </c>
      <c r="H35" s="49" t="n">
        <f aca="false">VLOOKUP($A35,$N:$Z,Y$1,0)</f>
        <v>0</v>
      </c>
      <c r="I35" s="52" t="n">
        <f aca="false">VLOOKUP($A35,$N:$Z,13,0)</f>
        <v>9.1E-008</v>
      </c>
      <c r="J35" s="53"/>
      <c r="K35" s="35" t="n">
        <f aca="false">VLOOKUP($A35,$N:$Z,R$1,0)</f>
        <v>0</v>
      </c>
      <c r="L35" s="35" t="n">
        <f aca="false">VLOOKUP($A35,$N:$Z,S$1,0)</f>
        <v>0</v>
      </c>
      <c r="M35" s="36"/>
      <c r="N35" s="36" t="n">
        <f aca="false">RANK(Z35,Z:Z)</f>
        <v>44</v>
      </c>
      <c r="O35" s="35" t="n">
        <v>33</v>
      </c>
      <c r="P35" s="36" t="s">
        <v>34</v>
      </c>
      <c r="Q35" s="36" t="n">
        <f aca="false">COUNTIF(CORRIDA!G:G,CLASSIF!P35)+COUNTIF(CORRIDA!I:I,CLASSIF!P35)</f>
        <v>0</v>
      </c>
      <c r="R35" s="36" t="n">
        <f aca="false">COUNTIF(CORRIDA!G:G,CLASSIF!$P35)</f>
        <v>0</v>
      </c>
      <c r="S35" s="36" t="n">
        <f aca="false">COUNTIF(CORRIDA!I:I,CLASSIF!P35)</f>
        <v>0</v>
      </c>
      <c r="T35" s="37" t="n">
        <f aca="false">IF(Q35=0,0,U35/(Q35*20))</f>
        <v>0</v>
      </c>
      <c r="U35" s="36" t="n">
        <f aca="false">SUMIF(CORRIDA!G:G,CLASSIF!P35,CORRIDA!H:H)+SUMIF(CORRIDA!I:I,CLASSIF!P35,CORRIDA!J:J)</f>
        <v>0</v>
      </c>
      <c r="V35" s="36" t="n">
        <f aca="false">SUMIF(WOs!G:G,CLASSIF!P35,WOs!H:H)+SUMIF(WOs!I:I,CLASSIF!P35,WOs!J:J)</f>
        <v>0</v>
      </c>
      <c r="W35" s="36" t="n">
        <f aca="false">SUMIF(TORNEIO!G:G,CLASSIF!P35,TORNEIO!H:H)+SUMIF(TORNEIO!I:I,CLASSIF!P35,TORNEIO!J:J)+SUMIF(TORNEIO!S:S,CLASSIF!P35,TORNEIO!T:T)</f>
        <v>0</v>
      </c>
      <c r="X35" s="36" t="n">
        <f aca="false">SUM(U35:V35)</f>
        <v>0</v>
      </c>
      <c r="Y35" s="36" t="n">
        <f aca="false">VLOOKUP(P35,STATS!$B$2:$DF$52,109,0)</f>
        <v>0</v>
      </c>
      <c r="Z35" s="38" t="n">
        <f aca="false">SUM(W35:Y35)+T35/1000+(100-O35)/1000000000</f>
        <v>6.7E-008</v>
      </c>
      <c r="AA35" s="36"/>
    </row>
    <row r="36" customFormat="false" ht="12.75" hidden="false" customHeight="false" outlineLevel="0" collapsed="false">
      <c r="A36" s="49" t="n">
        <v>34</v>
      </c>
      <c r="B36" s="50" t="str">
        <f aca="false">VLOOKUP($A36,$N:$Z,P$1,0)</f>
        <v>Dênis Gigante</v>
      </c>
      <c r="C36" s="49" t="n">
        <f aca="false">VLOOKUP($A36,$N:$Z,Q$1,0)</f>
        <v>0</v>
      </c>
      <c r="D36" s="51" t="str">
        <f aca="false">VLOOKUP($A36,$N:$Z,R$1,0)&amp;"-"&amp;VLOOKUP($A36,$N:$Z,S$1,0)</f>
        <v>0-0</v>
      </c>
      <c r="E36" s="49" t="n">
        <f aca="false">VLOOKUP($A36,$N:$Z,X$1,0)</f>
        <v>0</v>
      </c>
      <c r="F36" s="49" t="n">
        <f aca="false">VLOOKUP($A36,$N:$Z,V$1,0)</f>
        <v>0</v>
      </c>
      <c r="G36" s="49" t="n">
        <f aca="false">VLOOKUP($A36,$N:$Z,W$1,0)</f>
        <v>0</v>
      </c>
      <c r="H36" s="49" t="n">
        <f aca="false">VLOOKUP($A36,$N:$Z,Y$1,0)</f>
        <v>0</v>
      </c>
      <c r="I36" s="52" t="n">
        <f aca="false">VLOOKUP($A36,$N:$Z,13,0)</f>
        <v>9E-008</v>
      </c>
      <c r="J36" s="53"/>
      <c r="K36" s="35" t="n">
        <f aca="false">VLOOKUP($A36,$N:$Z,R$1,0)</f>
        <v>0</v>
      </c>
      <c r="L36" s="35" t="n">
        <f aca="false">VLOOKUP($A36,$N:$Z,S$1,0)</f>
        <v>0</v>
      </c>
      <c r="M36" s="36"/>
      <c r="N36" s="36" t="n">
        <f aca="false">RANK(Z36,Z:Z)</f>
        <v>18</v>
      </c>
      <c r="O36" s="35" t="n">
        <v>34</v>
      </c>
      <c r="P36" s="36" t="s">
        <v>35</v>
      </c>
      <c r="Q36" s="36" t="n">
        <f aca="false">COUNTIF(CORRIDA!G:G,CLASSIF!P36)+COUNTIF(CORRIDA!I:I,CLASSIF!P36)</f>
        <v>4</v>
      </c>
      <c r="R36" s="36" t="n">
        <f aca="false">COUNTIF(CORRIDA!G:G,CLASSIF!$P36)</f>
        <v>4</v>
      </c>
      <c r="S36" s="36" t="n">
        <f aca="false">COUNTIF(CORRIDA!I:I,CLASSIF!P36)</f>
        <v>0</v>
      </c>
      <c r="T36" s="37" t="n">
        <f aca="false">IF(Q36=0,0,U36/(Q36*20))</f>
        <v>1</v>
      </c>
      <c r="U36" s="36" t="n">
        <f aca="false">SUMIF(CORRIDA!G:G,CLASSIF!P36,CORRIDA!H:H)+SUMIF(CORRIDA!I:I,CLASSIF!P36,CORRIDA!J:J)</f>
        <v>80</v>
      </c>
      <c r="V36" s="36" t="n">
        <f aca="false">SUMIF(WOs!G:G,CLASSIF!P36,WOs!H:H)+SUMIF(WOs!I:I,CLASSIF!P36,WOs!J:J)</f>
        <v>0</v>
      </c>
      <c r="W36" s="36" t="n">
        <f aca="false">SUMIF(TORNEIO!G:G,CLASSIF!P36,TORNEIO!H:H)+SUMIF(TORNEIO!I:I,CLASSIF!P36,TORNEIO!J:J)+SUMIF(TORNEIO!S:S,CLASSIF!P36,TORNEIO!T:T)</f>
        <v>0</v>
      </c>
      <c r="X36" s="36" t="n">
        <f aca="false">SUM(U36:V36)</f>
        <v>80</v>
      </c>
      <c r="Y36" s="36" t="n">
        <f aca="false">VLOOKUP(P36,STATS!$B$2:$DF$52,109,0)</f>
        <v>0</v>
      </c>
      <c r="Z36" s="38" t="n">
        <f aca="false">SUM(W36:Y36)+T36/1000+(100-O36)/1000000000</f>
        <v>80.001000066</v>
      </c>
      <c r="AA36" s="36"/>
    </row>
    <row r="37" customFormat="false" ht="12.75" hidden="false" customHeight="false" outlineLevel="0" collapsed="false">
      <c r="A37" s="49" t="n">
        <v>35</v>
      </c>
      <c r="B37" s="50" t="str">
        <f aca="false">VLOOKUP($A37,$N:$Z,P$1,0)</f>
        <v>Fernando Bio</v>
      </c>
      <c r="C37" s="49" t="n">
        <f aca="false">VLOOKUP($A37,$N:$Z,Q$1,0)</f>
        <v>0</v>
      </c>
      <c r="D37" s="51" t="str">
        <f aca="false">VLOOKUP($A37,$N:$Z,R$1,0)&amp;"-"&amp;VLOOKUP($A37,$N:$Z,S$1,0)</f>
        <v>0-0</v>
      </c>
      <c r="E37" s="49" t="n">
        <f aca="false">VLOOKUP($A37,$N:$Z,X$1,0)</f>
        <v>0</v>
      </c>
      <c r="F37" s="49" t="n">
        <f aca="false">VLOOKUP($A37,$N:$Z,V$1,0)</f>
        <v>0</v>
      </c>
      <c r="G37" s="49" t="n">
        <f aca="false">VLOOKUP($A37,$N:$Z,W$1,0)</f>
        <v>0</v>
      </c>
      <c r="H37" s="49" t="n">
        <f aca="false">VLOOKUP($A37,$N:$Z,Y$1,0)</f>
        <v>0</v>
      </c>
      <c r="I37" s="52" t="n">
        <f aca="false">VLOOKUP($A37,$N:$Z,13,0)</f>
        <v>8.5E-008</v>
      </c>
      <c r="J37" s="53"/>
      <c r="K37" s="35" t="n">
        <f aca="false">VLOOKUP($A37,$N:$Z,R$1,0)</f>
        <v>0</v>
      </c>
      <c r="L37" s="35" t="n">
        <f aca="false">VLOOKUP($A37,$N:$Z,S$1,0)</f>
        <v>0</v>
      </c>
      <c r="M37" s="36"/>
      <c r="N37" s="36" t="n">
        <f aca="false">RANK(Z37,Z:Z)</f>
        <v>16</v>
      </c>
      <c r="O37" s="35" t="n">
        <v>35</v>
      </c>
      <c r="P37" s="36" t="s">
        <v>36</v>
      </c>
      <c r="Q37" s="36" t="n">
        <f aca="false">COUNTIF(CORRIDA!G:G,CLASSIF!P37)+COUNTIF(CORRIDA!I:I,CLASSIF!P37)</f>
        <v>8</v>
      </c>
      <c r="R37" s="36" t="n">
        <f aca="false">COUNTIF(CORRIDA!G:G,CLASSIF!$P37)</f>
        <v>3</v>
      </c>
      <c r="S37" s="36" t="n">
        <f aca="false">COUNTIF(CORRIDA!I:I,CLASSIF!P37)</f>
        <v>5</v>
      </c>
      <c r="T37" s="37" t="n">
        <f aca="false">IF(Q37=0,0,U37/(Q37*20))</f>
        <v>0.53125</v>
      </c>
      <c r="U37" s="36" t="n">
        <f aca="false">SUMIF(CORRIDA!G:G,CLASSIF!P37,CORRIDA!H:H)+SUMIF(CORRIDA!I:I,CLASSIF!P37,CORRIDA!J:J)</f>
        <v>85</v>
      </c>
      <c r="V37" s="36" t="n">
        <f aca="false">SUMIF(WOs!G:G,CLASSIF!P37,WOs!H:H)+SUMIF(WOs!I:I,CLASSIF!P37,WOs!J:J)</f>
        <v>0</v>
      </c>
      <c r="W37" s="36" t="n">
        <f aca="false">SUMIF(TORNEIO!G:G,CLASSIF!P37,TORNEIO!H:H)+SUMIF(TORNEIO!I:I,CLASSIF!P37,TORNEIO!J:J)+SUMIF(TORNEIO!S:S,CLASSIF!P37,TORNEIO!T:T)</f>
        <v>0</v>
      </c>
      <c r="X37" s="36" t="n">
        <f aca="false">SUM(U37:V37)</f>
        <v>85</v>
      </c>
      <c r="Y37" s="36" t="n">
        <f aca="false">VLOOKUP(P37,STATS!$B$2:$DF$52,109,0)</f>
        <v>0</v>
      </c>
      <c r="Z37" s="38" t="n">
        <f aca="false">SUM(W37:Y37)+T37/1000+(100-O37)/1000000000</f>
        <v>85.000531315</v>
      </c>
      <c r="AA37" s="36"/>
    </row>
    <row r="38" customFormat="false" ht="12.75" hidden="false" customHeight="false" outlineLevel="0" collapsed="false">
      <c r="A38" s="49" t="n">
        <v>36</v>
      </c>
      <c r="B38" s="50" t="str">
        <f aca="false">VLOOKUP($A38,$N:$Z,P$1,0)</f>
        <v>Fiorito</v>
      </c>
      <c r="C38" s="49" t="n">
        <f aca="false">VLOOKUP($A38,$N:$Z,Q$1,0)</f>
        <v>0</v>
      </c>
      <c r="D38" s="51" t="str">
        <f aca="false">VLOOKUP($A38,$N:$Z,R$1,0)&amp;"-"&amp;VLOOKUP($A38,$N:$Z,S$1,0)</f>
        <v>0-0</v>
      </c>
      <c r="E38" s="49" t="n">
        <f aca="false">VLOOKUP($A38,$N:$Z,X$1,0)</f>
        <v>0</v>
      </c>
      <c r="F38" s="49" t="n">
        <f aca="false">VLOOKUP($A38,$N:$Z,V$1,0)</f>
        <v>0</v>
      </c>
      <c r="G38" s="49" t="n">
        <f aca="false">VLOOKUP($A38,$N:$Z,W$1,0)</f>
        <v>0</v>
      </c>
      <c r="H38" s="49" t="n">
        <f aca="false">VLOOKUP($A38,$N:$Z,Y$1,0)</f>
        <v>0</v>
      </c>
      <c r="I38" s="52" t="n">
        <f aca="false">VLOOKUP($A38,$N:$Z,13,0)</f>
        <v>8.4E-008</v>
      </c>
      <c r="J38" s="53"/>
      <c r="K38" s="35" t="n">
        <f aca="false">VLOOKUP($A38,$N:$Z,R$1,0)</f>
        <v>0</v>
      </c>
      <c r="L38" s="35" t="n">
        <f aca="false">VLOOKUP($A38,$N:$Z,S$1,0)</f>
        <v>0</v>
      </c>
      <c r="M38" s="36"/>
      <c r="N38" s="36" t="n">
        <f aca="false">RANK(Z38,Z:Z)</f>
        <v>3</v>
      </c>
      <c r="O38" s="35" t="n">
        <v>36</v>
      </c>
      <c r="P38" s="36" t="s">
        <v>37</v>
      </c>
      <c r="Q38" s="36" t="n">
        <f aca="false">COUNTIF(CORRIDA!G:G,CLASSIF!P38)+COUNTIF(CORRIDA!I:I,CLASSIF!P38)</f>
        <v>4</v>
      </c>
      <c r="R38" s="36" t="n">
        <f aca="false">COUNTIF(CORRIDA!G:G,CLASSIF!$P38)</f>
        <v>2</v>
      </c>
      <c r="S38" s="36" t="n">
        <f aca="false">COUNTIF(CORRIDA!I:I,CLASSIF!P38)</f>
        <v>2</v>
      </c>
      <c r="T38" s="37" t="n">
        <f aca="false">IF(Q38=0,0,U38/(Q38*20))</f>
        <v>0.775</v>
      </c>
      <c r="U38" s="36" t="n">
        <f aca="false">SUMIF(CORRIDA!G:G,CLASSIF!P38,CORRIDA!H:H)+SUMIF(CORRIDA!I:I,CLASSIF!P38,CORRIDA!J:J)</f>
        <v>62</v>
      </c>
      <c r="V38" s="36" t="n">
        <f aca="false">SUMIF(WOs!G:G,CLASSIF!P38,WOs!H:H)+SUMIF(WOs!I:I,CLASSIF!P38,WOs!J:J)</f>
        <v>0</v>
      </c>
      <c r="W38" s="36" t="n">
        <f aca="false">SUMIF(TORNEIO!G:G,CLASSIF!P38,TORNEIO!H:H)+SUMIF(TORNEIO!I:I,CLASSIF!P38,TORNEIO!J:J)+SUMIF(TORNEIO!S:S,CLASSIF!P38,TORNEIO!T:T)</f>
        <v>80</v>
      </c>
      <c r="X38" s="36" t="n">
        <f aca="false">SUM(U38:V38)</f>
        <v>62</v>
      </c>
      <c r="Y38" s="36" t="n">
        <f aca="false">VLOOKUP(P38,STATS!$B$2:$DF$52,109,0)</f>
        <v>0</v>
      </c>
      <c r="Z38" s="38" t="n">
        <f aca="false">SUM(W38:Y38)+T38/1000+(100-O38)/1000000000</f>
        <v>142.000775064</v>
      </c>
      <c r="AA38" s="36"/>
    </row>
    <row r="39" customFormat="false" ht="12.75" hidden="false" customHeight="false" outlineLevel="0" collapsed="false">
      <c r="A39" s="49" t="n">
        <v>37</v>
      </c>
      <c r="B39" s="50" t="str">
        <f aca="false">VLOOKUP($A39,$N:$Z,P$1,0)</f>
        <v>Fontalvo</v>
      </c>
      <c r="C39" s="49" t="n">
        <f aca="false">VLOOKUP($A39,$N:$Z,Q$1,0)</f>
        <v>0</v>
      </c>
      <c r="D39" s="51" t="str">
        <f aca="false">VLOOKUP($A39,$N:$Z,R$1,0)&amp;"-"&amp;VLOOKUP($A39,$N:$Z,S$1,0)</f>
        <v>0-0</v>
      </c>
      <c r="E39" s="49" t="n">
        <f aca="false">VLOOKUP($A39,$N:$Z,X$1,0)</f>
        <v>0</v>
      </c>
      <c r="F39" s="49" t="n">
        <f aca="false">VLOOKUP($A39,$N:$Z,V$1,0)</f>
        <v>0</v>
      </c>
      <c r="G39" s="49" t="n">
        <f aca="false">VLOOKUP($A39,$N:$Z,W$1,0)</f>
        <v>0</v>
      </c>
      <c r="H39" s="49" t="n">
        <f aca="false">VLOOKUP($A39,$N:$Z,Y$1,0)</f>
        <v>0</v>
      </c>
      <c r="I39" s="52" t="n">
        <f aca="false">VLOOKUP($A39,$N:$Z,13,0)</f>
        <v>8.2E-008</v>
      </c>
      <c r="J39" s="53"/>
      <c r="K39" s="35" t="n">
        <f aca="false">VLOOKUP($A39,$N:$Z,R$1,0)</f>
        <v>0</v>
      </c>
      <c r="L39" s="35" t="n">
        <f aca="false">VLOOKUP($A39,$N:$Z,S$1,0)</f>
        <v>0</v>
      </c>
      <c r="M39" s="36"/>
      <c r="N39" s="36" t="n">
        <f aca="false">RANK(Z39,Z:Z)</f>
        <v>45</v>
      </c>
      <c r="O39" s="35" t="n">
        <v>37</v>
      </c>
      <c r="P39" s="36" t="s">
        <v>38</v>
      </c>
      <c r="Q39" s="36" t="n">
        <f aca="false">COUNTIF(CORRIDA!G:G,CLASSIF!P39)+COUNTIF(CORRIDA!I:I,CLASSIF!P39)</f>
        <v>0</v>
      </c>
      <c r="R39" s="36" t="n">
        <f aca="false">COUNTIF(CORRIDA!G:G,CLASSIF!$P39)</f>
        <v>0</v>
      </c>
      <c r="S39" s="36" t="n">
        <f aca="false">COUNTIF(CORRIDA!I:I,CLASSIF!P39)</f>
        <v>0</v>
      </c>
      <c r="T39" s="37" t="n">
        <f aca="false">IF(Q39=0,0,U39/(Q39*20))</f>
        <v>0</v>
      </c>
      <c r="U39" s="36" t="n">
        <f aca="false">SUMIF(CORRIDA!G:G,CLASSIF!P39,CORRIDA!H:H)+SUMIF(CORRIDA!I:I,CLASSIF!P39,CORRIDA!J:J)</f>
        <v>0</v>
      </c>
      <c r="V39" s="36" t="n">
        <f aca="false">SUMIF(WOs!G:G,CLASSIF!P39,WOs!H:H)+SUMIF(WOs!I:I,CLASSIF!P39,WOs!J:J)</f>
        <v>0</v>
      </c>
      <c r="W39" s="36" t="n">
        <f aca="false">SUMIF(TORNEIO!G:G,CLASSIF!P39,TORNEIO!H:H)+SUMIF(TORNEIO!I:I,CLASSIF!P39,TORNEIO!J:J)+SUMIF(TORNEIO!S:S,CLASSIF!P39,TORNEIO!T:T)</f>
        <v>0</v>
      </c>
      <c r="X39" s="36" t="n">
        <f aca="false">SUM(U39:V39)</f>
        <v>0</v>
      </c>
      <c r="Y39" s="36" t="n">
        <f aca="false">VLOOKUP(P39,STATS!$B$2:$DF$52,109,0)</f>
        <v>0</v>
      </c>
      <c r="Z39" s="38" t="n">
        <f aca="false">SUM(W39:Y39)+T39/1000+(100-O39)/1000000000</f>
        <v>6.3E-008</v>
      </c>
      <c r="AA39" s="36"/>
    </row>
    <row r="40" customFormat="false" ht="12.75" hidden="false" customHeight="false" outlineLevel="0" collapsed="false">
      <c r="A40" s="49" t="n">
        <v>38</v>
      </c>
      <c r="B40" s="50" t="str">
        <f aca="false">VLOOKUP($A40,$N:$Z,P$1,0)</f>
        <v>Grilovic</v>
      </c>
      <c r="C40" s="49" t="n">
        <f aca="false">VLOOKUP($A40,$N:$Z,Q$1,0)</f>
        <v>0</v>
      </c>
      <c r="D40" s="51" t="str">
        <f aca="false">VLOOKUP($A40,$N:$Z,R$1,0)&amp;"-"&amp;VLOOKUP($A40,$N:$Z,S$1,0)</f>
        <v>0-0</v>
      </c>
      <c r="E40" s="49" t="n">
        <f aca="false">VLOOKUP($A40,$N:$Z,X$1,0)</f>
        <v>0</v>
      </c>
      <c r="F40" s="49" t="n">
        <f aca="false">VLOOKUP($A40,$N:$Z,V$1,0)</f>
        <v>0</v>
      </c>
      <c r="G40" s="49" t="n">
        <f aca="false">VLOOKUP($A40,$N:$Z,W$1,0)</f>
        <v>0</v>
      </c>
      <c r="H40" s="49" t="n">
        <f aca="false">VLOOKUP($A40,$N:$Z,Y$1,0)</f>
        <v>0</v>
      </c>
      <c r="I40" s="52" t="n">
        <f aca="false">VLOOKUP($A40,$N:$Z,13,0)</f>
        <v>8.1E-008</v>
      </c>
      <c r="J40" s="53"/>
      <c r="K40" s="35" t="n">
        <f aca="false">VLOOKUP($A40,$N:$Z,R$1,0)</f>
        <v>0</v>
      </c>
      <c r="L40" s="35" t="n">
        <f aca="false">VLOOKUP($A40,$N:$Z,S$1,0)</f>
        <v>0</v>
      </c>
      <c r="M40" s="36"/>
      <c r="N40" s="36" t="n">
        <f aca="false">RANK(Z40,Z:Z)</f>
        <v>46</v>
      </c>
      <c r="O40" s="35" t="n">
        <v>38</v>
      </c>
      <c r="P40" s="36" t="s">
        <v>39</v>
      </c>
      <c r="Q40" s="36" t="n">
        <f aca="false">COUNTIF(CORRIDA!G:G,CLASSIF!P40)+COUNTIF(CORRIDA!I:I,CLASSIF!P40)</f>
        <v>0</v>
      </c>
      <c r="R40" s="36" t="n">
        <f aca="false">COUNTIF(CORRIDA!G:G,CLASSIF!$P40)</f>
        <v>0</v>
      </c>
      <c r="S40" s="36" t="n">
        <f aca="false">COUNTIF(CORRIDA!I:I,CLASSIF!P40)</f>
        <v>0</v>
      </c>
      <c r="T40" s="37" t="n">
        <f aca="false">IF(Q40=0,0,U40/(Q40*20))</f>
        <v>0</v>
      </c>
      <c r="U40" s="36" t="n">
        <f aca="false">SUMIF(CORRIDA!G:G,CLASSIF!P40,CORRIDA!H:H)+SUMIF(CORRIDA!I:I,CLASSIF!P40,CORRIDA!J:J)</f>
        <v>0</v>
      </c>
      <c r="V40" s="36" t="n">
        <f aca="false">SUMIF(WOs!G:G,CLASSIF!P40,WOs!H:H)+SUMIF(WOs!I:I,CLASSIF!P40,WOs!J:J)</f>
        <v>0</v>
      </c>
      <c r="W40" s="36" t="n">
        <f aca="false">SUMIF(TORNEIO!G:G,CLASSIF!P40,TORNEIO!H:H)+SUMIF(TORNEIO!I:I,CLASSIF!P40,TORNEIO!J:J)+SUMIF(TORNEIO!S:S,CLASSIF!P40,TORNEIO!T:T)</f>
        <v>0</v>
      </c>
      <c r="X40" s="36" t="n">
        <f aca="false">SUM(U40:V40)</f>
        <v>0</v>
      </c>
      <c r="Y40" s="36" t="n">
        <f aca="false">VLOOKUP(P40,STATS!$B$2:$DF$52,109,0)</f>
        <v>0</v>
      </c>
      <c r="Z40" s="38" t="n">
        <f aca="false">SUM(W40:Y40)+T40/1000+(100-O40)/1000000000</f>
        <v>6.2E-008</v>
      </c>
      <c r="AA40" s="36"/>
    </row>
    <row r="41" customFormat="false" ht="12.75" hidden="false" customHeight="false" outlineLevel="0" collapsed="false">
      <c r="A41" s="49" t="n">
        <v>39</v>
      </c>
      <c r="B41" s="50" t="str">
        <f aca="false">VLOOKUP($A41,$N:$Z,P$1,0)</f>
        <v>Guedes</v>
      </c>
      <c r="C41" s="49" t="n">
        <f aca="false">VLOOKUP($A41,$N:$Z,Q$1,0)</f>
        <v>0</v>
      </c>
      <c r="D41" s="51" t="str">
        <f aca="false">VLOOKUP($A41,$N:$Z,R$1,0)&amp;"-"&amp;VLOOKUP($A41,$N:$Z,S$1,0)</f>
        <v>0-0</v>
      </c>
      <c r="E41" s="49" t="n">
        <f aca="false">VLOOKUP($A41,$N:$Z,X$1,0)</f>
        <v>0</v>
      </c>
      <c r="F41" s="49" t="n">
        <f aca="false">VLOOKUP($A41,$N:$Z,V$1,0)</f>
        <v>0</v>
      </c>
      <c r="G41" s="49" t="n">
        <f aca="false">VLOOKUP($A41,$N:$Z,W$1,0)</f>
        <v>0</v>
      </c>
      <c r="H41" s="49" t="n">
        <f aca="false">VLOOKUP($A41,$N:$Z,Y$1,0)</f>
        <v>0</v>
      </c>
      <c r="I41" s="52" t="n">
        <f aca="false">VLOOKUP($A41,$N:$Z,13,0)</f>
        <v>8E-008</v>
      </c>
      <c r="J41" s="53"/>
      <c r="K41" s="35" t="n">
        <f aca="false">VLOOKUP($A41,$N:$Z,R$1,0)</f>
        <v>0</v>
      </c>
      <c r="L41" s="35" t="n">
        <f aca="false">VLOOKUP($A41,$N:$Z,S$1,0)</f>
        <v>0</v>
      </c>
      <c r="M41" s="36"/>
      <c r="N41" s="36" t="n">
        <f aca="false">RANK(Z41,Z:Z)</f>
        <v>2</v>
      </c>
      <c r="O41" s="35" t="n">
        <v>39</v>
      </c>
      <c r="P41" s="36" t="s">
        <v>40</v>
      </c>
      <c r="Q41" s="36" t="n">
        <f aca="false">COUNTIF(CORRIDA!G:G,CLASSIF!P41)+COUNTIF(CORRIDA!I:I,CLASSIF!P41)</f>
        <v>10</v>
      </c>
      <c r="R41" s="36" t="n">
        <f aca="false">COUNTIF(CORRIDA!G:G,CLASSIF!$P41)</f>
        <v>8</v>
      </c>
      <c r="S41" s="36" t="n">
        <f aca="false">COUNTIF(CORRIDA!I:I,CLASSIF!P41)</f>
        <v>2</v>
      </c>
      <c r="T41" s="37" t="n">
        <f aca="false">IF(Q41=0,0,U41/(Q41*20))</f>
        <v>0.875</v>
      </c>
      <c r="U41" s="36" t="n">
        <f aca="false">SUMIF(CORRIDA!G:G,CLASSIF!P41,CORRIDA!H:H)+SUMIF(CORRIDA!I:I,CLASSIF!P41,CORRIDA!J:J)</f>
        <v>175</v>
      </c>
      <c r="V41" s="36" t="n">
        <f aca="false">SUMIF(WOs!G:G,CLASSIF!P41,WOs!H:H)+SUMIF(WOs!I:I,CLASSIF!P41,WOs!J:J)</f>
        <v>0</v>
      </c>
      <c r="W41" s="36" t="n">
        <f aca="false">SUMIF(TORNEIO!G:G,CLASSIF!P41,TORNEIO!H:H)+SUMIF(TORNEIO!I:I,CLASSIF!P41,TORNEIO!J:J)+SUMIF(TORNEIO!S:S,CLASSIF!P41,TORNEIO!T:T)</f>
        <v>0</v>
      </c>
      <c r="X41" s="36" t="n">
        <f aca="false">SUM(U41:V41)</f>
        <v>175</v>
      </c>
      <c r="Y41" s="36" t="n">
        <f aca="false">VLOOKUP(P41,STATS!$B$2:$DF$52,109,0)</f>
        <v>100</v>
      </c>
      <c r="Z41" s="38" t="n">
        <f aca="false">SUM(W41:Y41)+T41/1000+(100-O41)/1000000000</f>
        <v>275.000875061</v>
      </c>
      <c r="AA41" s="36"/>
    </row>
    <row r="42" customFormat="false" ht="12.75" hidden="false" customHeight="false" outlineLevel="0" collapsed="false">
      <c r="A42" s="49" t="n">
        <v>40</v>
      </c>
      <c r="B42" s="50" t="str">
        <f aca="false">VLOOKUP($A42,$N:$Z,P$1,0)</f>
        <v>Gus</v>
      </c>
      <c r="C42" s="49" t="n">
        <f aca="false">VLOOKUP($A42,$N:$Z,Q$1,0)</f>
        <v>0</v>
      </c>
      <c r="D42" s="51" t="str">
        <f aca="false">VLOOKUP($A42,$N:$Z,R$1,0)&amp;"-"&amp;VLOOKUP($A42,$N:$Z,S$1,0)</f>
        <v>0-0</v>
      </c>
      <c r="E42" s="49" t="n">
        <f aca="false">VLOOKUP($A42,$N:$Z,X$1,0)</f>
        <v>0</v>
      </c>
      <c r="F42" s="49" t="n">
        <f aca="false">VLOOKUP($A42,$N:$Z,V$1,0)</f>
        <v>0</v>
      </c>
      <c r="G42" s="49" t="n">
        <f aca="false">VLOOKUP($A42,$N:$Z,W$1,0)</f>
        <v>0</v>
      </c>
      <c r="H42" s="49" t="n">
        <f aca="false">VLOOKUP($A42,$N:$Z,Y$1,0)</f>
        <v>0</v>
      </c>
      <c r="I42" s="52" t="n">
        <f aca="false">VLOOKUP($A42,$N:$Z,13,0)</f>
        <v>7.9E-008</v>
      </c>
      <c r="J42" s="53"/>
      <c r="K42" s="35" t="n">
        <f aca="false">VLOOKUP($A42,$N:$Z,R$1,0)</f>
        <v>0</v>
      </c>
      <c r="L42" s="35" t="n">
        <f aca="false">VLOOKUP($A42,$N:$Z,S$1,0)</f>
        <v>0</v>
      </c>
      <c r="M42" s="36"/>
      <c r="N42" s="36" t="n">
        <f aca="false">RANK(Z42,Z:Z)</f>
        <v>47</v>
      </c>
      <c r="O42" s="35" t="n">
        <v>40</v>
      </c>
      <c r="P42" s="36" t="s">
        <v>41</v>
      </c>
      <c r="Q42" s="36" t="n">
        <f aca="false">COUNTIF(CORRIDA!G:G,CLASSIF!P42)+COUNTIF(CORRIDA!I:I,CLASSIF!P42)</f>
        <v>0</v>
      </c>
      <c r="R42" s="36" t="n">
        <f aca="false">COUNTIF(CORRIDA!G:G,CLASSIF!$P42)</f>
        <v>0</v>
      </c>
      <c r="S42" s="36" t="n">
        <f aca="false">COUNTIF(CORRIDA!I:I,CLASSIF!P42)</f>
        <v>0</v>
      </c>
      <c r="T42" s="37" t="n">
        <f aca="false">IF(Q42=0,0,U42/(Q42*20))</f>
        <v>0</v>
      </c>
      <c r="U42" s="36" t="n">
        <f aca="false">SUMIF(CORRIDA!G:G,CLASSIF!P42,CORRIDA!H:H)+SUMIF(CORRIDA!I:I,CLASSIF!P42,CORRIDA!J:J)</f>
        <v>0</v>
      </c>
      <c r="V42" s="36" t="n">
        <f aca="false">SUMIF(WOs!G:G,CLASSIF!P42,WOs!H:H)+SUMIF(WOs!I:I,CLASSIF!P42,WOs!J:J)</f>
        <v>0</v>
      </c>
      <c r="W42" s="36" t="n">
        <f aca="false">SUMIF(TORNEIO!G:G,CLASSIF!P42,TORNEIO!H:H)+SUMIF(TORNEIO!I:I,CLASSIF!P42,TORNEIO!J:J)+SUMIF(TORNEIO!S:S,CLASSIF!P42,TORNEIO!T:T)</f>
        <v>0</v>
      </c>
      <c r="X42" s="36" t="n">
        <f aca="false">SUM(U42:V42)</f>
        <v>0</v>
      </c>
      <c r="Y42" s="36" t="n">
        <f aca="false">VLOOKUP(P42,STATS!$B$2:$DF$52,109,0)</f>
        <v>0</v>
      </c>
      <c r="Z42" s="38" t="n">
        <f aca="false">SUM(W42:Y42)+T42/1000+(100-O42)/1000000000</f>
        <v>6E-008</v>
      </c>
      <c r="AA42" s="36"/>
    </row>
    <row r="43" customFormat="false" ht="12.75" hidden="false" customHeight="false" outlineLevel="0" collapsed="false">
      <c r="A43" s="35" t="n">
        <v>41</v>
      </c>
      <c r="B43" s="50" t="str">
        <f aca="false">VLOOKUP($A43,$N:$Z,P$1,0)</f>
        <v>Marcelo</v>
      </c>
      <c r="C43" s="49" t="n">
        <f aca="false">VLOOKUP($A43,$N:$Z,Q$1,0)</f>
        <v>0</v>
      </c>
      <c r="D43" s="51" t="str">
        <f aca="false">VLOOKUP($A43,$N:$Z,R$1,0)&amp;"-"&amp;VLOOKUP($A43,$N:$Z,S$1,0)</f>
        <v>0-0</v>
      </c>
      <c r="E43" s="49" t="n">
        <f aca="false">VLOOKUP($A43,$N:$Z,X$1,0)</f>
        <v>0</v>
      </c>
      <c r="F43" s="49" t="n">
        <f aca="false">VLOOKUP($A43,$N:$Z,V$1,0)</f>
        <v>0</v>
      </c>
      <c r="G43" s="49" t="n">
        <f aca="false">VLOOKUP($A43,$N:$Z,W$1,0)</f>
        <v>0</v>
      </c>
      <c r="H43" s="49" t="n">
        <f aca="false">VLOOKUP($A43,$N:$Z,Y$1,0)</f>
        <v>0</v>
      </c>
      <c r="I43" s="52" t="n">
        <f aca="false">VLOOKUP($A43,$N:$Z,13,0)</f>
        <v>7.3E-008</v>
      </c>
      <c r="J43" s="53"/>
      <c r="K43" s="35" t="n">
        <f aca="false">VLOOKUP($A43,$N:$Z,R$1,0)</f>
        <v>0</v>
      </c>
      <c r="L43" s="35" t="n">
        <f aca="false">VLOOKUP($A43,$N:$Z,S$1,0)</f>
        <v>0</v>
      </c>
      <c r="M43" s="36"/>
      <c r="N43" s="36" t="n">
        <f aca="false">RANK(Z43,Z:Z)</f>
        <v>21</v>
      </c>
      <c r="O43" s="35" t="n">
        <v>41</v>
      </c>
      <c r="P43" s="36" t="s">
        <v>42</v>
      </c>
      <c r="Q43" s="36" t="n">
        <f aca="false">COUNTIF(CORRIDA!G:G,CLASSIF!P43)+COUNTIF(CORRIDA!I:I,CLASSIF!P43)</f>
        <v>2</v>
      </c>
      <c r="R43" s="36" t="n">
        <f aca="false">COUNTIF(CORRIDA!G:G,CLASSIF!$P43)</f>
        <v>1</v>
      </c>
      <c r="S43" s="36" t="n">
        <f aca="false">COUNTIF(CORRIDA!I:I,CLASSIF!P43)</f>
        <v>1</v>
      </c>
      <c r="T43" s="37" t="n">
        <f aca="false">IF(Q43=0,0,U43/(Q43*20))</f>
        <v>0.8</v>
      </c>
      <c r="U43" s="36" t="n">
        <f aca="false">SUMIF(CORRIDA!G:G,CLASSIF!P43,CORRIDA!H:H)+SUMIF(CORRIDA!I:I,CLASSIF!P43,CORRIDA!J:J)</f>
        <v>32</v>
      </c>
      <c r="V43" s="36" t="n">
        <f aca="false">SUMIF(WOs!G:G,CLASSIF!P43,WOs!H:H)+SUMIF(WOs!I:I,CLASSIF!P43,WOs!J:J)</f>
        <v>0</v>
      </c>
      <c r="W43" s="36" t="n">
        <f aca="false">SUMIF(TORNEIO!G:G,CLASSIF!P43,TORNEIO!H:H)+SUMIF(TORNEIO!I:I,CLASSIF!P43,TORNEIO!J:J)+SUMIF(TORNEIO!S:S,CLASSIF!P43,TORNEIO!T:T)</f>
        <v>24</v>
      </c>
      <c r="X43" s="36" t="n">
        <f aca="false">SUM(U43:V43)</f>
        <v>32</v>
      </c>
      <c r="Y43" s="36" t="n">
        <f aca="false">VLOOKUP(P43,STATS!$B$2:$DF$52,109,0)</f>
        <v>0</v>
      </c>
      <c r="Z43" s="38" t="n">
        <f aca="false">SUM(W43:Y43)+T43/1000+(100-O43)/1000000000</f>
        <v>56.000800059</v>
      </c>
      <c r="AA43" s="36"/>
    </row>
    <row r="44" customFormat="false" ht="12.75" hidden="false" customHeight="false" outlineLevel="0" collapsed="false">
      <c r="A44" s="49" t="n">
        <v>42</v>
      </c>
      <c r="B44" s="50" t="str">
        <f aca="false">VLOOKUP($A44,$N:$Z,P$1,0)</f>
        <v>Odair</v>
      </c>
      <c r="C44" s="49" t="n">
        <f aca="false">VLOOKUP($A44,$N:$Z,Q$1,0)</f>
        <v>0</v>
      </c>
      <c r="D44" s="51" t="str">
        <f aca="false">VLOOKUP($A44,$N:$Z,R$1,0)&amp;"-"&amp;VLOOKUP($A44,$N:$Z,S$1,0)</f>
        <v>0-0</v>
      </c>
      <c r="E44" s="49" t="n">
        <f aca="false">VLOOKUP($A44,$N:$Z,X$1,0)</f>
        <v>0</v>
      </c>
      <c r="F44" s="49" t="n">
        <f aca="false">VLOOKUP($A44,$N:$Z,V$1,0)</f>
        <v>0</v>
      </c>
      <c r="G44" s="49" t="n">
        <f aca="false">VLOOKUP($A44,$N:$Z,W$1,0)</f>
        <v>0</v>
      </c>
      <c r="H44" s="49" t="n">
        <f aca="false">VLOOKUP($A44,$N:$Z,Y$1,0)</f>
        <v>0</v>
      </c>
      <c r="I44" s="52" t="n">
        <f aca="false">VLOOKUP($A44,$N:$Z,13,0)</f>
        <v>7.2E-008</v>
      </c>
      <c r="J44" s="53"/>
      <c r="K44" s="35" t="n">
        <f aca="false">VLOOKUP($A44,$N:$Z,R$1,0)</f>
        <v>0</v>
      </c>
      <c r="L44" s="35" t="n">
        <f aca="false">VLOOKUP($A44,$N:$Z,S$1,0)</f>
        <v>0</v>
      </c>
      <c r="M44" s="36"/>
      <c r="N44" s="36" t="n">
        <f aca="false">RANK(Z44,Z:Z)</f>
        <v>17</v>
      </c>
      <c r="O44" s="35" t="n">
        <v>42</v>
      </c>
      <c r="P44" s="36" t="s">
        <v>43</v>
      </c>
      <c r="Q44" s="36" t="n">
        <f aca="false">COUNTIF(CORRIDA!G:G,CLASSIF!P44)+COUNTIF(CORRIDA!I:I,CLASSIF!P44)</f>
        <v>4</v>
      </c>
      <c r="R44" s="36" t="n">
        <f aca="false">COUNTIF(CORRIDA!G:G,CLASSIF!$P44)</f>
        <v>2</v>
      </c>
      <c r="S44" s="36" t="n">
        <f aca="false">COUNTIF(CORRIDA!I:I,CLASSIF!P44)</f>
        <v>2</v>
      </c>
      <c r="T44" s="37" t="n">
        <f aca="false">IF(Q44=0,0,U44/(Q44*20))</f>
        <v>0.7125</v>
      </c>
      <c r="U44" s="36" t="n">
        <f aca="false">SUMIF(CORRIDA!G:G,CLASSIF!P44,CORRIDA!H:H)+SUMIF(CORRIDA!I:I,CLASSIF!P44,CORRIDA!J:J)</f>
        <v>57</v>
      </c>
      <c r="V44" s="36" t="n">
        <f aca="false">SUMIF(WOs!G:G,CLASSIF!P44,WOs!H:H)+SUMIF(WOs!I:I,CLASSIF!P44,WOs!J:J)</f>
        <v>0</v>
      </c>
      <c r="W44" s="36" t="n">
        <f aca="false">SUMIF(TORNEIO!G:G,CLASSIF!P44,TORNEIO!H:H)+SUMIF(TORNEIO!I:I,CLASSIF!P44,TORNEIO!J:J)+SUMIF(TORNEIO!S:S,CLASSIF!P44,TORNEIO!T:T)</f>
        <v>24</v>
      </c>
      <c r="X44" s="36" t="n">
        <f aca="false">SUM(U44:V44)</f>
        <v>57</v>
      </c>
      <c r="Y44" s="36" t="n">
        <f aca="false">VLOOKUP(P44,STATS!$B$2:$DF$52,109,0)</f>
        <v>0</v>
      </c>
      <c r="Z44" s="38" t="n">
        <f aca="false">SUM(W44:Y44)+T44/1000+(100-O44)/1000000000</f>
        <v>81.000712558</v>
      </c>
      <c r="AA44" s="36"/>
    </row>
    <row r="45" customFormat="false" ht="12.75" hidden="false" customHeight="false" outlineLevel="0" collapsed="false">
      <c r="A45" s="49" t="n">
        <v>43</v>
      </c>
      <c r="B45" s="50" t="str">
        <f aca="false">VLOOKUP($A45,$N:$Z,P$1,0)</f>
        <v>Palazzo</v>
      </c>
      <c r="C45" s="49" t="n">
        <f aca="false">VLOOKUP($A45,$N:$Z,Q$1,0)</f>
        <v>0</v>
      </c>
      <c r="D45" s="51" t="str">
        <f aca="false">VLOOKUP($A45,$N:$Z,R$1,0)&amp;"-"&amp;VLOOKUP($A45,$N:$Z,S$1,0)</f>
        <v>0-0</v>
      </c>
      <c r="E45" s="49" t="n">
        <f aca="false">VLOOKUP($A45,$N:$Z,X$1,0)</f>
        <v>0</v>
      </c>
      <c r="F45" s="49" t="n">
        <f aca="false">VLOOKUP($A45,$N:$Z,V$1,0)</f>
        <v>0</v>
      </c>
      <c r="G45" s="49" t="n">
        <f aca="false">VLOOKUP($A45,$N:$Z,W$1,0)</f>
        <v>0</v>
      </c>
      <c r="H45" s="49" t="n">
        <f aca="false">VLOOKUP($A45,$N:$Z,Y$1,0)</f>
        <v>0</v>
      </c>
      <c r="I45" s="52" t="n">
        <f aca="false">VLOOKUP($A45,$N:$Z,13,0)</f>
        <v>7E-008</v>
      </c>
      <c r="J45" s="53"/>
      <c r="K45" s="35" t="n">
        <f aca="false">VLOOKUP($A45,$N:$Z,R$1,0)</f>
        <v>0</v>
      </c>
      <c r="L45" s="35" t="n">
        <f aca="false">VLOOKUP($A45,$N:$Z,S$1,0)</f>
        <v>0</v>
      </c>
      <c r="M45" s="36"/>
      <c r="N45" s="36" t="n">
        <f aca="false">RANK(Z45,Z:Z)</f>
        <v>20</v>
      </c>
      <c r="O45" s="35" t="n">
        <v>43</v>
      </c>
      <c r="P45" s="36" t="s">
        <v>44</v>
      </c>
      <c r="Q45" s="36" t="n">
        <f aca="false">COUNTIF(CORRIDA!G:G,CLASSIF!P45)+COUNTIF(CORRIDA!I:I,CLASSIF!P45)</f>
        <v>5</v>
      </c>
      <c r="R45" s="36" t="n">
        <f aca="false">COUNTIF(CORRIDA!G:G,CLASSIF!$P45)</f>
        <v>2</v>
      </c>
      <c r="S45" s="36" t="n">
        <f aca="false">COUNTIF(CORRIDA!I:I,CLASSIF!P45)</f>
        <v>3</v>
      </c>
      <c r="T45" s="37" t="n">
        <f aca="false">IF(Q45=0,0,U45/(Q45*20))</f>
        <v>0.63</v>
      </c>
      <c r="U45" s="36" t="n">
        <f aca="false">SUMIF(CORRIDA!G:G,CLASSIF!P45,CORRIDA!H:H)+SUMIF(CORRIDA!I:I,CLASSIF!P45,CORRIDA!J:J)</f>
        <v>63</v>
      </c>
      <c r="V45" s="36" t="n">
        <f aca="false">SUMIF(WOs!G:G,CLASSIF!P45,WOs!H:H)+SUMIF(WOs!I:I,CLASSIF!P45,WOs!J:J)</f>
        <v>0</v>
      </c>
      <c r="W45" s="36" t="n">
        <f aca="false">SUMIF(TORNEIO!G:G,CLASSIF!P45,TORNEIO!H:H)+SUMIF(TORNEIO!I:I,CLASSIF!P45,TORNEIO!J:J)+SUMIF(TORNEIO!S:S,CLASSIF!P45,TORNEIO!T:T)</f>
        <v>0</v>
      </c>
      <c r="X45" s="36" t="n">
        <f aca="false">SUM(U45:V45)</f>
        <v>63</v>
      </c>
      <c r="Y45" s="36" t="n">
        <f aca="false">VLOOKUP(P45,STATS!$B$2:$DF$52,109,0)</f>
        <v>0</v>
      </c>
      <c r="Z45" s="38" t="n">
        <f aca="false">SUM(W45:Y45)+T45/1000+(100-O45)/1000000000</f>
        <v>63.000630057</v>
      </c>
      <c r="AA45" s="36"/>
    </row>
    <row r="46" customFormat="false" ht="12.75" hidden="false" customHeight="false" outlineLevel="0" collapsed="false">
      <c r="A46" s="49" t="n">
        <v>44</v>
      </c>
      <c r="B46" s="50" t="str">
        <f aca="false">VLOOKUP($A46,$N:$Z,P$1,0)</f>
        <v>Pedrinho</v>
      </c>
      <c r="C46" s="49" t="n">
        <f aca="false">VLOOKUP($A46,$N:$Z,Q$1,0)</f>
        <v>0</v>
      </c>
      <c r="D46" s="51" t="str">
        <f aca="false">VLOOKUP($A46,$N:$Z,R$1,0)&amp;"-"&amp;VLOOKUP($A46,$N:$Z,S$1,0)</f>
        <v>0-0</v>
      </c>
      <c r="E46" s="49" t="n">
        <f aca="false">VLOOKUP($A46,$N:$Z,X$1,0)</f>
        <v>0</v>
      </c>
      <c r="F46" s="49" t="n">
        <f aca="false">VLOOKUP($A46,$N:$Z,V$1,0)</f>
        <v>0</v>
      </c>
      <c r="G46" s="49" t="n">
        <f aca="false">VLOOKUP($A46,$N:$Z,W$1,0)</f>
        <v>0</v>
      </c>
      <c r="H46" s="49" t="n">
        <f aca="false">VLOOKUP($A46,$N:$Z,Y$1,0)</f>
        <v>0</v>
      </c>
      <c r="I46" s="52" t="n">
        <f aca="false">VLOOKUP($A46,$N:$Z,13,0)</f>
        <v>6.7E-008</v>
      </c>
      <c r="J46" s="53"/>
      <c r="K46" s="35" t="n">
        <f aca="false">VLOOKUP($A46,$N:$Z,R$1,0)</f>
        <v>0</v>
      </c>
      <c r="L46" s="35" t="n">
        <f aca="false">VLOOKUP($A46,$N:$Z,S$1,0)</f>
        <v>0</v>
      </c>
      <c r="M46" s="36"/>
      <c r="N46" s="36" t="n">
        <f aca="false">RANK(Z46,Z:Z)</f>
        <v>48</v>
      </c>
      <c r="O46" s="35" t="n">
        <v>44</v>
      </c>
      <c r="P46" s="36" t="s">
        <v>45</v>
      </c>
      <c r="Q46" s="36" t="n">
        <f aca="false">COUNTIF(CORRIDA!G:G,CLASSIF!P46)+COUNTIF(CORRIDA!I:I,CLASSIF!P46)</f>
        <v>0</v>
      </c>
      <c r="R46" s="36" t="n">
        <f aca="false">COUNTIF(CORRIDA!G:G,CLASSIF!$P46)</f>
        <v>0</v>
      </c>
      <c r="S46" s="36" t="n">
        <f aca="false">COUNTIF(CORRIDA!I:I,CLASSIF!P46)</f>
        <v>0</v>
      </c>
      <c r="T46" s="37" t="n">
        <f aca="false">IF(Q46=0,0,U46/(Q46*20))</f>
        <v>0</v>
      </c>
      <c r="U46" s="36" t="n">
        <f aca="false">SUMIF(CORRIDA!G:G,CLASSIF!P46,CORRIDA!H:H)+SUMIF(CORRIDA!I:I,CLASSIF!P46,CORRIDA!J:J)</f>
        <v>0</v>
      </c>
      <c r="V46" s="36" t="n">
        <f aca="false">SUMIF(WOs!G:G,CLASSIF!P46,WOs!H:H)+SUMIF(WOs!I:I,CLASSIF!P46,WOs!J:J)</f>
        <v>0</v>
      </c>
      <c r="W46" s="36" t="n">
        <f aca="false">SUMIF(TORNEIO!G:G,CLASSIF!P46,TORNEIO!H:H)+SUMIF(TORNEIO!I:I,CLASSIF!P46,TORNEIO!J:J)+SUMIF(TORNEIO!S:S,CLASSIF!P46,TORNEIO!T:T)</f>
        <v>0</v>
      </c>
      <c r="X46" s="36" t="n">
        <f aca="false">SUM(U46:V46)</f>
        <v>0</v>
      </c>
      <c r="Y46" s="36" t="n">
        <f aca="false">VLOOKUP(P46,STATS!$B$2:$DF$52,109,0)</f>
        <v>0</v>
      </c>
      <c r="Z46" s="38" t="n">
        <f aca="false">SUM(W46:Y46)+T46/1000+(100-O46)/1000000000</f>
        <v>5.6E-008</v>
      </c>
      <c r="AA46" s="36"/>
    </row>
    <row r="47" customFormat="false" ht="12.75" hidden="false" customHeight="false" outlineLevel="0" collapsed="false">
      <c r="A47" s="49" t="n">
        <v>45</v>
      </c>
      <c r="B47" s="50" t="str">
        <f aca="false">VLOOKUP($A47,$N:$Z,P$1,0)</f>
        <v>Reinaldo</v>
      </c>
      <c r="C47" s="49" t="n">
        <f aca="false">VLOOKUP($A47,$N:$Z,Q$1,0)</f>
        <v>0</v>
      </c>
      <c r="D47" s="51" t="str">
        <f aca="false">VLOOKUP($A47,$N:$Z,R$1,0)&amp;"-"&amp;VLOOKUP($A47,$N:$Z,S$1,0)</f>
        <v>0-0</v>
      </c>
      <c r="E47" s="49" t="n">
        <f aca="false">VLOOKUP($A47,$N:$Z,X$1,0)</f>
        <v>0</v>
      </c>
      <c r="F47" s="49" t="n">
        <f aca="false">VLOOKUP($A47,$N:$Z,V$1,0)</f>
        <v>0</v>
      </c>
      <c r="G47" s="49" t="n">
        <f aca="false">VLOOKUP($A47,$N:$Z,W$1,0)</f>
        <v>0</v>
      </c>
      <c r="H47" s="49" t="n">
        <f aca="false">VLOOKUP($A47,$N:$Z,Y$1,0)</f>
        <v>0</v>
      </c>
      <c r="I47" s="52" t="n">
        <f aca="false">VLOOKUP($A47,$N:$Z,13,0)</f>
        <v>6.3E-008</v>
      </c>
      <c r="J47" s="53"/>
      <c r="K47" s="35" t="n">
        <f aca="false">VLOOKUP($A47,$N:$Z,R$1,0)</f>
        <v>0</v>
      </c>
      <c r="L47" s="35" t="n">
        <f aca="false">VLOOKUP($A47,$N:$Z,S$1,0)</f>
        <v>0</v>
      </c>
      <c r="M47" s="36"/>
      <c r="N47" s="36" t="n">
        <f aca="false">RANK(Z47,Z:Z)</f>
        <v>23</v>
      </c>
      <c r="O47" s="35" t="n">
        <v>45</v>
      </c>
      <c r="P47" s="36" t="s">
        <v>46</v>
      </c>
      <c r="Q47" s="36" t="n">
        <f aca="false">COUNTIF(CORRIDA!G:G,CLASSIF!P47)+COUNTIF(CORRIDA!I:I,CLASSIF!P47)</f>
        <v>4</v>
      </c>
      <c r="R47" s="36" t="n">
        <f aca="false">COUNTIF(CORRIDA!G:G,CLASSIF!$P47)</f>
        <v>1</v>
      </c>
      <c r="S47" s="36" t="n">
        <f aca="false">COUNTIF(CORRIDA!I:I,CLASSIF!P47)</f>
        <v>3</v>
      </c>
      <c r="T47" s="37" t="n">
        <f aca="false">IF(Q47=0,0,U47/(Q47*20))</f>
        <v>0.55</v>
      </c>
      <c r="U47" s="36" t="n">
        <f aca="false">SUMIF(CORRIDA!G:G,CLASSIF!P47,CORRIDA!H:H)+SUMIF(CORRIDA!I:I,CLASSIF!P47,CORRIDA!J:J)</f>
        <v>44</v>
      </c>
      <c r="V47" s="36" t="n">
        <f aca="false">SUMIF(WOs!G:G,CLASSIF!P47,WOs!H:H)+SUMIF(WOs!I:I,CLASSIF!P47,WOs!J:J)</f>
        <v>0</v>
      </c>
      <c r="W47" s="36" t="n">
        <f aca="false">SUMIF(TORNEIO!G:G,CLASSIF!P47,TORNEIO!H:H)+SUMIF(TORNEIO!I:I,CLASSIF!P47,TORNEIO!J:J)+SUMIF(TORNEIO!S:S,CLASSIF!P47,TORNEIO!T:T)</f>
        <v>0</v>
      </c>
      <c r="X47" s="36" t="n">
        <f aca="false">SUM(U47:V47)</f>
        <v>44</v>
      </c>
      <c r="Y47" s="36" t="n">
        <f aca="false">VLOOKUP(P47,STATS!$B$2:$DF$52,109,0)</f>
        <v>0</v>
      </c>
      <c r="Z47" s="38" t="n">
        <f aca="false">SUM(W47:Y47)+T47/1000+(100-O47)/1000000000</f>
        <v>44.000550055</v>
      </c>
      <c r="AA47" s="36"/>
    </row>
    <row r="48" customFormat="false" ht="12.75" hidden="false" customHeight="false" outlineLevel="0" collapsed="false">
      <c r="A48" s="49" t="n">
        <v>46</v>
      </c>
      <c r="B48" s="50" t="str">
        <f aca="false">VLOOKUP($A48,$N:$Z,P$1,0)</f>
        <v>Renato</v>
      </c>
      <c r="C48" s="49" t="n">
        <f aca="false">VLOOKUP($A48,$N:$Z,Q$1,0)</f>
        <v>0</v>
      </c>
      <c r="D48" s="51" t="str">
        <f aca="false">VLOOKUP($A48,$N:$Z,R$1,0)&amp;"-"&amp;VLOOKUP($A48,$N:$Z,S$1,0)</f>
        <v>0-0</v>
      </c>
      <c r="E48" s="49" t="n">
        <f aca="false">VLOOKUP($A48,$N:$Z,X$1,0)</f>
        <v>0</v>
      </c>
      <c r="F48" s="49" t="n">
        <f aca="false">VLOOKUP($A48,$N:$Z,V$1,0)</f>
        <v>0</v>
      </c>
      <c r="G48" s="49" t="n">
        <f aca="false">VLOOKUP($A48,$N:$Z,W$1,0)</f>
        <v>0</v>
      </c>
      <c r="H48" s="49" t="n">
        <f aca="false">VLOOKUP($A48,$N:$Z,Y$1,0)</f>
        <v>0</v>
      </c>
      <c r="I48" s="52" t="n">
        <f aca="false">VLOOKUP($A48,$N:$Z,13,0)</f>
        <v>6.2E-008</v>
      </c>
      <c r="J48" s="53"/>
      <c r="K48" s="35" t="n">
        <f aca="false">VLOOKUP($A48,$N:$Z,R$1,0)</f>
        <v>0</v>
      </c>
      <c r="L48" s="35" t="n">
        <f aca="false">VLOOKUP($A48,$N:$Z,S$1,0)</f>
        <v>0</v>
      </c>
      <c r="M48" s="36"/>
      <c r="N48" s="36" t="n">
        <f aca="false">RANK(Z48,Z:Z)</f>
        <v>49</v>
      </c>
      <c r="O48" s="35" t="n">
        <v>46</v>
      </c>
      <c r="P48" s="36" t="s">
        <v>47</v>
      </c>
      <c r="Q48" s="36" t="n">
        <f aca="false">COUNTIF(CORRIDA!G:G,CLASSIF!P48)+COUNTIF(CORRIDA!I:I,CLASSIF!P48)</f>
        <v>0</v>
      </c>
      <c r="R48" s="36" t="n">
        <f aca="false">COUNTIF(CORRIDA!G:G,CLASSIF!$P48)</f>
        <v>0</v>
      </c>
      <c r="S48" s="36" t="n">
        <f aca="false">COUNTIF(CORRIDA!I:I,CLASSIF!P48)</f>
        <v>0</v>
      </c>
      <c r="T48" s="37" t="n">
        <f aca="false">IF(Q48=0,0,U48/(Q48*20))</f>
        <v>0</v>
      </c>
      <c r="U48" s="36" t="n">
        <f aca="false">SUMIF(CORRIDA!G:G,CLASSIF!P48,CORRIDA!H:H)+SUMIF(CORRIDA!I:I,CLASSIF!P48,CORRIDA!J:J)</f>
        <v>0</v>
      </c>
      <c r="V48" s="36" t="n">
        <f aca="false">SUMIF(WOs!G:G,CLASSIF!P48,WOs!H:H)+SUMIF(WOs!I:I,CLASSIF!P48,WOs!J:J)</f>
        <v>0</v>
      </c>
      <c r="W48" s="36" t="n">
        <f aca="false">SUMIF(TORNEIO!G:G,CLASSIF!P48,TORNEIO!H:H)+SUMIF(TORNEIO!I:I,CLASSIF!P48,TORNEIO!J:J)+SUMIF(TORNEIO!S:S,CLASSIF!P48,TORNEIO!T:T)</f>
        <v>0</v>
      </c>
      <c r="X48" s="36" t="n">
        <f aca="false">SUM(U48:V48)</f>
        <v>0</v>
      </c>
      <c r="Y48" s="36" t="n">
        <f aca="false">VLOOKUP(P48,STATS!$B$2:$DF$52,109,0)</f>
        <v>0</v>
      </c>
      <c r="Z48" s="38" t="n">
        <f aca="false">SUM(W48:Y48)+T48/1000+(100-O48)/1000000000</f>
        <v>5.4E-008</v>
      </c>
      <c r="AA48" s="36"/>
    </row>
    <row r="49" customFormat="false" ht="12.75" hidden="false" customHeight="false" outlineLevel="0" collapsed="false">
      <c r="A49" s="49" t="n">
        <v>47</v>
      </c>
      <c r="B49" s="50" t="str">
        <f aca="false">VLOOKUP($A49,$N:$Z,P$1,0)</f>
        <v>Rogerio</v>
      </c>
      <c r="C49" s="49" t="n">
        <f aca="false">VLOOKUP($A49,$N:$Z,Q$1,0)</f>
        <v>0</v>
      </c>
      <c r="D49" s="51" t="str">
        <f aca="false">VLOOKUP($A49,$N:$Z,R$1,0)&amp;"-"&amp;VLOOKUP($A49,$N:$Z,S$1,0)</f>
        <v>0-0</v>
      </c>
      <c r="E49" s="49" t="n">
        <f aca="false">VLOOKUP($A49,$N:$Z,X$1,0)</f>
        <v>0</v>
      </c>
      <c r="F49" s="49" t="n">
        <f aca="false">VLOOKUP($A49,$N:$Z,V$1,0)</f>
        <v>0</v>
      </c>
      <c r="G49" s="49" t="n">
        <f aca="false">VLOOKUP($A49,$N:$Z,W$1,0)</f>
        <v>0</v>
      </c>
      <c r="H49" s="49" t="n">
        <f aca="false">VLOOKUP($A49,$N:$Z,Y$1,0)</f>
        <v>0</v>
      </c>
      <c r="I49" s="52" t="n">
        <f aca="false">VLOOKUP($A49,$N:$Z,13,0)</f>
        <v>6E-008</v>
      </c>
      <c r="J49" s="53"/>
      <c r="K49" s="35" t="n">
        <f aca="false">VLOOKUP($A49,$N:$Z,R$1,0)</f>
        <v>0</v>
      </c>
      <c r="L49" s="35" t="n">
        <f aca="false">VLOOKUP($A49,$N:$Z,S$1,0)</f>
        <v>0</v>
      </c>
      <c r="M49" s="36"/>
      <c r="N49" s="36" t="n">
        <f aca="false">RANK(Z49,Z:Z)</f>
        <v>12</v>
      </c>
      <c r="O49" s="35" t="n">
        <v>47</v>
      </c>
      <c r="P49" s="36" t="s">
        <v>48</v>
      </c>
      <c r="Q49" s="36" t="n">
        <f aca="false">COUNTIF(CORRIDA!G:G,CLASSIF!P49)+COUNTIF(CORRIDA!I:I,CLASSIF!P49)</f>
        <v>7</v>
      </c>
      <c r="R49" s="36" t="n">
        <f aca="false">COUNTIF(CORRIDA!G:G,CLASSIF!$P49)</f>
        <v>4</v>
      </c>
      <c r="S49" s="36" t="n">
        <f aca="false">COUNTIF(CORRIDA!I:I,CLASSIF!P49)</f>
        <v>3</v>
      </c>
      <c r="T49" s="37" t="n">
        <f aca="false">IF(Q49=0,0,U49/(Q49*20))</f>
        <v>0.685714285714286</v>
      </c>
      <c r="U49" s="36" t="n">
        <f aca="false">SUMIF(CORRIDA!G:G,CLASSIF!P49,CORRIDA!H:H)+SUMIF(CORRIDA!I:I,CLASSIF!P49,CORRIDA!J:J)</f>
        <v>96</v>
      </c>
      <c r="V49" s="36" t="n">
        <f aca="false">SUMIF(WOs!G:G,CLASSIF!P49,WOs!H:H)+SUMIF(WOs!I:I,CLASSIF!P49,WOs!J:J)</f>
        <v>0</v>
      </c>
      <c r="W49" s="36" t="n">
        <f aca="false">SUMIF(TORNEIO!G:G,CLASSIF!P49,TORNEIO!H:H)+SUMIF(TORNEIO!I:I,CLASSIF!P49,TORNEIO!J:J)+SUMIF(TORNEIO!S:S,CLASSIF!P49,TORNEIO!T:T)</f>
        <v>0</v>
      </c>
      <c r="X49" s="36" t="n">
        <f aca="false">SUM(U49:V49)</f>
        <v>96</v>
      </c>
      <c r="Y49" s="36" t="n">
        <f aca="false">VLOOKUP(P49,STATS!$B$2:$DF$52,109,0)</f>
        <v>0</v>
      </c>
      <c r="Z49" s="38" t="n">
        <f aca="false">SUM(W49:Y49)+T49/1000+(100-O49)/1000000000</f>
        <v>96.0006857672857</v>
      </c>
      <c r="AA49" s="36"/>
    </row>
    <row r="50" customFormat="false" ht="12.75" hidden="false" customHeight="false" outlineLevel="0" collapsed="false">
      <c r="A50" s="49" t="n">
        <v>48</v>
      </c>
      <c r="B50" s="50" t="str">
        <f aca="false">VLOOKUP($A50,$N:$Z,P$1,0)</f>
        <v>Vinicius</v>
      </c>
      <c r="C50" s="49" t="n">
        <f aca="false">VLOOKUP($A50,$N:$Z,Q$1,0)</f>
        <v>0</v>
      </c>
      <c r="D50" s="51" t="str">
        <f aca="false">VLOOKUP($A50,$N:$Z,R$1,0)&amp;"-"&amp;VLOOKUP($A50,$N:$Z,S$1,0)</f>
        <v>0-0</v>
      </c>
      <c r="E50" s="49" t="n">
        <f aca="false">VLOOKUP($A50,$N:$Z,X$1,0)</f>
        <v>0</v>
      </c>
      <c r="F50" s="49" t="n">
        <f aca="false">VLOOKUP($A50,$N:$Z,V$1,0)</f>
        <v>0</v>
      </c>
      <c r="G50" s="49" t="n">
        <f aca="false">VLOOKUP($A50,$N:$Z,W$1,0)</f>
        <v>0</v>
      </c>
      <c r="H50" s="49" t="n">
        <f aca="false">VLOOKUP($A50,$N:$Z,Y$1,0)</f>
        <v>0</v>
      </c>
      <c r="I50" s="52" t="n">
        <f aca="false">VLOOKUP($A50,$N:$Z,13,0)</f>
        <v>5.6E-008</v>
      </c>
      <c r="J50" s="53"/>
      <c r="K50" s="35" t="n">
        <f aca="false">VLOOKUP($A50,$N:$Z,R$1,0)</f>
        <v>0</v>
      </c>
      <c r="L50" s="35" t="n">
        <f aca="false">VLOOKUP($A50,$N:$Z,S$1,0)</f>
        <v>0</v>
      </c>
      <c r="M50" s="36"/>
      <c r="N50" s="36" t="n">
        <f aca="false">RANK(Z50,Z:Z)</f>
        <v>22</v>
      </c>
      <c r="O50" s="35" t="n">
        <v>48</v>
      </c>
      <c r="P50" s="36" t="s">
        <v>49</v>
      </c>
      <c r="Q50" s="36" t="n">
        <f aca="false">COUNTIF(CORRIDA!G:G,CLASSIF!P50)+COUNTIF(CORRIDA!I:I,CLASSIF!P50)</f>
        <v>9</v>
      </c>
      <c r="R50" s="36" t="n">
        <f aca="false">COUNTIF(CORRIDA!G:G,CLASSIF!$P50)</f>
        <v>0</v>
      </c>
      <c r="S50" s="36" t="n">
        <f aca="false">COUNTIF(CORRIDA!I:I,CLASSIF!P50)</f>
        <v>9</v>
      </c>
      <c r="T50" s="37" t="n">
        <f aca="false">IF(Q50=0,0,U50/(Q50*20))</f>
        <v>0.261111111111111</v>
      </c>
      <c r="U50" s="36" t="n">
        <f aca="false">SUMIF(CORRIDA!G:G,CLASSIF!P50,CORRIDA!H:H)+SUMIF(CORRIDA!I:I,CLASSIF!P50,CORRIDA!J:J)</f>
        <v>47</v>
      </c>
      <c r="V50" s="36" t="n">
        <f aca="false">SUMIF(WOs!G:G,CLASSIF!P50,WOs!H:H)+SUMIF(WOs!I:I,CLASSIF!P50,WOs!J:J)</f>
        <v>0</v>
      </c>
      <c r="W50" s="36" t="n">
        <f aca="false">SUMIF(TORNEIO!G:G,CLASSIF!P50,TORNEIO!H:H)+SUMIF(TORNEIO!I:I,CLASSIF!P50,TORNEIO!J:J)+SUMIF(TORNEIO!S:S,CLASSIF!P50,TORNEIO!T:T)</f>
        <v>0</v>
      </c>
      <c r="X50" s="36" t="n">
        <f aca="false">SUM(U50:V50)</f>
        <v>47</v>
      </c>
      <c r="Y50" s="36" t="n">
        <f aca="false">VLOOKUP(P50,STATS!$B$2:$DF$52,109,0)</f>
        <v>0</v>
      </c>
      <c r="Z50" s="38" t="n">
        <f aca="false">SUM(W50:Y50)+T50/1000+(100-O50)/1000000000</f>
        <v>47.0002611631111</v>
      </c>
      <c r="AA50" s="36"/>
    </row>
    <row r="51" customFormat="false" ht="12.75" hidden="false" customHeight="false" outlineLevel="0" collapsed="false">
      <c r="A51" s="49" t="n">
        <v>49</v>
      </c>
      <c r="B51" s="50" t="str">
        <f aca="false">VLOOKUP($A51,$N:$Z,P$1,0)</f>
        <v>Vitor 100%</v>
      </c>
      <c r="C51" s="49" t="n">
        <f aca="false">VLOOKUP($A51,$N:$Z,Q$1,0)</f>
        <v>0</v>
      </c>
      <c r="D51" s="51" t="str">
        <f aca="false">VLOOKUP($A51,$N:$Z,R$1,0)&amp;"-"&amp;VLOOKUP($A51,$N:$Z,S$1,0)</f>
        <v>0-0</v>
      </c>
      <c r="E51" s="49" t="n">
        <f aca="false">VLOOKUP($A51,$N:$Z,X$1,0)</f>
        <v>0</v>
      </c>
      <c r="F51" s="49" t="n">
        <f aca="false">VLOOKUP($A51,$N:$Z,V$1,0)</f>
        <v>0</v>
      </c>
      <c r="G51" s="49" t="n">
        <f aca="false">VLOOKUP($A51,$N:$Z,W$1,0)</f>
        <v>0</v>
      </c>
      <c r="H51" s="49" t="n">
        <f aca="false">VLOOKUP($A51,$N:$Z,Y$1,0)</f>
        <v>0</v>
      </c>
      <c r="I51" s="52" t="n">
        <f aca="false">VLOOKUP($A51,$N:$Z,13,0)</f>
        <v>5.4E-008</v>
      </c>
      <c r="J51" s="53"/>
      <c r="K51" s="35" t="n">
        <f aca="false">VLOOKUP($A51,$N:$Z,R$1,0)</f>
        <v>0</v>
      </c>
      <c r="L51" s="35" t="n">
        <f aca="false">VLOOKUP($A51,$N:$Z,S$1,0)</f>
        <v>0</v>
      </c>
      <c r="M51" s="36"/>
      <c r="N51" s="36" t="n">
        <f aca="false">RANK(Z51,Z:Z)</f>
        <v>27</v>
      </c>
      <c r="O51" s="35" t="n">
        <v>49</v>
      </c>
      <c r="P51" s="36" t="s">
        <v>50</v>
      </c>
      <c r="Q51" s="36" t="n">
        <f aca="false">COUNTIF(CORRIDA!G:G,CLASSIF!P51)+COUNTIF(CORRIDA!I:I,CLASSIF!P51)</f>
        <v>4</v>
      </c>
      <c r="R51" s="36" t="n">
        <f aca="false">COUNTIF(CORRIDA!G:G,CLASSIF!$P51)</f>
        <v>0</v>
      </c>
      <c r="S51" s="36" t="n">
        <f aca="false">COUNTIF(CORRIDA!I:I,CLASSIF!P51)</f>
        <v>4</v>
      </c>
      <c r="T51" s="37" t="n">
        <f aca="false">IF(Q51=0,0,U51/(Q51*20))</f>
        <v>0.2</v>
      </c>
      <c r="U51" s="36" t="n">
        <f aca="false">SUMIF(CORRIDA!G:G,CLASSIF!P51,CORRIDA!H:H)+SUMIF(CORRIDA!I:I,CLASSIF!P51,CORRIDA!J:J)</f>
        <v>16</v>
      </c>
      <c r="V51" s="36" t="n">
        <f aca="false">SUMIF(WOs!G:G,CLASSIF!P51,WOs!H:H)+SUMIF(WOs!I:I,CLASSIF!P51,WOs!J:J)</f>
        <v>0</v>
      </c>
      <c r="W51" s="36" t="n">
        <f aca="false">SUMIF(TORNEIO!G:G,CLASSIF!P51,TORNEIO!H:H)+SUMIF(TORNEIO!I:I,CLASSIF!P51,TORNEIO!J:J)+SUMIF(TORNEIO!S:S,CLASSIF!P51,TORNEIO!T:T)</f>
        <v>0</v>
      </c>
      <c r="X51" s="36" t="n">
        <f aca="false">SUM(U51:V51)</f>
        <v>16</v>
      </c>
      <c r="Y51" s="36" t="n">
        <f aca="false">VLOOKUP(P51,STATS!$B$2:$DF$52,109,0)</f>
        <v>0</v>
      </c>
      <c r="Z51" s="38" t="n">
        <f aca="false">SUM(W51:Y51)+T51/1000+(100-O51)/1000000000</f>
        <v>16.000200051</v>
      </c>
      <c r="AA51" s="36"/>
    </row>
    <row r="52" customFormat="false" ht="12.75" hidden="false" customHeight="false" outlineLevel="0" collapsed="false">
      <c r="A52" s="54" t="n">
        <v>50</v>
      </c>
      <c r="B52" s="55"/>
      <c r="C52" s="54"/>
      <c r="D52" s="56"/>
      <c r="E52" s="54"/>
      <c r="F52" s="54"/>
      <c r="G52" s="54"/>
      <c r="H52" s="54"/>
      <c r="I52" s="57"/>
      <c r="J52" s="58"/>
      <c r="K52" s="36"/>
      <c r="L52" s="36"/>
      <c r="M52" s="36"/>
      <c r="N52" s="36"/>
      <c r="O52" s="35" t="n">
        <v>50</v>
      </c>
      <c r="P52" s="36"/>
      <c r="Q52" s="36"/>
      <c r="R52" s="36"/>
      <c r="S52" s="36"/>
      <c r="T52" s="36"/>
      <c r="U52" s="36"/>
      <c r="V52" s="36"/>
      <c r="W52" s="36"/>
      <c r="X52" s="36"/>
      <c r="Y52" s="36"/>
      <c r="Z52" s="36"/>
      <c r="AA52" s="36"/>
    </row>
    <row r="53" customFormat="false" ht="12.75" hidden="false" customHeight="false" outlineLevel="0" collapsed="false">
      <c r="A53" s="35" t="n">
        <v>51</v>
      </c>
      <c r="B53" s="36"/>
      <c r="C53" s="35"/>
      <c r="D53" s="35"/>
      <c r="E53" s="35"/>
      <c r="F53" s="35"/>
      <c r="G53" s="35"/>
      <c r="H53" s="35"/>
      <c r="I53" s="59"/>
      <c r="J53" s="36"/>
      <c r="K53" s="36"/>
      <c r="L53" s="36"/>
      <c r="M53" s="36"/>
      <c r="N53" s="36"/>
      <c r="O53" s="35"/>
      <c r="P53" s="36"/>
      <c r="Q53" s="36"/>
      <c r="R53" s="36"/>
      <c r="S53" s="36"/>
      <c r="T53" s="36"/>
      <c r="U53" s="36"/>
      <c r="V53" s="36"/>
      <c r="W53" s="36"/>
      <c r="X53" s="36"/>
      <c r="Y53" s="36"/>
      <c r="Z53" s="36"/>
      <c r="AA53" s="36"/>
    </row>
    <row r="54" customFormat="false" ht="12.75" hidden="false" customHeight="false" outlineLevel="0" collapsed="false">
      <c r="A54" s="35" t="n">
        <v>52</v>
      </c>
      <c r="B54" s="36"/>
      <c r="C54" s="35"/>
      <c r="D54" s="35"/>
      <c r="E54" s="35"/>
      <c r="F54" s="35"/>
      <c r="G54" s="35"/>
      <c r="H54" s="35"/>
      <c r="I54" s="59"/>
      <c r="J54" s="36"/>
      <c r="K54" s="36"/>
      <c r="L54" s="36"/>
      <c r="M54" s="36"/>
      <c r="N54" s="36"/>
      <c r="O54" s="35"/>
      <c r="P54" s="36"/>
      <c r="Q54" s="36"/>
      <c r="R54" s="36"/>
      <c r="S54" s="36"/>
      <c r="T54" s="36"/>
      <c r="U54" s="36"/>
      <c r="V54" s="36"/>
      <c r="W54" s="36"/>
      <c r="X54" s="36"/>
      <c r="Y54" s="36"/>
      <c r="Z54" s="36"/>
      <c r="AA54" s="36"/>
    </row>
    <row r="55" customFormat="false" ht="12.75" hidden="false" customHeight="false" outlineLevel="0" collapsed="false">
      <c r="A55" s="35" t="n">
        <v>53</v>
      </c>
      <c r="B55" s="36"/>
      <c r="C55" s="35"/>
      <c r="D55" s="35"/>
      <c r="E55" s="35"/>
      <c r="F55" s="35"/>
      <c r="G55" s="35"/>
      <c r="H55" s="35"/>
      <c r="I55" s="59"/>
      <c r="J55" s="36"/>
      <c r="K55" s="36"/>
      <c r="L55" s="36"/>
      <c r="M55" s="36"/>
      <c r="N55" s="36"/>
      <c r="O55" s="35"/>
      <c r="P55" s="36"/>
      <c r="Q55" s="36"/>
      <c r="R55" s="36"/>
      <c r="S55" s="36"/>
      <c r="T55" s="36"/>
      <c r="U55" s="36"/>
      <c r="V55" s="36"/>
      <c r="W55" s="36"/>
      <c r="X55" s="36"/>
      <c r="Y55" s="36"/>
      <c r="Z55" s="36"/>
      <c r="AA55" s="36"/>
    </row>
    <row r="56" customFormat="false" ht="12.75" hidden="false" customHeight="false" outlineLevel="0" collapsed="false">
      <c r="A56" s="35" t="n">
        <v>54</v>
      </c>
      <c r="B56" s="36"/>
      <c r="C56" s="35"/>
      <c r="D56" s="35"/>
      <c r="E56" s="35"/>
      <c r="F56" s="35"/>
      <c r="G56" s="35"/>
      <c r="H56" s="35"/>
      <c r="I56" s="59"/>
      <c r="J56" s="36"/>
      <c r="K56" s="36"/>
      <c r="L56" s="36"/>
      <c r="M56" s="36"/>
      <c r="N56" s="36"/>
      <c r="O56" s="35"/>
      <c r="P56" s="36"/>
      <c r="Q56" s="36"/>
      <c r="R56" s="36"/>
      <c r="S56" s="36"/>
      <c r="T56" s="36"/>
      <c r="U56" s="36"/>
      <c r="V56" s="36"/>
      <c r="W56" s="36"/>
      <c r="X56" s="36"/>
      <c r="Y56" s="36"/>
      <c r="Z56" s="36"/>
      <c r="AA56" s="36"/>
    </row>
    <row r="57" customFormat="false" ht="12.75" hidden="false" customHeight="false" outlineLevel="0" collapsed="false">
      <c r="A57" s="35" t="n">
        <v>55</v>
      </c>
      <c r="B57" s="36"/>
      <c r="C57" s="35"/>
      <c r="D57" s="35"/>
      <c r="E57" s="35"/>
      <c r="F57" s="35"/>
      <c r="G57" s="35"/>
      <c r="H57" s="35"/>
      <c r="I57" s="59"/>
      <c r="J57" s="36"/>
      <c r="K57" s="36"/>
      <c r="L57" s="36"/>
      <c r="M57" s="36"/>
      <c r="N57" s="36"/>
      <c r="O57" s="35"/>
      <c r="P57" s="36"/>
      <c r="Q57" s="36"/>
      <c r="R57" s="36"/>
      <c r="S57" s="36"/>
      <c r="T57" s="36"/>
      <c r="U57" s="36"/>
      <c r="V57" s="36"/>
      <c r="W57" s="36"/>
      <c r="X57" s="36"/>
      <c r="Y57" s="36"/>
      <c r="Z57" s="36"/>
      <c r="AA57" s="36"/>
    </row>
    <row r="58" customFormat="false" ht="12.75" hidden="false" customHeight="false" outlineLevel="0" collapsed="false">
      <c r="A58" s="35" t="n">
        <v>56</v>
      </c>
      <c r="B58" s="36"/>
      <c r="C58" s="35"/>
      <c r="D58" s="35"/>
      <c r="E58" s="35"/>
      <c r="F58" s="35"/>
      <c r="G58" s="35"/>
      <c r="H58" s="35"/>
      <c r="I58" s="59"/>
      <c r="J58" s="36"/>
      <c r="K58" s="36"/>
      <c r="L58" s="36"/>
      <c r="M58" s="36"/>
      <c r="N58" s="36"/>
      <c r="O58" s="35"/>
      <c r="P58" s="36"/>
      <c r="Q58" s="36"/>
      <c r="R58" s="36"/>
      <c r="S58" s="36"/>
      <c r="T58" s="36"/>
      <c r="U58" s="36"/>
      <c r="V58" s="36"/>
      <c r="W58" s="36"/>
      <c r="X58" s="36"/>
      <c r="Y58" s="36"/>
      <c r="Z58" s="36"/>
      <c r="AA58" s="36"/>
    </row>
    <row r="59" customFormat="false" ht="12.75" hidden="false" customHeight="false" outlineLevel="0" collapsed="false">
      <c r="A59" s="35" t="n">
        <v>57</v>
      </c>
      <c r="B59" s="36"/>
      <c r="C59" s="35"/>
      <c r="D59" s="35"/>
      <c r="E59" s="35"/>
      <c r="F59" s="35"/>
      <c r="G59" s="35"/>
      <c r="H59" s="35"/>
      <c r="I59" s="59"/>
      <c r="J59" s="36"/>
      <c r="K59" s="36"/>
      <c r="L59" s="36"/>
      <c r="M59" s="36"/>
      <c r="N59" s="36"/>
      <c r="O59" s="35"/>
      <c r="P59" s="36"/>
      <c r="Q59" s="36"/>
      <c r="R59" s="36"/>
      <c r="S59" s="36"/>
      <c r="T59" s="36"/>
      <c r="U59" s="36"/>
      <c r="V59" s="36"/>
      <c r="W59" s="36"/>
      <c r="X59" s="36"/>
      <c r="Y59" s="36"/>
      <c r="Z59" s="36"/>
      <c r="AA59" s="36"/>
    </row>
    <row r="60" customFormat="false" ht="12.75" hidden="false" customHeight="false" outlineLevel="0" collapsed="false">
      <c r="A60" s="35" t="n">
        <v>58</v>
      </c>
      <c r="B60" s="36"/>
      <c r="C60" s="35"/>
      <c r="D60" s="35"/>
      <c r="E60" s="35"/>
      <c r="F60" s="35"/>
      <c r="G60" s="35"/>
      <c r="H60" s="35"/>
      <c r="I60" s="59"/>
      <c r="J60" s="36"/>
      <c r="K60" s="36"/>
      <c r="L60" s="36"/>
      <c r="M60" s="36"/>
      <c r="N60" s="36"/>
      <c r="O60" s="35"/>
      <c r="P60" s="36"/>
      <c r="Q60" s="36"/>
      <c r="R60" s="36"/>
      <c r="S60" s="36"/>
      <c r="T60" s="36"/>
      <c r="U60" s="36"/>
      <c r="V60" s="36"/>
      <c r="W60" s="36"/>
      <c r="X60" s="36"/>
      <c r="Y60" s="36"/>
      <c r="Z60" s="36"/>
      <c r="AA60" s="36"/>
    </row>
    <row r="61" customFormat="false" ht="12.75" hidden="false" customHeight="false" outlineLevel="0" collapsed="false">
      <c r="A61" s="35" t="n">
        <v>59</v>
      </c>
      <c r="B61" s="36"/>
      <c r="C61" s="35"/>
      <c r="D61" s="35"/>
      <c r="E61" s="35"/>
      <c r="F61" s="35"/>
      <c r="G61" s="35"/>
      <c r="H61" s="35"/>
      <c r="I61" s="59"/>
      <c r="J61" s="36"/>
      <c r="K61" s="36"/>
      <c r="L61" s="36"/>
      <c r="M61" s="36"/>
      <c r="N61" s="36"/>
      <c r="O61" s="35"/>
      <c r="P61" s="36"/>
      <c r="Q61" s="36"/>
      <c r="R61" s="36"/>
      <c r="S61" s="36"/>
      <c r="T61" s="36"/>
      <c r="U61" s="36"/>
      <c r="V61" s="36"/>
      <c r="W61" s="36"/>
      <c r="X61" s="36"/>
      <c r="Y61" s="36"/>
      <c r="Z61" s="36"/>
      <c r="AA61" s="36"/>
    </row>
    <row r="62" customFormat="false" ht="12.75" hidden="false" customHeight="false" outlineLevel="0" collapsed="false">
      <c r="A62" s="35" t="n">
        <v>60</v>
      </c>
      <c r="B62" s="36"/>
      <c r="C62" s="35"/>
      <c r="D62" s="35"/>
      <c r="E62" s="35"/>
      <c r="F62" s="35"/>
      <c r="G62" s="35"/>
      <c r="H62" s="35"/>
      <c r="I62" s="59"/>
      <c r="J62" s="36"/>
      <c r="K62" s="36"/>
      <c r="L62" s="36"/>
      <c r="M62" s="36"/>
      <c r="N62" s="36"/>
      <c r="O62" s="35"/>
      <c r="P62" s="36"/>
      <c r="Q62" s="36"/>
      <c r="R62" s="36"/>
      <c r="S62" s="36"/>
      <c r="T62" s="36"/>
      <c r="U62" s="36"/>
      <c r="V62" s="36"/>
      <c r="W62" s="36"/>
      <c r="X62" s="36"/>
      <c r="Y62" s="36"/>
      <c r="Z62" s="36"/>
      <c r="AA62" s="36"/>
    </row>
    <row r="63" customFormat="false" ht="12.75" hidden="false" customHeight="false" outlineLevel="0" collapsed="false">
      <c r="A63" s="35" t="n">
        <v>61</v>
      </c>
      <c r="B63" s="36"/>
      <c r="C63" s="35"/>
      <c r="D63" s="35"/>
      <c r="E63" s="35"/>
      <c r="F63" s="35"/>
      <c r="G63" s="35"/>
      <c r="H63" s="35"/>
      <c r="I63" s="59"/>
      <c r="J63" s="36"/>
      <c r="K63" s="36"/>
      <c r="L63" s="36"/>
      <c r="M63" s="36"/>
      <c r="N63" s="36"/>
      <c r="O63" s="35"/>
      <c r="P63" s="36"/>
      <c r="Q63" s="36"/>
      <c r="R63" s="36"/>
      <c r="S63" s="36"/>
      <c r="T63" s="36"/>
      <c r="U63" s="36"/>
      <c r="V63" s="36"/>
      <c r="W63" s="36"/>
      <c r="X63" s="36"/>
      <c r="Y63" s="36"/>
      <c r="Z63" s="36"/>
      <c r="AA63" s="36"/>
    </row>
    <row r="64" customFormat="false" ht="12.75" hidden="false" customHeight="false" outlineLevel="0" collapsed="false">
      <c r="A64" s="35" t="n">
        <v>62</v>
      </c>
      <c r="B64" s="36"/>
      <c r="C64" s="35"/>
      <c r="D64" s="35"/>
      <c r="E64" s="35"/>
      <c r="F64" s="35"/>
      <c r="G64" s="35"/>
      <c r="H64" s="35"/>
      <c r="I64" s="59"/>
      <c r="J64" s="36"/>
      <c r="K64" s="36"/>
      <c r="L64" s="36"/>
      <c r="M64" s="36"/>
      <c r="N64" s="36"/>
      <c r="O64" s="35"/>
      <c r="P64" s="36"/>
      <c r="Q64" s="36"/>
      <c r="R64" s="36"/>
      <c r="S64" s="36"/>
      <c r="T64" s="36"/>
      <c r="U64" s="36"/>
      <c r="V64" s="36"/>
      <c r="W64" s="36"/>
      <c r="X64" s="36"/>
      <c r="Y64" s="36"/>
      <c r="Z64" s="36"/>
      <c r="AA64" s="36"/>
    </row>
    <row r="65" customFormat="false" ht="12.75" hidden="false" customHeight="false" outlineLevel="0" collapsed="false">
      <c r="A65" s="35" t="n">
        <v>63</v>
      </c>
      <c r="B65" s="36"/>
      <c r="C65" s="35"/>
      <c r="D65" s="35"/>
      <c r="E65" s="35"/>
      <c r="F65" s="35"/>
      <c r="G65" s="35"/>
      <c r="H65" s="35"/>
      <c r="I65" s="59"/>
      <c r="J65" s="36"/>
      <c r="K65" s="36"/>
      <c r="L65" s="36"/>
      <c r="M65" s="36"/>
      <c r="N65" s="36"/>
      <c r="O65" s="35"/>
      <c r="P65" s="36"/>
      <c r="Q65" s="36"/>
      <c r="R65" s="36"/>
      <c r="S65" s="36"/>
      <c r="T65" s="36"/>
      <c r="U65" s="36"/>
      <c r="V65" s="36"/>
      <c r="W65" s="36"/>
      <c r="X65" s="36"/>
      <c r="Y65" s="36"/>
      <c r="Z65" s="36"/>
      <c r="AA65" s="36"/>
    </row>
    <row r="66" customFormat="false" ht="12.75" hidden="false" customHeight="false" outlineLevel="0" collapsed="false">
      <c r="A66" s="35" t="n">
        <v>64</v>
      </c>
      <c r="B66" s="36"/>
      <c r="C66" s="35"/>
      <c r="D66" s="35"/>
      <c r="E66" s="35"/>
      <c r="F66" s="35"/>
      <c r="G66" s="35"/>
      <c r="H66" s="35"/>
      <c r="I66" s="59"/>
      <c r="J66" s="36"/>
      <c r="K66" s="36"/>
      <c r="L66" s="36"/>
      <c r="M66" s="36"/>
      <c r="N66" s="36"/>
      <c r="O66" s="35"/>
      <c r="P66" s="36"/>
      <c r="Q66" s="36"/>
      <c r="R66" s="36"/>
      <c r="S66" s="36"/>
      <c r="T66" s="36"/>
      <c r="U66" s="36"/>
      <c r="V66" s="36"/>
      <c r="W66" s="36"/>
      <c r="X66" s="36"/>
      <c r="Y66" s="36"/>
      <c r="Z66" s="36"/>
      <c r="AA66" s="36"/>
    </row>
    <row r="67" customFormat="false" ht="12.75" hidden="false" customHeight="false" outlineLevel="0" collapsed="false">
      <c r="A67" s="35" t="n">
        <v>65</v>
      </c>
      <c r="B67" s="36"/>
      <c r="C67" s="35"/>
      <c r="D67" s="35"/>
      <c r="E67" s="35"/>
      <c r="F67" s="35"/>
      <c r="G67" s="35"/>
      <c r="H67" s="35"/>
      <c r="I67" s="59"/>
      <c r="J67" s="36"/>
      <c r="K67" s="36"/>
      <c r="L67" s="36"/>
      <c r="M67" s="36"/>
      <c r="N67" s="36"/>
      <c r="O67" s="35"/>
      <c r="P67" s="36"/>
      <c r="Q67" s="36"/>
      <c r="R67" s="36"/>
      <c r="S67" s="36"/>
      <c r="T67" s="36"/>
      <c r="U67" s="36"/>
      <c r="V67" s="36"/>
      <c r="W67" s="36"/>
      <c r="X67" s="36"/>
      <c r="Y67" s="36"/>
      <c r="Z67" s="36"/>
      <c r="AA67" s="36"/>
    </row>
    <row r="68" customFormat="false" ht="12.75" hidden="false" customHeight="false" outlineLevel="0" collapsed="false">
      <c r="A68" s="35" t="n">
        <v>66</v>
      </c>
      <c r="B68" s="36"/>
      <c r="C68" s="35"/>
      <c r="D68" s="35"/>
      <c r="E68" s="35"/>
      <c r="F68" s="35"/>
      <c r="G68" s="35"/>
      <c r="H68" s="35"/>
      <c r="I68" s="59"/>
      <c r="J68" s="36"/>
      <c r="K68" s="36"/>
      <c r="L68" s="36"/>
      <c r="M68" s="36"/>
      <c r="N68" s="36"/>
      <c r="O68" s="35"/>
      <c r="P68" s="36"/>
      <c r="Q68" s="36"/>
      <c r="R68" s="36"/>
      <c r="S68" s="36"/>
      <c r="T68" s="36"/>
      <c r="U68" s="36"/>
      <c r="V68" s="36"/>
      <c r="W68" s="36"/>
      <c r="X68" s="36"/>
      <c r="Y68" s="36"/>
      <c r="Z68" s="36"/>
      <c r="AA68" s="36"/>
    </row>
    <row r="69" customFormat="false" ht="12.75" hidden="false" customHeight="false" outlineLevel="0" collapsed="false">
      <c r="A69" s="35" t="n">
        <v>67</v>
      </c>
      <c r="B69" s="36"/>
      <c r="C69" s="35"/>
      <c r="D69" s="35"/>
      <c r="E69" s="35"/>
      <c r="F69" s="35"/>
      <c r="G69" s="35"/>
      <c r="H69" s="35"/>
      <c r="I69" s="59"/>
      <c r="J69" s="36"/>
      <c r="K69" s="36"/>
      <c r="L69" s="36"/>
      <c r="M69" s="36"/>
      <c r="N69" s="36"/>
      <c r="O69" s="35"/>
      <c r="P69" s="36"/>
      <c r="Q69" s="36"/>
      <c r="R69" s="36"/>
      <c r="S69" s="36"/>
      <c r="T69" s="36"/>
      <c r="U69" s="36"/>
      <c r="V69" s="36"/>
      <c r="W69" s="36"/>
      <c r="X69" s="36"/>
      <c r="Y69" s="36"/>
      <c r="Z69" s="36"/>
      <c r="AA69" s="36"/>
    </row>
    <row r="70" customFormat="false" ht="12.75" hidden="false" customHeight="false" outlineLevel="0" collapsed="false">
      <c r="A70" s="35" t="n">
        <v>68</v>
      </c>
      <c r="B70" s="36"/>
      <c r="C70" s="35"/>
      <c r="D70" s="35"/>
      <c r="E70" s="35"/>
      <c r="F70" s="35"/>
      <c r="G70" s="35"/>
      <c r="H70" s="35"/>
      <c r="I70" s="59"/>
      <c r="J70" s="36"/>
      <c r="K70" s="36"/>
      <c r="L70" s="36"/>
      <c r="M70" s="36"/>
      <c r="N70" s="36"/>
      <c r="O70" s="35"/>
      <c r="P70" s="36"/>
      <c r="Q70" s="36"/>
      <c r="R70" s="36"/>
      <c r="S70" s="36"/>
      <c r="T70" s="36"/>
      <c r="U70" s="36"/>
      <c r="V70" s="36"/>
      <c r="W70" s="36"/>
      <c r="X70" s="36"/>
      <c r="Y70" s="36"/>
      <c r="Z70" s="36"/>
      <c r="AA70" s="36"/>
    </row>
    <row r="71" customFormat="false" ht="12.75" hidden="false" customHeight="false" outlineLevel="0" collapsed="false">
      <c r="A71" s="35" t="n">
        <v>69</v>
      </c>
      <c r="B71" s="36"/>
      <c r="C71" s="35"/>
      <c r="D71" s="35"/>
      <c r="E71" s="35"/>
      <c r="F71" s="35"/>
      <c r="G71" s="35"/>
      <c r="H71" s="35"/>
      <c r="I71" s="59"/>
      <c r="J71" s="36"/>
      <c r="K71" s="36"/>
      <c r="L71" s="36"/>
      <c r="M71" s="36"/>
      <c r="N71" s="36"/>
      <c r="O71" s="35"/>
      <c r="P71" s="36"/>
      <c r="Q71" s="36"/>
      <c r="R71" s="36"/>
      <c r="S71" s="36"/>
      <c r="T71" s="36"/>
      <c r="U71" s="36"/>
      <c r="V71" s="36"/>
      <c r="W71" s="36"/>
      <c r="X71" s="36"/>
      <c r="Y71" s="36"/>
      <c r="Z71" s="36"/>
      <c r="AA71" s="36"/>
    </row>
    <row r="72" customFormat="false" ht="12.75" hidden="false" customHeight="false" outlineLevel="0" collapsed="false">
      <c r="A72" s="35" t="n">
        <v>70</v>
      </c>
      <c r="B72" s="36"/>
      <c r="C72" s="35"/>
      <c r="D72" s="35"/>
      <c r="E72" s="35"/>
      <c r="F72" s="35"/>
      <c r="G72" s="35"/>
      <c r="H72" s="35"/>
      <c r="I72" s="59"/>
      <c r="J72" s="36"/>
      <c r="K72" s="36"/>
      <c r="L72" s="36"/>
      <c r="M72" s="36"/>
      <c r="N72" s="36"/>
      <c r="O72" s="35"/>
      <c r="P72" s="36"/>
      <c r="Q72" s="36"/>
      <c r="R72" s="36"/>
      <c r="S72" s="36"/>
      <c r="T72" s="36"/>
      <c r="U72" s="36"/>
      <c r="V72" s="36"/>
      <c r="W72" s="36"/>
      <c r="X72" s="36"/>
      <c r="Y72" s="36"/>
      <c r="Z72" s="36"/>
      <c r="AA72" s="36"/>
    </row>
    <row r="73" customFormat="false" ht="12.75" hidden="false" customHeight="false" outlineLevel="0" collapsed="false">
      <c r="A73" s="35" t="n">
        <v>71</v>
      </c>
      <c r="B73" s="36"/>
      <c r="C73" s="35"/>
      <c r="D73" s="35"/>
      <c r="E73" s="35"/>
      <c r="F73" s="35"/>
      <c r="G73" s="35"/>
      <c r="H73" s="35"/>
      <c r="I73" s="59"/>
      <c r="J73" s="36"/>
      <c r="K73" s="36"/>
      <c r="L73" s="36"/>
      <c r="M73" s="36"/>
      <c r="N73" s="36"/>
      <c r="O73" s="35"/>
      <c r="P73" s="36"/>
      <c r="Q73" s="36"/>
      <c r="R73" s="36"/>
      <c r="S73" s="36"/>
      <c r="T73" s="36"/>
      <c r="U73" s="36"/>
      <c r="V73" s="36"/>
      <c r="W73" s="36"/>
      <c r="X73" s="36"/>
      <c r="Y73" s="36"/>
      <c r="Z73" s="36"/>
      <c r="AA73" s="36"/>
    </row>
    <row r="74" customFormat="false" ht="12.75" hidden="false" customHeight="false" outlineLevel="0" collapsed="false">
      <c r="A74" s="35" t="n">
        <v>72</v>
      </c>
      <c r="B74" s="36"/>
      <c r="C74" s="35"/>
      <c r="D74" s="35"/>
      <c r="E74" s="35"/>
      <c r="F74" s="35"/>
      <c r="G74" s="35"/>
      <c r="H74" s="35"/>
      <c r="I74" s="59"/>
      <c r="J74" s="36"/>
      <c r="K74" s="36"/>
      <c r="L74" s="36"/>
      <c r="M74" s="36"/>
      <c r="N74" s="36"/>
      <c r="O74" s="35"/>
      <c r="P74" s="36"/>
      <c r="Q74" s="36"/>
      <c r="R74" s="36"/>
      <c r="S74" s="36"/>
      <c r="T74" s="36"/>
      <c r="U74" s="36"/>
      <c r="V74" s="36"/>
      <c r="W74" s="36"/>
      <c r="X74" s="36"/>
      <c r="Y74" s="36"/>
      <c r="Z74" s="36"/>
      <c r="AA74" s="36"/>
    </row>
    <row r="75" customFormat="false" ht="12.75" hidden="false" customHeight="false" outlineLevel="0" collapsed="false">
      <c r="A75" s="35" t="n">
        <v>73</v>
      </c>
      <c r="B75" s="36"/>
      <c r="C75" s="35"/>
      <c r="D75" s="35"/>
      <c r="E75" s="35"/>
      <c r="F75" s="35"/>
      <c r="G75" s="35"/>
      <c r="H75" s="35"/>
      <c r="I75" s="59"/>
      <c r="J75" s="36"/>
      <c r="K75" s="36"/>
      <c r="L75" s="36"/>
      <c r="M75" s="36"/>
      <c r="N75" s="36"/>
      <c r="O75" s="35"/>
      <c r="P75" s="36"/>
      <c r="Q75" s="36"/>
      <c r="R75" s="36"/>
      <c r="S75" s="36"/>
      <c r="T75" s="36"/>
      <c r="U75" s="36"/>
      <c r="V75" s="36"/>
      <c r="W75" s="36"/>
      <c r="X75" s="36"/>
      <c r="Y75" s="36"/>
      <c r="Z75" s="36"/>
      <c r="AA75" s="36"/>
    </row>
    <row r="76" customFormat="false" ht="12.75" hidden="false" customHeight="false" outlineLevel="0" collapsed="false">
      <c r="A76" s="35" t="n">
        <v>74</v>
      </c>
      <c r="B76" s="36"/>
      <c r="C76" s="35"/>
      <c r="D76" s="35"/>
      <c r="E76" s="35"/>
      <c r="F76" s="35"/>
      <c r="G76" s="35"/>
      <c r="H76" s="35"/>
      <c r="I76" s="59"/>
      <c r="J76" s="36"/>
      <c r="K76" s="36"/>
      <c r="L76" s="36"/>
      <c r="M76" s="36"/>
      <c r="N76" s="36"/>
      <c r="O76" s="35"/>
      <c r="P76" s="36"/>
      <c r="Q76" s="36"/>
      <c r="R76" s="36"/>
      <c r="S76" s="36"/>
      <c r="T76" s="36"/>
      <c r="U76" s="36"/>
      <c r="V76" s="36"/>
      <c r="W76" s="36"/>
      <c r="X76" s="36"/>
      <c r="Y76" s="36"/>
      <c r="Z76" s="36"/>
      <c r="AA76" s="36"/>
    </row>
    <row r="77" customFormat="false" ht="12.75" hidden="false" customHeight="false" outlineLevel="0" collapsed="false">
      <c r="A77" s="35" t="n">
        <v>75</v>
      </c>
      <c r="B77" s="36"/>
      <c r="C77" s="35"/>
      <c r="D77" s="35"/>
      <c r="E77" s="35"/>
      <c r="F77" s="35"/>
      <c r="G77" s="35"/>
      <c r="H77" s="35"/>
      <c r="I77" s="59"/>
      <c r="J77" s="36"/>
      <c r="K77" s="36"/>
      <c r="L77" s="36"/>
      <c r="M77" s="36"/>
      <c r="N77" s="36"/>
      <c r="O77" s="35"/>
      <c r="P77" s="36"/>
      <c r="Q77" s="36"/>
      <c r="R77" s="36"/>
      <c r="S77" s="36"/>
      <c r="T77" s="36"/>
      <c r="U77" s="36"/>
      <c r="V77" s="36"/>
      <c r="W77" s="36"/>
      <c r="X77" s="36"/>
      <c r="Y77" s="36"/>
      <c r="Z77" s="36"/>
      <c r="AA77" s="36"/>
    </row>
    <row r="78" customFormat="false" ht="12.75" hidden="false" customHeight="false" outlineLevel="0" collapsed="false">
      <c r="A78" s="35" t="n">
        <v>76</v>
      </c>
      <c r="B78" s="36"/>
      <c r="C78" s="35"/>
      <c r="D78" s="35"/>
      <c r="E78" s="35"/>
      <c r="F78" s="35"/>
      <c r="G78" s="35"/>
      <c r="H78" s="35"/>
      <c r="I78" s="59"/>
      <c r="J78" s="36"/>
      <c r="K78" s="36"/>
      <c r="L78" s="36"/>
      <c r="M78" s="36"/>
      <c r="N78" s="36"/>
      <c r="O78" s="35"/>
      <c r="P78" s="36"/>
      <c r="Q78" s="36"/>
      <c r="R78" s="36"/>
      <c r="S78" s="36"/>
      <c r="T78" s="36"/>
      <c r="U78" s="36"/>
      <c r="V78" s="36"/>
      <c r="W78" s="36"/>
      <c r="X78" s="36"/>
      <c r="Y78" s="36"/>
      <c r="Z78" s="36"/>
      <c r="AA78" s="36"/>
    </row>
    <row r="79" customFormat="false" ht="12.75" hidden="false" customHeight="false" outlineLevel="0" collapsed="false">
      <c r="A79" s="35" t="n">
        <v>77</v>
      </c>
      <c r="B79" s="36"/>
      <c r="C79" s="35"/>
      <c r="D79" s="35"/>
      <c r="E79" s="35"/>
      <c r="F79" s="35"/>
      <c r="G79" s="35"/>
      <c r="H79" s="35"/>
      <c r="I79" s="59"/>
      <c r="J79" s="36"/>
      <c r="K79" s="36"/>
      <c r="L79" s="36"/>
      <c r="M79" s="36"/>
      <c r="N79" s="36"/>
      <c r="O79" s="35"/>
      <c r="P79" s="36"/>
      <c r="Q79" s="36"/>
      <c r="R79" s="36"/>
      <c r="S79" s="36"/>
      <c r="T79" s="36"/>
      <c r="U79" s="36"/>
      <c r="V79" s="36"/>
      <c r="W79" s="36"/>
      <c r="X79" s="36"/>
      <c r="Y79" s="36"/>
      <c r="Z79" s="36"/>
      <c r="AA79" s="36"/>
    </row>
    <row r="80" customFormat="false" ht="12.75" hidden="false" customHeight="false" outlineLevel="0" collapsed="false">
      <c r="A80" s="35" t="n">
        <v>78</v>
      </c>
      <c r="B80" s="36"/>
      <c r="C80" s="35"/>
      <c r="D80" s="35"/>
      <c r="E80" s="35"/>
      <c r="F80" s="35"/>
      <c r="G80" s="35"/>
      <c r="H80" s="35"/>
      <c r="I80" s="59"/>
      <c r="J80" s="36"/>
      <c r="K80" s="36"/>
      <c r="L80" s="36"/>
      <c r="M80" s="36"/>
      <c r="N80" s="36"/>
      <c r="O80" s="35"/>
      <c r="P80" s="36"/>
      <c r="Q80" s="36"/>
      <c r="R80" s="36"/>
      <c r="S80" s="36"/>
      <c r="T80" s="36"/>
      <c r="U80" s="36"/>
      <c r="V80" s="36"/>
      <c r="W80" s="36"/>
      <c r="X80" s="36"/>
      <c r="Y80" s="36"/>
      <c r="Z80" s="36"/>
      <c r="AA80" s="36"/>
    </row>
    <row r="81" customFormat="false" ht="12.75" hidden="false" customHeight="false" outlineLevel="0" collapsed="false">
      <c r="A81" s="35" t="n">
        <v>79</v>
      </c>
      <c r="B81" s="36"/>
      <c r="C81" s="35"/>
      <c r="D81" s="35"/>
      <c r="E81" s="35"/>
      <c r="F81" s="35"/>
      <c r="G81" s="35"/>
      <c r="H81" s="35"/>
      <c r="I81" s="59"/>
      <c r="J81" s="36"/>
      <c r="K81" s="36"/>
      <c r="L81" s="36"/>
      <c r="M81" s="36"/>
      <c r="N81" s="36"/>
      <c r="O81" s="35"/>
      <c r="P81" s="36"/>
      <c r="Q81" s="36"/>
      <c r="R81" s="36"/>
      <c r="S81" s="36"/>
      <c r="T81" s="36"/>
      <c r="U81" s="36"/>
      <c r="V81" s="36"/>
      <c r="W81" s="36"/>
      <c r="X81" s="36"/>
      <c r="Y81" s="36"/>
      <c r="Z81" s="36"/>
      <c r="AA81" s="36"/>
    </row>
    <row r="82" customFormat="false" ht="12.75" hidden="false" customHeight="false" outlineLevel="0" collapsed="false">
      <c r="A82" s="35" t="n">
        <v>80</v>
      </c>
      <c r="B82" s="36"/>
      <c r="C82" s="35"/>
      <c r="D82" s="35"/>
      <c r="E82" s="35"/>
      <c r="F82" s="35"/>
      <c r="G82" s="35"/>
      <c r="H82" s="35"/>
      <c r="I82" s="59"/>
      <c r="J82" s="36"/>
      <c r="K82" s="36"/>
      <c r="L82" s="36"/>
      <c r="M82" s="36"/>
      <c r="N82" s="36"/>
      <c r="O82" s="35"/>
      <c r="P82" s="36"/>
      <c r="Q82" s="36"/>
      <c r="R82" s="36"/>
      <c r="S82" s="36"/>
      <c r="T82" s="36"/>
      <c r="U82" s="36"/>
      <c r="V82" s="36"/>
      <c r="W82" s="36"/>
      <c r="X82" s="36"/>
      <c r="Y82" s="36"/>
      <c r="Z82" s="36"/>
      <c r="AA82" s="36"/>
    </row>
    <row r="83" customFormat="false" ht="12.75" hidden="false" customHeight="false" outlineLevel="0" collapsed="false">
      <c r="A83" s="35" t="n">
        <v>81</v>
      </c>
      <c r="B83" s="36"/>
      <c r="C83" s="35"/>
      <c r="D83" s="35"/>
      <c r="E83" s="35"/>
      <c r="F83" s="35"/>
      <c r="G83" s="35"/>
      <c r="H83" s="35"/>
      <c r="I83" s="59"/>
      <c r="J83" s="36"/>
      <c r="K83" s="36"/>
      <c r="L83" s="36"/>
      <c r="M83" s="36"/>
      <c r="N83" s="36"/>
      <c r="O83" s="35"/>
      <c r="P83" s="36"/>
      <c r="Q83" s="36"/>
      <c r="R83" s="36"/>
      <c r="S83" s="36"/>
      <c r="T83" s="36"/>
      <c r="U83" s="36"/>
      <c r="V83" s="36"/>
      <c r="W83" s="36"/>
      <c r="X83" s="36"/>
      <c r="Y83" s="36"/>
      <c r="Z83" s="36"/>
      <c r="AA83" s="36"/>
    </row>
    <row r="84" customFormat="false" ht="12.75" hidden="false" customHeight="false" outlineLevel="0" collapsed="false">
      <c r="A84" s="35" t="n">
        <v>82</v>
      </c>
      <c r="B84" s="36"/>
      <c r="C84" s="35"/>
      <c r="D84" s="35"/>
      <c r="E84" s="35"/>
      <c r="F84" s="35"/>
      <c r="G84" s="35"/>
      <c r="H84" s="35"/>
      <c r="I84" s="59"/>
      <c r="J84" s="36"/>
      <c r="K84" s="36"/>
      <c r="L84" s="36"/>
      <c r="M84" s="36"/>
      <c r="N84" s="36"/>
      <c r="O84" s="35"/>
      <c r="P84" s="36"/>
      <c r="Q84" s="36"/>
      <c r="R84" s="36"/>
      <c r="S84" s="36"/>
      <c r="T84" s="36"/>
      <c r="U84" s="36"/>
      <c r="V84" s="36"/>
      <c r="W84" s="36"/>
      <c r="X84" s="36"/>
      <c r="Y84" s="36"/>
      <c r="Z84" s="36"/>
      <c r="AA84" s="36"/>
    </row>
    <row r="85" customFormat="false" ht="12.75" hidden="false" customHeight="false" outlineLevel="0" collapsed="false">
      <c r="A85" s="35" t="n">
        <v>83</v>
      </c>
      <c r="B85" s="36"/>
      <c r="C85" s="35"/>
      <c r="D85" s="35"/>
      <c r="E85" s="35"/>
      <c r="F85" s="35"/>
      <c r="G85" s="35"/>
      <c r="H85" s="35"/>
      <c r="I85" s="59"/>
      <c r="J85" s="36"/>
      <c r="K85" s="36"/>
      <c r="L85" s="36"/>
      <c r="M85" s="36"/>
      <c r="N85" s="36"/>
      <c r="O85" s="35"/>
      <c r="P85" s="36"/>
      <c r="Q85" s="36"/>
      <c r="R85" s="36"/>
      <c r="S85" s="36"/>
      <c r="T85" s="36"/>
      <c r="U85" s="36"/>
      <c r="V85" s="36"/>
      <c r="W85" s="36"/>
      <c r="X85" s="36"/>
      <c r="Y85" s="36"/>
      <c r="Z85" s="36"/>
      <c r="AA85" s="36"/>
    </row>
    <row r="86" customFormat="false" ht="12.75" hidden="false" customHeight="false" outlineLevel="0" collapsed="false">
      <c r="A86" s="35" t="n">
        <v>84</v>
      </c>
      <c r="B86" s="36"/>
      <c r="C86" s="35"/>
      <c r="D86" s="35"/>
      <c r="E86" s="35"/>
      <c r="F86" s="35"/>
      <c r="G86" s="35"/>
      <c r="H86" s="35"/>
      <c r="I86" s="59"/>
      <c r="J86" s="36"/>
      <c r="K86" s="36"/>
      <c r="L86" s="36"/>
      <c r="M86" s="36"/>
      <c r="N86" s="36"/>
      <c r="O86" s="35"/>
      <c r="P86" s="36"/>
      <c r="Q86" s="36"/>
      <c r="R86" s="36"/>
      <c r="S86" s="36"/>
      <c r="T86" s="36"/>
      <c r="U86" s="36"/>
      <c r="V86" s="36"/>
      <c r="W86" s="36"/>
      <c r="X86" s="36"/>
      <c r="Y86" s="36"/>
      <c r="Z86" s="36"/>
      <c r="AA86" s="36"/>
    </row>
    <row r="87" customFormat="false" ht="12.75" hidden="false" customHeight="false" outlineLevel="0" collapsed="false">
      <c r="A87" s="35" t="n">
        <v>85</v>
      </c>
      <c r="B87" s="36"/>
      <c r="C87" s="35"/>
      <c r="D87" s="35"/>
      <c r="E87" s="35"/>
      <c r="F87" s="35"/>
      <c r="G87" s="35"/>
      <c r="H87" s="35"/>
      <c r="I87" s="59"/>
      <c r="J87" s="36"/>
      <c r="K87" s="36"/>
      <c r="L87" s="36"/>
      <c r="M87" s="36"/>
      <c r="N87" s="36"/>
      <c r="O87" s="35"/>
      <c r="P87" s="36"/>
      <c r="Q87" s="36"/>
      <c r="R87" s="36"/>
      <c r="S87" s="36"/>
      <c r="T87" s="36"/>
      <c r="U87" s="36"/>
      <c r="V87" s="36"/>
      <c r="W87" s="36"/>
      <c r="X87" s="36"/>
      <c r="Y87" s="36"/>
      <c r="Z87" s="36"/>
      <c r="AA87" s="36"/>
    </row>
    <row r="88" customFormat="false" ht="12.75" hidden="false" customHeight="false" outlineLevel="0" collapsed="false">
      <c r="A88" s="35" t="n">
        <v>86</v>
      </c>
      <c r="B88" s="36"/>
      <c r="C88" s="35"/>
      <c r="D88" s="35"/>
      <c r="E88" s="35"/>
      <c r="F88" s="35"/>
      <c r="G88" s="35"/>
      <c r="H88" s="35"/>
      <c r="I88" s="59"/>
      <c r="J88" s="36"/>
      <c r="K88" s="36"/>
      <c r="L88" s="36"/>
      <c r="M88" s="36"/>
      <c r="N88" s="36"/>
      <c r="O88" s="35"/>
      <c r="P88" s="36"/>
      <c r="Q88" s="36"/>
      <c r="R88" s="36"/>
      <c r="S88" s="36"/>
      <c r="T88" s="36"/>
      <c r="U88" s="36"/>
      <c r="V88" s="36"/>
      <c r="W88" s="36"/>
      <c r="X88" s="36"/>
      <c r="Y88" s="36"/>
      <c r="Z88" s="36"/>
      <c r="AA88" s="36"/>
    </row>
    <row r="89" customFormat="false" ht="12.75" hidden="false" customHeight="false" outlineLevel="0" collapsed="false">
      <c r="A89" s="35" t="n">
        <v>87</v>
      </c>
      <c r="B89" s="36"/>
      <c r="C89" s="35"/>
      <c r="D89" s="35"/>
      <c r="E89" s="35"/>
      <c r="F89" s="35"/>
      <c r="G89" s="35"/>
      <c r="H89" s="35"/>
      <c r="I89" s="59"/>
      <c r="J89" s="36"/>
      <c r="K89" s="36"/>
      <c r="L89" s="36"/>
      <c r="M89" s="36"/>
      <c r="N89" s="36"/>
      <c r="O89" s="35"/>
      <c r="P89" s="36"/>
      <c r="Q89" s="36"/>
      <c r="R89" s="36"/>
      <c r="S89" s="36"/>
      <c r="T89" s="36"/>
      <c r="U89" s="36"/>
      <c r="V89" s="36"/>
      <c r="W89" s="36"/>
      <c r="X89" s="36"/>
      <c r="Y89" s="36"/>
      <c r="Z89" s="36"/>
      <c r="AA89" s="36"/>
    </row>
    <row r="90" customFormat="false" ht="12.75" hidden="false" customHeight="false" outlineLevel="0" collapsed="false">
      <c r="A90" s="35" t="n">
        <v>88</v>
      </c>
      <c r="B90" s="36"/>
      <c r="C90" s="35"/>
      <c r="D90" s="35"/>
      <c r="E90" s="35"/>
      <c r="F90" s="35"/>
      <c r="G90" s="35"/>
      <c r="H90" s="35"/>
      <c r="I90" s="59"/>
      <c r="J90" s="36"/>
      <c r="K90" s="36"/>
      <c r="L90" s="36"/>
      <c r="M90" s="36"/>
      <c r="N90" s="36"/>
      <c r="O90" s="35"/>
      <c r="P90" s="36"/>
      <c r="Q90" s="36"/>
      <c r="R90" s="36"/>
      <c r="S90" s="36"/>
      <c r="T90" s="36"/>
      <c r="U90" s="36"/>
      <c r="V90" s="36"/>
      <c r="W90" s="36"/>
      <c r="X90" s="36"/>
      <c r="Y90" s="36"/>
      <c r="Z90" s="36"/>
      <c r="AA90" s="36"/>
    </row>
    <row r="91" customFormat="false" ht="12.75" hidden="false" customHeight="false" outlineLevel="0" collapsed="false">
      <c r="A91" s="35" t="n">
        <v>89</v>
      </c>
      <c r="B91" s="36"/>
      <c r="C91" s="35"/>
      <c r="D91" s="35"/>
      <c r="E91" s="35"/>
      <c r="F91" s="35"/>
      <c r="G91" s="35"/>
      <c r="H91" s="35"/>
      <c r="I91" s="59"/>
      <c r="J91" s="36"/>
      <c r="K91" s="36"/>
      <c r="L91" s="36"/>
      <c r="M91" s="36"/>
      <c r="N91" s="36"/>
      <c r="O91" s="35"/>
      <c r="P91" s="36"/>
      <c r="Q91" s="36"/>
      <c r="R91" s="36"/>
      <c r="S91" s="36"/>
      <c r="T91" s="36"/>
      <c r="U91" s="36"/>
      <c r="V91" s="36"/>
      <c r="W91" s="36"/>
      <c r="X91" s="36"/>
      <c r="Y91" s="36"/>
      <c r="Z91" s="36"/>
      <c r="AA91" s="36"/>
    </row>
    <row r="92" customFormat="false" ht="12.75" hidden="false" customHeight="false" outlineLevel="0" collapsed="false">
      <c r="A92" s="35" t="n">
        <v>90</v>
      </c>
      <c r="B92" s="36"/>
      <c r="C92" s="35"/>
      <c r="D92" s="35"/>
      <c r="E92" s="35"/>
      <c r="F92" s="35"/>
      <c r="G92" s="35"/>
      <c r="H92" s="35"/>
      <c r="I92" s="59"/>
      <c r="J92" s="36"/>
      <c r="K92" s="36"/>
      <c r="L92" s="36"/>
      <c r="M92" s="36"/>
      <c r="N92" s="36"/>
      <c r="O92" s="35"/>
      <c r="P92" s="36"/>
      <c r="Q92" s="36"/>
      <c r="R92" s="36"/>
      <c r="S92" s="36"/>
      <c r="T92" s="36"/>
      <c r="U92" s="36"/>
      <c r="V92" s="36"/>
      <c r="W92" s="36"/>
      <c r="X92" s="36"/>
      <c r="Y92" s="36"/>
      <c r="Z92" s="36"/>
      <c r="AA92" s="36"/>
    </row>
    <row r="93" customFormat="false" ht="12.75" hidden="false" customHeight="false" outlineLevel="0" collapsed="false">
      <c r="A93" s="35" t="n">
        <v>91</v>
      </c>
      <c r="B93" s="36"/>
      <c r="C93" s="35"/>
      <c r="D93" s="35"/>
      <c r="E93" s="35"/>
      <c r="F93" s="35"/>
      <c r="G93" s="35"/>
      <c r="H93" s="35"/>
      <c r="I93" s="59"/>
      <c r="J93" s="36"/>
      <c r="K93" s="36"/>
      <c r="L93" s="36"/>
      <c r="M93" s="36"/>
      <c r="N93" s="36"/>
      <c r="O93" s="35"/>
      <c r="P93" s="36"/>
      <c r="Q93" s="36"/>
      <c r="R93" s="36"/>
      <c r="S93" s="36"/>
      <c r="T93" s="36"/>
      <c r="U93" s="36"/>
      <c r="V93" s="36"/>
      <c r="W93" s="36"/>
      <c r="X93" s="36"/>
      <c r="Y93" s="36"/>
      <c r="Z93" s="36"/>
      <c r="AA93" s="36"/>
    </row>
    <row r="94" customFormat="false" ht="12.75" hidden="false" customHeight="false" outlineLevel="0" collapsed="false">
      <c r="A94" s="35" t="n">
        <v>92</v>
      </c>
      <c r="B94" s="36"/>
      <c r="C94" s="35"/>
      <c r="D94" s="35"/>
      <c r="E94" s="35"/>
      <c r="F94" s="35"/>
      <c r="G94" s="35"/>
      <c r="H94" s="35"/>
      <c r="I94" s="59"/>
      <c r="J94" s="36"/>
      <c r="K94" s="36"/>
      <c r="L94" s="36"/>
      <c r="M94" s="36"/>
      <c r="N94" s="36"/>
      <c r="O94" s="35"/>
      <c r="P94" s="36"/>
      <c r="Q94" s="36"/>
      <c r="R94" s="36"/>
      <c r="S94" s="36"/>
      <c r="T94" s="36"/>
      <c r="U94" s="36"/>
      <c r="V94" s="36"/>
      <c r="W94" s="36"/>
      <c r="X94" s="36"/>
      <c r="Y94" s="36"/>
      <c r="Z94" s="36"/>
      <c r="AA94" s="36"/>
    </row>
    <row r="95" customFormat="false" ht="12.75" hidden="false" customHeight="false" outlineLevel="0" collapsed="false">
      <c r="A95" s="35" t="n">
        <v>93</v>
      </c>
      <c r="B95" s="36"/>
      <c r="C95" s="35"/>
      <c r="D95" s="35"/>
      <c r="E95" s="35"/>
      <c r="F95" s="35"/>
      <c r="G95" s="35"/>
      <c r="H95" s="35"/>
      <c r="I95" s="59"/>
      <c r="J95" s="36"/>
      <c r="K95" s="36"/>
      <c r="L95" s="36"/>
      <c r="M95" s="36"/>
      <c r="N95" s="36"/>
      <c r="O95" s="35"/>
      <c r="P95" s="36"/>
      <c r="Q95" s="36"/>
      <c r="R95" s="36"/>
      <c r="S95" s="36"/>
      <c r="T95" s="36"/>
      <c r="U95" s="36"/>
      <c r="V95" s="36"/>
      <c r="W95" s="36"/>
      <c r="X95" s="36"/>
      <c r="Y95" s="36"/>
      <c r="Z95" s="36"/>
      <c r="AA95" s="36"/>
    </row>
    <row r="96" customFormat="false" ht="12.75" hidden="false" customHeight="false" outlineLevel="0" collapsed="false">
      <c r="A96" s="35" t="n">
        <v>94</v>
      </c>
      <c r="B96" s="36"/>
      <c r="C96" s="35"/>
      <c r="D96" s="35"/>
      <c r="E96" s="35"/>
      <c r="F96" s="35"/>
      <c r="G96" s="35"/>
      <c r="H96" s="35"/>
      <c r="I96" s="59"/>
      <c r="J96" s="36"/>
      <c r="K96" s="36"/>
      <c r="L96" s="36"/>
      <c r="M96" s="36"/>
      <c r="N96" s="36"/>
      <c r="O96" s="35"/>
      <c r="P96" s="36"/>
      <c r="Q96" s="36"/>
      <c r="R96" s="36"/>
      <c r="S96" s="36"/>
      <c r="T96" s="36"/>
      <c r="U96" s="36"/>
      <c r="V96" s="36"/>
      <c r="W96" s="36"/>
      <c r="X96" s="36"/>
      <c r="Y96" s="36"/>
      <c r="Z96" s="36"/>
      <c r="AA96" s="36"/>
    </row>
    <row r="97" customFormat="false" ht="12.75" hidden="false" customHeight="false" outlineLevel="0" collapsed="false">
      <c r="A97" s="35" t="n">
        <v>95</v>
      </c>
      <c r="B97" s="36"/>
      <c r="C97" s="35"/>
      <c r="D97" s="35"/>
      <c r="E97" s="35"/>
      <c r="F97" s="35"/>
      <c r="G97" s="35"/>
      <c r="H97" s="35"/>
      <c r="I97" s="59"/>
      <c r="J97" s="36"/>
      <c r="K97" s="36"/>
      <c r="L97" s="36"/>
      <c r="M97" s="36"/>
      <c r="N97" s="36"/>
      <c r="O97" s="35"/>
      <c r="P97" s="36"/>
      <c r="Q97" s="36"/>
      <c r="R97" s="36"/>
      <c r="S97" s="36"/>
      <c r="T97" s="36"/>
      <c r="U97" s="36"/>
      <c r="V97" s="36"/>
      <c r="W97" s="36"/>
      <c r="X97" s="36"/>
      <c r="Y97" s="36"/>
      <c r="Z97" s="36"/>
      <c r="AA97" s="36"/>
    </row>
    <row r="98" customFormat="false" ht="12.75" hidden="false" customHeight="false" outlineLevel="0" collapsed="false">
      <c r="A98" s="35" t="n">
        <v>96</v>
      </c>
      <c r="B98" s="36"/>
      <c r="C98" s="35"/>
      <c r="D98" s="35"/>
      <c r="E98" s="35"/>
      <c r="F98" s="35"/>
      <c r="G98" s="35"/>
      <c r="H98" s="35"/>
      <c r="I98" s="59"/>
      <c r="J98" s="36"/>
      <c r="K98" s="36"/>
      <c r="L98" s="36"/>
      <c r="M98" s="36"/>
      <c r="N98" s="36"/>
      <c r="O98" s="35"/>
      <c r="P98" s="36"/>
      <c r="Q98" s="36"/>
      <c r="R98" s="36"/>
      <c r="S98" s="36"/>
      <c r="T98" s="36"/>
      <c r="U98" s="36"/>
      <c r="V98" s="36"/>
      <c r="W98" s="36"/>
      <c r="X98" s="36"/>
      <c r="Y98" s="36"/>
      <c r="Z98" s="36"/>
      <c r="AA98" s="36"/>
    </row>
    <row r="99" customFormat="false" ht="12.75" hidden="false" customHeight="false" outlineLevel="0" collapsed="false">
      <c r="A99" s="35" t="n">
        <v>97</v>
      </c>
      <c r="B99" s="36"/>
      <c r="C99" s="35"/>
      <c r="D99" s="35"/>
      <c r="E99" s="35"/>
      <c r="F99" s="35"/>
      <c r="G99" s="35"/>
      <c r="H99" s="35"/>
      <c r="I99" s="59"/>
      <c r="J99" s="36"/>
      <c r="K99" s="36"/>
      <c r="L99" s="36"/>
      <c r="M99" s="36"/>
      <c r="N99" s="36"/>
      <c r="O99" s="35"/>
      <c r="P99" s="36"/>
      <c r="Q99" s="36"/>
      <c r="R99" s="36"/>
      <c r="S99" s="36"/>
      <c r="T99" s="36"/>
      <c r="U99" s="36"/>
      <c r="V99" s="36"/>
      <c r="W99" s="36"/>
      <c r="X99" s="36"/>
      <c r="Y99" s="36"/>
      <c r="Z99" s="36"/>
      <c r="AA99" s="36"/>
    </row>
    <row r="100" customFormat="false" ht="12.75" hidden="false" customHeight="false" outlineLevel="0" collapsed="false">
      <c r="A100" s="35" t="n">
        <v>98</v>
      </c>
      <c r="B100" s="36"/>
      <c r="C100" s="35"/>
      <c r="D100" s="35"/>
      <c r="E100" s="35"/>
      <c r="F100" s="35"/>
      <c r="G100" s="35"/>
      <c r="H100" s="35"/>
      <c r="I100" s="59"/>
      <c r="J100" s="36"/>
      <c r="K100" s="36"/>
      <c r="L100" s="36"/>
      <c r="M100" s="36"/>
      <c r="N100" s="36"/>
      <c r="O100" s="35"/>
      <c r="P100" s="36"/>
      <c r="Q100" s="36"/>
      <c r="R100" s="36"/>
      <c r="S100" s="36"/>
      <c r="T100" s="36"/>
      <c r="U100" s="36"/>
      <c r="V100" s="36"/>
      <c r="W100" s="36"/>
      <c r="X100" s="36"/>
      <c r="Y100" s="36"/>
      <c r="Z100" s="36"/>
      <c r="AA100" s="36"/>
    </row>
    <row r="101" customFormat="false" ht="12.75" hidden="false" customHeight="false" outlineLevel="0" collapsed="false">
      <c r="A101" s="35" t="n">
        <v>99</v>
      </c>
      <c r="B101" s="36"/>
      <c r="C101" s="35"/>
      <c r="D101" s="35"/>
      <c r="E101" s="35"/>
      <c r="F101" s="35"/>
      <c r="G101" s="35"/>
      <c r="H101" s="35"/>
      <c r="I101" s="59"/>
      <c r="J101" s="36"/>
      <c r="K101" s="36"/>
      <c r="L101" s="36"/>
      <c r="M101" s="36"/>
      <c r="N101" s="36"/>
      <c r="O101" s="35"/>
      <c r="P101" s="36"/>
      <c r="Q101" s="36"/>
      <c r="R101" s="36"/>
      <c r="S101" s="36"/>
      <c r="T101" s="36"/>
      <c r="U101" s="36"/>
      <c r="V101" s="36"/>
      <c r="W101" s="36"/>
      <c r="X101" s="36"/>
      <c r="Y101" s="36"/>
      <c r="Z101" s="36"/>
      <c r="AA101" s="36"/>
    </row>
    <row r="102" customFormat="false" ht="12.75" hidden="false" customHeight="false" outlineLevel="0" collapsed="false">
      <c r="A102" s="35" t="n">
        <v>100</v>
      </c>
      <c r="B102" s="36"/>
      <c r="C102" s="35"/>
      <c r="D102" s="35"/>
      <c r="E102" s="35"/>
      <c r="F102" s="35"/>
      <c r="G102" s="35"/>
      <c r="H102" s="35"/>
      <c r="I102" s="59"/>
      <c r="J102" s="36"/>
      <c r="K102" s="36"/>
      <c r="L102" s="36"/>
      <c r="M102" s="36"/>
      <c r="N102" s="36"/>
      <c r="O102" s="35"/>
      <c r="P102" s="36"/>
      <c r="Q102" s="36"/>
      <c r="R102" s="36"/>
      <c r="S102" s="36"/>
      <c r="T102" s="36"/>
      <c r="U102" s="36"/>
      <c r="V102" s="36"/>
      <c r="W102" s="36"/>
      <c r="X102" s="36"/>
      <c r="Y102" s="36"/>
      <c r="Z102" s="36"/>
      <c r="AA102" s="36"/>
    </row>
  </sheetData>
  <autoFilter ref="A2:AN2"/>
  <mergeCells count="3">
    <mergeCell ref="J3:J10"/>
    <mergeCell ref="J11:J18"/>
    <mergeCell ref="J19:J26"/>
  </mergeCells>
  <printOptions headings="false" gridLines="false" gridLinesSet="true" horizontalCentered="true" verticalCentered="false"/>
  <pageMargins left="0.1" right="0.1" top="0.25" bottom="0.1" header="0.511805555555555" footer="0.511805555555555"/>
  <pageSetup paperSize="9" scale="11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sheetPr filterMode="false">
    <pageSetUpPr fitToPage="tru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true" hidden="false" outlineLevel="0" max="1025" min="1" style="0" width="8.51"/>
  </cols>
  <sheetData/>
  <printOptions headings="false" gridLines="false" gridLinesSet="true" horizontalCentered="false" verticalCentered="false"/>
  <pageMargins left="0.25" right="0.25" top="0.25" bottom="0.25" header="0.511805555555555" footer="0.511805555555555"/>
  <pageSetup paperSize="9"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sheetPr filterMode="false">
    <pageSetUpPr fitToPage="true"/>
  </sheetPr>
  <dimension ref="B2:FM5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2" topLeftCell="C18" activePane="bottomRight" state="frozen"/>
      <selection pane="topLeft" activeCell="A1" activeCellId="0" sqref="A1"/>
      <selection pane="topRight" activeCell="C1" activeCellId="0" sqref="C1"/>
      <selection pane="bottomLeft" activeCell="A18" activeCellId="0" sqref="A18"/>
      <selection pane="bottomRight" activeCell="AU3" activeCellId="0" sqref="AU3"/>
    </sheetView>
  </sheetViews>
  <sheetFormatPr defaultRowHeight="12.75" zeroHeight="false" outlineLevelRow="0" outlineLevelCol="0"/>
  <cols>
    <col collapsed="false" customWidth="true" hidden="false" outlineLevel="0" max="1" min="1" style="60" width="2.71"/>
    <col collapsed="false" customWidth="true" hidden="false" outlineLevel="0" max="2" min="2" style="60" width="18.71"/>
    <col collapsed="false" customWidth="true" hidden="false" outlineLevel="0" max="52" min="3" style="60" width="3.28"/>
    <col collapsed="false" customWidth="true" hidden="false" outlineLevel="0" max="53" min="53" style="60" width="5.7"/>
    <col collapsed="false" customWidth="true" hidden="false" outlineLevel="0" max="56" min="54" style="60" width="9.14"/>
    <col collapsed="false" customWidth="true" hidden="false" outlineLevel="0" max="57" min="57" style="60" width="13.57"/>
    <col collapsed="false" customWidth="true" hidden="false" outlineLevel="0" max="107" min="58" style="60" width="3.28"/>
    <col collapsed="false" customWidth="true" hidden="false" outlineLevel="0" max="108" min="108" style="60" width="5.7"/>
    <col collapsed="false" customWidth="true" hidden="false" outlineLevel="0" max="109" min="109" style="61" width="5.7"/>
    <col collapsed="false" customWidth="true" hidden="false" outlineLevel="0" max="110" min="110" style="62" width="8.7"/>
    <col collapsed="false" customWidth="true" hidden="false" outlineLevel="0" max="111" min="111" style="61" width="5.7"/>
    <col collapsed="false" customWidth="true" hidden="false" outlineLevel="0" max="112" min="112" style="60" width="13.57"/>
    <col collapsed="false" customWidth="true" hidden="false" outlineLevel="0" max="162" min="113" style="60" width="6.7"/>
    <col collapsed="false" customWidth="true" hidden="false" outlineLevel="0" max="163" min="163" style="60" width="5.7"/>
    <col collapsed="false" customWidth="true" hidden="false" outlineLevel="0" max="164" min="164" style="61" width="5.7"/>
    <col collapsed="false" customWidth="true" hidden="false" outlineLevel="0" max="165" min="165" style="60" width="13.57"/>
    <col collapsed="false" customWidth="true" hidden="false" outlineLevel="0" max="168" min="166" style="63" width="5.7"/>
    <col collapsed="false" customWidth="true" hidden="false" outlineLevel="0" max="169" min="169" style="60" width="12.28"/>
    <col collapsed="false" customWidth="true" hidden="false" outlineLevel="0" max="1025" min="170" style="60" width="9.14"/>
  </cols>
  <sheetData>
    <row r="2" s="2" customFormat="true" ht="120" hidden="false" customHeight="true" outlineLevel="0" collapsed="false">
      <c r="B2" s="64"/>
      <c r="C2" s="65" t="s">
        <v>2</v>
      </c>
      <c r="D2" s="65" t="s">
        <v>3</v>
      </c>
      <c r="E2" s="65" t="s">
        <v>4</v>
      </c>
      <c r="F2" s="65" t="s">
        <v>5</v>
      </c>
      <c r="G2" s="65" t="s">
        <v>6</v>
      </c>
      <c r="H2" s="65" t="s">
        <v>7</v>
      </c>
      <c r="I2" s="65" t="s">
        <v>8</v>
      </c>
      <c r="J2" s="65" t="s">
        <v>9</v>
      </c>
      <c r="K2" s="65" t="s">
        <v>10</v>
      </c>
      <c r="L2" s="65" t="s">
        <v>11</v>
      </c>
      <c r="M2" s="65" t="s">
        <v>12</v>
      </c>
      <c r="N2" s="65" t="s">
        <v>13</v>
      </c>
      <c r="O2" s="65" t="s">
        <v>14</v>
      </c>
      <c r="P2" s="65" t="s">
        <v>15</v>
      </c>
      <c r="Q2" s="65" t="s">
        <v>16</v>
      </c>
      <c r="R2" s="65" t="s">
        <v>17</v>
      </c>
      <c r="S2" s="65" t="s">
        <v>18</v>
      </c>
      <c r="T2" s="65" t="s">
        <v>19</v>
      </c>
      <c r="U2" s="65" t="s">
        <v>20</v>
      </c>
      <c r="V2" s="65" t="s">
        <v>21</v>
      </c>
      <c r="W2" s="65" t="s">
        <v>22</v>
      </c>
      <c r="X2" s="65" t="s">
        <v>23</v>
      </c>
      <c r="Y2" s="65" t="s">
        <v>24</v>
      </c>
      <c r="Z2" s="65" t="s">
        <v>25</v>
      </c>
      <c r="AA2" s="65" t="s">
        <v>26</v>
      </c>
      <c r="AB2" s="65" t="s">
        <v>27</v>
      </c>
      <c r="AC2" s="65" t="s">
        <v>28</v>
      </c>
      <c r="AD2" s="65" t="s">
        <v>29</v>
      </c>
      <c r="AE2" s="65" t="s">
        <v>30</v>
      </c>
      <c r="AF2" s="65" t="s">
        <v>31</v>
      </c>
      <c r="AG2" s="65" t="s">
        <v>32</v>
      </c>
      <c r="AH2" s="65" t="s">
        <v>33</v>
      </c>
      <c r="AI2" s="65" t="s">
        <v>34</v>
      </c>
      <c r="AJ2" s="65" t="s">
        <v>35</v>
      </c>
      <c r="AK2" s="65" t="s">
        <v>36</v>
      </c>
      <c r="AL2" s="65" t="s">
        <v>37</v>
      </c>
      <c r="AM2" s="65" t="s">
        <v>38</v>
      </c>
      <c r="AN2" s="65" t="s">
        <v>39</v>
      </c>
      <c r="AO2" s="65" t="s">
        <v>40</v>
      </c>
      <c r="AP2" s="65" t="s">
        <v>41</v>
      </c>
      <c r="AQ2" s="65" t="s">
        <v>42</v>
      </c>
      <c r="AR2" s="65" t="s">
        <v>43</v>
      </c>
      <c r="AS2" s="65" t="s">
        <v>44</v>
      </c>
      <c r="AT2" s="65" t="s">
        <v>45</v>
      </c>
      <c r="AU2" s="65" t="s">
        <v>46</v>
      </c>
      <c r="AV2" s="65" t="s">
        <v>47</v>
      </c>
      <c r="AW2" s="65" t="s">
        <v>48</v>
      </c>
      <c r="AX2" s="65" t="s">
        <v>49</v>
      </c>
      <c r="AY2" s="65" t="s">
        <v>50</v>
      </c>
      <c r="AZ2" s="65" t="n">
        <v>0</v>
      </c>
      <c r="BA2" s="66" t="s">
        <v>78</v>
      </c>
      <c r="BB2" s="67"/>
      <c r="BE2" s="64"/>
      <c r="BF2" s="65" t="str">
        <f aca="false">C2</f>
        <v>Arthur Fontalvinho</v>
      </c>
      <c r="BG2" s="65" t="str">
        <f aca="false">D2</f>
        <v>Bérgamo</v>
      </c>
      <c r="BH2" s="65" t="str">
        <f aca="false">E2</f>
        <v>Bernardo</v>
      </c>
      <c r="BI2" s="65" t="str">
        <f aca="false">F2</f>
        <v>Bruno</v>
      </c>
      <c r="BJ2" s="65" t="str">
        <f aca="false">G2</f>
        <v>Caio</v>
      </c>
      <c r="BK2" s="65" t="str">
        <f aca="false">H2</f>
        <v>Carlos Coimbra</v>
      </c>
      <c r="BL2" s="65" t="str">
        <f aca="false">I2</f>
        <v>Costinha</v>
      </c>
      <c r="BM2" s="65" t="str">
        <f aca="false">J2</f>
        <v>Daniel Borges</v>
      </c>
      <c r="BN2" s="65" t="str">
        <f aca="false">K2</f>
        <v>Danilo</v>
      </c>
      <c r="BO2" s="65" t="str">
        <f aca="false">L2</f>
        <v>Dênis Gigante</v>
      </c>
      <c r="BP2" s="65" t="str">
        <f aca="false">M2</f>
        <v>Duclerc</v>
      </c>
      <c r="BQ2" s="65" t="str">
        <f aca="false">N2</f>
        <v>Elias</v>
      </c>
      <c r="BR2" s="65" t="str">
        <f aca="false">O2</f>
        <v>Fabinho</v>
      </c>
      <c r="BS2" s="65" t="str">
        <f aca="false">P2</f>
        <v>Felipe</v>
      </c>
      <c r="BT2" s="65" t="str">
        <f aca="false">Q2</f>
        <v>Fernando Bio</v>
      </c>
      <c r="BU2" s="65" t="str">
        <f aca="false">R2</f>
        <v>Fiorito</v>
      </c>
      <c r="BV2" s="65" t="str">
        <f aca="false">S2</f>
        <v>Flavio</v>
      </c>
      <c r="BW2" s="65" t="str">
        <f aca="false">T2</f>
        <v>Fontalvo</v>
      </c>
      <c r="BX2" s="65" t="str">
        <f aca="false">U2</f>
        <v>Grilovic</v>
      </c>
      <c r="BY2" s="65" t="str">
        <f aca="false">V2</f>
        <v>Guedes</v>
      </c>
      <c r="BZ2" s="65" t="str">
        <f aca="false">W2</f>
        <v>Gus</v>
      </c>
      <c r="CA2" s="65" t="str">
        <f aca="false">X2</f>
        <v>Ivan</v>
      </c>
      <c r="CB2" s="65" t="str">
        <f aca="false">Y2</f>
        <v>Juan</v>
      </c>
      <c r="CC2" s="65" t="str">
        <f aca="false">Z2</f>
        <v>Luis Carlos</v>
      </c>
      <c r="CD2" s="65" t="str">
        <f aca="false">AA2</f>
        <v>Luiz Henrique</v>
      </c>
      <c r="CE2" s="65" t="str">
        <f aca="false">AB2</f>
        <v>Magritto</v>
      </c>
      <c r="CF2" s="65" t="str">
        <f aca="false">AC2</f>
        <v>Marcelo</v>
      </c>
      <c r="CG2" s="65" t="str">
        <f aca="false">AD2</f>
        <v>Odair</v>
      </c>
      <c r="CH2" s="65" t="str">
        <f aca="false">AE2</f>
        <v>Oswald</v>
      </c>
      <c r="CI2" s="65" t="str">
        <f aca="false">AF2</f>
        <v>Palazzo</v>
      </c>
      <c r="CJ2" s="65" t="str">
        <f aca="false">AG2</f>
        <v>Paulo</v>
      </c>
      <c r="CK2" s="65" t="str">
        <f aca="false">AH2</f>
        <v>Pedrão</v>
      </c>
      <c r="CL2" s="65" t="str">
        <f aca="false">AI2</f>
        <v>Pedrinho</v>
      </c>
      <c r="CM2" s="65" t="str">
        <f aca="false">AJ2</f>
        <v>Persio</v>
      </c>
      <c r="CN2" s="65" t="str">
        <f aca="false">AK2</f>
        <v>Pinga</v>
      </c>
      <c r="CO2" s="65" t="str">
        <f aca="false">AL2</f>
        <v>Pitch</v>
      </c>
      <c r="CP2" s="65" t="str">
        <f aca="false">AM2</f>
        <v>Reinaldo</v>
      </c>
      <c r="CQ2" s="65" t="str">
        <f aca="false">AN2</f>
        <v>Renato</v>
      </c>
      <c r="CR2" s="65" t="str">
        <f aca="false">AO2</f>
        <v>Robertinho</v>
      </c>
      <c r="CS2" s="65" t="str">
        <f aca="false">AP2</f>
        <v>Rogerio</v>
      </c>
      <c r="CT2" s="65" t="str">
        <f aca="false">AQ2</f>
        <v>Salgado</v>
      </c>
      <c r="CU2" s="65" t="str">
        <f aca="false">AR2</f>
        <v>Sérgio Nacif</v>
      </c>
      <c r="CV2" s="65" t="str">
        <f aca="false">AS2</f>
        <v>Rubens</v>
      </c>
      <c r="CW2" s="65" t="str">
        <f aca="false">AT2</f>
        <v>Vinicius</v>
      </c>
      <c r="CX2" s="65" t="str">
        <f aca="false">AU2</f>
        <v>Andre Bruni</v>
      </c>
      <c r="CY2" s="65" t="str">
        <f aca="false">AV2</f>
        <v>Vitor 100%</v>
      </c>
      <c r="CZ2" s="65" t="str">
        <f aca="false">AW2</f>
        <v>Guto</v>
      </c>
      <c r="DA2" s="65" t="str">
        <f aca="false">AX2</f>
        <v>Xuru</v>
      </c>
      <c r="DB2" s="65" t="str">
        <f aca="false">AY2</f>
        <v>Yokota</v>
      </c>
      <c r="DC2" s="65" t="n">
        <f aca="false">AZ2</f>
        <v>0</v>
      </c>
      <c r="DD2" s="66" t="s">
        <v>78</v>
      </c>
      <c r="DE2" s="68"/>
      <c r="DF2" s="69" t="s">
        <v>79</v>
      </c>
      <c r="DG2" s="70"/>
      <c r="DH2" s="64"/>
      <c r="DI2" s="65" t="str">
        <f aca="false">BF2</f>
        <v>Arthur Fontalvinho</v>
      </c>
      <c r="DJ2" s="65" t="str">
        <f aca="false">BG2</f>
        <v>Bérgamo</v>
      </c>
      <c r="DK2" s="65" t="str">
        <f aca="false">BH2</f>
        <v>Bernardo</v>
      </c>
      <c r="DL2" s="65" t="str">
        <f aca="false">BI2</f>
        <v>Bruno</v>
      </c>
      <c r="DM2" s="65" t="str">
        <f aca="false">BJ2</f>
        <v>Caio</v>
      </c>
      <c r="DN2" s="65" t="str">
        <f aca="false">BK2</f>
        <v>Carlos Coimbra</v>
      </c>
      <c r="DO2" s="65" t="str">
        <f aca="false">BL2</f>
        <v>Costinha</v>
      </c>
      <c r="DP2" s="65" t="str">
        <f aca="false">BM2</f>
        <v>Daniel Borges</v>
      </c>
      <c r="DQ2" s="65" t="str">
        <f aca="false">BN2</f>
        <v>Danilo</v>
      </c>
      <c r="DR2" s="65" t="str">
        <f aca="false">BO2</f>
        <v>Dênis Gigante</v>
      </c>
      <c r="DS2" s="65" t="str">
        <f aca="false">BP2</f>
        <v>Duclerc</v>
      </c>
      <c r="DT2" s="65" t="str">
        <f aca="false">BQ2</f>
        <v>Elias</v>
      </c>
      <c r="DU2" s="65" t="str">
        <f aca="false">BR2</f>
        <v>Fabinho</v>
      </c>
      <c r="DV2" s="65" t="str">
        <f aca="false">BS2</f>
        <v>Felipe</v>
      </c>
      <c r="DW2" s="65" t="str">
        <f aca="false">BT2</f>
        <v>Fernando Bio</v>
      </c>
      <c r="DX2" s="65" t="str">
        <f aca="false">BU2</f>
        <v>Fiorito</v>
      </c>
      <c r="DY2" s="65" t="str">
        <f aca="false">BV2</f>
        <v>Flavio</v>
      </c>
      <c r="DZ2" s="65" t="str">
        <f aca="false">BW2</f>
        <v>Fontalvo</v>
      </c>
      <c r="EA2" s="65" t="str">
        <f aca="false">BX2</f>
        <v>Grilovic</v>
      </c>
      <c r="EB2" s="65" t="str">
        <f aca="false">BY2</f>
        <v>Guedes</v>
      </c>
      <c r="EC2" s="65" t="str">
        <f aca="false">BZ2</f>
        <v>Gus</v>
      </c>
      <c r="ED2" s="65" t="str">
        <f aca="false">CA2</f>
        <v>Ivan</v>
      </c>
      <c r="EE2" s="65" t="str">
        <f aca="false">CB2</f>
        <v>Juan</v>
      </c>
      <c r="EF2" s="65" t="str">
        <f aca="false">CC2</f>
        <v>Luis Carlos</v>
      </c>
      <c r="EG2" s="65" t="str">
        <f aca="false">CD2</f>
        <v>Luiz Henrique</v>
      </c>
      <c r="EH2" s="65" t="str">
        <f aca="false">CE2</f>
        <v>Magritto</v>
      </c>
      <c r="EI2" s="65" t="str">
        <f aca="false">CF2</f>
        <v>Marcelo</v>
      </c>
      <c r="EJ2" s="65" t="str">
        <f aca="false">CG2</f>
        <v>Odair</v>
      </c>
      <c r="EK2" s="65" t="str">
        <f aca="false">CH2</f>
        <v>Oswald</v>
      </c>
      <c r="EL2" s="65" t="str">
        <f aca="false">CI2</f>
        <v>Palazzo</v>
      </c>
      <c r="EM2" s="65" t="str">
        <f aca="false">CJ2</f>
        <v>Paulo</v>
      </c>
      <c r="EN2" s="65" t="str">
        <f aca="false">CK2</f>
        <v>Pedrão</v>
      </c>
      <c r="EO2" s="65" t="str">
        <f aca="false">CL2</f>
        <v>Pedrinho</v>
      </c>
      <c r="EP2" s="65" t="str">
        <f aca="false">CM2</f>
        <v>Persio</v>
      </c>
      <c r="EQ2" s="65" t="str">
        <f aca="false">CN2</f>
        <v>Pinga</v>
      </c>
      <c r="ER2" s="65" t="str">
        <f aca="false">CO2</f>
        <v>Pitch</v>
      </c>
      <c r="ES2" s="65" t="str">
        <f aca="false">CP2</f>
        <v>Reinaldo</v>
      </c>
      <c r="ET2" s="65" t="str">
        <f aca="false">CQ2</f>
        <v>Renato</v>
      </c>
      <c r="EU2" s="65" t="str">
        <f aca="false">CR2</f>
        <v>Robertinho</v>
      </c>
      <c r="EV2" s="65" t="str">
        <f aca="false">CS2</f>
        <v>Rogerio</v>
      </c>
      <c r="EW2" s="65" t="str">
        <f aca="false">CT2</f>
        <v>Salgado</v>
      </c>
      <c r="EX2" s="65" t="str">
        <f aca="false">CU2</f>
        <v>Sérgio Nacif</v>
      </c>
      <c r="EY2" s="65" t="str">
        <f aca="false">CV2</f>
        <v>Rubens</v>
      </c>
      <c r="EZ2" s="65" t="str">
        <f aca="false">CW2</f>
        <v>Vinicius</v>
      </c>
      <c r="FA2" s="65" t="str">
        <f aca="false">CX2</f>
        <v>Andre Bruni</v>
      </c>
      <c r="FB2" s="65" t="str">
        <f aca="false">CY2</f>
        <v>Vitor 100%</v>
      </c>
      <c r="FC2" s="65" t="str">
        <f aca="false">CZ2</f>
        <v>Guto</v>
      </c>
      <c r="FD2" s="65" t="str">
        <f aca="false">DA2</f>
        <v>Xuru</v>
      </c>
      <c r="FE2" s="65" t="str">
        <f aca="false">DB2</f>
        <v>Yokota</v>
      </c>
      <c r="FF2" s="65" t="n">
        <f aca="false">DC2</f>
        <v>0</v>
      </c>
      <c r="FG2" s="66" t="s">
        <v>78</v>
      </c>
      <c r="FH2" s="71"/>
      <c r="FI2" s="64"/>
      <c r="FJ2" s="72" t="s">
        <v>80</v>
      </c>
      <c r="FK2" s="72" t="s">
        <v>81</v>
      </c>
      <c r="FL2" s="72" t="s">
        <v>82</v>
      </c>
    </row>
    <row r="3" customFormat="false" ht="12.75" hidden="false" customHeight="false" outlineLevel="0" collapsed="false">
      <c r="B3" s="73" t="str">
        <f aca="false">INTRO!B3</f>
        <v>Arthur Fontalvinho</v>
      </c>
      <c r="C3" s="74" t="str">
        <f aca="false">IF($B3=C$2,"-",IF(COUNTIF(CORRIDA!$M:$M,$B3&amp;" d. "&amp;C$2)=0,"",COUNTIF(CORRIDA!$M:$M,$B3&amp;" d. "&amp;C$2)))</f>
        <v>-</v>
      </c>
      <c r="D3" s="74" t="str">
        <f aca="false">IF($B3=D$2,"-",IF(COUNTIF(CORRIDA!$M:$M,$B3&amp;" d. "&amp;D$2)=0,"",COUNTIF(CORRIDA!$M:$M,$B3&amp;" d. "&amp;D$2)))</f>
        <v/>
      </c>
      <c r="E3" s="74" t="str">
        <f aca="false">IF($B3=E$2,"-",IF(COUNTIF(CORRIDA!$M:$M,$B3&amp;" d. "&amp;E$2)=0,"",COUNTIF(CORRIDA!$M:$M,$B3&amp;" d. "&amp;E$2)))</f>
        <v/>
      </c>
      <c r="F3" s="74" t="str">
        <f aca="false">IF($B3=F$2,"-",IF(COUNTIF(CORRIDA!$M:$M,$B3&amp;" d. "&amp;F$2)=0,"",COUNTIF(CORRIDA!$M:$M,$B3&amp;" d. "&amp;F$2)))</f>
        <v/>
      </c>
      <c r="G3" s="74" t="str">
        <f aca="false">IF($B3=G$2,"-",IF(COUNTIF(CORRIDA!$M:$M,$B3&amp;" d. "&amp;G$2)=0,"",COUNTIF(CORRIDA!$M:$M,$B3&amp;" d. "&amp;G$2)))</f>
        <v/>
      </c>
      <c r="H3" s="74" t="str">
        <f aca="false">IF($B3=H$2,"-",IF(COUNTIF(CORRIDA!$M:$M,$B3&amp;" d. "&amp;H$2)=0,"",COUNTIF(CORRIDA!$M:$M,$B3&amp;" d. "&amp;H$2)))</f>
        <v/>
      </c>
      <c r="I3" s="74" t="str">
        <f aca="false">IF($B3=I$2,"-",IF(COUNTIF(CORRIDA!$M:$M,$B3&amp;" d. "&amp;I$2)=0,"",COUNTIF(CORRIDA!$M:$M,$B3&amp;" d. "&amp;I$2)))</f>
        <v/>
      </c>
      <c r="J3" s="74" t="str">
        <f aca="false">IF($B3=J$2,"-",IF(COUNTIF(CORRIDA!$M:$M,$B3&amp;" d. "&amp;J$2)=0,"",COUNTIF(CORRIDA!$M:$M,$B3&amp;" d. "&amp;J$2)))</f>
        <v/>
      </c>
      <c r="K3" s="74" t="str">
        <f aca="false">IF($B3=K$2,"-",IF(COUNTIF(CORRIDA!$M:$M,$B3&amp;" d. "&amp;K$2)=0,"",COUNTIF(CORRIDA!$M:$M,$B3&amp;" d. "&amp;K$2)))</f>
        <v/>
      </c>
      <c r="L3" s="74" t="str">
        <f aca="false">IF($B3=L$2,"-",IF(COUNTIF(CORRIDA!$M:$M,$B3&amp;" d. "&amp;L$2)=0,"",COUNTIF(CORRIDA!$M:$M,$B3&amp;" d. "&amp;L$2)))</f>
        <v/>
      </c>
      <c r="M3" s="74" t="str">
        <f aca="false">IF($B3=M$2,"-",IF(COUNTIF(CORRIDA!$M:$M,$B3&amp;" d. "&amp;M$2)=0,"",COUNTIF(CORRIDA!$M:$M,$B3&amp;" d. "&amp;M$2)))</f>
        <v/>
      </c>
      <c r="N3" s="74" t="str">
        <f aca="false">IF($B3=N$2,"-",IF(COUNTIF(CORRIDA!$M:$M,$B3&amp;" d. "&amp;N$2)=0,"",COUNTIF(CORRIDA!$M:$M,$B3&amp;" d. "&amp;N$2)))</f>
        <v/>
      </c>
      <c r="O3" s="74" t="str">
        <f aca="false">IF($B3=O$2,"-",IF(COUNTIF(CORRIDA!$M:$M,$B3&amp;" d. "&amp;O$2)=0,"",COUNTIF(CORRIDA!$M:$M,$B3&amp;" d. "&amp;O$2)))</f>
        <v/>
      </c>
      <c r="P3" s="74" t="str">
        <f aca="false">IF($B3=P$2,"-",IF(COUNTIF(CORRIDA!$M:$M,$B3&amp;" d. "&amp;P$2)=0,"",COUNTIF(CORRIDA!$M:$M,$B3&amp;" d. "&amp;P$2)))</f>
        <v/>
      </c>
      <c r="Q3" s="74" t="str">
        <f aca="false">IF($B3=Q$2,"-",IF(COUNTIF(CORRIDA!$M:$M,$B3&amp;" d. "&amp;Q$2)=0,"",COUNTIF(CORRIDA!$M:$M,$B3&amp;" d. "&amp;Q$2)))</f>
        <v/>
      </c>
      <c r="R3" s="74" t="str">
        <f aca="false">IF($B3=R$2,"-",IF(COUNTIF(CORRIDA!$M:$M,$B3&amp;" d. "&amp;R$2)=0,"",COUNTIF(CORRIDA!$M:$M,$B3&amp;" d. "&amp;R$2)))</f>
        <v/>
      </c>
      <c r="S3" s="74" t="str">
        <f aca="false">IF($B3=S$2,"-",IF(COUNTIF(CORRIDA!$M:$M,$B3&amp;" d. "&amp;S$2)=0,"",COUNTIF(CORRIDA!$M:$M,$B3&amp;" d. "&amp;S$2)))</f>
        <v/>
      </c>
      <c r="T3" s="74" t="str">
        <f aca="false">IF($B3=T$2,"-",IF(COUNTIF(CORRIDA!$M:$M,$B3&amp;" d. "&amp;T$2)=0,"",COUNTIF(CORRIDA!$M:$M,$B3&amp;" d. "&amp;T$2)))</f>
        <v/>
      </c>
      <c r="U3" s="74" t="str">
        <f aca="false">IF($B3=U$2,"-",IF(COUNTIF(CORRIDA!$M:$M,$B3&amp;" d. "&amp;U$2)=0,"",COUNTIF(CORRIDA!$M:$M,$B3&amp;" d. "&amp;U$2)))</f>
        <v/>
      </c>
      <c r="V3" s="74" t="str">
        <f aca="false">IF($B3=V$2,"-",IF(COUNTIF(CORRIDA!$M:$M,$B3&amp;" d. "&amp;V$2)=0,"",COUNTIF(CORRIDA!$M:$M,$B3&amp;" d. "&amp;V$2)))</f>
        <v/>
      </c>
      <c r="W3" s="74" t="str">
        <f aca="false">IF($B3=W$2,"-",IF(COUNTIF(CORRIDA!$M:$M,$B3&amp;" d. "&amp;W$2)=0,"",COUNTIF(CORRIDA!$M:$M,$B3&amp;" d. "&amp;W$2)))</f>
        <v/>
      </c>
      <c r="X3" s="74" t="str">
        <f aca="false">IF($B3=X$2,"-",IF(COUNTIF(CORRIDA!$M:$M,$B3&amp;" d. "&amp;X$2)=0,"",COUNTIF(CORRIDA!$M:$M,$B3&amp;" d. "&amp;X$2)))</f>
        <v/>
      </c>
      <c r="Y3" s="74" t="str">
        <f aca="false">IF($B3=Y$2,"-",IF(COUNTIF(CORRIDA!$M:$M,$B3&amp;" d. "&amp;Y$2)=0,"",COUNTIF(CORRIDA!$M:$M,$B3&amp;" d. "&amp;Y$2)))</f>
        <v/>
      </c>
      <c r="Z3" s="74" t="str">
        <f aca="false">IF($B3=Z$2,"-",IF(COUNTIF(CORRIDA!$M:$M,$B3&amp;" d. "&amp;Z$2)=0,"",COUNTIF(CORRIDA!$M:$M,$B3&amp;" d. "&amp;Z$2)))</f>
        <v/>
      </c>
      <c r="AA3" s="74" t="str">
        <f aca="false">IF($B3=AA$2,"-",IF(COUNTIF(CORRIDA!$M:$M,$B3&amp;" d. "&amp;AA$2)=0,"",COUNTIF(CORRIDA!$M:$M,$B3&amp;" d. "&amp;AA$2)))</f>
        <v/>
      </c>
      <c r="AB3" s="74" t="str">
        <f aca="false">IF($B3=AB$2,"-",IF(COUNTIF(CORRIDA!$M:$M,$B3&amp;" d. "&amp;AB$2)=0,"",COUNTIF(CORRIDA!$M:$M,$B3&amp;" d. "&amp;AB$2)))</f>
        <v/>
      </c>
      <c r="AC3" s="74" t="str">
        <f aca="false">IF($B3=AC$2,"-",IF(COUNTIF(CORRIDA!$M:$M,$B3&amp;" d. "&amp;AC$2)=0,"",COUNTIF(CORRIDA!$M:$M,$B3&amp;" d. "&amp;AC$2)))</f>
        <v/>
      </c>
      <c r="AD3" s="74" t="str">
        <f aca="false">IF($B3=AD$2,"-",IF(COUNTIF(CORRIDA!$M:$M,$B3&amp;" d. "&amp;AD$2)=0,"",COUNTIF(CORRIDA!$M:$M,$B3&amp;" d. "&amp;AD$2)))</f>
        <v/>
      </c>
      <c r="AE3" s="74" t="str">
        <f aca="false">IF($B3=AE$2,"-",IF(COUNTIF(CORRIDA!$M:$M,$B3&amp;" d. "&amp;AE$2)=0,"",COUNTIF(CORRIDA!$M:$M,$B3&amp;" d. "&amp;AE$2)))</f>
        <v/>
      </c>
      <c r="AF3" s="74" t="str">
        <f aca="false">IF($B3=AF$2,"-",IF(COUNTIF(CORRIDA!$M:$M,$B3&amp;" d. "&amp;AF$2)=0,"",COUNTIF(CORRIDA!$M:$M,$B3&amp;" d. "&amp;AF$2)))</f>
        <v/>
      </c>
      <c r="AG3" s="74" t="str">
        <f aca="false">IF($B3=AG$2,"-",IF(COUNTIF(CORRIDA!$M:$M,$B3&amp;" d. "&amp;AG$2)=0,"",COUNTIF(CORRIDA!$M:$M,$B3&amp;" d. "&amp;AG$2)))</f>
        <v/>
      </c>
      <c r="AH3" s="74" t="str">
        <f aca="false">IF($B3=AH$2,"-",IF(COUNTIF(CORRIDA!$M:$M,$B3&amp;" d. "&amp;AH$2)=0,"",COUNTIF(CORRIDA!$M:$M,$B3&amp;" d. "&amp;AH$2)))</f>
        <v/>
      </c>
      <c r="AI3" s="74" t="str">
        <f aca="false">IF($B3=AI$2,"-",IF(COUNTIF(CORRIDA!$M:$M,$B3&amp;" d. "&amp;AI$2)=0,"",COUNTIF(CORRIDA!$M:$M,$B3&amp;" d. "&amp;AI$2)))</f>
        <v/>
      </c>
      <c r="AJ3" s="74" t="str">
        <f aca="false">IF($B3=AJ$2,"-",IF(COUNTIF(CORRIDA!$M:$M,$B3&amp;" d. "&amp;AJ$2)=0,"",COUNTIF(CORRIDA!$M:$M,$B3&amp;" d. "&amp;AJ$2)))</f>
        <v/>
      </c>
      <c r="AK3" s="74" t="str">
        <f aca="false">IF($B3=AK$2,"-",IF(COUNTIF(CORRIDA!$M:$M,$B3&amp;" d. "&amp;AK$2)=0,"",COUNTIF(CORRIDA!$M:$M,$B3&amp;" d. "&amp;AK$2)))</f>
        <v/>
      </c>
      <c r="AL3" s="74" t="str">
        <f aca="false">IF($B3=AL$2,"-",IF(COUNTIF(CORRIDA!$M:$M,$B3&amp;" d. "&amp;AL$2)=0,"",COUNTIF(CORRIDA!$M:$M,$B3&amp;" d. "&amp;AL$2)))</f>
        <v/>
      </c>
      <c r="AM3" s="74" t="str">
        <f aca="false">IF($B3=AM$2,"-",IF(COUNTIF(CORRIDA!$M:$M,$B3&amp;" d. "&amp;AM$2)=0,"",COUNTIF(CORRIDA!$M:$M,$B3&amp;" d. "&amp;AM$2)))</f>
        <v/>
      </c>
      <c r="AN3" s="74" t="str">
        <f aca="false">IF($B3=AN$2,"-",IF(COUNTIF(CORRIDA!$M:$M,$B3&amp;" d. "&amp;AN$2)=0,"",COUNTIF(CORRIDA!$M:$M,$B3&amp;" d. "&amp;AN$2)))</f>
        <v/>
      </c>
      <c r="AO3" s="74" t="str">
        <f aca="false">IF($B3=AO$2,"-",IF(COUNTIF(CORRIDA!$M:$M,$B3&amp;" d. "&amp;AO$2)=0,"",COUNTIF(CORRIDA!$M:$M,$B3&amp;" d. "&amp;AO$2)))</f>
        <v/>
      </c>
      <c r="AP3" s="74" t="str">
        <f aca="false">IF($B3=AP$2,"-",IF(COUNTIF(CORRIDA!$M:$M,$B3&amp;" d. "&amp;AP$2)=0,"",COUNTIF(CORRIDA!$M:$M,$B3&amp;" d. "&amp;AP$2)))</f>
        <v/>
      </c>
      <c r="AQ3" s="74" t="str">
        <f aca="false">IF($B3=AQ$2,"-",IF(COUNTIF(CORRIDA!$M:$M,$B3&amp;" d. "&amp;AQ$2)=0,"",COUNTIF(CORRIDA!$M:$M,$B3&amp;" d. "&amp;AQ$2)))</f>
        <v/>
      </c>
      <c r="AR3" s="74" t="str">
        <f aca="false">IF($B3=AR$2,"-",IF(COUNTIF(CORRIDA!$M:$M,$B3&amp;" d. "&amp;AR$2)=0,"",COUNTIF(CORRIDA!$M:$M,$B3&amp;" d. "&amp;AR$2)))</f>
        <v/>
      </c>
      <c r="AS3" s="74" t="str">
        <f aca="false">IF($B3=AS$2,"-",IF(COUNTIF(CORRIDA!$M:$M,$B3&amp;" d. "&amp;AS$2)=0,"",COUNTIF(CORRIDA!$M:$M,$B3&amp;" d. "&amp;AS$2)))</f>
        <v/>
      </c>
      <c r="AT3" s="74" t="str">
        <f aca="false">IF($B3=AT$2,"-",IF(COUNTIF(CORRIDA!$M:$M,$B3&amp;" d. "&amp;AT$2)=0,"",COUNTIF(CORRIDA!$M:$M,$B3&amp;" d. "&amp;AT$2)))</f>
        <v/>
      </c>
      <c r="AU3" s="74" t="str">
        <f aca="false">IF($B3=AU$2,"-",IF(COUNTIF(CORRIDA!$M:$M,$B3&amp;" d. "&amp;AU$2)=0,"",COUNTIF(CORRIDA!$M:$M,$B3&amp;" d. "&amp;AU$2)))</f>
        <v/>
      </c>
      <c r="AV3" s="74" t="str">
        <f aca="false">IF($B3=AV$2,"-",IF(COUNTIF(CORRIDA!$M:$M,$B3&amp;" d. "&amp;AV$2)=0,"",COUNTIF(CORRIDA!$M:$M,$B3&amp;" d. "&amp;AV$2)))</f>
        <v/>
      </c>
      <c r="AW3" s="74" t="str">
        <f aca="false">IF($B3=AW$2,"-",IF(COUNTIF(CORRIDA!$M:$M,$B3&amp;" d. "&amp;AW$2)=0,"",COUNTIF(CORRIDA!$M:$M,$B3&amp;" d. "&amp;AW$2)))</f>
        <v/>
      </c>
      <c r="AX3" s="74" t="str">
        <f aca="false">IF($B3=AX$2,"-",IF(COUNTIF(CORRIDA!$M:$M,$B3&amp;" d. "&amp;AX$2)=0,"",COUNTIF(CORRIDA!$M:$M,$B3&amp;" d. "&amp;AX$2)))</f>
        <v/>
      </c>
      <c r="AY3" s="74" t="str">
        <f aca="false">IF($B3=AY$2,"-",IF(COUNTIF(CORRIDA!$M:$M,$B3&amp;" d. "&amp;AY$2)=0,"",COUNTIF(CORRIDA!$M:$M,$B3&amp;" d. "&amp;AY$2)))</f>
        <v/>
      </c>
      <c r="AZ3" s="74" t="str">
        <f aca="false">IF($B3=AZ$2,"-",IF(COUNTIF(CORRIDA!$M:$M,$B3&amp;" d. "&amp;AZ$2)=0,"",COUNTIF(CORRIDA!$M:$M,$B3&amp;" d. "&amp;AZ$2)))</f>
        <v/>
      </c>
      <c r="BA3" s="75" t="n">
        <f aca="false">SUM(C3:AZ3)</f>
        <v>0</v>
      </c>
      <c r="BE3" s="73" t="str">
        <f aca="false">B3</f>
        <v>Arthur Fontalvinho</v>
      </c>
      <c r="BF3" s="76" t="str">
        <f aca="false">IF($B3=BF$2,"-",IF(COUNTIF(CORRIDA!$M:$M,$B3&amp;" d. "&amp;BF$2)+COUNTIF(CORRIDA!$M:$M,BF$2&amp;" d. "&amp;$B3)=0,"",COUNTIF(CORRIDA!$M:$M,$B3&amp;" d. "&amp;BF$2)+COUNTIF(CORRIDA!$M:$M,BF$2&amp;" d. "&amp;$B3)))</f>
        <v>-</v>
      </c>
      <c r="BG3" s="76" t="str">
        <f aca="false">IF($B3=BG$2,"-",IF(COUNTIF(CORRIDA!$M:$M,$B3&amp;" d. "&amp;BG$2)+COUNTIF(CORRIDA!$M:$M,BG$2&amp;" d. "&amp;$B3)=0,"",COUNTIF(CORRIDA!$M:$M,$B3&amp;" d. "&amp;BG$2)+COUNTIF(CORRIDA!$M:$M,BG$2&amp;" d. "&amp;$B3)))</f>
        <v/>
      </c>
      <c r="BH3" s="76" t="str">
        <f aca="false">IF($B3=BH$2,"-",IF(COUNTIF(CORRIDA!$M:$M,$B3&amp;" d. "&amp;BH$2)+COUNTIF(CORRIDA!$M:$M,BH$2&amp;" d. "&amp;$B3)=0,"",COUNTIF(CORRIDA!$M:$M,$B3&amp;" d. "&amp;BH$2)+COUNTIF(CORRIDA!$M:$M,BH$2&amp;" d. "&amp;$B3)))</f>
        <v/>
      </c>
      <c r="BI3" s="76" t="str">
        <f aca="false">IF($B3=BI$2,"-",IF(COUNTIF(CORRIDA!$M:$M,$B3&amp;" d. "&amp;BI$2)+COUNTIF(CORRIDA!$M:$M,BI$2&amp;" d. "&amp;$B3)=0,"",COUNTIF(CORRIDA!$M:$M,$B3&amp;" d. "&amp;BI$2)+COUNTIF(CORRIDA!$M:$M,BI$2&amp;" d. "&amp;$B3)))</f>
        <v/>
      </c>
      <c r="BJ3" s="76" t="str">
        <f aca="false">IF($B3=BJ$2,"-",IF(COUNTIF(CORRIDA!$M:$M,$B3&amp;" d. "&amp;BJ$2)+COUNTIF(CORRIDA!$M:$M,BJ$2&amp;" d. "&amp;$B3)=0,"",COUNTIF(CORRIDA!$M:$M,$B3&amp;" d. "&amp;BJ$2)+COUNTIF(CORRIDA!$M:$M,BJ$2&amp;" d. "&amp;$B3)))</f>
        <v/>
      </c>
      <c r="BK3" s="76" t="str">
        <f aca="false">IF($B3=BK$2,"-",IF(COUNTIF(CORRIDA!$M:$M,$B3&amp;" d. "&amp;BK$2)+COUNTIF(CORRIDA!$M:$M,BK$2&amp;" d. "&amp;$B3)=0,"",COUNTIF(CORRIDA!$M:$M,$B3&amp;" d. "&amp;BK$2)+COUNTIF(CORRIDA!$M:$M,BK$2&amp;" d. "&amp;$B3)))</f>
        <v/>
      </c>
      <c r="BL3" s="76" t="str">
        <f aca="false">IF($B3=BL$2,"-",IF(COUNTIF(CORRIDA!$M:$M,$B3&amp;" d. "&amp;BL$2)+COUNTIF(CORRIDA!$M:$M,BL$2&amp;" d. "&amp;$B3)=0,"",COUNTIF(CORRIDA!$M:$M,$B3&amp;" d. "&amp;BL$2)+COUNTIF(CORRIDA!$M:$M,BL$2&amp;" d. "&amp;$B3)))</f>
        <v/>
      </c>
      <c r="BM3" s="76" t="str">
        <f aca="false">IF($B3=BM$2,"-",IF(COUNTIF(CORRIDA!$M:$M,$B3&amp;" d. "&amp;BM$2)+COUNTIF(CORRIDA!$M:$M,BM$2&amp;" d. "&amp;$B3)=0,"",COUNTIF(CORRIDA!$M:$M,$B3&amp;" d. "&amp;BM$2)+COUNTIF(CORRIDA!$M:$M,BM$2&amp;" d. "&amp;$B3)))</f>
        <v/>
      </c>
      <c r="BN3" s="76" t="str">
        <f aca="false">IF($B3=BN$2,"-",IF(COUNTIF(CORRIDA!$M:$M,$B3&amp;" d. "&amp;BN$2)+COUNTIF(CORRIDA!$M:$M,BN$2&amp;" d. "&amp;$B3)=0,"",COUNTIF(CORRIDA!$M:$M,$B3&amp;" d. "&amp;BN$2)+COUNTIF(CORRIDA!$M:$M,BN$2&amp;" d. "&amp;$B3)))</f>
        <v/>
      </c>
      <c r="BO3" s="76" t="str">
        <f aca="false">IF($B3=BO$2,"-",IF(COUNTIF(CORRIDA!$M:$M,$B3&amp;" d. "&amp;BO$2)+COUNTIF(CORRIDA!$M:$M,BO$2&amp;" d. "&amp;$B3)=0,"",COUNTIF(CORRIDA!$M:$M,$B3&amp;" d. "&amp;BO$2)+COUNTIF(CORRIDA!$M:$M,BO$2&amp;" d. "&amp;$B3)))</f>
        <v/>
      </c>
      <c r="BP3" s="76" t="str">
        <f aca="false">IF($B3=BP$2,"-",IF(COUNTIF(CORRIDA!$M:$M,$B3&amp;" d. "&amp;BP$2)+COUNTIF(CORRIDA!$M:$M,BP$2&amp;" d. "&amp;$B3)=0,"",COUNTIF(CORRIDA!$M:$M,$B3&amp;" d. "&amp;BP$2)+COUNTIF(CORRIDA!$M:$M,BP$2&amp;" d. "&amp;$B3)))</f>
        <v/>
      </c>
      <c r="BQ3" s="76" t="str">
        <f aca="false">IF($B3=BQ$2,"-",IF(COUNTIF(CORRIDA!$M:$M,$B3&amp;" d. "&amp;BQ$2)+COUNTIF(CORRIDA!$M:$M,BQ$2&amp;" d. "&amp;$B3)=0,"",COUNTIF(CORRIDA!$M:$M,$B3&amp;" d. "&amp;BQ$2)+COUNTIF(CORRIDA!$M:$M,BQ$2&amp;" d. "&amp;$B3)))</f>
        <v/>
      </c>
      <c r="BR3" s="76" t="str">
        <f aca="false">IF($B3=BR$2,"-",IF(COUNTIF(CORRIDA!$M:$M,$B3&amp;" d. "&amp;BR$2)+COUNTIF(CORRIDA!$M:$M,BR$2&amp;" d. "&amp;$B3)=0,"",COUNTIF(CORRIDA!$M:$M,$B3&amp;" d. "&amp;BR$2)+COUNTIF(CORRIDA!$M:$M,BR$2&amp;" d. "&amp;$B3)))</f>
        <v/>
      </c>
      <c r="BS3" s="76" t="str">
        <f aca="false">IF($B3=BS$2,"-",IF(COUNTIF(CORRIDA!$M:$M,$B3&amp;" d. "&amp;BS$2)+COUNTIF(CORRIDA!$M:$M,BS$2&amp;" d. "&amp;$B3)=0,"",COUNTIF(CORRIDA!$M:$M,$B3&amp;" d. "&amp;BS$2)+COUNTIF(CORRIDA!$M:$M,BS$2&amp;" d. "&amp;$B3)))</f>
        <v/>
      </c>
      <c r="BT3" s="76" t="str">
        <f aca="false">IF($B3=BT$2,"-",IF(COUNTIF(CORRIDA!$M:$M,$B3&amp;" d. "&amp;BT$2)+COUNTIF(CORRIDA!$M:$M,BT$2&amp;" d. "&amp;$B3)=0,"",COUNTIF(CORRIDA!$M:$M,$B3&amp;" d. "&amp;BT$2)+COUNTIF(CORRIDA!$M:$M,BT$2&amp;" d. "&amp;$B3)))</f>
        <v/>
      </c>
      <c r="BU3" s="76" t="str">
        <f aca="false">IF($B3=BU$2,"-",IF(COUNTIF(CORRIDA!$M:$M,$B3&amp;" d. "&amp;BU$2)+COUNTIF(CORRIDA!$M:$M,BU$2&amp;" d. "&amp;$B3)=0,"",COUNTIF(CORRIDA!$M:$M,$B3&amp;" d. "&amp;BU$2)+COUNTIF(CORRIDA!$M:$M,BU$2&amp;" d. "&amp;$B3)))</f>
        <v/>
      </c>
      <c r="BV3" s="76" t="str">
        <f aca="false">IF($B3=BV$2,"-",IF(COUNTIF(CORRIDA!$M:$M,$B3&amp;" d. "&amp;BV$2)+COUNTIF(CORRIDA!$M:$M,BV$2&amp;" d. "&amp;$B3)=0,"",COUNTIF(CORRIDA!$M:$M,$B3&amp;" d. "&amp;BV$2)+COUNTIF(CORRIDA!$M:$M,BV$2&amp;" d. "&amp;$B3)))</f>
        <v/>
      </c>
      <c r="BW3" s="76" t="str">
        <f aca="false">IF($B3=BW$2,"-",IF(COUNTIF(CORRIDA!$M:$M,$B3&amp;" d. "&amp;BW$2)+COUNTIF(CORRIDA!$M:$M,BW$2&amp;" d. "&amp;$B3)=0,"",COUNTIF(CORRIDA!$M:$M,$B3&amp;" d. "&amp;BW$2)+COUNTIF(CORRIDA!$M:$M,BW$2&amp;" d. "&amp;$B3)))</f>
        <v/>
      </c>
      <c r="BX3" s="76" t="str">
        <f aca="false">IF($B3=BX$2,"-",IF(COUNTIF(CORRIDA!$M:$M,$B3&amp;" d. "&amp;BX$2)+COUNTIF(CORRIDA!$M:$M,BX$2&amp;" d. "&amp;$B3)=0,"",COUNTIF(CORRIDA!$M:$M,$B3&amp;" d. "&amp;BX$2)+COUNTIF(CORRIDA!$M:$M,BX$2&amp;" d. "&amp;$B3)))</f>
        <v/>
      </c>
      <c r="BY3" s="76" t="str">
        <f aca="false">IF($B3=BY$2,"-",IF(COUNTIF(CORRIDA!$M:$M,$B3&amp;" d. "&amp;BY$2)+COUNTIF(CORRIDA!$M:$M,BY$2&amp;" d. "&amp;$B3)=0,"",COUNTIF(CORRIDA!$M:$M,$B3&amp;" d. "&amp;BY$2)+COUNTIF(CORRIDA!$M:$M,BY$2&amp;" d. "&amp;$B3)))</f>
        <v/>
      </c>
      <c r="BZ3" s="76" t="str">
        <f aca="false">IF($B3=BZ$2,"-",IF(COUNTIF(CORRIDA!$M:$M,$B3&amp;" d. "&amp;BZ$2)+COUNTIF(CORRIDA!$M:$M,BZ$2&amp;" d. "&amp;$B3)=0,"",COUNTIF(CORRIDA!$M:$M,$B3&amp;" d. "&amp;BZ$2)+COUNTIF(CORRIDA!$M:$M,BZ$2&amp;" d. "&amp;$B3)))</f>
        <v/>
      </c>
      <c r="CA3" s="76" t="str">
        <f aca="false">IF($B3=CA$2,"-",IF(COUNTIF(CORRIDA!$M:$M,$B3&amp;" d. "&amp;CA$2)+COUNTIF(CORRIDA!$M:$M,CA$2&amp;" d. "&amp;$B3)=0,"",COUNTIF(CORRIDA!$M:$M,$B3&amp;" d. "&amp;CA$2)+COUNTIF(CORRIDA!$M:$M,CA$2&amp;" d. "&amp;$B3)))</f>
        <v/>
      </c>
      <c r="CB3" s="76" t="str">
        <f aca="false">IF($B3=CB$2,"-",IF(COUNTIF(CORRIDA!$M:$M,$B3&amp;" d. "&amp;CB$2)+COUNTIF(CORRIDA!$M:$M,CB$2&amp;" d. "&amp;$B3)=0,"",COUNTIF(CORRIDA!$M:$M,$B3&amp;" d. "&amp;CB$2)+COUNTIF(CORRIDA!$M:$M,CB$2&amp;" d. "&amp;$B3)))</f>
        <v/>
      </c>
      <c r="CC3" s="76" t="str">
        <f aca="false">IF($B3=CC$2,"-",IF(COUNTIF(CORRIDA!$M:$M,$B3&amp;" d. "&amp;CC$2)+COUNTIF(CORRIDA!$M:$M,CC$2&amp;" d. "&amp;$B3)=0,"",COUNTIF(CORRIDA!$M:$M,$B3&amp;" d. "&amp;CC$2)+COUNTIF(CORRIDA!$M:$M,CC$2&amp;" d. "&amp;$B3)))</f>
        <v/>
      </c>
      <c r="CD3" s="76" t="str">
        <f aca="false">IF($B3=CD$2,"-",IF(COUNTIF(CORRIDA!$M:$M,$B3&amp;" d. "&amp;CD$2)+COUNTIF(CORRIDA!$M:$M,CD$2&amp;" d. "&amp;$B3)=0,"",COUNTIF(CORRIDA!$M:$M,$B3&amp;" d. "&amp;CD$2)+COUNTIF(CORRIDA!$M:$M,CD$2&amp;" d. "&amp;$B3)))</f>
        <v/>
      </c>
      <c r="CE3" s="76" t="str">
        <f aca="false">IF($B3=CE$2,"-",IF(COUNTIF(CORRIDA!$M:$M,$B3&amp;" d. "&amp;CE$2)+COUNTIF(CORRIDA!$M:$M,CE$2&amp;" d. "&amp;$B3)=0,"",COUNTIF(CORRIDA!$M:$M,$B3&amp;" d. "&amp;CE$2)+COUNTIF(CORRIDA!$M:$M,CE$2&amp;" d. "&amp;$B3)))</f>
        <v/>
      </c>
      <c r="CF3" s="76" t="str">
        <f aca="false">IF($B3=CF$2,"-",IF(COUNTIF(CORRIDA!$M:$M,$B3&amp;" d. "&amp;CF$2)+COUNTIF(CORRIDA!$M:$M,CF$2&amp;" d. "&amp;$B3)=0,"",COUNTIF(CORRIDA!$M:$M,$B3&amp;" d. "&amp;CF$2)+COUNTIF(CORRIDA!$M:$M,CF$2&amp;" d. "&amp;$B3)))</f>
        <v/>
      </c>
      <c r="CG3" s="76" t="str">
        <f aca="false">IF($B3=CG$2,"-",IF(COUNTIF(CORRIDA!$M:$M,$B3&amp;" d. "&amp;CG$2)+COUNTIF(CORRIDA!$M:$M,CG$2&amp;" d. "&amp;$B3)=0,"",COUNTIF(CORRIDA!$M:$M,$B3&amp;" d. "&amp;CG$2)+COUNTIF(CORRIDA!$M:$M,CG$2&amp;" d. "&amp;$B3)))</f>
        <v/>
      </c>
      <c r="CH3" s="76" t="str">
        <f aca="false">IF($B3=CH$2,"-",IF(COUNTIF(CORRIDA!$M:$M,$B3&amp;" d. "&amp;CH$2)+COUNTIF(CORRIDA!$M:$M,CH$2&amp;" d. "&amp;$B3)=0,"",COUNTIF(CORRIDA!$M:$M,$B3&amp;" d. "&amp;CH$2)+COUNTIF(CORRIDA!$M:$M,CH$2&amp;" d. "&amp;$B3)))</f>
        <v/>
      </c>
      <c r="CI3" s="76" t="str">
        <f aca="false">IF($B3=CI$2,"-",IF(COUNTIF(CORRIDA!$M:$M,$B3&amp;" d. "&amp;CI$2)+COUNTIF(CORRIDA!$M:$M,CI$2&amp;" d. "&amp;$B3)=0,"",COUNTIF(CORRIDA!$M:$M,$B3&amp;" d. "&amp;CI$2)+COUNTIF(CORRIDA!$M:$M,CI$2&amp;" d. "&amp;$B3)))</f>
        <v/>
      </c>
      <c r="CJ3" s="76" t="str">
        <f aca="false">IF($B3=CJ$2,"-",IF(COUNTIF(CORRIDA!$M:$M,$B3&amp;" d. "&amp;CJ$2)+COUNTIF(CORRIDA!$M:$M,CJ$2&amp;" d. "&amp;$B3)=0,"",COUNTIF(CORRIDA!$M:$M,$B3&amp;" d. "&amp;CJ$2)+COUNTIF(CORRIDA!$M:$M,CJ$2&amp;" d. "&amp;$B3)))</f>
        <v/>
      </c>
      <c r="CK3" s="76" t="str">
        <f aca="false">IF($B3=CK$2,"-",IF(COUNTIF(CORRIDA!$M:$M,$B3&amp;" d. "&amp;CK$2)+COUNTIF(CORRIDA!$M:$M,CK$2&amp;" d. "&amp;$B3)=0,"",COUNTIF(CORRIDA!$M:$M,$B3&amp;" d. "&amp;CK$2)+COUNTIF(CORRIDA!$M:$M,CK$2&amp;" d. "&amp;$B3)))</f>
        <v/>
      </c>
      <c r="CL3" s="76" t="str">
        <f aca="false">IF($B3=CL$2,"-",IF(COUNTIF(CORRIDA!$M:$M,$B3&amp;" d. "&amp;CL$2)+COUNTIF(CORRIDA!$M:$M,CL$2&amp;" d. "&amp;$B3)=0,"",COUNTIF(CORRIDA!$M:$M,$B3&amp;" d. "&amp;CL$2)+COUNTIF(CORRIDA!$M:$M,CL$2&amp;" d. "&amp;$B3)))</f>
        <v/>
      </c>
      <c r="CM3" s="76" t="str">
        <f aca="false">IF($B3=CM$2,"-",IF(COUNTIF(CORRIDA!$M:$M,$B3&amp;" d. "&amp;CM$2)+COUNTIF(CORRIDA!$M:$M,CM$2&amp;" d. "&amp;$B3)=0,"",COUNTIF(CORRIDA!$M:$M,$B3&amp;" d. "&amp;CM$2)+COUNTIF(CORRIDA!$M:$M,CM$2&amp;" d. "&amp;$B3)))</f>
        <v/>
      </c>
      <c r="CN3" s="76" t="str">
        <f aca="false">IF($B3=CN$2,"-",IF(COUNTIF(CORRIDA!$M:$M,$B3&amp;" d. "&amp;CN$2)+COUNTIF(CORRIDA!$M:$M,CN$2&amp;" d. "&amp;$B3)=0,"",COUNTIF(CORRIDA!$M:$M,$B3&amp;" d. "&amp;CN$2)+COUNTIF(CORRIDA!$M:$M,CN$2&amp;" d. "&amp;$B3)))</f>
        <v/>
      </c>
      <c r="CO3" s="76" t="str">
        <f aca="false">IF($B3=CO$2,"-",IF(COUNTIF(CORRIDA!$M:$M,$B3&amp;" d. "&amp;CO$2)+COUNTIF(CORRIDA!$M:$M,CO$2&amp;" d. "&amp;$B3)=0,"",COUNTIF(CORRIDA!$M:$M,$B3&amp;" d. "&amp;CO$2)+COUNTIF(CORRIDA!$M:$M,CO$2&amp;" d. "&amp;$B3)))</f>
        <v/>
      </c>
      <c r="CP3" s="76" t="str">
        <f aca="false">IF($B3=CP$2,"-",IF(COUNTIF(CORRIDA!$M:$M,$B3&amp;" d. "&amp;CP$2)+COUNTIF(CORRIDA!$M:$M,CP$2&amp;" d. "&amp;$B3)=0,"",COUNTIF(CORRIDA!$M:$M,$B3&amp;" d. "&amp;CP$2)+COUNTIF(CORRIDA!$M:$M,CP$2&amp;" d. "&amp;$B3)))</f>
        <v/>
      </c>
      <c r="CQ3" s="76" t="str">
        <f aca="false">IF($B3=CQ$2,"-",IF(COUNTIF(CORRIDA!$M:$M,$B3&amp;" d. "&amp;CQ$2)+COUNTIF(CORRIDA!$M:$M,CQ$2&amp;" d. "&amp;$B3)=0,"",COUNTIF(CORRIDA!$M:$M,$B3&amp;" d. "&amp;CQ$2)+COUNTIF(CORRIDA!$M:$M,CQ$2&amp;" d. "&amp;$B3)))</f>
        <v/>
      </c>
      <c r="CR3" s="76" t="str">
        <f aca="false">IF($B3=CR$2,"-",IF(COUNTIF(CORRIDA!$M:$M,$B3&amp;" d. "&amp;CR$2)+COUNTIF(CORRIDA!$M:$M,CR$2&amp;" d. "&amp;$B3)=0,"",COUNTIF(CORRIDA!$M:$M,$B3&amp;" d. "&amp;CR$2)+COUNTIF(CORRIDA!$M:$M,CR$2&amp;" d. "&amp;$B3)))</f>
        <v/>
      </c>
      <c r="CS3" s="76" t="str">
        <f aca="false">IF($B3=CS$2,"-",IF(COUNTIF(CORRIDA!$M:$M,$B3&amp;" d. "&amp;CS$2)+COUNTIF(CORRIDA!$M:$M,CS$2&amp;" d. "&amp;$B3)=0,"",COUNTIF(CORRIDA!$M:$M,$B3&amp;" d. "&amp;CS$2)+COUNTIF(CORRIDA!$M:$M,CS$2&amp;" d. "&amp;$B3)))</f>
        <v/>
      </c>
      <c r="CT3" s="76" t="str">
        <f aca="false">IF($B3=CT$2,"-",IF(COUNTIF(CORRIDA!$M:$M,$B3&amp;" d. "&amp;CT$2)+COUNTIF(CORRIDA!$M:$M,CT$2&amp;" d. "&amp;$B3)=0,"",COUNTIF(CORRIDA!$M:$M,$B3&amp;" d. "&amp;CT$2)+COUNTIF(CORRIDA!$M:$M,CT$2&amp;" d. "&amp;$B3)))</f>
        <v/>
      </c>
      <c r="CU3" s="76" t="str">
        <f aca="false">IF($B3=CU$2,"-",IF(COUNTIF(CORRIDA!$M:$M,$B3&amp;" d. "&amp;CU$2)+COUNTIF(CORRIDA!$M:$M,CU$2&amp;" d. "&amp;$B3)=0,"",COUNTIF(CORRIDA!$M:$M,$B3&amp;" d. "&amp;CU$2)+COUNTIF(CORRIDA!$M:$M,CU$2&amp;" d. "&amp;$B3)))</f>
        <v/>
      </c>
      <c r="CV3" s="76" t="str">
        <f aca="false">IF($B3=CV$2,"-",IF(COUNTIF(CORRIDA!$M:$M,$B3&amp;" d. "&amp;CV$2)+COUNTIF(CORRIDA!$M:$M,CV$2&amp;" d. "&amp;$B3)=0,"",COUNTIF(CORRIDA!$M:$M,$B3&amp;" d. "&amp;CV$2)+COUNTIF(CORRIDA!$M:$M,CV$2&amp;" d. "&amp;$B3)))</f>
        <v/>
      </c>
      <c r="CW3" s="76" t="str">
        <f aca="false">IF($B3=CW$2,"-",IF(COUNTIF(CORRIDA!$M:$M,$B3&amp;" d. "&amp;CW$2)+COUNTIF(CORRIDA!$M:$M,CW$2&amp;" d. "&amp;$B3)=0,"",COUNTIF(CORRIDA!$M:$M,$B3&amp;" d. "&amp;CW$2)+COUNTIF(CORRIDA!$M:$M,CW$2&amp;" d. "&amp;$B3)))</f>
        <v/>
      </c>
      <c r="CX3" s="76" t="str">
        <f aca="false">IF($B3=CX$2,"-",IF(COUNTIF(CORRIDA!$M:$M,$B3&amp;" d. "&amp;CX$2)+COUNTIF(CORRIDA!$M:$M,CX$2&amp;" d. "&amp;$B3)=0,"",COUNTIF(CORRIDA!$M:$M,$B3&amp;" d. "&amp;CX$2)+COUNTIF(CORRIDA!$M:$M,CX$2&amp;" d. "&amp;$B3)))</f>
        <v/>
      </c>
      <c r="CY3" s="76" t="str">
        <f aca="false">IF($B3=CY$2,"-",IF(COUNTIF(CORRIDA!$M:$M,$B3&amp;" d. "&amp;CY$2)+COUNTIF(CORRIDA!$M:$M,CY$2&amp;" d. "&amp;$B3)=0,"",COUNTIF(CORRIDA!$M:$M,$B3&amp;" d. "&amp;CY$2)+COUNTIF(CORRIDA!$M:$M,CY$2&amp;" d. "&amp;$B3)))</f>
        <v/>
      </c>
      <c r="CZ3" s="76" t="str">
        <f aca="false">IF($B3=CZ$2,"-",IF(COUNTIF(CORRIDA!$M:$M,$B3&amp;" d. "&amp;CZ$2)+COUNTIF(CORRIDA!$M:$M,CZ$2&amp;" d. "&amp;$B3)=0,"",COUNTIF(CORRIDA!$M:$M,$B3&amp;" d. "&amp;CZ$2)+COUNTIF(CORRIDA!$M:$M,CZ$2&amp;" d. "&amp;$B3)))</f>
        <v/>
      </c>
      <c r="DA3" s="76" t="str">
        <f aca="false">IF($B3=DA$2,"-",IF(COUNTIF(CORRIDA!$M:$M,$B3&amp;" d. "&amp;DA$2)+COUNTIF(CORRIDA!$M:$M,DA$2&amp;" d. "&amp;$B3)=0,"",COUNTIF(CORRIDA!$M:$M,$B3&amp;" d. "&amp;DA$2)+COUNTIF(CORRIDA!$M:$M,DA$2&amp;" d. "&amp;$B3)))</f>
        <v/>
      </c>
      <c r="DB3" s="76" t="str">
        <f aca="false">IF($B3=DB$2,"-",IF(COUNTIF(CORRIDA!$M:$M,$B3&amp;" d. "&amp;DB$2)+COUNTIF(CORRIDA!$M:$M,DB$2&amp;" d. "&amp;$B3)=0,"",COUNTIF(CORRIDA!$M:$M,$B3&amp;" d. "&amp;DB$2)+COUNTIF(CORRIDA!$M:$M,DB$2&amp;" d. "&amp;$B3)))</f>
        <v/>
      </c>
      <c r="DC3" s="76" t="str">
        <f aca="false">IF($B3=DC$2,"-",IF(COUNTIF(CORRIDA!$M:$M,$B3&amp;" d. "&amp;DC$2)+COUNTIF(CORRIDA!$M:$M,DC$2&amp;" d. "&amp;$B3)=0,"",COUNTIF(CORRIDA!$M:$M,$B3&amp;" d. "&amp;DC$2)+COUNTIF(CORRIDA!$M:$M,DC$2&amp;" d. "&amp;$B3)))</f>
        <v/>
      </c>
      <c r="DD3" s="75" t="n">
        <f aca="false">SUM(BF3:DC3)</f>
        <v>0</v>
      </c>
      <c r="DE3" s="77" t="n">
        <f aca="false">COUNTIF(BF3:DC3,"&gt;0")</f>
        <v>0</v>
      </c>
      <c r="DF3" s="78" t="n">
        <f aca="false">IF(COUNTIF(BF3:DC3,"&gt;0")&lt;10,0,QUOTIENT(COUNTIF(BF3:DC3,"&gt;0"),5)*50)</f>
        <v>0</v>
      </c>
      <c r="DG3" s="79"/>
      <c r="DH3" s="73" t="str">
        <f aca="false">BE3</f>
        <v>Arthur Fontalvinho</v>
      </c>
      <c r="DI3" s="76" t="n">
        <f aca="false">IF($B3=DI$2,0,IF(COUNTIF(CORRIDA!$M:$M,$B3&amp;" d. "&amp;DI$2)+COUNTIF(CORRIDA!$M:$M,DI$2&amp;" d. "&amp;$B3)=0,0,COUNTIF(CORRIDA!$M:$M,$B3&amp;" d. "&amp;DI$2)+COUNTIF(CORRIDA!$M:$M,DI$2&amp;" d. "&amp;$B3)))</f>
        <v>0</v>
      </c>
      <c r="DJ3" s="76" t="n">
        <f aca="false">IF($B3=DJ$2,0,IF(COUNTIF(CORRIDA!$M:$M,$B3&amp;" d. "&amp;DJ$2)+COUNTIF(CORRIDA!$M:$M,DJ$2&amp;" d. "&amp;$B3)=0,0,COUNTIF(CORRIDA!$M:$M,$B3&amp;" d. "&amp;DJ$2)+COUNTIF(CORRIDA!$M:$M,DJ$2&amp;" d. "&amp;$B3)))</f>
        <v>0</v>
      </c>
      <c r="DK3" s="76" t="n">
        <f aca="false">IF($B3=DK$2,0,IF(COUNTIF(CORRIDA!$M:$M,$B3&amp;" d. "&amp;DK$2)+COUNTIF(CORRIDA!$M:$M,DK$2&amp;" d. "&amp;$B3)=0,0,COUNTIF(CORRIDA!$M:$M,$B3&amp;" d. "&amp;DK$2)+COUNTIF(CORRIDA!$M:$M,DK$2&amp;" d. "&amp;$B3)))</f>
        <v>0</v>
      </c>
      <c r="DL3" s="76" t="n">
        <f aca="false">IF($B3=DL$2,0,IF(COUNTIF(CORRIDA!$M:$M,$B3&amp;" d. "&amp;DL$2)+COUNTIF(CORRIDA!$M:$M,DL$2&amp;" d. "&amp;$B3)=0,0,COUNTIF(CORRIDA!$M:$M,$B3&amp;" d. "&amp;DL$2)+COUNTIF(CORRIDA!$M:$M,DL$2&amp;" d. "&amp;$B3)))</f>
        <v>0</v>
      </c>
      <c r="DM3" s="76" t="n">
        <f aca="false">IF($B3=DM$2,0,IF(COUNTIF(CORRIDA!$M:$M,$B3&amp;" d. "&amp;DM$2)+COUNTIF(CORRIDA!$M:$M,DM$2&amp;" d. "&amp;$B3)=0,0,COUNTIF(CORRIDA!$M:$M,$B3&amp;" d. "&amp;DM$2)+COUNTIF(CORRIDA!$M:$M,DM$2&amp;" d. "&amp;$B3)))</f>
        <v>0</v>
      </c>
      <c r="DN3" s="76" t="n">
        <f aca="false">IF($B3=DN$2,0,IF(COUNTIF(CORRIDA!$M:$M,$B3&amp;" d. "&amp;DN$2)+COUNTIF(CORRIDA!$M:$M,DN$2&amp;" d. "&amp;$B3)=0,0,COUNTIF(CORRIDA!$M:$M,$B3&amp;" d. "&amp;DN$2)+COUNTIF(CORRIDA!$M:$M,DN$2&amp;" d. "&amp;$B3)))</f>
        <v>0</v>
      </c>
      <c r="DO3" s="76" t="n">
        <f aca="false">IF($B3=DO$2,0,IF(COUNTIF(CORRIDA!$M:$M,$B3&amp;" d. "&amp;DO$2)+COUNTIF(CORRIDA!$M:$M,DO$2&amp;" d. "&amp;$B3)=0,0,COUNTIF(CORRIDA!$M:$M,$B3&amp;" d. "&amp;DO$2)+COUNTIF(CORRIDA!$M:$M,DO$2&amp;" d. "&amp;$B3)))</f>
        <v>0</v>
      </c>
      <c r="DP3" s="76" t="n">
        <f aca="false">IF($B3=DP$2,0,IF(COUNTIF(CORRIDA!$M:$M,$B3&amp;" d. "&amp;DP$2)+COUNTIF(CORRIDA!$M:$M,DP$2&amp;" d. "&amp;$B3)=0,0,COUNTIF(CORRIDA!$M:$M,$B3&amp;" d. "&amp;DP$2)+COUNTIF(CORRIDA!$M:$M,DP$2&amp;" d. "&amp;$B3)))</f>
        <v>0</v>
      </c>
      <c r="DQ3" s="76" t="n">
        <f aca="false">IF($B3=DQ$2,0,IF(COUNTIF(CORRIDA!$M:$M,$B3&amp;" d. "&amp;DQ$2)+COUNTIF(CORRIDA!$M:$M,DQ$2&amp;" d. "&amp;$B3)=0,0,COUNTIF(CORRIDA!$M:$M,$B3&amp;" d. "&amp;DQ$2)+COUNTIF(CORRIDA!$M:$M,DQ$2&amp;" d. "&amp;$B3)))</f>
        <v>0</v>
      </c>
      <c r="DR3" s="76" t="n">
        <f aca="false">IF($B3=DR$2,0,IF(COUNTIF(CORRIDA!$M:$M,$B3&amp;" d. "&amp;DR$2)+COUNTIF(CORRIDA!$M:$M,DR$2&amp;" d. "&amp;$B3)=0,0,COUNTIF(CORRIDA!$M:$M,$B3&amp;" d. "&amp;DR$2)+COUNTIF(CORRIDA!$M:$M,DR$2&amp;" d. "&amp;$B3)))</f>
        <v>0</v>
      </c>
      <c r="DS3" s="76" t="n">
        <f aca="false">IF($B3=DS$2,0,IF(COUNTIF(CORRIDA!$M:$M,$B3&amp;" d. "&amp;DS$2)+COUNTIF(CORRIDA!$M:$M,DS$2&amp;" d. "&amp;$B3)=0,0,COUNTIF(CORRIDA!$M:$M,$B3&amp;" d. "&amp;DS$2)+COUNTIF(CORRIDA!$M:$M,DS$2&amp;" d. "&amp;$B3)))</f>
        <v>0</v>
      </c>
      <c r="DT3" s="76" t="n">
        <f aca="false">IF($B3=DT$2,0,IF(COUNTIF(CORRIDA!$M:$M,$B3&amp;" d. "&amp;DT$2)+COUNTIF(CORRIDA!$M:$M,DT$2&amp;" d. "&amp;$B3)=0,0,COUNTIF(CORRIDA!$M:$M,$B3&amp;" d. "&amp;DT$2)+COUNTIF(CORRIDA!$M:$M,DT$2&amp;" d. "&amp;$B3)))</f>
        <v>0</v>
      </c>
      <c r="DU3" s="76" t="n">
        <f aca="false">IF($B3=DU$2,0,IF(COUNTIF(CORRIDA!$M:$M,$B3&amp;" d. "&amp;DU$2)+COUNTIF(CORRIDA!$M:$M,DU$2&amp;" d. "&amp;$B3)=0,0,COUNTIF(CORRIDA!$M:$M,$B3&amp;" d. "&amp;DU$2)+COUNTIF(CORRIDA!$M:$M,DU$2&amp;" d. "&amp;$B3)))</f>
        <v>0</v>
      </c>
      <c r="DV3" s="76" t="n">
        <f aca="false">IF($B3=DV$2,0,IF(COUNTIF(CORRIDA!$M:$M,$B3&amp;" d. "&amp;DV$2)+COUNTIF(CORRIDA!$M:$M,DV$2&amp;" d. "&amp;$B3)=0,0,COUNTIF(CORRIDA!$M:$M,$B3&amp;" d. "&amp;DV$2)+COUNTIF(CORRIDA!$M:$M,DV$2&amp;" d. "&amp;$B3)))</f>
        <v>0</v>
      </c>
      <c r="DW3" s="76" t="n">
        <f aca="false">IF($B3=DW$2,0,IF(COUNTIF(CORRIDA!$M:$M,$B3&amp;" d. "&amp;DW$2)+COUNTIF(CORRIDA!$M:$M,DW$2&amp;" d. "&amp;$B3)=0,0,COUNTIF(CORRIDA!$M:$M,$B3&amp;" d. "&amp;DW$2)+COUNTIF(CORRIDA!$M:$M,DW$2&amp;" d. "&amp;$B3)))</f>
        <v>0</v>
      </c>
      <c r="DX3" s="76" t="n">
        <f aca="false">IF($B3=DX$2,0,IF(COUNTIF(CORRIDA!$M:$M,$B3&amp;" d. "&amp;DX$2)+COUNTIF(CORRIDA!$M:$M,DX$2&amp;" d. "&amp;$B3)=0,0,COUNTIF(CORRIDA!$M:$M,$B3&amp;" d. "&amp;DX$2)+COUNTIF(CORRIDA!$M:$M,DX$2&amp;" d. "&amp;$B3)))</f>
        <v>0</v>
      </c>
      <c r="DY3" s="76" t="n">
        <f aca="false">IF($B3=DY$2,0,IF(COUNTIF(CORRIDA!$M:$M,$B3&amp;" d. "&amp;DY$2)+COUNTIF(CORRIDA!$M:$M,DY$2&amp;" d. "&amp;$B3)=0,0,COUNTIF(CORRIDA!$M:$M,$B3&amp;" d. "&amp;DY$2)+COUNTIF(CORRIDA!$M:$M,DY$2&amp;" d. "&amp;$B3)))</f>
        <v>0</v>
      </c>
      <c r="DZ3" s="76" t="n">
        <f aca="false">IF($B3=DZ$2,0,IF(COUNTIF(CORRIDA!$M:$M,$B3&amp;" d. "&amp;DZ$2)+COUNTIF(CORRIDA!$M:$M,DZ$2&amp;" d. "&amp;$B3)=0,0,COUNTIF(CORRIDA!$M:$M,$B3&amp;" d. "&amp;DZ$2)+COUNTIF(CORRIDA!$M:$M,DZ$2&amp;" d. "&amp;$B3)))</f>
        <v>0</v>
      </c>
      <c r="EA3" s="76" t="n">
        <f aca="false">IF($B3=EA$2,0,IF(COUNTIF(CORRIDA!$M:$M,$B3&amp;" d. "&amp;EA$2)+COUNTIF(CORRIDA!$M:$M,EA$2&amp;" d. "&amp;$B3)=0,0,COUNTIF(CORRIDA!$M:$M,$B3&amp;" d. "&amp;EA$2)+COUNTIF(CORRIDA!$M:$M,EA$2&amp;" d. "&amp;$B3)))</f>
        <v>0</v>
      </c>
      <c r="EB3" s="76" t="n">
        <f aca="false">IF($B3=EB$2,0,IF(COUNTIF(CORRIDA!$M:$M,$B3&amp;" d. "&amp;EB$2)+COUNTIF(CORRIDA!$M:$M,EB$2&amp;" d. "&amp;$B3)=0,0,COUNTIF(CORRIDA!$M:$M,$B3&amp;" d. "&amp;EB$2)+COUNTIF(CORRIDA!$M:$M,EB$2&amp;" d. "&amp;$B3)))</f>
        <v>0</v>
      </c>
      <c r="EC3" s="76" t="n">
        <f aca="false">IF($B3=EC$2,0,IF(COUNTIF(CORRIDA!$M:$M,$B3&amp;" d. "&amp;EC$2)+COUNTIF(CORRIDA!$M:$M,EC$2&amp;" d. "&amp;$B3)=0,0,COUNTIF(CORRIDA!$M:$M,$B3&amp;" d. "&amp;EC$2)+COUNTIF(CORRIDA!$M:$M,EC$2&amp;" d. "&amp;$B3)))</f>
        <v>0</v>
      </c>
      <c r="ED3" s="76" t="n">
        <f aca="false">IF($B3=ED$2,0,IF(COUNTIF(CORRIDA!$M:$M,$B3&amp;" d. "&amp;ED$2)+COUNTIF(CORRIDA!$M:$M,ED$2&amp;" d. "&amp;$B3)=0,0,COUNTIF(CORRIDA!$M:$M,$B3&amp;" d. "&amp;ED$2)+COUNTIF(CORRIDA!$M:$M,ED$2&amp;" d. "&amp;$B3)))</f>
        <v>0</v>
      </c>
      <c r="EE3" s="76" t="n">
        <f aca="false">IF($B3=EE$2,0,IF(COUNTIF(CORRIDA!$M:$M,$B3&amp;" d. "&amp;EE$2)+COUNTIF(CORRIDA!$M:$M,EE$2&amp;" d. "&amp;$B3)=0,0,COUNTIF(CORRIDA!$M:$M,$B3&amp;" d. "&amp;EE$2)+COUNTIF(CORRIDA!$M:$M,EE$2&amp;" d. "&amp;$B3)))</f>
        <v>0</v>
      </c>
      <c r="EF3" s="76" t="n">
        <f aca="false">IF($B3=EF$2,0,IF(COUNTIF(CORRIDA!$M:$M,$B3&amp;" d. "&amp;EF$2)+COUNTIF(CORRIDA!$M:$M,EF$2&amp;" d. "&amp;$B3)=0,0,COUNTIF(CORRIDA!$M:$M,$B3&amp;" d. "&amp;EF$2)+COUNTIF(CORRIDA!$M:$M,EF$2&amp;" d. "&amp;$B3)))</f>
        <v>0</v>
      </c>
      <c r="EG3" s="76" t="n">
        <f aca="false">IF($B3=EG$2,0,IF(COUNTIF(CORRIDA!$M:$M,$B3&amp;" d. "&amp;EG$2)+COUNTIF(CORRIDA!$M:$M,EG$2&amp;" d. "&amp;$B3)=0,0,COUNTIF(CORRIDA!$M:$M,$B3&amp;" d. "&amp;EG$2)+COUNTIF(CORRIDA!$M:$M,EG$2&amp;" d. "&amp;$B3)))</f>
        <v>0</v>
      </c>
      <c r="EH3" s="76" t="n">
        <f aca="false">IF($B3=EH$2,0,IF(COUNTIF(CORRIDA!$M:$M,$B3&amp;" d. "&amp;EH$2)+COUNTIF(CORRIDA!$M:$M,EH$2&amp;" d. "&amp;$B3)=0,0,COUNTIF(CORRIDA!$M:$M,$B3&amp;" d. "&amp;EH$2)+COUNTIF(CORRIDA!$M:$M,EH$2&amp;" d. "&amp;$B3)))</f>
        <v>0</v>
      </c>
      <c r="EI3" s="76" t="n">
        <f aca="false">IF($B3=EI$2,0,IF(COUNTIF(CORRIDA!$M:$M,$B3&amp;" d. "&amp;EI$2)+COUNTIF(CORRIDA!$M:$M,EI$2&amp;" d. "&amp;$B3)=0,0,COUNTIF(CORRIDA!$M:$M,$B3&amp;" d. "&amp;EI$2)+COUNTIF(CORRIDA!$M:$M,EI$2&amp;" d. "&amp;$B3)))</f>
        <v>0</v>
      </c>
      <c r="EJ3" s="76" t="n">
        <f aca="false">IF($B3=EJ$2,0,IF(COUNTIF(CORRIDA!$M:$M,$B3&amp;" d. "&amp;EJ$2)+COUNTIF(CORRIDA!$M:$M,EJ$2&amp;" d. "&amp;$B3)=0,0,COUNTIF(CORRIDA!$M:$M,$B3&amp;" d. "&amp;EJ$2)+COUNTIF(CORRIDA!$M:$M,EJ$2&amp;" d. "&amp;$B3)))</f>
        <v>0</v>
      </c>
      <c r="EK3" s="76" t="n">
        <f aca="false">IF($B3=EK$2,0,IF(COUNTIF(CORRIDA!$M:$M,$B3&amp;" d. "&amp;EK$2)+COUNTIF(CORRIDA!$M:$M,EK$2&amp;" d. "&amp;$B3)=0,0,COUNTIF(CORRIDA!$M:$M,$B3&amp;" d. "&amp;EK$2)+COUNTIF(CORRIDA!$M:$M,EK$2&amp;" d. "&amp;$B3)))</f>
        <v>0</v>
      </c>
      <c r="EL3" s="76" t="n">
        <f aca="false">IF($B3=EL$2,0,IF(COUNTIF(CORRIDA!$M:$M,$B3&amp;" d. "&amp;EL$2)+COUNTIF(CORRIDA!$M:$M,EL$2&amp;" d. "&amp;$B3)=0,0,COUNTIF(CORRIDA!$M:$M,$B3&amp;" d. "&amp;EL$2)+COUNTIF(CORRIDA!$M:$M,EL$2&amp;" d. "&amp;$B3)))</f>
        <v>0</v>
      </c>
      <c r="EM3" s="76" t="n">
        <f aca="false">IF($B3=EM$2,0,IF(COUNTIF(CORRIDA!$M:$M,$B3&amp;" d. "&amp;EM$2)+COUNTIF(CORRIDA!$M:$M,EM$2&amp;" d. "&amp;$B3)=0,0,COUNTIF(CORRIDA!$M:$M,$B3&amp;" d. "&amp;EM$2)+COUNTIF(CORRIDA!$M:$M,EM$2&amp;" d. "&amp;$B3)))</f>
        <v>0</v>
      </c>
      <c r="EN3" s="76" t="n">
        <f aca="false">IF($B3=EN$2,0,IF(COUNTIF(CORRIDA!$M:$M,$B3&amp;" d. "&amp;EN$2)+COUNTIF(CORRIDA!$M:$M,EN$2&amp;" d. "&amp;$B3)=0,0,COUNTIF(CORRIDA!$M:$M,$B3&amp;" d. "&amp;EN$2)+COUNTIF(CORRIDA!$M:$M,EN$2&amp;" d. "&amp;$B3)))</f>
        <v>0</v>
      </c>
      <c r="EO3" s="76" t="n">
        <f aca="false">IF($B3=EO$2,0,IF(COUNTIF(CORRIDA!$M:$M,$B3&amp;" d. "&amp;EO$2)+COUNTIF(CORRIDA!$M:$M,EO$2&amp;" d. "&amp;$B3)=0,0,COUNTIF(CORRIDA!$M:$M,$B3&amp;" d. "&amp;EO$2)+COUNTIF(CORRIDA!$M:$M,EO$2&amp;" d. "&amp;$B3)))</f>
        <v>0</v>
      </c>
      <c r="EP3" s="76" t="n">
        <f aca="false">IF($B3=EP$2,0,IF(COUNTIF(CORRIDA!$M:$M,$B3&amp;" d. "&amp;EP$2)+COUNTIF(CORRIDA!$M:$M,EP$2&amp;" d. "&amp;$B3)=0,0,COUNTIF(CORRIDA!$M:$M,$B3&amp;" d. "&amp;EP$2)+COUNTIF(CORRIDA!$M:$M,EP$2&amp;" d. "&amp;$B3)))</f>
        <v>0</v>
      </c>
      <c r="EQ3" s="76" t="n">
        <f aca="false">IF($B3=EQ$2,0,IF(COUNTIF(CORRIDA!$M:$M,$B3&amp;" d. "&amp;EQ$2)+COUNTIF(CORRIDA!$M:$M,EQ$2&amp;" d. "&amp;$B3)=0,0,COUNTIF(CORRIDA!$M:$M,$B3&amp;" d. "&amp;EQ$2)+COUNTIF(CORRIDA!$M:$M,EQ$2&amp;" d. "&amp;$B3)))</f>
        <v>0</v>
      </c>
      <c r="ER3" s="76" t="n">
        <f aca="false">IF($B3=ER$2,0,IF(COUNTIF(CORRIDA!$M:$M,$B3&amp;" d. "&amp;ER$2)+COUNTIF(CORRIDA!$M:$M,ER$2&amp;" d. "&amp;$B3)=0,0,COUNTIF(CORRIDA!$M:$M,$B3&amp;" d. "&amp;ER$2)+COUNTIF(CORRIDA!$M:$M,ER$2&amp;" d. "&amp;$B3)))</f>
        <v>0</v>
      </c>
      <c r="ES3" s="76" t="n">
        <f aca="false">IF($B3=ES$2,0,IF(COUNTIF(CORRIDA!$M:$M,$B3&amp;" d. "&amp;ES$2)+COUNTIF(CORRIDA!$M:$M,ES$2&amp;" d. "&amp;$B3)=0,0,COUNTIF(CORRIDA!$M:$M,$B3&amp;" d. "&amp;ES$2)+COUNTIF(CORRIDA!$M:$M,ES$2&amp;" d. "&amp;$B3)))</f>
        <v>0</v>
      </c>
      <c r="ET3" s="76" t="n">
        <f aca="false">IF($B3=ET$2,0,IF(COUNTIF(CORRIDA!$M:$M,$B3&amp;" d. "&amp;ET$2)+COUNTIF(CORRIDA!$M:$M,ET$2&amp;" d. "&amp;$B3)=0,0,COUNTIF(CORRIDA!$M:$M,$B3&amp;" d. "&amp;ET$2)+COUNTIF(CORRIDA!$M:$M,ET$2&amp;" d. "&amp;$B3)))</f>
        <v>0</v>
      </c>
      <c r="EU3" s="76" t="n">
        <f aca="false">IF($B3=EU$2,0,IF(COUNTIF(CORRIDA!$M:$M,$B3&amp;" d. "&amp;EU$2)+COUNTIF(CORRIDA!$M:$M,EU$2&amp;" d. "&amp;$B3)=0,0,COUNTIF(CORRIDA!$M:$M,$B3&amp;" d. "&amp;EU$2)+COUNTIF(CORRIDA!$M:$M,EU$2&amp;" d. "&amp;$B3)))</f>
        <v>0</v>
      </c>
      <c r="EV3" s="76" t="n">
        <f aca="false">IF($B3=EV$2,0,IF(COUNTIF(CORRIDA!$M:$M,$B3&amp;" d. "&amp;EV$2)+COUNTIF(CORRIDA!$M:$M,EV$2&amp;" d. "&amp;$B3)=0,0,COUNTIF(CORRIDA!$M:$M,$B3&amp;" d. "&amp;EV$2)+COUNTIF(CORRIDA!$M:$M,EV$2&amp;" d. "&amp;$B3)))</f>
        <v>0</v>
      </c>
      <c r="EW3" s="76" t="n">
        <f aca="false">IF($B3=EW$2,0,IF(COUNTIF(CORRIDA!$M:$M,$B3&amp;" d. "&amp;EW$2)+COUNTIF(CORRIDA!$M:$M,EW$2&amp;" d. "&amp;$B3)=0,0,COUNTIF(CORRIDA!$M:$M,$B3&amp;" d. "&amp;EW$2)+COUNTIF(CORRIDA!$M:$M,EW$2&amp;" d. "&amp;$B3)))</f>
        <v>0</v>
      </c>
      <c r="EX3" s="76" t="n">
        <f aca="false">IF($B3=EX$2,0,IF(COUNTIF(CORRIDA!$M:$M,$B3&amp;" d. "&amp;EX$2)+COUNTIF(CORRIDA!$M:$M,EX$2&amp;" d. "&amp;$B3)=0,0,COUNTIF(CORRIDA!$M:$M,$B3&amp;" d. "&amp;EX$2)+COUNTIF(CORRIDA!$M:$M,EX$2&amp;" d. "&amp;$B3)))</f>
        <v>0</v>
      </c>
      <c r="EY3" s="76" t="n">
        <f aca="false">IF($B3=EY$2,0,IF(COUNTIF(CORRIDA!$M:$M,$B3&amp;" d. "&amp;EY$2)+COUNTIF(CORRIDA!$M:$M,EY$2&amp;" d. "&amp;$B3)=0,0,COUNTIF(CORRIDA!$M:$M,$B3&amp;" d. "&amp;EY$2)+COUNTIF(CORRIDA!$M:$M,EY$2&amp;" d. "&amp;$B3)))</f>
        <v>0</v>
      </c>
      <c r="EZ3" s="76" t="n">
        <f aca="false">IF($B3=EZ$2,0,IF(COUNTIF(CORRIDA!$M:$M,$B3&amp;" d. "&amp;EZ$2)+COUNTIF(CORRIDA!$M:$M,EZ$2&amp;" d. "&amp;$B3)=0,0,COUNTIF(CORRIDA!$M:$M,$B3&amp;" d. "&amp;EZ$2)+COUNTIF(CORRIDA!$M:$M,EZ$2&amp;" d. "&amp;$B3)))</f>
        <v>0</v>
      </c>
      <c r="FA3" s="76" t="n">
        <f aca="false">IF($B3=FA$2,0,IF(COUNTIF(CORRIDA!$M:$M,$B3&amp;" d. "&amp;FA$2)+COUNTIF(CORRIDA!$M:$M,FA$2&amp;" d. "&amp;$B3)=0,0,COUNTIF(CORRIDA!$M:$M,$B3&amp;" d. "&amp;FA$2)+COUNTIF(CORRIDA!$M:$M,FA$2&amp;" d. "&amp;$B3)))</f>
        <v>0</v>
      </c>
      <c r="FB3" s="76" t="n">
        <f aca="false">IF($B3=FB$2,0,IF(COUNTIF(CORRIDA!$M:$M,$B3&amp;" d. "&amp;FB$2)+COUNTIF(CORRIDA!$M:$M,FB$2&amp;" d. "&amp;$B3)=0,0,COUNTIF(CORRIDA!$M:$M,$B3&amp;" d. "&amp;FB$2)+COUNTIF(CORRIDA!$M:$M,FB$2&amp;" d. "&amp;$B3)))</f>
        <v>0</v>
      </c>
      <c r="FC3" s="76" t="n">
        <f aca="false">IF($B3=FC$2,0,IF(COUNTIF(CORRIDA!$M:$M,$B3&amp;" d. "&amp;FC$2)+COUNTIF(CORRIDA!$M:$M,FC$2&amp;" d. "&amp;$B3)=0,0,COUNTIF(CORRIDA!$M:$M,$B3&amp;" d. "&amp;FC$2)+COUNTIF(CORRIDA!$M:$M,FC$2&amp;" d. "&amp;$B3)))</f>
        <v>0</v>
      </c>
      <c r="FD3" s="76" t="n">
        <f aca="false">IF($B3=FD$2,0,IF(COUNTIF(CORRIDA!$M:$M,$B3&amp;" d. "&amp;FD$2)+COUNTIF(CORRIDA!$M:$M,FD$2&amp;" d. "&amp;$B3)=0,0,COUNTIF(CORRIDA!$M:$M,$B3&amp;" d. "&amp;FD$2)+COUNTIF(CORRIDA!$M:$M,FD$2&amp;" d. "&amp;$B3)))</f>
        <v>0</v>
      </c>
      <c r="FE3" s="76" t="n">
        <f aca="false">IF($B3=FE$2,0,IF(COUNTIF(CORRIDA!$M:$M,$B3&amp;" d. "&amp;FE$2)+COUNTIF(CORRIDA!$M:$M,FE$2&amp;" d. "&amp;$B3)=0,0,COUNTIF(CORRIDA!$M:$M,$B3&amp;" d. "&amp;FE$2)+COUNTIF(CORRIDA!$M:$M,FE$2&amp;" d. "&amp;$B3)))</f>
        <v>0</v>
      </c>
      <c r="FF3" s="76" t="n">
        <f aca="false">IF($B3=FF$2,0,IF(COUNTIF(CORRIDA!$M:$M,$B3&amp;" d. "&amp;FF$2)+COUNTIF(CORRIDA!$M:$M,FF$2&amp;" d. "&amp;$B3)=0,0,COUNTIF(CORRIDA!$M:$M,$B3&amp;" d. "&amp;FF$2)+COUNTIF(CORRIDA!$M:$M,FF$2&amp;" d. "&amp;$B3)))</f>
        <v>0</v>
      </c>
      <c r="FG3" s="75" t="n">
        <f aca="false">SUM(DI3:EW3)</f>
        <v>0</v>
      </c>
      <c r="FH3" s="80"/>
      <c r="FI3" s="73" t="str">
        <f aca="false">BE3</f>
        <v>Arthur Fontalvinho</v>
      </c>
      <c r="FJ3" s="81" t="n">
        <f aca="false">COUNTIF(BF3:DC3,"&gt;0")</f>
        <v>0</v>
      </c>
      <c r="FK3" s="81" t="e">
        <f aca="false">AVERAGE(BF3:DC3)</f>
        <v>#DIV/0!</v>
      </c>
      <c r="FL3" s="81" t="e">
        <f aca="false">_xlfn.STDEV.P(BF3:DC3)</f>
        <v>#DIV/0!</v>
      </c>
      <c r="FM3" s="60" t="e">
        <f aca="false">SUMPRODUCT(DI3:FF3,CLASSIF!T3:T52)</f>
        <v>#VALUE!</v>
      </c>
    </row>
    <row r="4" customFormat="false" ht="12.75" hidden="false" customHeight="false" outlineLevel="0" collapsed="false">
      <c r="B4" s="73" t="str">
        <f aca="false">INTRO!B4</f>
        <v>Bérgamo</v>
      </c>
      <c r="C4" s="82" t="str">
        <f aca="false">IF($B4=C$2,"-",IF(COUNTIF(CORRIDA!$M:$M,$B4&amp;" d. "&amp;C$2)=0,"",COUNTIF(CORRIDA!$M:$M,$B4&amp;" d. "&amp;C$2)))</f>
        <v/>
      </c>
      <c r="D4" s="82" t="str">
        <f aca="false">IF($B4=D$2,"-",IF(COUNTIF(CORRIDA!$M:$M,$B4&amp;" d. "&amp;D$2)=0,"",COUNTIF(CORRIDA!$M:$M,$B4&amp;" d. "&amp;D$2)))</f>
        <v>-</v>
      </c>
      <c r="E4" s="82" t="str">
        <f aca="false">IF($B4=E$2,"-",IF(COUNTIF(CORRIDA!$M:$M,$B4&amp;" d. "&amp;E$2)=0,"",COUNTIF(CORRIDA!$M:$M,$B4&amp;" d. "&amp;E$2)))</f>
        <v/>
      </c>
      <c r="F4" s="82" t="str">
        <f aca="false">IF($B4=F$2,"-",IF(COUNTIF(CORRIDA!$M:$M,$B4&amp;" d. "&amp;F$2)=0,"",COUNTIF(CORRIDA!$M:$M,$B4&amp;" d. "&amp;F$2)))</f>
        <v/>
      </c>
      <c r="G4" s="82" t="str">
        <f aca="false">IF($B4=G$2,"-",IF(COUNTIF(CORRIDA!$M:$M,$B4&amp;" d. "&amp;G$2)=0,"",COUNTIF(CORRIDA!$M:$M,$B4&amp;" d. "&amp;G$2)))</f>
        <v/>
      </c>
      <c r="H4" s="82" t="str">
        <f aca="false">IF($B4=H$2,"-",IF(COUNTIF(CORRIDA!$M:$M,$B4&amp;" d. "&amp;H$2)=0,"",COUNTIF(CORRIDA!$M:$M,$B4&amp;" d. "&amp;H$2)))</f>
        <v/>
      </c>
      <c r="I4" s="82" t="str">
        <f aca="false">IF($B4=I$2,"-",IF(COUNTIF(CORRIDA!$M:$M,$B4&amp;" d. "&amp;I$2)=0,"",COUNTIF(CORRIDA!$M:$M,$B4&amp;" d. "&amp;I$2)))</f>
        <v/>
      </c>
      <c r="J4" s="82" t="str">
        <f aca="false">IF($B4=J$2,"-",IF(COUNTIF(CORRIDA!$M:$M,$B4&amp;" d. "&amp;J$2)=0,"",COUNTIF(CORRIDA!$M:$M,$B4&amp;" d. "&amp;J$2)))</f>
        <v/>
      </c>
      <c r="K4" s="82" t="str">
        <f aca="false">IF($B4=K$2,"-",IF(COUNTIF(CORRIDA!$M:$M,$B4&amp;" d. "&amp;K$2)=0,"",COUNTIF(CORRIDA!$M:$M,$B4&amp;" d. "&amp;K$2)))</f>
        <v/>
      </c>
      <c r="L4" s="82" t="str">
        <f aca="false">IF($B4=L$2,"-",IF(COUNTIF(CORRIDA!$M:$M,$B4&amp;" d. "&amp;L$2)=0,"",COUNTIF(CORRIDA!$M:$M,$B4&amp;" d. "&amp;L$2)))</f>
        <v/>
      </c>
      <c r="M4" s="82" t="str">
        <f aca="false">IF($B4=M$2,"-",IF(COUNTIF(CORRIDA!$M:$M,$B4&amp;" d. "&amp;M$2)=0,"",COUNTIF(CORRIDA!$M:$M,$B4&amp;" d. "&amp;M$2)))</f>
        <v/>
      </c>
      <c r="N4" s="82" t="str">
        <f aca="false">IF($B4=N$2,"-",IF(COUNTIF(CORRIDA!$M:$M,$B4&amp;" d. "&amp;N$2)=0,"",COUNTIF(CORRIDA!$M:$M,$B4&amp;" d. "&amp;N$2)))</f>
        <v/>
      </c>
      <c r="O4" s="82" t="str">
        <f aca="false">IF($B4=O$2,"-",IF(COUNTIF(CORRIDA!$M:$M,$B4&amp;" d. "&amp;O$2)=0,"",COUNTIF(CORRIDA!$M:$M,$B4&amp;" d. "&amp;O$2)))</f>
        <v/>
      </c>
      <c r="P4" s="82" t="str">
        <f aca="false">IF($B4=P$2,"-",IF(COUNTIF(CORRIDA!$M:$M,$B4&amp;" d. "&amp;P$2)=0,"",COUNTIF(CORRIDA!$M:$M,$B4&amp;" d. "&amp;P$2)))</f>
        <v/>
      </c>
      <c r="Q4" s="82" t="str">
        <f aca="false">IF($B4=Q$2,"-",IF(COUNTIF(CORRIDA!$M:$M,$B4&amp;" d. "&amp;Q$2)=0,"",COUNTIF(CORRIDA!$M:$M,$B4&amp;" d. "&amp;Q$2)))</f>
        <v/>
      </c>
      <c r="R4" s="82" t="str">
        <f aca="false">IF($B4=R$2,"-",IF(COUNTIF(CORRIDA!$M:$M,$B4&amp;" d. "&amp;R$2)=0,"",COUNTIF(CORRIDA!$M:$M,$B4&amp;" d. "&amp;R$2)))</f>
        <v/>
      </c>
      <c r="S4" s="82" t="str">
        <f aca="false">IF($B4=S$2,"-",IF(COUNTIF(CORRIDA!$M:$M,$B4&amp;" d. "&amp;S$2)=0,"",COUNTIF(CORRIDA!$M:$M,$B4&amp;" d. "&amp;S$2)))</f>
        <v/>
      </c>
      <c r="T4" s="82" t="str">
        <f aca="false">IF($B4=T$2,"-",IF(COUNTIF(CORRIDA!$M:$M,$B4&amp;" d. "&amp;T$2)=0,"",COUNTIF(CORRIDA!$M:$M,$B4&amp;" d. "&amp;T$2)))</f>
        <v/>
      </c>
      <c r="U4" s="82" t="str">
        <f aca="false">IF($B4=U$2,"-",IF(COUNTIF(CORRIDA!$M:$M,$B4&amp;" d. "&amp;U$2)=0,"",COUNTIF(CORRIDA!$M:$M,$B4&amp;" d. "&amp;U$2)))</f>
        <v/>
      </c>
      <c r="V4" s="82" t="str">
        <f aca="false">IF($B4=V$2,"-",IF(COUNTIF(CORRIDA!$M:$M,$B4&amp;" d. "&amp;V$2)=0,"",COUNTIF(CORRIDA!$M:$M,$B4&amp;" d. "&amp;V$2)))</f>
        <v/>
      </c>
      <c r="W4" s="82" t="str">
        <f aca="false">IF($B4=W$2,"-",IF(COUNTIF(CORRIDA!$M:$M,$B4&amp;" d. "&amp;W$2)=0,"",COUNTIF(CORRIDA!$M:$M,$B4&amp;" d. "&amp;W$2)))</f>
        <v/>
      </c>
      <c r="X4" s="82" t="str">
        <f aca="false">IF($B4=X$2,"-",IF(COUNTIF(CORRIDA!$M:$M,$B4&amp;" d. "&amp;X$2)=0,"",COUNTIF(CORRIDA!$M:$M,$B4&amp;" d. "&amp;X$2)))</f>
        <v/>
      </c>
      <c r="Y4" s="82" t="str">
        <f aca="false">IF($B4=Y$2,"-",IF(COUNTIF(CORRIDA!$M:$M,$B4&amp;" d. "&amp;Y$2)=0,"",COUNTIF(CORRIDA!$M:$M,$B4&amp;" d. "&amp;Y$2)))</f>
        <v/>
      </c>
      <c r="Z4" s="82" t="str">
        <f aca="false">IF($B4=Z$2,"-",IF(COUNTIF(CORRIDA!$M:$M,$B4&amp;" d. "&amp;Z$2)=0,"",COUNTIF(CORRIDA!$M:$M,$B4&amp;" d. "&amp;Z$2)))</f>
        <v/>
      </c>
      <c r="AA4" s="82" t="str">
        <f aca="false">IF($B4=AA$2,"-",IF(COUNTIF(CORRIDA!$M:$M,$B4&amp;" d. "&amp;AA$2)=0,"",COUNTIF(CORRIDA!$M:$M,$B4&amp;" d. "&amp;AA$2)))</f>
        <v/>
      </c>
      <c r="AB4" s="82" t="str">
        <f aca="false">IF($B4=AB$2,"-",IF(COUNTIF(CORRIDA!$M:$M,$B4&amp;" d. "&amp;AB$2)=0,"",COUNTIF(CORRIDA!$M:$M,$B4&amp;" d. "&amp;AB$2)))</f>
        <v/>
      </c>
      <c r="AC4" s="82" t="str">
        <f aca="false">IF($B4=AC$2,"-",IF(COUNTIF(CORRIDA!$M:$M,$B4&amp;" d. "&amp;AC$2)=0,"",COUNTIF(CORRIDA!$M:$M,$B4&amp;" d. "&amp;AC$2)))</f>
        <v/>
      </c>
      <c r="AD4" s="82" t="str">
        <f aca="false">IF($B4=AD$2,"-",IF(COUNTIF(CORRIDA!$M:$M,$B4&amp;" d. "&amp;AD$2)=0,"",COUNTIF(CORRIDA!$M:$M,$B4&amp;" d. "&amp;AD$2)))</f>
        <v/>
      </c>
      <c r="AE4" s="82" t="str">
        <f aca="false">IF($B4=AE$2,"-",IF(COUNTIF(CORRIDA!$M:$M,$B4&amp;" d. "&amp;AE$2)=0,"",COUNTIF(CORRIDA!$M:$M,$B4&amp;" d. "&amp;AE$2)))</f>
        <v/>
      </c>
      <c r="AF4" s="82" t="str">
        <f aca="false">IF($B4=AF$2,"-",IF(COUNTIF(CORRIDA!$M:$M,$B4&amp;" d. "&amp;AF$2)=0,"",COUNTIF(CORRIDA!$M:$M,$B4&amp;" d. "&amp;AF$2)))</f>
        <v/>
      </c>
      <c r="AG4" s="82" t="str">
        <f aca="false">IF($B4=AG$2,"-",IF(COUNTIF(CORRIDA!$M:$M,$B4&amp;" d. "&amp;AG$2)=0,"",COUNTIF(CORRIDA!$M:$M,$B4&amp;" d. "&amp;AG$2)))</f>
        <v/>
      </c>
      <c r="AH4" s="82" t="str">
        <f aca="false">IF($B4=AH$2,"-",IF(COUNTIF(CORRIDA!$M:$M,$B4&amp;" d. "&amp;AH$2)=0,"",COUNTIF(CORRIDA!$M:$M,$B4&amp;" d. "&amp;AH$2)))</f>
        <v/>
      </c>
      <c r="AI4" s="82" t="str">
        <f aca="false">IF($B4=AI$2,"-",IF(COUNTIF(CORRIDA!$M:$M,$B4&amp;" d. "&amp;AI$2)=0,"",COUNTIF(CORRIDA!$M:$M,$B4&amp;" d. "&amp;AI$2)))</f>
        <v/>
      </c>
      <c r="AJ4" s="82" t="str">
        <f aca="false">IF($B4=AJ$2,"-",IF(COUNTIF(CORRIDA!$M:$M,$B4&amp;" d. "&amp;AJ$2)=0,"",COUNTIF(CORRIDA!$M:$M,$B4&amp;" d. "&amp;AJ$2)))</f>
        <v/>
      </c>
      <c r="AK4" s="82" t="str">
        <f aca="false">IF($B4=AK$2,"-",IF(COUNTIF(CORRIDA!$M:$M,$B4&amp;" d. "&amp;AK$2)=0,"",COUNTIF(CORRIDA!$M:$M,$B4&amp;" d. "&amp;AK$2)))</f>
        <v/>
      </c>
      <c r="AL4" s="82" t="str">
        <f aca="false">IF($B4=AL$2,"-",IF(COUNTIF(CORRIDA!$M:$M,$B4&amp;" d. "&amp;AL$2)=0,"",COUNTIF(CORRIDA!$M:$M,$B4&amp;" d. "&amp;AL$2)))</f>
        <v/>
      </c>
      <c r="AM4" s="82" t="str">
        <f aca="false">IF($B4=AM$2,"-",IF(COUNTIF(CORRIDA!$M:$M,$B4&amp;" d. "&amp;AM$2)=0,"",COUNTIF(CORRIDA!$M:$M,$B4&amp;" d. "&amp;AM$2)))</f>
        <v/>
      </c>
      <c r="AN4" s="82" t="str">
        <f aca="false">IF($B4=AN$2,"-",IF(COUNTIF(CORRIDA!$M:$M,$B4&amp;" d. "&amp;AN$2)=0,"",COUNTIF(CORRIDA!$M:$M,$B4&amp;" d. "&amp;AN$2)))</f>
        <v/>
      </c>
      <c r="AO4" s="82" t="str">
        <f aca="false">IF($B4=AO$2,"-",IF(COUNTIF(CORRIDA!$M:$M,$B4&amp;" d. "&amp;AO$2)=0,"",COUNTIF(CORRIDA!$M:$M,$B4&amp;" d. "&amp;AO$2)))</f>
        <v/>
      </c>
      <c r="AP4" s="82" t="str">
        <f aca="false">IF($B4=AP$2,"-",IF(COUNTIF(CORRIDA!$M:$M,$B4&amp;" d. "&amp;AP$2)=0,"",COUNTIF(CORRIDA!$M:$M,$B4&amp;" d. "&amp;AP$2)))</f>
        <v/>
      </c>
      <c r="AQ4" s="82" t="str">
        <f aca="false">IF($B4=AQ$2,"-",IF(COUNTIF(CORRIDA!$M:$M,$B4&amp;" d. "&amp;AQ$2)=0,"",COUNTIF(CORRIDA!$M:$M,$B4&amp;" d. "&amp;AQ$2)))</f>
        <v/>
      </c>
      <c r="AR4" s="82" t="str">
        <f aca="false">IF($B4=AR$2,"-",IF(COUNTIF(CORRIDA!$M:$M,$B4&amp;" d. "&amp;AR$2)=0,"",COUNTIF(CORRIDA!$M:$M,$B4&amp;" d. "&amp;AR$2)))</f>
        <v/>
      </c>
      <c r="AS4" s="82" t="str">
        <f aca="false">IF($B4=AS$2,"-",IF(COUNTIF(CORRIDA!$M:$M,$B4&amp;" d. "&amp;AS$2)=0,"",COUNTIF(CORRIDA!$M:$M,$B4&amp;" d. "&amp;AS$2)))</f>
        <v/>
      </c>
      <c r="AT4" s="82" t="str">
        <f aca="false">IF($B4=AT$2,"-",IF(COUNTIF(CORRIDA!$M:$M,$B4&amp;" d. "&amp;AT$2)=0,"",COUNTIF(CORRIDA!$M:$M,$B4&amp;" d. "&amp;AT$2)))</f>
        <v/>
      </c>
      <c r="AU4" s="82" t="str">
        <f aca="false">IF($B4=AU$2,"-",IF(COUNTIF(CORRIDA!$M:$M,$B4&amp;" d. "&amp;AU$2)=0,"",COUNTIF(CORRIDA!$M:$M,$B4&amp;" d. "&amp;AU$2)))</f>
        <v/>
      </c>
      <c r="AV4" s="82" t="str">
        <f aca="false">IF($B4=AV$2,"-",IF(COUNTIF(CORRIDA!$M:$M,$B4&amp;" d. "&amp;AV$2)=0,"",COUNTIF(CORRIDA!$M:$M,$B4&amp;" d. "&amp;AV$2)))</f>
        <v/>
      </c>
      <c r="AW4" s="82" t="str">
        <f aca="false">IF($B4=AW$2,"-",IF(COUNTIF(CORRIDA!$M:$M,$B4&amp;" d. "&amp;AW$2)=0,"",COUNTIF(CORRIDA!$M:$M,$B4&amp;" d. "&amp;AW$2)))</f>
        <v/>
      </c>
      <c r="AX4" s="82" t="str">
        <f aca="false">IF($B4=AX$2,"-",IF(COUNTIF(CORRIDA!$M:$M,$B4&amp;" d. "&amp;AX$2)=0,"",COUNTIF(CORRIDA!$M:$M,$B4&amp;" d. "&amp;AX$2)))</f>
        <v/>
      </c>
      <c r="AY4" s="82" t="str">
        <f aca="false">IF($B4=AY$2,"-",IF(COUNTIF(CORRIDA!$M:$M,$B4&amp;" d. "&amp;AY$2)=0,"",COUNTIF(CORRIDA!$M:$M,$B4&amp;" d. "&amp;AY$2)))</f>
        <v/>
      </c>
      <c r="AZ4" s="82" t="str">
        <f aca="false">IF($B4=AZ$2,"-",IF(COUNTIF(CORRIDA!$M:$M,$B4&amp;" d. "&amp;AZ$2)=0,"",COUNTIF(CORRIDA!$M:$M,$B4&amp;" d. "&amp;AZ$2)))</f>
        <v/>
      </c>
      <c r="BA4" s="75" t="n">
        <f aca="false">SUM(C4:AZ4)</f>
        <v>0</v>
      </c>
      <c r="BE4" s="73" t="str">
        <f aca="false">B4</f>
        <v>Bérgamo</v>
      </c>
      <c r="BF4" s="83" t="str">
        <f aca="false">IF($B4=BF$2,"-",IF(COUNTIF(CORRIDA!$M:$M,$B4&amp;" d. "&amp;BF$2)+COUNTIF(CORRIDA!$M:$M,BF$2&amp;" d. "&amp;$B4)=0,"",COUNTIF(CORRIDA!$M:$M,$B4&amp;" d. "&amp;BF$2)+COUNTIF(CORRIDA!$M:$M,BF$2&amp;" d. "&amp;$B4)))</f>
        <v/>
      </c>
      <c r="BG4" s="83" t="str">
        <f aca="false">IF($B4=BG$2,"-",IF(COUNTIF(CORRIDA!$M:$M,$B4&amp;" d. "&amp;BG$2)+COUNTIF(CORRIDA!$M:$M,BG$2&amp;" d. "&amp;$B4)=0,"",COUNTIF(CORRIDA!$M:$M,$B4&amp;" d. "&amp;BG$2)+COUNTIF(CORRIDA!$M:$M,BG$2&amp;" d. "&amp;$B4)))</f>
        <v>-</v>
      </c>
      <c r="BH4" s="83" t="str">
        <f aca="false">IF($B4=BH$2,"-",IF(COUNTIF(CORRIDA!$M:$M,$B4&amp;" d. "&amp;BH$2)+COUNTIF(CORRIDA!$M:$M,BH$2&amp;" d. "&amp;$B4)=0,"",COUNTIF(CORRIDA!$M:$M,$B4&amp;" d. "&amp;BH$2)+COUNTIF(CORRIDA!$M:$M,BH$2&amp;" d. "&amp;$B4)))</f>
        <v/>
      </c>
      <c r="BI4" s="83" t="str">
        <f aca="false">IF($B4=BI$2,"-",IF(COUNTIF(CORRIDA!$M:$M,$B4&amp;" d. "&amp;BI$2)+COUNTIF(CORRIDA!$M:$M,BI$2&amp;" d. "&amp;$B4)=0,"",COUNTIF(CORRIDA!$M:$M,$B4&amp;" d. "&amp;BI$2)+COUNTIF(CORRIDA!$M:$M,BI$2&amp;" d. "&amp;$B4)))</f>
        <v/>
      </c>
      <c r="BJ4" s="83" t="str">
        <f aca="false">IF($B4=BJ$2,"-",IF(COUNTIF(CORRIDA!$M:$M,$B4&amp;" d. "&amp;BJ$2)+COUNTIF(CORRIDA!$M:$M,BJ$2&amp;" d. "&amp;$B4)=0,"",COUNTIF(CORRIDA!$M:$M,$B4&amp;" d. "&amp;BJ$2)+COUNTIF(CORRIDA!$M:$M,BJ$2&amp;" d. "&amp;$B4)))</f>
        <v/>
      </c>
      <c r="BK4" s="83" t="str">
        <f aca="false">IF($B4=BK$2,"-",IF(COUNTIF(CORRIDA!$M:$M,$B4&amp;" d. "&amp;BK$2)+COUNTIF(CORRIDA!$M:$M,BK$2&amp;" d. "&amp;$B4)=0,"",COUNTIF(CORRIDA!$M:$M,$B4&amp;" d. "&amp;BK$2)+COUNTIF(CORRIDA!$M:$M,BK$2&amp;" d. "&amp;$B4)))</f>
        <v/>
      </c>
      <c r="BL4" s="83" t="str">
        <f aca="false">IF($B4=BL$2,"-",IF(COUNTIF(CORRIDA!$M:$M,$B4&amp;" d. "&amp;BL$2)+COUNTIF(CORRIDA!$M:$M,BL$2&amp;" d. "&amp;$B4)=0,"",COUNTIF(CORRIDA!$M:$M,$B4&amp;" d. "&amp;BL$2)+COUNTIF(CORRIDA!$M:$M,BL$2&amp;" d. "&amp;$B4)))</f>
        <v/>
      </c>
      <c r="BM4" s="83" t="str">
        <f aca="false">IF($B4=BM$2,"-",IF(COUNTIF(CORRIDA!$M:$M,$B4&amp;" d. "&amp;BM$2)+COUNTIF(CORRIDA!$M:$M,BM$2&amp;" d. "&amp;$B4)=0,"",COUNTIF(CORRIDA!$M:$M,$B4&amp;" d. "&amp;BM$2)+COUNTIF(CORRIDA!$M:$M,BM$2&amp;" d. "&amp;$B4)))</f>
        <v/>
      </c>
      <c r="BN4" s="83" t="str">
        <f aca="false">IF($B4=BN$2,"-",IF(COUNTIF(CORRIDA!$M:$M,$B4&amp;" d. "&amp;BN$2)+COUNTIF(CORRIDA!$M:$M,BN$2&amp;" d. "&amp;$B4)=0,"",COUNTIF(CORRIDA!$M:$M,$B4&amp;" d. "&amp;BN$2)+COUNTIF(CORRIDA!$M:$M,BN$2&amp;" d. "&amp;$B4)))</f>
        <v/>
      </c>
      <c r="BO4" s="83" t="str">
        <f aca="false">IF($B4=BO$2,"-",IF(COUNTIF(CORRIDA!$M:$M,$B4&amp;" d. "&amp;BO$2)+COUNTIF(CORRIDA!$M:$M,BO$2&amp;" d. "&amp;$B4)=0,"",COUNTIF(CORRIDA!$M:$M,$B4&amp;" d. "&amp;BO$2)+COUNTIF(CORRIDA!$M:$M,BO$2&amp;" d. "&amp;$B4)))</f>
        <v/>
      </c>
      <c r="BP4" s="83" t="str">
        <f aca="false">IF($B4=BP$2,"-",IF(COUNTIF(CORRIDA!$M:$M,$B4&amp;" d. "&amp;BP$2)+COUNTIF(CORRIDA!$M:$M,BP$2&amp;" d. "&amp;$B4)=0,"",COUNTIF(CORRIDA!$M:$M,$B4&amp;" d. "&amp;BP$2)+COUNTIF(CORRIDA!$M:$M,BP$2&amp;" d. "&amp;$B4)))</f>
        <v/>
      </c>
      <c r="BQ4" s="83" t="str">
        <f aca="false">IF($B4=BQ$2,"-",IF(COUNTIF(CORRIDA!$M:$M,$B4&amp;" d. "&amp;BQ$2)+COUNTIF(CORRIDA!$M:$M,BQ$2&amp;" d. "&amp;$B4)=0,"",COUNTIF(CORRIDA!$M:$M,$B4&amp;" d. "&amp;BQ$2)+COUNTIF(CORRIDA!$M:$M,BQ$2&amp;" d. "&amp;$B4)))</f>
        <v/>
      </c>
      <c r="BR4" s="83" t="str">
        <f aca="false">IF($B4=BR$2,"-",IF(COUNTIF(CORRIDA!$M:$M,$B4&amp;" d. "&amp;BR$2)+COUNTIF(CORRIDA!$M:$M,BR$2&amp;" d. "&amp;$B4)=0,"",COUNTIF(CORRIDA!$M:$M,$B4&amp;" d. "&amp;BR$2)+COUNTIF(CORRIDA!$M:$M,BR$2&amp;" d. "&amp;$B4)))</f>
        <v/>
      </c>
      <c r="BS4" s="83" t="str">
        <f aca="false">IF($B4=BS$2,"-",IF(COUNTIF(CORRIDA!$M:$M,$B4&amp;" d. "&amp;BS$2)+COUNTIF(CORRIDA!$M:$M,BS$2&amp;" d. "&amp;$B4)=0,"",COUNTIF(CORRIDA!$M:$M,$B4&amp;" d. "&amp;BS$2)+COUNTIF(CORRIDA!$M:$M,BS$2&amp;" d. "&amp;$B4)))</f>
        <v/>
      </c>
      <c r="BT4" s="83" t="str">
        <f aca="false">IF($B4=BT$2,"-",IF(COUNTIF(CORRIDA!$M:$M,$B4&amp;" d. "&amp;BT$2)+COUNTIF(CORRIDA!$M:$M,BT$2&amp;" d. "&amp;$B4)=0,"",COUNTIF(CORRIDA!$M:$M,$B4&amp;" d. "&amp;BT$2)+COUNTIF(CORRIDA!$M:$M,BT$2&amp;" d. "&amp;$B4)))</f>
        <v/>
      </c>
      <c r="BU4" s="83" t="str">
        <f aca="false">IF($B4=BU$2,"-",IF(COUNTIF(CORRIDA!$M:$M,$B4&amp;" d. "&amp;BU$2)+COUNTIF(CORRIDA!$M:$M,BU$2&amp;" d. "&amp;$B4)=0,"",COUNTIF(CORRIDA!$M:$M,$B4&amp;" d. "&amp;BU$2)+COUNTIF(CORRIDA!$M:$M,BU$2&amp;" d. "&amp;$B4)))</f>
        <v/>
      </c>
      <c r="BV4" s="83" t="str">
        <f aca="false">IF($B4=BV$2,"-",IF(COUNTIF(CORRIDA!$M:$M,$B4&amp;" d. "&amp;BV$2)+COUNTIF(CORRIDA!$M:$M,BV$2&amp;" d. "&amp;$B4)=0,"",COUNTIF(CORRIDA!$M:$M,$B4&amp;" d. "&amp;BV$2)+COUNTIF(CORRIDA!$M:$M,BV$2&amp;" d. "&amp;$B4)))</f>
        <v/>
      </c>
      <c r="BW4" s="83" t="str">
        <f aca="false">IF($B4=BW$2,"-",IF(COUNTIF(CORRIDA!$M:$M,$B4&amp;" d. "&amp;BW$2)+COUNTIF(CORRIDA!$M:$M,BW$2&amp;" d. "&amp;$B4)=0,"",COUNTIF(CORRIDA!$M:$M,$B4&amp;" d. "&amp;BW$2)+COUNTIF(CORRIDA!$M:$M,BW$2&amp;" d. "&amp;$B4)))</f>
        <v/>
      </c>
      <c r="BX4" s="83" t="str">
        <f aca="false">IF($B4=BX$2,"-",IF(COUNTIF(CORRIDA!$M:$M,$B4&amp;" d. "&amp;BX$2)+COUNTIF(CORRIDA!$M:$M,BX$2&amp;" d. "&amp;$B4)=0,"",COUNTIF(CORRIDA!$M:$M,$B4&amp;" d. "&amp;BX$2)+COUNTIF(CORRIDA!$M:$M,BX$2&amp;" d. "&amp;$B4)))</f>
        <v/>
      </c>
      <c r="BY4" s="83" t="str">
        <f aca="false">IF($B4=BY$2,"-",IF(COUNTIF(CORRIDA!$M:$M,$B4&amp;" d. "&amp;BY$2)+COUNTIF(CORRIDA!$M:$M,BY$2&amp;" d. "&amp;$B4)=0,"",COUNTIF(CORRIDA!$M:$M,$B4&amp;" d. "&amp;BY$2)+COUNTIF(CORRIDA!$M:$M,BY$2&amp;" d. "&amp;$B4)))</f>
        <v/>
      </c>
      <c r="BZ4" s="83" t="str">
        <f aca="false">IF($B4=BZ$2,"-",IF(COUNTIF(CORRIDA!$M:$M,$B4&amp;" d. "&amp;BZ$2)+COUNTIF(CORRIDA!$M:$M,BZ$2&amp;" d. "&amp;$B4)=0,"",COUNTIF(CORRIDA!$M:$M,$B4&amp;" d. "&amp;BZ$2)+COUNTIF(CORRIDA!$M:$M,BZ$2&amp;" d. "&amp;$B4)))</f>
        <v/>
      </c>
      <c r="CA4" s="83" t="str">
        <f aca="false">IF($B4=CA$2,"-",IF(COUNTIF(CORRIDA!$M:$M,$B4&amp;" d. "&amp;CA$2)+COUNTIF(CORRIDA!$M:$M,CA$2&amp;" d. "&amp;$B4)=0,"",COUNTIF(CORRIDA!$M:$M,$B4&amp;" d. "&amp;CA$2)+COUNTIF(CORRIDA!$M:$M,CA$2&amp;" d. "&amp;$B4)))</f>
        <v/>
      </c>
      <c r="CB4" s="83" t="str">
        <f aca="false">IF($B4=CB$2,"-",IF(COUNTIF(CORRIDA!$M:$M,$B4&amp;" d. "&amp;CB$2)+COUNTIF(CORRIDA!$M:$M,CB$2&amp;" d. "&amp;$B4)=0,"",COUNTIF(CORRIDA!$M:$M,$B4&amp;" d. "&amp;CB$2)+COUNTIF(CORRIDA!$M:$M,CB$2&amp;" d. "&amp;$B4)))</f>
        <v/>
      </c>
      <c r="CC4" s="83" t="str">
        <f aca="false">IF($B4=CC$2,"-",IF(COUNTIF(CORRIDA!$M:$M,$B4&amp;" d. "&amp;CC$2)+COUNTIF(CORRIDA!$M:$M,CC$2&amp;" d. "&amp;$B4)=0,"",COUNTIF(CORRIDA!$M:$M,$B4&amp;" d. "&amp;CC$2)+COUNTIF(CORRIDA!$M:$M,CC$2&amp;" d. "&amp;$B4)))</f>
        <v/>
      </c>
      <c r="CD4" s="83" t="str">
        <f aca="false">IF($B4=CD$2,"-",IF(COUNTIF(CORRIDA!$M:$M,$B4&amp;" d. "&amp;CD$2)+COUNTIF(CORRIDA!$M:$M,CD$2&amp;" d. "&amp;$B4)=0,"",COUNTIF(CORRIDA!$M:$M,$B4&amp;" d. "&amp;CD$2)+COUNTIF(CORRIDA!$M:$M,CD$2&amp;" d. "&amp;$B4)))</f>
        <v/>
      </c>
      <c r="CE4" s="83" t="str">
        <f aca="false">IF($B4=CE$2,"-",IF(COUNTIF(CORRIDA!$M:$M,$B4&amp;" d. "&amp;CE$2)+COUNTIF(CORRIDA!$M:$M,CE$2&amp;" d. "&amp;$B4)=0,"",COUNTIF(CORRIDA!$M:$M,$B4&amp;" d. "&amp;CE$2)+COUNTIF(CORRIDA!$M:$M,CE$2&amp;" d. "&amp;$B4)))</f>
        <v/>
      </c>
      <c r="CF4" s="83" t="str">
        <f aca="false">IF($B4=CF$2,"-",IF(COUNTIF(CORRIDA!$M:$M,$B4&amp;" d. "&amp;CF$2)+COUNTIF(CORRIDA!$M:$M,CF$2&amp;" d. "&amp;$B4)=0,"",COUNTIF(CORRIDA!$M:$M,$B4&amp;" d. "&amp;CF$2)+COUNTIF(CORRIDA!$M:$M,CF$2&amp;" d. "&amp;$B4)))</f>
        <v/>
      </c>
      <c r="CG4" s="83" t="str">
        <f aca="false">IF($B4=CG$2,"-",IF(COUNTIF(CORRIDA!$M:$M,$B4&amp;" d. "&amp;CG$2)+COUNTIF(CORRIDA!$M:$M,CG$2&amp;" d. "&amp;$B4)=0,"",COUNTIF(CORRIDA!$M:$M,$B4&amp;" d. "&amp;CG$2)+COUNTIF(CORRIDA!$M:$M,CG$2&amp;" d. "&amp;$B4)))</f>
        <v/>
      </c>
      <c r="CH4" s="83" t="str">
        <f aca="false">IF($B4=CH$2,"-",IF(COUNTIF(CORRIDA!$M:$M,$B4&amp;" d. "&amp;CH$2)+COUNTIF(CORRIDA!$M:$M,CH$2&amp;" d. "&amp;$B4)=0,"",COUNTIF(CORRIDA!$M:$M,$B4&amp;" d. "&amp;CH$2)+COUNTIF(CORRIDA!$M:$M,CH$2&amp;" d. "&amp;$B4)))</f>
        <v/>
      </c>
      <c r="CI4" s="83" t="str">
        <f aca="false">IF($B4=CI$2,"-",IF(COUNTIF(CORRIDA!$M:$M,$B4&amp;" d. "&amp;CI$2)+COUNTIF(CORRIDA!$M:$M,CI$2&amp;" d. "&amp;$B4)=0,"",COUNTIF(CORRIDA!$M:$M,$B4&amp;" d. "&amp;CI$2)+COUNTIF(CORRIDA!$M:$M,CI$2&amp;" d. "&amp;$B4)))</f>
        <v/>
      </c>
      <c r="CJ4" s="83" t="str">
        <f aca="false">IF($B4=CJ$2,"-",IF(COUNTIF(CORRIDA!$M:$M,$B4&amp;" d. "&amp;CJ$2)+COUNTIF(CORRIDA!$M:$M,CJ$2&amp;" d. "&amp;$B4)=0,"",COUNTIF(CORRIDA!$M:$M,$B4&amp;" d. "&amp;CJ$2)+COUNTIF(CORRIDA!$M:$M,CJ$2&amp;" d. "&amp;$B4)))</f>
        <v/>
      </c>
      <c r="CK4" s="83" t="str">
        <f aca="false">IF($B4=CK$2,"-",IF(COUNTIF(CORRIDA!$M:$M,$B4&amp;" d. "&amp;CK$2)+COUNTIF(CORRIDA!$M:$M,CK$2&amp;" d. "&amp;$B4)=0,"",COUNTIF(CORRIDA!$M:$M,$B4&amp;" d. "&amp;CK$2)+COUNTIF(CORRIDA!$M:$M,CK$2&amp;" d. "&amp;$B4)))</f>
        <v/>
      </c>
      <c r="CL4" s="83" t="str">
        <f aca="false">IF($B4=CL$2,"-",IF(COUNTIF(CORRIDA!$M:$M,$B4&amp;" d. "&amp;CL$2)+COUNTIF(CORRIDA!$M:$M,CL$2&amp;" d. "&amp;$B4)=0,"",COUNTIF(CORRIDA!$M:$M,$B4&amp;" d. "&amp;CL$2)+COUNTIF(CORRIDA!$M:$M,CL$2&amp;" d. "&amp;$B4)))</f>
        <v/>
      </c>
      <c r="CM4" s="83" t="str">
        <f aca="false">IF($B4=CM$2,"-",IF(COUNTIF(CORRIDA!$M:$M,$B4&amp;" d. "&amp;CM$2)+COUNTIF(CORRIDA!$M:$M,CM$2&amp;" d. "&amp;$B4)=0,"",COUNTIF(CORRIDA!$M:$M,$B4&amp;" d. "&amp;CM$2)+COUNTIF(CORRIDA!$M:$M,CM$2&amp;" d. "&amp;$B4)))</f>
        <v/>
      </c>
      <c r="CN4" s="83" t="str">
        <f aca="false">IF($B4=CN$2,"-",IF(COUNTIF(CORRIDA!$M:$M,$B4&amp;" d. "&amp;CN$2)+COUNTIF(CORRIDA!$M:$M,CN$2&amp;" d. "&amp;$B4)=0,"",COUNTIF(CORRIDA!$M:$M,$B4&amp;" d. "&amp;CN$2)+COUNTIF(CORRIDA!$M:$M,CN$2&amp;" d. "&amp;$B4)))</f>
        <v/>
      </c>
      <c r="CO4" s="83" t="str">
        <f aca="false">IF($B4=CO$2,"-",IF(COUNTIF(CORRIDA!$M:$M,$B4&amp;" d. "&amp;CO$2)+COUNTIF(CORRIDA!$M:$M,CO$2&amp;" d. "&amp;$B4)=0,"",COUNTIF(CORRIDA!$M:$M,$B4&amp;" d. "&amp;CO$2)+COUNTIF(CORRIDA!$M:$M,CO$2&amp;" d. "&amp;$B4)))</f>
        <v/>
      </c>
      <c r="CP4" s="83" t="str">
        <f aca="false">IF($B4=CP$2,"-",IF(COUNTIF(CORRIDA!$M:$M,$B4&amp;" d. "&amp;CP$2)+COUNTIF(CORRIDA!$M:$M,CP$2&amp;" d. "&amp;$B4)=0,"",COUNTIF(CORRIDA!$M:$M,$B4&amp;" d. "&amp;CP$2)+COUNTIF(CORRIDA!$M:$M,CP$2&amp;" d. "&amp;$B4)))</f>
        <v/>
      </c>
      <c r="CQ4" s="83" t="str">
        <f aca="false">IF($B4=CQ$2,"-",IF(COUNTIF(CORRIDA!$M:$M,$B4&amp;" d. "&amp;CQ$2)+COUNTIF(CORRIDA!$M:$M,CQ$2&amp;" d. "&amp;$B4)=0,"",COUNTIF(CORRIDA!$M:$M,$B4&amp;" d. "&amp;CQ$2)+COUNTIF(CORRIDA!$M:$M,CQ$2&amp;" d. "&amp;$B4)))</f>
        <v/>
      </c>
      <c r="CR4" s="83" t="str">
        <f aca="false">IF($B4=CR$2,"-",IF(COUNTIF(CORRIDA!$M:$M,$B4&amp;" d. "&amp;CR$2)+COUNTIF(CORRIDA!$M:$M,CR$2&amp;" d. "&amp;$B4)=0,"",COUNTIF(CORRIDA!$M:$M,$B4&amp;" d. "&amp;CR$2)+COUNTIF(CORRIDA!$M:$M,CR$2&amp;" d. "&amp;$B4)))</f>
        <v/>
      </c>
      <c r="CS4" s="83" t="str">
        <f aca="false">IF($B4=CS$2,"-",IF(COUNTIF(CORRIDA!$M:$M,$B4&amp;" d. "&amp;CS$2)+COUNTIF(CORRIDA!$M:$M,CS$2&amp;" d. "&amp;$B4)=0,"",COUNTIF(CORRIDA!$M:$M,$B4&amp;" d. "&amp;CS$2)+COUNTIF(CORRIDA!$M:$M,CS$2&amp;" d. "&amp;$B4)))</f>
        <v/>
      </c>
      <c r="CT4" s="83" t="str">
        <f aca="false">IF($B4=CT$2,"-",IF(COUNTIF(CORRIDA!$M:$M,$B4&amp;" d. "&amp;CT$2)+COUNTIF(CORRIDA!$M:$M,CT$2&amp;" d. "&amp;$B4)=0,"",COUNTIF(CORRIDA!$M:$M,$B4&amp;" d. "&amp;CT$2)+COUNTIF(CORRIDA!$M:$M,CT$2&amp;" d. "&amp;$B4)))</f>
        <v/>
      </c>
      <c r="CU4" s="83" t="str">
        <f aca="false">IF($B4=CU$2,"-",IF(COUNTIF(CORRIDA!$M:$M,$B4&amp;" d. "&amp;CU$2)+COUNTIF(CORRIDA!$M:$M,CU$2&amp;" d. "&amp;$B4)=0,"",COUNTIF(CORRIDA!$M:$M,$B4&amp;" d. "&amp;CU$2)+COUNTIF(CORRIDA!$M:$M,CU$2&amp;" d. "&amp;$B4)))</f>
        <v/>
      </c>
      <c r="CV4" s="83" t="str">
        <f aca="false">IF($B4=CV$2,"-",IF(COUNTIF(CORRIDA!$M:$M,$B4&amp;" d. "&amp;CV$2)+COUNTIF(CORRIDA!$M:$M,CV$2&amp;" d. "&amp;$B4)=0,"",COUNTIF(CORRIDA!$M:$M,$B4&amp;" d. "&amp;CV$2)+COUNTIF(CORRIDA!$M:$M,CV$2&amp;" d. "&amp;$B4)))</f>
        <v/>
      </c>
      <c r="CW4" s="83" t="str">
        <f aca="false">IF($B4=CW$2,"-",IF(COUNTIF(CORRIDA!$M:$M,$B4&amp;" d. "&amp;CW$2)+COUNTIF(CORRIDA!$M:$M,CW$2&amp;" d. "&amp;$B4)=0,"",COUNTIF(CORRIDA!$M:$M,$B4&amp;" d. "&amp;CW$2)+COUNTIF(CORRIDA!$M:$M,CW$2&amp;" d. "&amp;$B4)))</f>
        <v/>
      </c>
      <c r="CX4" s="83" t="str">
        <f aca="false">IF($B4=CX$2,"-",IF(COUNTIF(CORRIDA!$M:$M,$B4&amp;" d. "&amp;CX$2)+COUNTIF(CORRIDA!$M:$M,CX$2&amp;" d. "&amp;$B4)=0,"",COUNTIF(CORRIDA!$M:$M,$B4&amp;" d. "&amp;CX$2)+COUNTIF(CORRIDA!$M:$M,CX$2&amp;" d. "&amp;$B4)))</f>
        <v/>
      </c>
      <c r="CY4" s="83" t="str">
        <f aca="false">IF($B4=CY$2,"-",IF(COUNTIF(CORRIDA!$M:$M,$B4&amp;" d. "&amp;CY$2)+COUNTIF(CORRIDA!$M:$M,CY$2&amp;" d. "&amp;$B4)=0,"",COUNTIF(CORRIDA!$M:$M,$B4&amp;" d. "&amp;CY$2)+COUNTIF(CORRIDA!$M:$M,CY$2&amp;" d. "&amp;$B4)))</f>
        <v/>
      </c>
      <c r="CZ4" s="83" t="str">
        <f aca="false">IF($B4=CZ$2,"-",IF(COUNTIF(CORRIDA!$M:$M,$B4&amp;" d. "&amp;CZ$2)+COUNTIF(CORRIDA!$M:$M,CZ$2&amp;" d. "&amp;$B4)=0,"",COUNTIF(CORRIDA!$M:$M,$B4&amp;" d. "&amp;CZ$2)+COUNTIF(CORRIDA!$M:$M,CZ$2&amp;" d. "&amp;$B4)))</f>
        <v/>
      </c>
      <c r="DA4" s="83" t="str">
        <f aca="false">IF($B4=DA$2,"-",IF(COUNTIF(CORRIDA!$M:$M,$B4&amp;" d. "&amp;DA$2)+COUNTIF(CORRIDA!$M:$M,DA$2&amp;" d. "&amp;$B4)=0,"",COUNTIF(CORRIDA!$M:$M,$B4&amp;" d. "&amp;DA$2)+COUNTIF(CORRIDA!$M:$M,DA$2&amp;" d. "&amp;$B4)))</f>
        <v/>
      </c>
      <c r="DB4" s="83" t="str">
        <f aca="false">IF($B4=DB$2,"-",IF(COUNTIF(CORRIDA!$M:$M,$B4&amp;" d. "&amp;DB$2)+COUNTIF(CORRIDA!$M:$M,DB$2&amp;" d. "&amp;$B4)=0,"",COUNTIF(CORRIDA!$M:$M,$B4&amp;" d. "&amp;DB$2)+COUNTIF(CORRIDA!$M:$M,DB$2&amp;" d. "&amp;$B4)))</f>
        <v/>
      </c>
      <c r="DC4" s="83" t="str">
        <f aca="false">IF($B4=DC$2,"-",IF(COUNTIF(CORRIDA!$M:$M,$B4&amp;" d. "&amp;DC$2)+COUNTIF(CORRIDA!$M:$M,DC$2&amp;" d. "&amp;$B4)=0,"",COUNTIF(CORRIDA!$M:$M,$B4&amp;" d. "&amp;DC$2)+COUNTIF(CORRIDA!$M:$M,DC$2&amp;" d. "&amp;$B4)))</f>
        <v/>
      </c>
      <c r="DD4" s="75" t="n">
        <f aca="false">SUM(BF4:DC4)</f>
        <v>0</v>
      </c>
      <c r="DE4" s="77" t="n">
        <f aca="false">COUNTIF(BF4:DC4,"&gt;0")</f>
        <v>0</v>
      </c>
      <c r="DF4" s="78" t="n">
        <f aca="false">IF(COUNTIF(BF4:DC4,"&gt;0")&lt;10,0,QUOTIENT(COUNTIF(BF4:DC4,"&gt;0"),5)*50)</f>
        <v>0</v>
      </c>
      <c r="DG4" s="79"/>
      <c r="DH4" s="73" t="str">
        <f aca="false">BE4</f>
        <v>Bérgamo</v>
      </c>
      <c r="DI4" s="83" t="n">
        <f aca="false">IF($B4=DI$2,0,IF(COUNTIF(CORRIDA!$M:$M,$B4&amp;" d. "&amp;DI$2)+COUNTIF(CORRIDA!$M:$M,DI$2&amp;" d. "&amp;$B4)=0,0,COUNTIF(CORRIDA!$M:$M,$B4&amp;" d. "&amp;DI$2)+COUNTIF(CORRIDA!$M:$M,DI$2&amp;" d. "&amp;$B4)))</f>
        <v>0</v>
      </c>
      <c r="DJ4" s="83" t="n">
        <f aca="false">IF($B4=DJ$2,0,IF(COUNTIF(CORRIDA!$M:$M,$B4&amp;" d. "&amp;DJ$2)+COUNTIF(CORRIDA!$M:$M,DJ$2&amp;" d. "&amp;$B4)=0,0,COUNTIF(CORRIDA!$M:$M,$B4&amp;" d. "&amp;DJ$2)+COUNTIF(CORRIDA!$M:$M,DJ$2&amp;" d. "&amp;$B4)))</f>
        <v>0</v>
      </c>
      <c r="DK4" s="83" t="n">
        <f aca="false">IF($B4=DK$2,0,IF(COUNTIF(CORRIDA!$M:$M,$B4&amp;" d. "&amp;DK$2)+COUNTIF(CORRIDA!$M:$M,DK$2&amp;" d. "&amp;$B4)=0,0,COUNTIF(CORRIDA!$M:$M,$B4&amp;" d. "&amp;DK$2)+COUNTIF(CORRIDA!$M:$M,DK$2&amp;" d. "&amp;$B4)))</f>
        <v>0</v>
      </c>
      <c r="DL4" s="83" t="n">
        <f aca="false">IF($B4=DL$2,0,IF(COUNTIF(CORRIDA!$M:$M,$B4&amp;" d. "&amp;DL$2)+COUNTIF(CORRIDA!$M:$M,DL$2&amp;" d. "&amp;$B4)=0,0,COUNTIF(CORRIDA!$M:$M,$B4&amp;" d. "&amp;DL$2)+COUNTIF(CORRIDA!$M:$M,DL$2&amp;" d. "&amp;$B4)))</f>
        <v>0</v>
      </c>
      <c r="DM4" s="83" t="n">
        <f aca="false">IF($B4=DM$2,0,IF(COUNTIF(CORRIDA!$M:$M,$B4&amp;" d. "&amp;DM$2)+COUNTIF(CORRIDA!$M:$M,DM$2&amp;" d. "&amp;$B4)=0,0,COUNTIF(CORRIDA!$M:$M,$B4&amp;" d. "&amp;DM$2)+COUNTIF(CORRIDA!$M:$M,DM$2&amp;" d. "&amp;$B4)))</f>
        <v>0</v>
      </c>
      <c r="DN4" s="83" t="n">
        <f aca="false">IF($B4=DN$2,0,IF(COUNTIF(CORRIDA!$M:$M,$B4&amp;" d. "&amp;DN$2)+COUNTIF(CORRIDA!$M:$M,DN$2&amp;" d. "&amp;$B4)=0,0,COUNTIF(CORRIDA!$M:$M,$B4&amp;" d. "&amp;DN$2)+COUNTIF(CORRIDA!$M:$M,DN$2&amp;" d. "&amp;$B4)))</f>
        <v>0</v>
      </c>
      <c r="DO4" s="83" t="n">
        <f aca="false">IF($B4=DO$2,0,IF(COUNTIF(CORRIDA!$M:$M,$B4&amp;" d. "&amp;DO$2)+COUNTIF(CORRIDA!$M:$M,DO$2&amp;" d. "&amp;$B4)=0,0,COUNTIF(CORRIDA!$M:$M,$B4&amp;" d. "&amp;DO$2)+COUNTIF(CORRIDA!$M:$M,DO$2&amp;" d. "&amp;$B4)))</f>
        <v>0</v>
      </c>
      <c r="DP4" s="83" t="n">
        <f aca="false">IF($B4=DP$2,0,IF(COUNTIF(CORRIDA!$M:$M,$B4&amp;" d. "&amp;DP$2)+COUNTIF(CORRIDA!$M:$M,DP$2&amp;" d. "&amp;$B4)=0,0,COUNTIF(CORRIDA!$M:$M,$B4&amp;" d. "&amp;DP$2)+COUNTIF(CORRIDA!$M:$M,DP$2&amp;" d. "&amp;$B4)))</f>
        <v>0</v>
      </c>
      <c r="DQ4" s="83" t="n">
        <f aca="false">IF($B4=DQ$2,0,IF(COUNTIF(CORRIDA!$M:$M,$B4&amp;" d. "&amp;DQ$2)+COUNTIF(CORRIDA!$M:$M,DQ$2&amp;" d. "&amp;$B4)=0,0,COUNTIF(CORRIDA!$M:$M,$B4&amp;" d. "&amp;DQ$2)+COUNTIF(CORRIDA!$M:$M,DQ$2&amp;" d. "&amp;$B4)))</f>
        <v>0</v>
      </c>
      <c r="DR4" s="83" t="n">
        <f aca="false">IF($B4=DR$2,0,IF(COUNTIF(CORRIDA!$M:$M,$B4&amp;" d. "&amp;DR$2)+COUNTIF(CORRIDA!$M:$M,DR$2&amp;" d. "&amp;$B4)=0,0,COUNTIF(CORRIDA!$M:$M,$B4&amp;" d. "&amp;DR$2)+COUNTIF(CORRIDA!$M:$M,DR$2&amp;" d. "&amp;$B4)))</f>
        <v>0</v>
      </c>
      <c r="DS4" s="83" t="n">
        <f aca="false">IF($B4=DS$2,0,IF(COUNTIF(CORRIDA!$M:$M,$B4&amp;" d. "&amp;DS$2)+COUNTIF(CORRIDA!$M:$M,DS$2&amp;" d. "&amp;$B4)=0,0,COUNTIF(CORRIDA!$M:$M,$B4&amp;" d. "&amp;DS$2)+COUNTIF(CORRIDA!$M:$M,DS$2&amp;" d. "&amp;$B4)))</f>
        <v>0</v>
      </c>
      <c r="DT4" s="83" t="n">
        <f aca="false">IF($B4=DT$2,0,IF(COUNTIF(CORRIDA!$M:$M,$B4&amp;" d. "&amp;DT$2)+COUNTIF(CORRIDA!$M:$M,DT$2&amp;" d. "&amp;$B4)=0,0,COUNTIF(CORRIDA!$M:$M,$B4&amp;" d. "&amp;DT$2)+COUNTIF(CORRIDA!$M:$M,DT$2&amp;" d. "&amp;$B4)))</f>
        <v>0</v>
      </c>
      <c r="DU4" s="83" t="n">
        <f aca="false">IF($B4=DU$2,0,IF(COUNTIF(CORRIDA!$M:$M,$B4&amp;" d. "&amp;DU$2)+COUNTIF(CORRIDA!$M:$M,DU$2&amp;" d. "&amp;$B4)=0,0,COUNTIF(CORRIDA!$M:$M,$B4&amp;" d. "&amp;DU$2)+COUNTIF(CORRIDA!$M:$M,DU$2&amp;" d. "&amp;$B4)))</f>
        <v>0</v>
      </c>
      <c r="DV4" s="83" t="n">
        <f aca="false">IF($B4=DV$2,0,IF(COUNTIF(CORRIDA!$M:$M,$B4&amp;" d. "&amp;DV$2)+COUNTIF(CORRIDA!$M:$M,DV$2&amp;" d. "&amp;$B4)=0,0,COUNTIF(CORRIDA!$M:$M,$B4&amp;" d. "&amp;DV$2)+COUNTIF(CORRIDA!$M:$M,DV$2&amp;" d. "&amp;$B4)))</f>
        <v>0</v>
      </c>
      <c r="DW4" s="83" t="n">
        <f aca="false">IF($B4=DW$2,0,IF(COUNTIF(CORRIDA!$M:$M,$B4&amp;" d. "&amp;DW$2)+COUNTIF(CORRIDA!$M:$M,DW$2&amp;" d. "&amp;$B4)=0,0,COUNTIF(CORRIDA!$M:$M,$B4&amp;" d. "&amp;DW$2)+COUNTIF(CORRIDA!$M:$M,DW$2&amp;" d. "&amp;$B4)))</f>
        <v>0</v>
      </c>
      <c r="DX4" s="83" t="n">
        <f aca="false">IF($B4=DX$2,0,IF(COUNTIF(CORRIDA!$M:$M,$B4&amp;" d. "&amp;DX$2)+COUNTIF(CORRIDA!$M:$M,DX$2&amp;" d. "&amp;$B4)=0,0,COUNTIF(CORRIDA!$M:$M,$B4&amp;" d. "&amp;DX$2)+COUNTIF(CORRIDA!$M:$M,DX$2&amp;" d. "&amp;$B4)))</f>
        <v>0</v>
      </c>
      <c r="DY4" s="83" t="n">
        <f aca="false">IF($B4=DY$2,0,IF(COUNTIF(CORRIDA!$M:$M,$B4&amp;" d. "&amp;DY$2)+COUNTIF(CORRIDA!$M:$M,DY$2&amp;" d. "&amp;$B4)=0,0,COUNTIF(CORRIDA!$M:$M,$B4&amp;" d. "&amp;DY$2)+COUNTIF(CORRIDA!$M:$M,DY$2&amp;" d. "&amp;$B4)))</f>
        <v>0</v>
      </c>
      <c r="DZ4" s="83" t="n">
        <f aca="false">IF($B4=DZ$2,0,IF(COUNTIF(CORRIDA!$M:$M,$B4&amp;" d. "&amp;DZ$2)+COUNTIF(CORRIDA!$M:$M,DZ$2&amp;" d. "&amp;$B4)=0,0,COUNTIF(CORRIDA!$M:$M,$B4&amp;" d. "&amp;DZ$2)+COUNTIF(CORRIDA!$M:$M,DZ$2&amp;" d. "&amp;$B4)))</f>
        <v>0</v>
      </c>
      <c r="EA4" s="83" t="n">
        <f aca="false">IF($B4=EA$2,0,IF(COUNTIF(CORRIDA!$M:$M,$B4&amp;" d. "&amp;EA$2)+COUNTIF(CORRIDA!$M:$M,EA$2&amp;" d. "&amp;$B4)=0,0,COUNTIF(CORRIDA!$M:$M,$B4&amp;" d. "&amp;EA$2)+COUNTIF(CORRIDA!$M:$M,EA$2&amp;" d. "&amp;$B4)))</f>
        <v>0</v>
      </c>
      <c r="EB4" s="83" t="n">
        <f aca="false">IF($B4=EB$2,0,IF(COUNTIF(CORRIDA!$M:$M,$B4&amp;" d. "&amp;EB$2)+COUNTIF(CORRIDA!$M:$M,EB$2&amp;" d. "&amp;$B4)=0,0,COUNTIF(CORRIDA!$M:$M,$B4&amp;" d. "&amp;EB$2)+COUNTIF(CORRIDA!$M:$M,EB$2&amp;" d. "&amp;$B4)))</f>
        <v>0</v>
      </c>
      <c r="EC4" s="83" t="n">
        <f aca="false">IF($B4=EC$2,0,IF(COUNTIF(CORRIDA!$M:$M,$B4&amp;" d. "&amp;EC$2)+COUNTIF(CORRIDA!$M:$M,EC$2&amp;" d. "&amp;$B4)=0,0,COUNTIF(CORRIDA!$M:$M,$B4&amp;" d. "&amp;EC$2)+COUNTIF(CORRIDA!$M:$M,EC$2&amp;" d. "&amp;$B4)))</f>
        <v>0</v>
      </c>
      <c r="ED4" s="83" t="n">
        <f aca="false">IF($B4=ED$2,0,IF(COUNTIF(CORRIDA!$M:$M,$B4&amp;" d. "&amp;ED$2)+COUNTIF(CORRIDA!$M:$M,ED$2&amp;" d. "&amp;$B4)=0,0,COUNTIF(CORRIDA!$M:$M,$B4&amp;" d. "&amp;ED$2)+COUNTIF(CORRIDA!$M:$M,ED$2&amp;" d. "&amp;$B4)))</f>
        <v>0</v>
      </c>
      <c r="EE4" s="83" t="n">
        <f aca="false">IF($B4=EE$2,0,IF(COUNTIF(CORRIDA!$M:$M,$B4&amp;" d. "&amp;EE$2)+COUNTIF(CORRIDA!$M:$M,EE$2&amp;" d. "&amp;$B4)=0,0,COUNTIF(CORRIDA!$M:$M,$B4&amp;" d. "&amp;EE$2)+COUNTIF(CORRIDA!$M:$M,EE$2&amp;" d. "&amp;$B4)))</f>
        <v>0</v>
      </c>
      <c r="EF4" s="83" t="n">
        <f aca="false">IF($B4=EF$2,0,IF(COUNTIF(CORRIDA!$M:$M,$B4&amp;" d. "&amp;EF$2)+COUNTIF(CORRIDA!$M:$M,EF$2&amp;" d. "&amp;$B4)=0,0,COUNTIF(CORRIDA!$M:$M,$B4&amp;" d. "&amp;EF$2)+COUNTIF(CORRIDA!$M:$M,EF$2&amp;" d. "&amp;$B4)))</f>
        <v>0</v>
      </c>
      <c r="EG4" s="83" t="n">
        <f aca="false">IF($B4=EG$2,0,IF(COUNTIF(CORRIDA!$M:$M,$B4&amp;" d. "&amp;EG$2)+COUNTIF(CORRIDA!$M:$M,EG$2&amp;" d. "&amp;$B4)=0,0,COUNTIF(CORRIDA!$M:$M,$B4&amp;" d. "&amp;EG$2)+COUNTIF(CORRIDA!$M:$M,EG$2&amp;" d. "&amp;$B4)))</f>
        <v>0</v>
      </c>
      <c r="EH4" s="83" t="n">
        <f aca="false">IF($B4=EH$2,0,IF(COUNTIF(CORRIDA!$M:$M,$B4&amp;" d. "&amp;EH$2)+COUNTIF(CORRIDA!$M:$M,EH$2&amp;" d. "&amp;$B4)=0,0,COUNTIF(CORRIDA!$M:$M,$B4&amp;" d. "&amp;EH$2)+COUNTIF(CORRIDA!$M:$M,EH$2&amp;" d. "&amp;$B4)))</f>
        <v>0</v>
      </c>
      <c r="EI4" s="83" t="n">
        <f aca="false">IF($B4=EI$2,0,IF(COUNTIF(CORRIDA!$M:$M,$B4&amp;" d. "&amp;EI$2)+COUNTIF(CORRIDA!$M:$M,EI$2&amp;" d. "&amp;$B4)=0,0,COUNTIF(CORRIDA!$M:$M,$B4&amp;" d. "&amp;EI$2)+COUNTIF(CORRIDA!$M:$M,EI$2&amp;" d. "&amp;$B4)))</f>
        <v>0</v>
      </c>
      <c r="EJ4" s="83" t="n">
        <f aca="false">IF($B4=EJ$2,0,IF(COUNTIF(CORRIDA!$M:$M,$B4&amp;" d. "&amp;EJ$2)+COUNTIF(CORRIDA!$M:$M,EJ$2&amp;" d. "&amp;$B4)=0,0,COUNTIF(CORRIDA!$M:$M,$B4&amp;" d. "&amp;EJ$2)+COUNTIF(CORRIDA!$M:$M,EJ$2&amp;" d. "&amp;$B4)))</f>
        <v>0</v>
      </c>
      <c r="EK4" s="83" t="n">
        <f aca="false">IF($B4=EK$2,0,IF(COUNTIF(CORRIDA!$M:$M,$B4&amp;" d. "&amp;EK$2)+COUNTIF(CORRIDA!$M:$M,EK$2&amp;" d. "&amp;$B4)=0,0,COUNTIF(CORRIDA!$M:$M,$B4&amp;" d. "&amp;EK$2)+COUNTIF(CORRIDA!$M:$M,EK$2&amp;" d. "&amp;$B4)))</f>
        <v>0</v>
      </c>
      <c r="EL4" s="83" t="n">
        <f aca="false">IF($B4=EL$2,0,IF(COUNTIF(CORRIDA!$M:$M,$B4&amp;" d. "&amp;EL$2)+COUNTIF(CORRIDA!$M:$M,EL$2&amp;" d. "&amp;$B4)=0,0,COUNTIF(CORRIDA!$M:$M,$B4&amp;" d. "&amp;EL$2)+COUNTIF(CORRIDA!$M:$M,EL$2&amp;" d. "&amp;$B4)))</f>
        <v>0</v>
      </c>
      <c r="EM4" s="83" t="n">
        <f aca="false">IF($B4=EM$2,0,IF(COUNTIF(CORRIDA!$M:$M,$B4&amp;" d. "&amp;EM$2)+COUNTIF(CORRIDA!$M:$M,EM$2&amp;" d. "&amp;$B4)=0,0,COUNTIF(CORRIDA!$M:$M,$B4&amp;" d. "&amp;EM$2)+COUNTIF(CORRIDA!$M:$M,EM$2&amp;" d. "&amp;$B4)))</f>
        <v>0</v>
      </c>
      <c r="EN4" s="83" t="n">
        <f aca="false">IF($B4=EN$2,0,IF(COUNTIF(CORRIDA!$M:$M,$B4&amp;" d. "&amp;EN$2)+COUNTIF(CORRIDA!$M:$M,EN$2&amp;" d. "&amp;$B4)=0,0,COUNTIF(CORRIDA!$M:$M,$B4&amp;" d. "&amp;EN$2)+COUNTIF(CORRIDA!$M:$M,EN$2&amp;" d. "&amp;$B4)))</f>
        <v>0</v>
      </c>
      <c r="EO4" s="83" t="n">
        <f aca="false">IF($B4=EO$2,0,IF(COUNTIF(CORRIDA!$M:$M,$B4&amp;" d. "&amp;EO$2)+COUNTIF(CORRIDA!$M:$M,EO$2&amp;" d. "&amp;$B4)=0,0,COUNTIF(CORRIDA!$M:$M,$B4&amp;" d. "&amp;EO$2)+COUNTIF(CORRIDA!$M:$M,EO$2&amp;" d. "&amp;$B4)))</f>
        <v>0</v>
      </c>
      <c r="EP4" s="83" t="n">
        <f aca="false">IF($B4=EP$2,0,IF(COUNTIF(CORRIDA!$M:$M,$B4&amp;" d. "&amp;EP$2)+COUNTIF(CORRIDA!$M:$M,EP$2&amp;" d. "&amp;$B4)=0,0,COUNTIF(CORRIDA!$M:$M,$B4&amp;" d. "&amp;EP$2)+COUNTIF(CORRIDA!$M:$M,EP$2&amp;" d. "&amp;$B4)))</f>
        <v>0</v>
      </c>
      <c r="EQ4" s="83" t="n">
        <f aca="false">IF($B4=EQ$2,0,IF(COUNTIF(CORRIDA!$M:$M,$B4&amp;" d. "&amp;EQ$2)+COUNTIF(CORRIDA!$M:$M,EQ$2&amp;" d. "&amp;$B4)=0,0,COUNTIF(CORRIDA!$M:$M,$B4&amp;" d. "&amp;EQ$2)+COUNTIF(CORRIDA!$M:$M,EQ$2&amp;" d. "&amp;$B4)))</f>
        <v>0</v>
      </c>
      <c r="ER4" s="83" t="n">
        <f aca="false">IF($B4=ER$2,0,IF(COUNTIF(CORRIDA!$M:$M,$B4&amp;" d. "&amp;ER$2)+COUNTIF(CORRIDA!$M:$M,ER$2&amp;" d. "&amp;$B4)=0,0,COUNTIF(CORRIDA!$M:$M,$B4&amp;" d. "&amp;ER$2)+COUNTIF(CORRIDA!$M:$M,ER$2&amp;" d. "&amp;$B4)))</f>
        <v>0</v>
      </c>
      <c r="ES4" s="83" t="n">
        <f aca="false">IF($B4=ES$2,0,IF(COUNTIF(CORRIDA!$M:$M,$B4&amp;" d. "&amp;ES$2)+COUNTIF(CORRIDA!$M:$M,ES$2&amp;" d. "&amp;$B4)=0,0,COUNTIF(CORRIDA!$M:$M,$B4&amp;" d. "&amp;ES$2)+COUNTIF(CORRIDA!$M:$M,ES$2&amp;" d. "&amp;$B4)))</f>
        <v>0</v>
      </c>
      <c r="ET4" s="83" t="n">
        <f aca="false">IF($B4=ET$2,0,IF(COUNTIF(CORRIDA!$M:$M,$B4&amp;" d. "&amp;ET$2)+COUNTIF(CORRIDA!$M:$M,ET$2&amp;" d. "&amp;$B4)=0,0,COUNTIF(CORRIDA!$M:$M,$B4&amp;" d. "&amp;ET$2)+COUNTIF(CORRIDA!$M:$M,ET$2&amp;" d. "&amp;$B4)))</f>
        <v>0</v>
      </c>
      <c r="EU4" s="83" t="n">
        <f aca="false">IF($B4=EU$2,0,IF(COUNTIF(CORRIDA!$M:$M,$B4&amp;" d. "&amp;EU$2)+COUNTIF(CORRIDA!$M:$M,EU$2&amp;" d. "&amp;$B4)=0,0,COUNTIF(CORRIDA!$M:$M,$B4&amp;" d. "&amp;EU$2)+COUNTIF(CORRIDA!$M:$M,EU$2&amp;" d. "&amp;$B4)))</f>
        <v>0</v>
      </c>
      <c r="EV4" s="83" t="n">
        <f aca="false">IF($B4=EV$2,0,IF(COUNTIF(CORRIDA!$M:$M,$B4&amp;" d. "&amp;EV$2)+COUNTIF(CORRIDA!$M:$M,EV$2&amp;" d. "&amp;$B4)=0,0,COUNTIF(CORRIDA!$M:$M,$B4&amp;" d. "&amp;EV$2)+COUNTIF(CORRIDA!$M:$M,EV$2&amp;" d. "&amp;$B4)))</f>
        <v>0</v>
      </c>
      <c r="EW4" s="83" t="n">
        <f aca="false">IF($B4=EW$2,0,IF(COUNTIF(CORRIDA!$M:$M,$B4&amp;" d. "&amp;EW$2)+COUNTIF(CORRIDA!$M:$M,EW$2&amp;" d. "&amp;$B4)=0,0,COUNTIF(CORRIDA!$M:$M,$B4&amp;" d. "&amp;EW$2)+COUNTIF(CORRIDA!$M:$M,EW$2&amp;" d. "&amp;$B4)))</f>
        <v>0</v>
      </c>
      <c r="EX4" s="83" t="n">
        <f aca="false">IF($B4=EX$2,0,IF(COUNTIF(CORRIDA!$M:$M,$B4&amp;" d. "&amp;EX$2)+COUNTIF(CORRIDA!$M:$M,EX$2&amp;" d. "&amp;$B4)=0,0,COUNTIF(CORRIDA!$M:$M,$B4&amp;" d. "&amp;EX$2)+COUNTIF(CORRIDA!$M:$M,EX$2&amp;" d. "&amp;$B4)))</f>
        <v>0</v>
      </c>
      <c r="EY4" s="83" t="n">
        <f aca="false">IF($B4=EY$2,0,IF(COUNTIF(CORRIDA!$M:$M,$B4&amp;" d. "&amp;EY$2)+COUNTIF(CORRIDA!$M:$M,EY$2&amp;" d. "&amp;$B4)=0,0,COUNTIF(CORRIDA!$M:$M,$B4&amp;" d. "&amp;EY$2)+COUNTIF(CORRIDA!$M:$M,EY$2&amp;" d. "&amp;$B4)))</f>
        <v>0</v>
      </c>
      <c r="EZ4" s="83" t="n">
        <f aca="false">IF($B4=EZ$2,0,IF(COUNTIF(CORRIDA!$M:$M,$B4&amp;" d. "&amp;EZ$2)+COUNTIF(CORRIDA!$M:$M,EZ$2&amp;" d. "&amp;$B4)=0,0,COUNTIF(CORRIDA!$M:$M,$B4&amp;" d. "&amp;EZ$2)+COUNTIF(CORRIDA!$M:$M,EZ$2&amp;" d. "&amp;$B4)))</f>
        <v>0</v>
      </c>
      <c r="FA4" s="83" t="n">
        <f aca="false">IF($B4=FA$2,0,IF(COUNTIF(CORRIDA!$M:$M,$B4&amp;" d. "&amp;FA$2)+COUNTIF(CORRIDA!$M:$M,FA$2&amp;" d. "&amp;$B4)=0,0,COUNTIF(CORRIDA!$M:$M,$B4&amp;" d. "&amp;FA$2)+COUNTIF(CORRIDA!$M:$M,FA$2&amp;" d. "&amp;$B4)))</f>
        <v>0</v>
      </c>
      <c r="FB4" s="83" t="n">
        <f aca="false">IF($B4=FB$2,0,IF(COUNTIF(CORRIDA!$M:$M,$B4&amp;" d. "&amp;FB$2)+COUNTIF(CORRIDA!$M:$M,FB$2&amp;" d. "&amp;$B4)=0,0,COUNTIF(CORRIDA!$M:$M,$B4&amp;" d. "&amp;FB$2)+COUNTIF(CORRIDA!$M:$M,FB$2&amp;" d. "&amp;$B4)))</f>
        <v>0</v>
      </c>
      <c r="FC4" s="83" t="n">
        <f aca="false">IF($B4=FC$2,0,IF(COUNTIF(CORRIDA!$M:$M,$B4&amp;" d. "&amp;FC$2)+COUNTIF(CORRIDA!$M:$M,FC$2&amp;" d. "&amp;$B4)=0,0,COUNTIF(CORRIDA!$M:$M,$B4&amp;" d. "&amp;FC$2)+COUNTIF(CORRIDA!$M:$M,FC$2&amp;" d. "&amp;$B4)))</f>
        <v>0</v>
      </c>
      <c r="FD4" s="83" t="n">
        <f aca="false">IF($B4=FD$2,0,IF(COUNTIF(CORRIDA!$M:$M,$B4&amp;" d. "&amp;FD$2)+COUNTIF(CORRIDA!$M:$M,FD$2&amp;" d. "&amp;$B4)=0,0,COUNTIF(CORRIDA!$M:$M,$B4&amp;" d. "&amp;FD$2)+COUNTIF(CORRIDA!$M:$M,FD$2&amp;" d. "&amp;$B4)))</f>
        <v>0</v>
      </c>
      <c r="FE4" s="83" t="n">
        <f aca="false">IF($B4=FE$2,0,IF(COUNTIF(CORRIDA!$M:$M,$B4&amp;" d. "&amp;FE$2)+COUNTIF(CORRIDA!$M:$M,FE$2&amp;" d. "&amp;$B4)=0,0,COUNTIF(CORRIDA!$M:$M,$B4&amp;" d. "&amp;FE$2)+COUNTIF(CORRIDA!$M:$M,FE$2&amp;" d. "&amp;$B4)))</f>
        <v>0</v>
      </c>
      <c r="FF4" s="83" t="n">
        <f aca="false">IF($B4=FF$2,0,IF(COUNTIF(CORRIDA!$M:$M,$B4&amp;" d. "&amp;FF$2)+COUNTIF(CORRIDA!$M:$M,FF$2&amp;" d. "&amp;$B4)=0,0,COUNTIF(CORRIDA!$M:$M,$B4&amp;" d. "&amp;FF$2)+COUNTIF(CORRIDA!$M:$M,FF$2&amp;" d. "&amp;$B4)))</f>
        <v>0</v>
      </c>
      <c r="FG4" s="75" t="n">
        <f aca="false">SUM(DI4:EW4)</f>
        <v>0</v>
      </c>
      <c r="FH4" s="80"/>
      <c r="FI4" s="73" t="str">
        <f aca="false">BE4</f>
        <v>Bérgamo</v>
      </c>
      <c r="FJ4" s="81" t="n">
        <f aca="false">COUNTIF(BF4:DC4,"&gt;0")</f>
        <v>0</v>
      </c>
      <c r="FK4" s="81" t="e">
        <f aca="false">AVERAGE(BF4:DC4)</f>
        <v>#DIV/0!</v>
      </c>
      <c r="FL4" s="81" t="e">
        <f aca="false">_xlfn.STDEV.P(BF4:DC4)</f>
        <v>#DIV/0!</v>
      </c>
      <c r="FM4" s="60" t="e">
        <f aca="false">SUMPRODUCT(BF4:DC4,CLASSIF!T4:T53)</f>
        <v>#VALUE!</v>
      </c>
    </row>
    <row r="5" customFormat="false" ht="12.75" hidden="false" customHeight="false" outlineLevel="0" collapsed="false">
      <c r="B5" s="73" t="str">
        <f aca="false">INTRO!B5</f>
        <v>Bernardo</v>
      </c>
      <c r="C5" s="74" t="str">
        <f aca="false">IF($B5=C$2,"-",IF(COUNTIF(CORRIDA!$M:$M,$B5&amp;" d. "&amp;C$2)=0,"",COUNTIF(CORRIDA!$M:$M,$B5&amp;" d. "&amp;C$2)))</f>
        <v/>
      </c>
      <c r="D5" s="74" t="str">
        <f aca="false">IF($B5=D$2,"-",IF(COUNTIF(CORRIDA!$M:$M,$B5&amp;" d. "&amp;D$2)=0,"",COUNTIF(CORRIDA!$M:$M,$B5&amp;" d. "&amp;D$2)))</f>
        <v/>
      </c>
      <c r="E5" s="74" t="str">
        <f aca="false">IF($B5=E$2,"-",IF(COUNTIF(CORRIDA!$M:$M,$B5&amp;" d. "&amp;E$2)=0,"",COUNTIF(CORRIDA!$M:$M,$B5&amp;" d. "&amp;E$2)))</f>
        <v>-</v>
      </c>
      <c r="F5" s="74" t="str">
        <f aca="false">IF($B5=F$2,"-",IF(COUNTIF(CORRIDA!$M:$M,$B5&amp;" d. "&amp;F$2)=0,"",COUNTIF(CORRIDA!$M:$M,$B5&amp;" d. "&amp;F$2)))</f>
        <v/>
      </c>
      <c r="G5" s="74" t="str">
        <f aca="false">IF($B5=G$2,"-",IF(COUNTIF(CORRIDA!$M:$M,$B5&amp;" d. "&amp;G$2)=0,"",COUNTIF(CORRIDA!$M:$M,$B5&amp;" d. "&amp;G$2)))</f>
        <v/>
      </c>
      <c r="H5" s="74" t="str">
        <f aca="false">IF($B5=H$2,"-",IF(COUNTIF(CORRIDA!$M:$M,$B5&amp;" d. "&amp;H$2)=0,"",COUNTIF(CORRIDA!$M:$M,$B5&amp;" d. "&amp;H$2)))</f>
        <v/>
      </c>
      <c r="I5" s="74" t="str">
        <f aca="false">IF($B5=I$2,"-",IF(COUNTIF(CORRIDA!$M:$M,$B5&amp;" d. "&amp;I$2)=0,"",COUNTIF(CORRIDA!$M:$M,$B5&amp;" d. "&amp;I$2)))</f>
        <v/>
      </c>
      <c r="J5" s="74" t="str">
        <f aca="false">IF($B5=J$2,"-",IF(COUNTIF(CORRIDA!$M:$M,$B5&amp;" d. "&amp;J$2)=0,"",COUNTIF(CORRIDA!$M:$M,$B5&amp;" d. "&amp;J$2)))</f>
        <v/>
      </c>
      <c r="K5" s="74" t="str">
        <f aca="false">IF($B5=K$2,"-",IF(COUNTIF(CORRIDA!$M:$M,$B5&amp;" d. "&amp;K$2)=0,"",COUNTIF(CORRIDA!$M:$M,$B5&amp;" d. "&amp;K$2)))</f>
        <v/>
      </c>
      <c r="L5" s="74" t="str">
        <f aca="false">IF($B5=L$2,"-",IF(COUNTIF(CORRIDA!$M:$M,$B5&amp;" d. "&amp;L$2)=0,"",COUNTIF(CORRIDA!$M:$M,$B5&amp;" d. "&amp;L$2)))</f>
        <v/>
      </c>
      <c r="M5" s="74" t="str">
        <f aca="false">IF($B5=M$2,"-",IF(COUNTIF(CORRIDA!$M:$M,$B5&amp;" d. "&amp;M$2)=0,"",COUNTIF(CORRIDA!$M:$M,$B5&amp;" d. "&amp;M$2)))</f>
        <v/>
      </c>
      <c r="N5" s="74" t="str">
        <f aca="false">IF($B5=N$2,"-",IF(COUNTIF(CORRIDA!$M:$M,$B5&amp;" d. "&amp;N$2)=0,"",COUNTIF(CORRIDA!$M:$M,$B5&amp;" d. "&amp;N$2)))</f>
        <v/>
      </c>
      <c r="O5" s="74" t="str">
        <f aca="false">IF($B5=O$2,"-",IF(COUNTIF(CORRIDA!$M:$M,$B5&amp;" d. "&amp;O$2)=0,"",COUNTIF(CORRIDA!$M:$M,$B5&amp;" d. "&amp;O$2)))</f>
        <v/>
      </c>
      <c r="P5" s="74" t="str">
        <f aca="false">IF($B5=P$2,"-",IF(COUNTIF(CORRIDA!$M:$M,$B5&amp;" d. "&amp;P$2)=0,"",COUNTIF(CORRIDA!$M:$M,$B5&amp;" d. "&amp;P$2)))</f>
        <v/>
      </c>
      <c r="Q5" s="74" t="str">
        <f aca="false">IF($B5=Q$2,"-",IF(COUNTIF(CORRIDA!$M:$M,$B5&amp;" d. "&amp;Q$2)=0,"",COUNTIF(CORRIDA!$M:$M,$B5&amp;" d. "&amp;Q$2)))</f>
        <v/>
      </c>
      <c r="R5" s="74" t="str">
        <f aca="false">IF($B5=R$2,"-",IF(COUNTIF(CORRIDA!$M:$M,$B5&amp;" d. "&amp;R$2)=0,"",COUNTIF(CORRIDA!$M:$M,$B5&amp;" d. "&amp;R$2)))</f>
        <v/>
      </c>
      <c r="S5" s="74" t="str">
        <f aca="false">IF($B5=S$2,"-",IF(COUNTIF(CORRIDA!$M:$M,$B5&amp;" d. "&amp;S$2)=0,"",COUNTIF(CORRIDA!$M:$M,$B5&amp;" d. "&amp;S$2)))</f>
        <v/>
      </c>
      <c r="T5" s="74" t="str">
        <f aca="false">IF($B5=T$2,"-",IF(COUNTIF(CORRIDA!$M:$M,$B5&amp;" d. "&amp;T$2)=0,"",COUNTIF(CORRIDA!$M:$M,$B5&amp;" d. "&amp;T$2)))</f>
        <v/>
      </c>
      <c r="U5" s="74" t="str">
        <f aca="false">IF($B5=U$2,"-",IF(COUNTIF(CORRIDA!$M:$M,$B5&amp;" d. "&amp;U$2)=0,"",COUNTIF(CORRIDA!$M:$M,$B5&amp;" d. "&amp;U$2)))</f>
        <v/>
      </c>
      <c r="V5" s="74" t="str">
        <f aca="false">IF($B5=V$2,"-",IF(COUNTIF(CORRIDA!$M:$M,$B5&amp;" d. "&amp;V$2)=0,"",COUNTIF(CORRIDA!$M:$M,$B5&amp;" d. "&amp;V$2)))</f>
        <v/>
      </c>
      <c r="W5" s="74" t="str">
        <f aca="false">IF($B5=W$2,"-",IF(COUNTIF(CORRIDA!$M:$M,$B5&amp;" d. "&amp;W$2)=0,"",COUNTIF(CORRIDA!$M:$M,$B5&amp;" d. "&amp;W$2)))</f>
        <v/>
      </c>
      <c r="X5" s="74" t="str">
        <f aca="false">IF($B5=X$2,"-",IF(COUNTIF(CORRIDA!$M:$M,$B5&amp;" d. "&amp;X$2)=0,"",COUNTIF(CORRIDA!$M:$M,$B5&amp;" d. "&amp;X$2)))</f>
        <v/>
      </c>
      <c r="Y5" s="74" t="str">
        <f aca="false">IF($B5=Y$2,"-",IF(COUNTIF(CORRIDA!$M:$M,$B5&amp;" d. "&amp;Y$2)=0,"",COUNTIF(CORRIDA!$M:$M,$B5&amp;" d. "&amp;Y$2)))</f>
        <v/>
      </c>
      <c r="Z5" s="74" t="str">
        <f aca="false">IF($B5=Z$2,"-",IF(COUNTIF(CORRIDA!$M:$M,$B5&amp;" d. "&amp;Z$2)=0,"",COUNTIF(CORRIDA!$M:$M,$B5&amp;" d. "&amp;Z$2)))</f>
        <v/>
      </c>
      <c r="AA5" s="74" t="str">
        <f aca="false">IF($B5=AA$2,"-",IF(COUNTIF(CORRIDA!$M:$M,$B5&amp;" d. "&amp;AA$2)=0,"",COUNTIF(CORRIDA!$M:$M,$B5&amp;" d. "&amp;AA$2)))</f>
        <v/>
      </c>
      <c r="AB5" s="74" t="str">
        <f aca="false">IF($B5=AB$2,"-",IF(COUNTIF(CORRIDA!$M:$M,$B5&amp;" d. "&amp;AB$2)=0,"",COUNTIF(CORRIDA!$M:$M,$B5&amp;" d. "&amp;AB$2)))</f>
        <v/>
      </c>
      <c r="AC5" s="74" t="str">
        <f aca="false">IF($B5=AC$2,"-",IF(COUNTIF(CORRIDA!$M:$M,$B5&amp;" d. "&amp;AC$2)=0,"",COUNTIF(CORRIDA!$M:$M,$B5&amp;" d. "&amp;AC$2)))</f>
        <v/>
      </c>
      <c r="AD5" s="74" t="str">
        <f aca="false">IF($B5=AD$2,"-",IF(COUNTIF(CORRIDA!$M:$M,$B5&amp;" d. "&amp;AD$2)=0,"",COUNTIF(CORRIDA!$M:$M,$B5&amp;" d. "&amp;AD$2)))</f>
        <v/>
      </c>
      <c r="AE5" s="74" t="str">
        <f aca="false">IF($B5=AE$2,"-",IF(COUNTIF(CORRIDA!$M:$M,$B5&amp;" d. "&amp;AE$2)=0,"",COUNTIF(CORRIDA!$M:$M,$B5&amp;" d. "&amp;AE$2)))</f>
        <v/>
      </c>
      <c r="AF5" s="74" t="str">
        <f aca="false">IF($B5=AF$2,"-",IF(COUNTIF(CORRIDA!$M:$M,$B5&amp;" d. "&amp;AF$2)=0,"",COUNTIF(CORRIDA!$M:$M,$B5&amp;" d. "&amp;AF$2)))</f>
        <v/>
      </c>
      <c r="AG5" s="74" t="str">
        <f aca="false">IF($B5=AG$2,"-",IF(COUNTIF(CORRIDA!$M:$M,$B5&amp;" d. "&amp;AG$2)=0,"",COUNTIF(CORRIDA!$M:$M,$B5&amp;" d. "&amp;AG$2)))</f>
        <v/>
      </c>
      <c r="AH5" s="74" t="str">
        <f aca="false">IF($B5=AH$2,"-",IF(COUNTIF(CORRIDA!$M:$M,$B5&amp;" d. "&amp;AH$2)=0,"",COUNTIF(CORRIDA!$M:$M,$B5&amp;" d. "&amp;AH$2)))</f>
        <v/>
      </c>
      <c r="AI5" s="74" t="str">
        <f aca="false">IF($B5=AI$2,"-",IF(COUNTIF(CORRIDA!$M:$M,$B5&amp;" d. "&amp;AI$2)=0,"",COUNTIF(CORRIDA!$M:$M,$B5&amp;" d. "&amp;AI$2)))</f>
        <v/>
      </c>
      <c r="AJ5" s="74" t="str">
        <f aca="false">IF($B5=AJ$2,"-",IF(COUNTIF(CORRIDA!$M:$M,$B5&amp;" d. "&amp;AJ$2)=0,"",COUNTIF(CORRIDA!$M:$M,$B5&amp;" d. "&amp;AJ$2)))</f>
        <v/>
      </c>
      <c r="AK5" s="74" t="str">
        <f aca="false">IF($B5=AK$2,"-",IF(COUNTIF(CORRIDA!$M:$M,$B5&amp;" d. "&amp;AK$2)=0,"",COUNTIF(CORRIDA!$M:$M,$B5&amp;" d. "&amp;AK$2)))</f>
        <v/>
      </c>
      <c r="AL5" s="74" t="str">
        <f aca="false">IF($B5=AL$2,"-",IF(COUNTIF(CORRIDA!$M:$M,$B5&amp;" d. "&amp;AL$2)=0,"",COUNTIF(CORRIDA!$M:$M,$B5&amp;" d. "&amp;AL$2)))</f>
        <v/>
      </c>
      <c r="AM5" s="74" t="str">
        <f aca="false">IF($B5=AM$2,"-",IF(COUNTIF(CORRIDA!$M:$M,$B5&amp;" d. "&amp;AM$2)=0,"",COUNTIF(CORRIDA!$M:$M,$B5&amp;" d. "&amp;AM$2)))</f>
        <v/>
      </c>
      <c r="AN5" s="74" t="str">
        <f aca="false">IF($B5=AN$2,"-",IF(COUNTIF(CORRIDA!$M:$M,$B5&amp;" d. "&amp;AN$2)=0,"",COUNTIF(CORRIDA!$M:$M,$B5&amp;" d. "&amp;AN$2)))</f>
        <v/>
      </c>
      <c r="AO5" s="74" t="str">
        <f aca="false">IF($B5=AO$2,"-",IF(COUNTIF(CORRIDA!$M:$M,$B5&amp;" d. "&amp;AO$2)=0,"",COUNTIF(CORRIDA!$M:$M,$B5&amp;" d. "&amp;AO$2)))</f>
        <v/>
      </c>
      <c r="AP5" s="74" t="str">
        <f aca="false">IF($B5=AP$2,"-",IF(COUNTIF(CORRIDA!$M:$M,$B5&amp;" d. "&amp;AP$2)=0,"",COUNTIF(CORRIDA!$M:$M,$B5&amp;" d. "&amp;AP$2)))</f>
        <v/>
      </c>
      <c r="AQ5" s="74" t="str">
        <f aca="false">IF($B5=AQ$2,"-",IF(COUNTIF(CORRIDA!$M:$M,$B5&amp;" d. "&amp;AQ$2)=0,"",COUNTIF(CORRIDA!$M:$M,$B5&amp;" d. "&amp;AQ$2)))</f>
        <v/>
      </c>
      <c r="AR5" s="74" t="str">
        <f aca="false">IF($B5=AR$2,"-",IF(COUNTIF(CORRIDA!$M:$M,$B5&amp;" d. "&amp;AR$2)=0,"",COUNTIF(CORRIDA!$M:$M,$B5&amp;" d. "&amp;AR$2)))</f>
        <v/>
      </c>
      <c r="AS5" s="74" t="str">
        <f aca="false">IF($B5=AS$2,"-",IF(COUNTIF(CORRIDA!$M:$M,$B5&amp;" d. "&amp;AS$2)=0,"",COUNTIF(CORRIDA!$M:$M,$B5&amp;" d. "&amp;AS$2)))</f>
        <v/>
      </c>
      <c r="AT5" s="74" t="str">
        <f aca="false">IF($B5=AT$2,"-",IF(COUNTIF(CORRIDA!$M:$M,$B5&amp;" d. "&amp;AT$2)=0,"",COUNTIF(CORRIDA!$M:$M,$B5&amp;" d. "&amp;AT$2)))</f>
        <v/>
      </c>
      <c r="AU5" s="74" t="str">
        <f aca="false">IF($B5=AU$2,"-",IF(COUNTIF(CORRIDA!$M:$M,$B5&amp;" d. "&amp;AU$2)=0,"",COUNTIF(CORRIDA!$M:$M,$B5&amp;" d. "&amp;AU$2)))</f>
        <v/>
      </c>
      <c r="AV5" s="74" t="str">
        <f aca="false">IF($B5=AV$2,"-",IF(COUNTIF(CORRIDA!$M:$M,$B5&amp;" d. "&amp;AV$2)=0,"",COUNTIF(CORRIDA!$M:$M,$B5&amp;" d. "&amp;AV$2)))</f>
        <v/>
      </c>
      <c r="AW5" s="74" t="str">
        <f aca="false">IF($B5=AW$2,"-",IF(COUNTIF(CORRIDA!$M:$M,$B5&amp;" d. "&amp;AW$2)=0,"",COUNTIF(CORRIDA!$M:$M,$B5&amp;" d. "&amp;AW$2)))</f>
        <v/>
      </c>
      <c r="AX5" s="74" t="str">
        <f aca="false">IF($B5=AX$2,"-",IF(COUNTIF(CORRIDA!$M:$M,$B5&amp;" d. "&amp;AX$2)=0,"",COUNTIF(CORRIDA!$M:$M,$B5&amp;" d. "&amp;AX$2)))</f>
        <v/>
      </c>
      <c r="AY5" s="74" t="str">
        <f aca="false">IF($B5=AY$2,"-",IF(COUNTIF(CORRIDA!$M:$M,$B5&amp;" d. "&amp;AY$2)=0,"",COUNTIF(CORRIDA!$M:$M,$B5&amp;" d. "&amp;AY$2)))</f>
        <v/>
      </c>
      <c r="AZ5" s="74" t="str">
        <f aca="false">IF($B5=AZ$2,"-",IF(COUNTIF(CORRIDA!$M:$M,$B5&amp;" d. "&amp;AZ$2)=0,"",COUNTIF(CORRIDA!$M:$M,$B5&amp;" d. "&amp;AZ$2)))</f>
        <v/>
      </c>
      <c r="BA5" s="75" t="n">
        <f aca="false">SUM(C5:AZ5)</f>
        <v>0</v>
      </c>
      <c r="BE5" s="73" t="str">
        <f aca="false">B5</f>
        <v>Bernardo</v>
      </c>
      <c r="BF5" s="76" t="str">
        <f aca="false">IF($B5=BF$2,"-",IF(COUNTIF(CORRIDA!$M:$M,$B5&amp;" d. "&amp;BF$2)+COUNTIF(CORRIDA!$M:$M,BF$2&amp;" d. "&amp;$B5)=0,"",COUNTIF(CORRIDA!$M:$M,$B5&amp;" d. "&amp;BF$2)+COUNTIF(CORRIDA!$M:$M,BF$2&amp;" d. "&amp;$B5)))</f>
        <v/>
      </c>
      <c r="BG5" s="76" t="str">
        <f aca="false">IF($B5=BG$2,"-",IF(COUNTIF(CORRIDA!$M:$M,$B5&amp;" d. "&amp;BG$2)+COUNTIF(CORRIDA!$M:$M,BG$2&amp;" d. "&amp;$B5)=0,"",COUNTIF(CORRIDA!$M:$M,$B5&amp;" d. "&amp;BG$2)+COUNTIF(CORRIDA!$M:$M,BG$2&amp;" d. "&amp;$B5)))</f>
        <v/>
      </c>
      <c r="BH5" s="76" t="str">
        <f aca="false">IF($B5=BH$2,"-",IF(COUNTIF(CORRIDA!$M:$M,$B5&amp;" d. "&amp;BH$2)+COUNTIF(CORRIDA!$M:$M,BH$2&amp;" d. "&amp;$B5)=0,"",COUNTIF(CORRIDA!$M:$M,$B5&amp;" d. "&amp;BH$2)+COUNTIF(CORRIDA!$M:$M,BH$2&amp;" d. "&amp;$B5)))</f>
        <v>-</v>
      </c>
      <c r="BI5" s="76" t="str">
        <f aca="false">IF($B5=BI$2,"-",IF(COUNTIF(CORRIDA!$M:$M,$B5&amp;" d. "&amp;BI$2)+COUNTIF(CORRIDA!$M:$M,BI$2&amp;" d. "&amp;$B5)=0,"",COUNTIF(CORRIDA!$M:$M,$B5&amp;" d. "&amp;BI$2)+COUNTIF(CORRIDA!$M:$M,BI$2&amp;" d. "&amp;$B5)))</f>
        <v/>
      </c>
      <c r="BJ5" s="76" t="str">
        <f aca="false">IF($B5=BJ$2,"-",IF(COUNTIF(CORRIDA!$M:$M,$B5&amp;" d. "&amp;BJ$2)+COUNTIF(CORRIDA!$M:$M,BJ$2&amp;" d. "&amp;$B5)=0,"",COUNTIF(CORRIDA!$M:$M,$B5&amp;" d. "&amp;BJ$2)+COUNTIF(CORRIDA!$M:$M,BJ$2&amp;" d. "&amp;$B5)))</f>
        <v/>
      </c>
      <c r="BK5" s="76" t="str">
        <f aca="false">IF($B5=BK$2,"-",IF(COUNTIF(CORRIDA!$M:$M,$B5&amp;" d. "&amp;BK$2)+COUNTIF(CORRIDA!$M:$M,BK$2&amp;" d. "&amp;$B5)=0,"",COUNTIF(CORRIDA!$M:$M,$B5&amp;" d. "&amp;BK$2)+COUNTIF(CORRIDA!$M:$M,BK$2&amp;" d. "&amp;$B5)))</f>
        <v/>
      </c>
      <c r="BL5" s="76" t="str">
        <f aca="false">IF($B5=BL$2,"-",IF(COUNTIF(CORRIDA!$M:$M,$B5&amp;" d. "&amp;BL$2)+COUNTIF(CORRIDA!$M:$M,BL$2&amp;" d. "&amp;$B5)=0,"",COUNTIF(CORRIDA!$M:$M,$B5&amp;" d. "&amp;BL$2)+COUNTIF(CORRIDA!$M:$M,BL$2&amp;" d. "&amp;$B5)))</f>
        <v/>
      </c>
      <c r="BM5" s="76" t="str">
        <f aca="false">IF($B5=BM$2,"-",IF(COUNTIF(CORRIDA!$M:$M,$B5&amp;" d. "&amp;BM$2)+COUNTIF(CORRIDA!$M:$M,BM$2&amp;" d. "&amp;$B5)=0,"",COUNTIF(CORRIDA!$M:$M,$B5&amp;" d. "&amp;BM$2)+COUNTIF(CORRIDA!$M:$M,BM$2&amp;" d. "&amp;$B5)))</f>
        <v/>
      </c>
      <c r="BN5" s="76" t="str">
        <f aca="false">IF($B5=BN$2,"-",IF(COUNTIF(CORRIDA!$M:$M,$B5&amp;" d. "&amp;BN$2)+COUNTIF(CORRIDA!$M:$M,BN$2&amp;" d. "&amp;$B5)=0,"",COUNTIF(CORRIDA!$M:$M,$B5&amp;" d. "&amp;BN$2)+COUNTIF(CORRIDA!$M:$M,BN$2&amp;" d. "&amp;$B5)))</f>
        <v/>
      </c>
      <c r="BO5" s="76" t="str">
        <f aca="false">IF($B5=BO$2,"-",IF(COUNTIF(CORRIDA!$M:$M,$B5&amp;" d. "&amp;BO$2)+COUNTIF(CORRIDA!$M:$M,BO$2&amp;" d. "&amp;$B5)=0,"",COUNTIF(CORRIDA!$M:$M,$B5&amp;" d. "&amp;BO$2)+COUNTIF(CORRIDA!$M:$M,BO$2&amp;" d. "&amp;$B5)))</f>
        <v/>
      </c>
      <c r="BP5" s="76" t="str">
        <f aca="false">IF($B5=BP$2,"-",IF(COUNTIF(CORRIDA!$M:$M,$B5&amp;" d. "&amp;BP$2)+COUNTIF(CORRIDA!$M:$M,BP$2&amp;" d. "&amp;$B5)=0,"",COUNTIF(CORRIDA!$M:$M,$B5&amp;" d. "&amp;BP$2)+COUNTIF(CORRIDA!$M:$M,BP$2&amp;" d. "&amp;$B5)))</f>
        <v/>
      </c>
      <c r="BQ5" s="76" t="str">
        <f aca="false">IF($B5=BQ$2,"-",IF(COUNTIF(CORRIDA!$M:$M,$B5&amp;" d. "&amp;BQ$2)+COUNTIF(CORRIDA!$M:$M,BQ$2&amp;" d. "&amp;$B5)=0,"",COUNTIF(CORRIDA!$M:$M,$B5&amp;" d. "&amp;BQ$2)+COUNTIF(CORRIDA!$M:$M,BQ$2&amp;" d. "&amp;$B5)))</f>
        <v/>
      </c>
      <c r="BR5" s="76" t="str">
        <f aca="false">IF($B5=BR$2,"-",IF(COUNTIF(CORRIDA!$M:$M,$B5&amp;" d. "&amp;BR$2)+COUNTIF(CORRIDA!$M:$M,BR$2&amp;" d. "&amp;$B5)=0,"",COUNTIF(CORRIDA!$M:$M,$B5&amp;" d. "&amp;BR$2)+COUNTIF(CORRIDA!$M:$M,BR$2&amp;" d. "&amp;$B5)))</f>
        <v/>
      </c>
      <c r="BS5" s="76" t="str">
        <f aca="false">IF($B5=BS$2,"-",IF(COUNTIF(CORRIDA!$M:$M,$B5&amp;" d. "&amp;BS$2)+COUNTIF(CORRIDA!$M:$M,BS$2&amp;" d. "&amp;$B5)=0,"",COUNTIF(CORRIDA!$M:$M,$B5&amp;" d. "&amp;BS$2)+COUNTIF(CORRIDA!$M:$M,BS$2&amp;" d. "&amp;$B5)))</f>
        <v/>
      </c>
      <c r="BT5" s="76" t="str">
        <f aca="false">IF($B5=BT$2,"-",IF(COUNTIF(CORRIDA!$M:$M,$B5&amp;" d. "&amp;BT$2)+COUNTIF(CORRIDA!$M:$M,BT$2&amp;" d. "&amp;$B5)=0,"",COUNTIF(CORRIDA!$M:$M,$B5&amp;" d. "&amp;BT$2)+COUNTIF(CORRIDA!$M:$M,BT$2&amp;" d. "&amp;$B5)))</f>
        <v/>
      </c>
      <c r="BU5" s="76" t="str">
        <f aca="false">IF($B5=BU$2,"-",IF(COUNTIF(CORRIDA!$M:$M,$B5&amp;" d. "&amp;BU$2)+COUNTIF(CORRIDA!$M:$M,BU$2&amp;" d. "&amp;$B5)=0,"",COUNTIF(CORRIDA!$M:$M,$B5&amp;" d. "&amp;BU$2)+COUNTIF(CORRIDA!$M:$M,BU$2&amp;" d. "&amp;$B5)))</f>
        <v/>
      </c>
      <c r="BV5" s="76" t="str">
        <f aca="false">IF($B5=BV$2,"-",IF(COUNTIF(CORRIDA!$M:$M,$B5&amp;" d. "&amp;BV$2)+COUNTIF(CORRIDA!$M:$M,BV$2&amp;" d. "&amp;$B5)=0,"",COUNTIF(CORRIDA!$M:$M,$B5&amp;" d. "&amp;BV$2)+COUNTIF(CORRIDA!$M:$M,BV$2&amp;" d. "&amp;$B5)))</f>
        <v/>
      </c>
      <c r="BW5" s="76" t="str">
        <f aca="false">IF($B5=BW$2,"-",IF(COUNTIF(CORRIDA!$M:$M,$B5&amp;" d. "&amp;BW$2)+COUNTIF(CORRIDA!$M:$M,BW$2&amp;" d. "&amp;$B5)=0,"",COUNTIF(CORRIDA!$M:$M,$B5&amp;" d. "&amp;BW$2)+COUNTIF(CORRIDA!$M:$M,BW$2&amp;" d. "&amp;$B5)))</f>
        <v/>
      </c>
      <c r="BX5" s="76" t="str">
        <f aca="false">IF($B5=BX$2,"-",IF(COUNTIF(CORRIDA!$M:$M,$B5&amp;" d. "&amp;BX$2)+COUNTIF(CORRIDA!$M:$M,BX$2&amp;" d. "&amp;$B5)=0,"",COUNTIF(CORRIDA!$M:$M,$B5&amp;" d. "&amp;BX$2)+COUNTIF(CORRIDA!$M:$M,BX$2&amp;" d. "&amp;$B5)))</f>
        <v/>
      </c>
      <c r="BY5" s="76" t="str">
        <f aca="false">IF($B5=BY$2,"-",IF(COUNTIF(CORRIDA!$M:$M,$B5&amp;" d. "&amp;BY$2)+COUNTIF(CORRIDA!$M:$M,BY$2&amp;" d. "&amp;$B5)=0,"",COUNTIF(CORRIDA!$M:$M,$B5&amp;" d. "&amp;BY$2)+COUNTIF(CORRIDA!$M:$M,BY$2&amp;" d. "&amp;$B5)))</f>
        <v/>
      </c>
      <c r="BZ5" s="76" t="str">
        <f aca="false">IF($B5=BZ$2,"-",IF(COUNTIF(CORRIDA!$M:$M,$B5&amp;" d. "&amp;BZ$2)+COUNTIF(CORRIDA!$M:$M,BZ$2&amp;" d. "&amp;$B5)=0,"",COUNTIF(CORRIDA!$M:$M,$B5&amp;" d. "&amp;BZ$2)+COUNTIF(CORRIDA!$M:$M,BZ$2&amp;" d. "&amp;$B5)))</f>
        <v/>
      </c>
      <c r="CA5" s="76" t="str">
        <f aca="false">IF($B5=CA$2,"-",IF(COUNTIF(CORRIDA!$M:$M,$B5&amp;" d. "&amp;CA$2)+COUNTIF(CORRIDA!$M:$M,CA$2&amp;" d. "&amp;$B5)=0,"",COUNTIF(CORRIDA!$M:$M,$B5&amp;" d. "&amp;CA$2)+COUNTIF(CORRIDA!$M:$M,CA$2&amp;" d. "&amp;$B5)))</f>
        <v/>
      </c>
      <c r="CB5" s="76" t="str">
        <f aca="false">IF($B5=CB$2,"-",IF(COUNTIF(CORRIDA!$M:$M,$B5&amp;" d. "&amp;CB$2)+COUNTIF(CORRIDA!$M:$M,CB$2&amp;" d. "&amp;$B5)=0,"",COUNTIF(CORRIDA!$M:$M,$B5&amp;" d. "&amp;CB$2)+COUNTIF(CORRIDA!$M:$M,CB$2&amp;" d. "&amp;$B5)))</f>
        <v/>
      </c>
      <c r="CC5" s="76" t="str">
        <f aca="false">IF($B5=CC$2,"-",IF(COUNTIF(CORRIDA!$M:$M,$B5&amp;" d. "&amp;CC$2)+COUNTIF(CORRIDA!$M:$M,CC$2&amp;" d. "&amp;$B5)=0,"",COUNTIF(CORRIDA!$M:$M,$B5&amp;" d. "&amp;CC$2)+COUNTIF(CORRIDA!$M:$M,CC$2&amp;" d. "&amp;$B5)))</f>
        <v/>
      </c>
      <c r="CD5" s="76" t="str">
        <f aca="false">IF($B5=CD$2,"-",IF(COUNTIF(CORRIDA!$M:$M,$B5&amp;" d. "&amp;CD$2)+COUNTIF(CORRIDA!$M:$M,CD$2&amp;" d. "&amp;$B5)=0,"",COUNTIF(CORRIDA!$M:$M,$B5&amp;" d. "&amp;CD$2)+COUNTIF(CORRIDA!$M:$M,CD$2&amp;" d. "&amp;$B5)))</f>
        <v/>
      </c>
      <c r="CE5" s="76" t="str">
        <f aca="false">IF($B5=CE$2,"-",IF(COUNTIF(CORRIDA!$M:$M,$B5&amp;" d. "&amp;CE$2)+COUNTIF(CORRIDA!$M:$M,CE$2&amp;" d. "&amp;$B5)=0,"",COUNTIF(CORRIDA!$M:$M,$B5&amp;" d. "&amp;CE$2)+COUNTIF(CORRIDA!$M:$M,CE$2&amp;" d. "&amp;$B5)))</f>
        <v/>
      </c>
      <c r="CF5" s="76" t="str">
        <f aca="false">IF($B5=CF$2,"-",IF(COUNTIF(CORRIDA!$M:$M,$B5&amp;" d. "&amp;CF$2)+COUNTIF(CORRIDA!$M:$M,CF$2&amp;" d. "&amp;$B5)=0,"",COUNTIF(CORRIDA!$M:$M,$B5&amp;" d. "&amp;CF$2)+COUNTIF(CORRIDA!$M:$M,CF$2&amp;" d. "&amp;$B5)))</f>
        <v/>
      </c>
      <c r="CG5" s="76" t="str">
        <f aca="false">IF($B5=CG$2,"-",IF(COUNTIF(CORRIDA!$M:$M,$B5&amp;" d. "&amp;CG$2)+COUNTIF(CORRIDA!$M:$M,CG$2&amp;" d. "&amp;$B5)=0,"",COUNTIF(CORRIDA!$M:$M,$B5&amp;" d. "&amp;CG$2)+COUNTIF(CORRIDA!$M:$M,CG$2&amp;" d. "&amp;$B5)))</f>
        <v/>
      </c>
      <c r="CH5" s="76" t="str">
        <f aca="false">IF($B5=CH$2,"-",IF(COUNTIF(CORRIDA!$M:$M,$B5&amp;" d. "&amp;CH$2)+COUNTIF(CORRIDA!$M:$M,CH$2&amp;" d. "&amp;$B5)=0,"",COUNTIF(CORRIDA!$M:$M,$B5&amp;" d. "&amp;CH$2)+COUNTIF(CORRIDA!$M:$M,CH$2&amp;" d. "&amp;$B5)))</f>
        <v/>
      </c>
      <c r="CI5" s="76" t="str">
        <f aca="false">IF($B5=CI$2,"-",IF(COUNTIF(CORRIDA!$M:$M,$B5&amp;" d. "&amp;CI$2)+COUNTIF(CORRIDA!$M:$M,CI$2&amp;" d. "&amp;$B5)=0,"",COUNTIF(CORRIDA!$M:$M,$B5&amp;" d. "&amp;CI$2)+COUNTIF(CORRIDA!$M:$M,CI$2&amp;" d. "&amp;$B5)))</f>
        <v/>
      </c>
      <c r="CJ5" s="76" t="str">
        <f aca="false">IF($B5=CJ$2,"-",IF(COUNTIF(CORRIDA!$M:$M,$B5&amp;" d. "&amp;CJ$2)+COUNTIF(CORRIDA!$M:$M,CJ$2&amp;" d. "&amp;$B5)=0,"",COUNTIF(CORRIDA!$M:$M,$B5&amp;" d. "&amp;CJ$2)+COUNTIF(CORRIDA!$M:$M,CJ$2&amp;" d. "&amp;$B5)))</f>
        <v/>
      </c>
      <c r="CK5" s="76" t="str">
        <f aca="false">IF($B5=CK$2,"-",IF(COUNTIF(CORRIDA!$M:$M,$B5&amp;" d. "&amp;CK$2)+COUNTIF(CORRIDA!$M:$M,CK$2&amp;" d. "&amp;$B5)=0,"",COUNTIF(CORRIDA!$M:$M,$B5&amp;" d. "&amp;CK$2)+COUNTIF(CORRIDA!$M:$M,CK$2&amp;" d. "&amp;$B5)))</f>
        <v/>
      </c>
      <c r="CL5" s="76" t="str">
        <f aca="false">IF($B5=CL$2,"-",IF(COUNTIF(CORRIDA!$M:$M,$B5&amp;" d. "&amp;CL$2)+COUNTIF(CORRIDA!$M:$M,CL$2&amp;" d. "&amp;$B5)=0,"",COUNTIF(CORRIDA!$M:$M,$B5&amp;" d. "&amp;CL$2)+COUNTIF(CORRIDA!$M:$M,CL$2&amp;" d. "&amp;$B5)))</f>
        <v/>
      </c>
      <c r="CM5" s="76" t="str">
        <f aca="false">IF($B5=CM$2,"-",IF(COUNTIF(CORRIDA!$M:$M,$B5&amp;" d. "&amp;CM$2)+COUNTIF(CORRIDA!$M:$M,CM$2&amp;" d. "&amp;$B5)=0,"",COUNTIF(CORRIDA!$M:$M,$B5&amp;" d. "&amp;CM$2)+COUNTIF(CORRIDA!$M:$M,CM$2&amp;" d. "&amp;$B5)))</f>
        <v/>
      </c>
      <c r="CN5" s="76" t="str">
        <f aca="false">IF($B5=CN$2,"-",IF(COUNTIF(CORRIDA!$M:$M,$B5&amp;" d. "&amp;CN$2)+COUNTIF(CORRIDA!$M:$M,CN$2&amp;" d. "&amp;$B5)=0,"",COUNTIF(CORRIDA!$M:$M,$B5&amp;" d. "&amp;CN$2)+COUNTIF(CORRIDA!$M:$M,CN$2&amp;" d. "&amp;$B5)))</f>
        <v/>
      </c>
      <c r="CO5" s="76" t="str">
        <f aca="false">IF($B5=CO$2,"-",IF(COUNTIF(CORRIDA!$M:$M,$B5&amp;" d. "&amp;CO$2)+COUNTIF(CORRIDA!$M:$M,CO$2&amp;" d. "&amp;$B5)=0,"",COUNTIF(CORRIDA!$M:$M,$B5&amp;" d. "&amp;CO$2)+COUNTIF(CORRIDA!$M:$M,CO$2&amp;" d. "&amp;$B5)))</f>
        <v/>
      </c>
      <c r="CP5" s="76" t="str">
        <f aca="false">IF($B5=CP$2,"-",IF(COUNTIF(CORRIDA!$M:$M,$B5&amp;" d. "&amp;CP$2)+COUNTIF(CORRIDA!$M:$M,CP$2&amp;" d. "&amp;$B5)=0,"",COUNTIF(CORRIDA!$M:$M,$B5&amp;" d. "&amp;CP$2)+COUNTIF(CORRIDA!$M:$M,CP$2&amp;" d. "&amp;$B5)))</f>
        <v/>
      </c>
      <c r="CQ5" s="76" t="str">
        <f aca="false">IF($B5=CQ$2,"-",IF(COUNTIF(CORRIDA!$M:$M,$B5&amp;" d. "&amp;CQ$2)+COUNTIF(CORRIDA!$M:$M,CQ$2&amp;" d. "&amp;$B5)=0,"",COUNTIF(CORRIDA!$M:$M,$B5&amp;" d. "&amp;CQ$2)+COUNTIF(CORRIDA!$M:$M,CQ$2&amp;" d. "&amp;$B5)))</f>
        <v/>
      </c>
      <c r="CR5" s="76" t="str">
        <f aca="false">IF($B5=CR$2,"-",IF(COUNTIF(CORRIDA!$M:$M,$B5&amp;" d. "&amp;CR$2)+COUNTIF(CORRIDA!$M:$M,CR$2&amp;" d. "&amp;$B5)=0,"",COUNTIF(CORRIDA!$M:$M,$B5&amp;" d. "&amp;CR$2)+COUNTIF(CORRIDA!$M:$M,CR$2&amp;" d. "&amp;$B5)))</f>
        <v/>
      </c>
      <c r="CS5" s="76" t="str">
        <f aca="false">IF($B5=CS$2,"-",IF(COUNTIF(CORRIDA!$M:$M,$B5&amp;" d. "&amp;CS$2)+COUNTIF(CORRIDA!$M:$M,CS$2&amp;" d. "&amp;$B5)=0,"",COUNTIF(CORRIDA!$M:$M,$B5&amp;" d. "&amp;CS$2)+COUNTIF(CORRIDA!$M:$M,CS$2&amp;" d. "&amp;$B5)))</f>
        <v/>
      </c>
      <c r="CT5" s="76" t="str">
        <f aca="false">IF($B5=CT$2,"-",IF(COUNTIF(CORRIDA!$M:$M,$B5&amp;" d. "&amp;CT$2)+COUNTIF(CORRIDA!$M:$M,CT$2&amp;" d. "&amp;$B5)=0,"",COUNTIF(CORRIDA!$M:$M,$B5&amp;" d. "&amp;CT$2)+COUNTIF(CORRIDA!$M:$M,CT$2&amp;" d. "&amp;$B5)))</f>
        <v/>
      </c>
      <c r="CU5" s="76" t="str">
        <f aca="false">IF($B5=CU$2,"-",IF(COUNTIF(CORRIDA!$M:$M,$B5&amp;" d. "&amp;CU$2)+COUNTIF(CORRIDA!$M:$M,CU$2&amp;" d. "&amp;$B5)=0,"",COUNTIF(CORRIDA!$M:$M,$B5&amp;" d. "&amp;CU$2)+COUNTIF(CORRIDA!$M:$M,CU$2&amp;" d. "&amp;$B5)))</f>
        <v/>
      </c>
      <c r="CV5" s="76" t="str">
        <f aca="false">IF($B5=CV$2,"-",IF(COUNTIF(CORRIDA!$M:$M,$B5&amp;" d. "&amp;CV$2)+COUNTIF(CORRIDA!$M:$M,CV$2&amp;" d. "&amp;$B5)=0,"",COUNTIF(CORRIDA!$M:$M,$B5&amp;" d. "&amp;CV$2)+COUNTIF(CORRIDA!$M:$M,CV$2&amp;" d. "&amp;$B5)))</f>
        <v/>
      </c>
      <c r="CW5" s="76" t="str">
        <f aca="false">IF($B5=CW$2,"-",IF(COUNTIF(CORRIDA!$M:$M,$B5&amp;" d. "&amp;CW$2)+COUNTIF(CORRIDA!$M:$M,CW$2&amp;" d. "&amp;$B5)=0,"",COUNTIF(CORRIDA!$M:$M,$B5&amp;" d. "&amp;CW$2)+COUNTIF(CORRIDA!$M:$M,CW$2&amp;" d. "&amp;$B5)))</f>
        <v/>
      </c>
      <c r="CX5" s="76" t="str">
        <f aca="false">IF($B5=CX$2,"-",IF(COUNTIF(CORRIDA!$M:$M,$B5&amp;" d. "&amp;CX$2)+COUNTIF(CORRIDA!$M:$M,CX$2&amp;" d. "&amp;$B5)=0,"",COUNTIF(CORRIDA!$M:$M,$B5&amp;" d. "&amp;CX$2)+COUNTIF(CORRIDA!$M:$M,CX$2&amp;" d. "&amp;$B5)))</f>
        <v/>
      </c>
      <c r="CY5" s="76" t="str">
        <f aca="false">IF($B5=CY$2,"-",IF(COUNTIF(CORRIDA!$M:$M,$B5&amp;" d. "&amp;CY$2)+COUNTIF(CORRIDA!$M:$M,CY$2&amp;" d. "&amp;$B5)=0,"",COUNTIF(CORRIDA!$M:$M,$B5&amp;" d. "&amp;CY$2)+COUNTIF(CORRIDA!$M:$M,CY$2&amp;" d. "&amp;$B5)))</f>
        <v/>
      </c>
      <c r="CZ5" s="76" t="str">
        <f aca="false">IF($B5=CZ$2,"-",IF(COUNTIF(CORRIDA!$M:$M,$B5&amp;" d. "&amp;CZ$2)+COUNTIF(CORRIDA!$M:$M,CZ$2&amp;" d. "&amp;$B5)=0,"",COUNTIF(CORRIDA!$M:$M,$B5&amp;" d. "&amp;CZ$2)+COUNTIF(CORRIDA!$M:$M,CZ$2&amp;" d. "&amp;$B5)))</f>
        <v/>
      </c>
      <c r="DA5" s="76" t="str">
        <f aca="false">IF($B5=DA$2,"-",IF(COUNTIF(CORRIDA!$M:$M,$B5&amp;" d. "&amp;DA$2)+COUNTIF(CORRIDA!$M:$M,DA$2&amp;" d. "&amp;$B5)=0,"",COUNTIF(CORRIDA!$M:$M,$B5&amp;" d. "&amp;DA$2)+COUNTIF(CORRIDA!$M:$M,DA$2&amp;" d. "&amp;$B5)))</f>
        <v/>
      </c>
      <c r="DB5" s="76" t="str">
        <f aca="false">IF($B5=DB$2,"-",IF(COUNTIF(CORRIDA!$M:$M,$B5&amp;" d. "&amp;DB$2)+COUNTIF(CORRIDA!$M:$M,DB$2&amp;" d. "&amp;$B5)=0,"",COUNTIF(CORRIDA!$M:$M,$B5&amp;" d. "&amp;DB$2)+COUNTIF(CORRIDA!$M:$M,DB$2&amp;" d. "&amp;$B5)))</f>
        <v/>
      </c>
      <c r="DC5" s="76" t="str">
        <f aca="false">IF($B5=DC$2,"-",IF(COUNTIF(CORRIDA!$M:$M,$B5&amp;" d. "&amp;DC$2)+COUNTIF(CORRIDA!$M:$M,DC$2&amp;" d. "&amp;$B5)=0,"",COUNTIF(CORRIDA!$M:$M,$B5&amp;" d. "&amp;DC$2)+COUNTIF(CORRIDA!$M:$M,DC$2&amp;" d. "&amp;$B5)))</f>
        <v/>
      </c>
      <c r="DD5" s="75" t="n">
        <f aca="false">SUM(BF5:DC5)</f>
        <v>0</v>
      </c>
      <c r="DE5" s="77" t="n">
        <f aca="false">COUNTIF(BF5:DC5,"&gt;0")</f>
        <v>0</v>
      </c>
      <c r="DF5" s="78" t="n">
        <f aca="false">IF(COUNTIF(BF5:DC5,"&gt;0")&lt;10,0,QUOTIENT(COUNTIF(BF5:DC5,"&gt;0"),5)*50)</f>
        <v>0</v>
      </c>
      <c r="DG5" s="79"/>
      <c r="DH5" s="73" t="str">
        <f aca="false">BE5</f>
        <v>Bernardo</v>
      </c>
      <c r="DI5" s="76" t="n">
        <f aca="false">IF($B5=DI$2,0,IF(COUNTIF(CORRIDA!$M:$M,$B5&amp;" d. "&amp;DI$2)+COUNTIF(CORRIDA!$M:$M,DI$2&amp;" d. "&amp;$B5)=0,0,COUNTIF(CORRIDA!$M:$M,$B5&amp;" d. "&amp;DI$2)+COUNTIF(CORRIDA!$M:$M,DI$2&amp;" d. "&amp;$B5)))</f>
        <v>0</v>
      </c>
      <c r="DJ5" s="76" t="n">
        <f aca="false">IF($B5=DJ$2,0,IF(COUNTIF(CORRIDA!$M:$M,$B5&amp;" d. "&amp;DJ$2)+COUNTIF(CORRIDA!$M:$M,DJ$2&amp;" d. "&amp;$B5)=0,0,COUNTIF(CORRIDA!$M:$M,$B5&amp;" d. "&amp;DJ$2)+COUNTIF(CORRIDA!$M:$M,DJ$2&amp;" d. "&amp;$B5)))</f>
        <v>0</v>
      </c>
      <c r="DK5" s="76" t="n">
        <f aca="false">IF($B5=DK$2,0,IF(COUNTIF(CORRIDA!$M:$M,$B5&amp;" d. "&amp;DK$2)+COUNTIF(CORRIDA!$M:$M,DK$2&amp;" d. "&amp;$B5)=0,0,COUNTIF(CORRIDA!$M:$M,$B5&amp;" d. "&amp;DK$2)+COUNTIF(CORRIDA!$M:$M,DK$2&amp;" d. "&amp;$B5)))</f>
        <v>0</v>
      </c>
      <c r="DL5" s="76" t="n">
        <f aca="false">IF($B5=DL$2,0,IF(COUNTIF(CORRIDA!$M:$M,$B5&amp;" d. "&amp;DL$2)+COUNTIF(CORRIDA!$M:$M,DL$2&amp;" d. "&amp;$B5)=0,0,COUNTIF(CORRIDA!$M:$M,$B5&amp;" d. "&amp;DL$2)+COUNTIF(CORRIDA!$M:$M,DL$2&amp;" d. "&amp;$B5)))</f>
        <v>0</v>
      </c>
      <c r="DM5" s="76" t="n">
        <f aca="false">IF($B5=DM$2,0,IF(COUNTIF(CORRIDA!$M:$M,$B5&amp;" d. "&amp;DM$2)+COUNTIF(CORRIDA!$M:$M,DM$2&amp;" d. "&amp;$B5)=0,0,COUNTIF(CORRIDA!$M:$M,$B5&amp;" d. "&amp;DM$2)+COUNTIF(CORRIDA!$M:$M,DM$2&amp;" d. "&amp;$B5)))</f>
        <v>0</v>
      </c>
      <c r="DN5" s="76" t="n">
        <f aca="false">IF($B5=DN$2,0,IF(COUNTIF(CORRIDA!$M:$M,$B5&amp;" d. "&amp;DN$2)+COUNTIF(CORRIDA!$M:$M,DN$2&amp;" d. "&amp;$B5)=0,0,COUNTIF(CORRIDA!$M:$M,$B5&amp;" d. "&amp;DN$2)+COUNTIF(CORRIDA!$M:$M,DN$2&amp;" d. "&amp;$B5)))</f>
        <v>0</v>
      </c>
      <c r="DO5" s="76" t="n">
        <f aca="false">IF($B5=DO$2,0,IF(COUNTIF(CORRIDA!$M:$M,$B5&amp;" d. "&amp;DO$2)+COUNTIF(CORRIDA!$M:$M,DO$2&amp;" d. "&amp;$B5)=0,0,COUNTIF(CORRIDA!$M:$M,$B5&amp;" d. "&amp;DO$2)+COUNTIF(CORRIDA!$M:$M,DO$2&amp;" d. "&amp;$B5)))</f>
        <v>0</v>
      </c>
      <c r="DP5" s="76" t="n">
        <f aca="false">IF($B5=DP$2,0,IF(COUNTIF(CORRIDA!$M:$M,$B5&amp;" d. "&amp;DP$2)+COUNTIF(CORRIDA!$M:$M,DP$2&amp;" d. "&amp;$B5)=0,0,COUNTIF(CORRIDA!$M:$M,$B5&amp;" d. "&amp;DP$2)+COUNTIF(CORRIDA!$M:$M,DP$2&amp;" d. "&amp;$B5)))</f>
        <v>0</v>
      </c>
      <c r="DQ5" s="76" t="n">
        <f aca="false">IF($B5=DQ$2,0,IF(COUNTIF(CORRIDA!$M:$M,$B5&amp;" d. "&amp;DQ$2)+COUNTIF(CORRIDA!$M:$M,DQ$2&amp;" d. "&amp;$B5)=0,0,COUNTIF(CORRIDA!$M:$M,$B5&amp;" d. "&amp;DQ$2)+COUNTIF(CORRIDA!$M:$M,DQ$2&amp;" d. "&amp;$B5)))</f>
        <v>0</v>
      </c>
      <c r="DR5" s="76" t="n">
        <f aca="false">IF($B5=DR$2,0,IF(COUNTIF(CORRIDA!$M:$M,$B5&amp;" d. "&amp;DR$2)+COUNTIF(CORRIDA!$M:$M,DR$2&amp;" d. "&amp;$B5)=0,0,COUNTIF(CORRIDA!$M:$M,$B5&amp;" d. "&amp;DR$2)+COUNTIF(CORRIDA!$M:$M,DR$2&amp;" d. "&amp;$B5)))</f>
        <v>0</v>
      </c>
      <c r="DS5" s="76" t="n">
        <f aca="false">IF($B5=DS$2,0,IF(COUNTIF(CORRIDA!$M:$M,$B5&amp;" d. "&amp;DS$2)+COUNTIF(CORRIDA!$M:$M,DS$2&amp;" d. "&amp;$B5)=0,0,COUNTIF(CORRIDA!$M:$M,$B5&amp;" d. "&amp;DS$2)+COUNTIF(CORRIDA!$M:$M,DS$2&amp;" d. "&amp;$B5)))</f>
        <v>0</v>
      </c>
      <c r="DT5" s="76" t="n">
        <f aca="false">IF($B5=DT$2,0,IF(COUNTIF(CORRIDA!$M:$M,$B5&amp;" d. "&amp;DT$2)+COUNTIF(CORRIDA!$M:$M,DT$2&amp;" d. "&amp;$B5)=0,0,COUNTIF(CORRIDA!$M:$M,$B5&amp;" d. "&amp;DT$2)+COUNTIF(CORRIDA!$M:$M,DT$2&amp;" d. "&amp;$B5)))</f>
        <v>0</v>
      </c>
      <c r="DU5" s="76" t="n">
        <f aca="false">IF($B5=DU$2,0,IF(COUNTIF(CORRIDA!$M:$M,$B5&amp;" d. "&amp;DU$2)+COUNTIF(CORRIDA!$M:$M,DU$2&amp;" d. "&amp;$B5)=0,0,COUNTIF(CORRIDA!$M:$M,$B5&amp;" d. "&amp;DU$2)+COUNTIF(CORRIDA!$M:$M,DU$2&amp;" d. "&amp;$B5)))</f>
        <v>0</v>
      </c>
      <c r="DV5" s="76" t="n">
        <f aca="false">IF($B5=DV$2,0,IF(COUNTIF(CORRIDA!$M:$M,$B5&amp;" d. "&amp;DV$2)+COUNTIF(CORRIDA!$M:$M,DV$2&amp;" d. "&amp;$B5)=0,0,COUNTIF(CORRIDA!$M:$M,$B5&amp;" d. "&amp;DV$2)+COUNTIF(CORRIDA!$M:$M,DV$2&amp;" d. "&amp;$B5)))</f>
        <v>0</v>
      </c>
      <c r="DW5" s="76" t="n">
        <f aca="false">IF($B5=DW$2,0,IF(COUNTIF(CORRIDA!$M:$M,$B5&amp;" d. "&amp;DW$2)+COUNTIF(CORRIDA!$M:$M,DW$2&amp;" d. "&amp;$B5)=0,0,COUNTIF(CORRIDA!$M:$M,$B5&amp;" d. "&amp;DW$2)+COUNTIF(CORRIDA!$M:$M,DW$2&amp;" d. "&amp;$B5)))</f>
        <v>0</v>
      </c>
      <c r="DX5" s="76" t="n">
        <f aca="false">IF($B5=DX$2,0,IF(COUNTIF(CORRIDA!$M:$M,$B5&amp;" d. "&amp;DX$2)+COUNTIF(CORRIDA!$M:$M,DX$2&amp;" d. "&amp;$B5)=0,0,COUNTIF(CORRIDA!$M:$M,$B5&amp;" d. "&amp;DX$2)+COUNTIF(CORRIDA!$M:$M,DX$2&amp;" d. "&amp;$B5)))</f>
        <v>0</v>
      </c>
      <c r="DY5" s="76" t="n">
        <f aca="false">IF($B5=DY$2,0,IF(COUNTIF(CORRIDA!$M:$M,$B5&amp;" d. "&amp;DY$2)+COUNTIF(CORRIDA!$M:$M,DY$2&amp;" d. "&amp;$B5)=0,0,COUNTIF(CORRIDA!$M:$M,$B5&amp;" d. "&amp;DY$2)+COUNTIF(CORRIDA!$M:$M,DY$2&amp;" d. "&amp;$B5)))</f>
        <v>0</v>
      </c>
      <c r="DZ5" s="76" t="n">
        <f aca="false">IF($B5=DZ$2,0,IF(COUNTIF(CORRIDA!$M:$M,$B5&amp;" d. "&amp;DZ$2)+COUNTIF(CORRIDA!$M:$M,DZ$2&amp;" d. "&amp;$B5)=0,0,COUNTIF(CORRIDA!$M:$M,$B5&amp;" d. "&amp;DZ$2)+COUNTIF(CORRIDA!$M:$M,DZ$2&amp;" d. "&amp;$B5)))</f>
        <v>0</v>
      </c>
      <c r="EA5" s="76" t="n">
        <f aca="false">IF($B5=EA$2,0,IF(COUNTIF(CORRIDA!$M:$M,$B5&amp;" d. "&amp;EA$2)+COUNTIF(CORRIDA!$M:$M,EA$2&amp;" d. "&amp;$B5)=0,0,COUNTIF(CORRIDA!$M:$M,$B5&amp;" d. "&amp;EA$2)+COUNTIF(CORRIDA!$M:$M,EA$2&amp;" d. "&amp;$B5)))</f>
        <v>0</v>
      </c>
      <c r="EB5" s="76" t="n">
        <f aca="false">IF($B5=EB$2,0,IF(COUNTIF(CORRIDA!$M:$M,$B5&amp;" d. "&amp;EB$2)+COUNTIF(CORRIDA!$M:$M,EB$2&amp;" d. "&amp;$B5)=0,0,COUNTIF(CORRIDA!$M:$M,$B5&amp;" d. "&amp;EB$2)+COUNTIF(CORRIDA!$M:$M,EB$2&amp;" d. "&amp;$B5)))</f>
        <v>0</v>
      </c>
      <c r="EC5" s="76" t="n">
        <f aca="false">IF($B5=EC$2,0,IF(COUNTIF(CORRIDA!$M:$M,$B5&amp;" d. "&amp;EC$2)+COUNTIF(CORRIDA!$M:$M,EC$2&amp;" d. "&amp;$B5)=0,0,COUNTIF(CORRIDA!$M:$M,$B5&amp;" d. "&amp;EC$2)+COUNTIF(CORRIDA!$M:$M,EC$2&amp;" d. "&amp;$B5)))</f>
        <v>0</v>
      </c>
      <c r="ED5" s="76" t="n">
        <f aca="false">IF($B5=ED$2,0,IF(COUNTIF(CORRIDA!$M:$M,$B5&amp;" d. "&amp;ED$2)+COUNTIF(CORRIDA!$M:$M,ED$2&amp;" d. "&amp;$B5)=0,0,COUNTIF(CORRIDA!$M:$M,$B5&amp;" d. "&amp;ED$2)+COUNTIF(CORRIDA!$M:$M,ED$2&amp;" d. "&amp;$B5)))</f>
        <v>0</v>
      </c>
      <c r="EE5" s="76" t="n">
        <f aca="false">IF($B5=EE$2,0,IF(COUNTIF(CORRIDA!$M:$M,$B5&amp;" d. "&amp;EE$2)+COUNTIF(CORRIDA!$M:$M,EE$2&amp;" d. "&amp;$B5)=0,0,COUNTIF(CORRIDA!$M:$M,$B5&amp;" d. "&amp;EE$2)+COUNTIF(CORRIDA!$M:$M,EE$2&amp;" d. "&amp;$B5)))</f>
        <v>0</v>
      </c>
      <c r="EF5" s="76" t="n">
        <f aca="false">IF($B5=EF$2,0,IF(COUNTIF(CORRIDA!$M:$M,$B5&amp;" d. "&amp;EF$2)+COUNTIF(CORRIDA!$M:$M,EF$2&amp;" d. "&amp;$B5)=0,0,COUNTIF(CORRIDA!$M:$M,$B5&amp;" d. "&amp;EF$2)+COUNTIF(CORRIDA!$M:$M,EF$2&amp;" d. "&amp;$B5)))</f>
        <v>0</v>
      </c>
      <c r="EG5" s="76" t="n">
        <f aca="false">IF($B5=EG$2,0,IF(COUNTIF(CORRIDA!$M:$M,$B5&amp;" d. "&amp;EG$2)+COUNTIF(CORRIDA!$M:$M,EG$2&amp;" d. "&amp;$B5)=0,0,COUNTIF(CORRIDA!$M:$M,$B5&amp;" d. "&amp;EG$2)+COUNTIF(CORRIDA!$M:$M,EG$2&amp;" d. "&amp;$B5)))</f>
        <v>0</v>
      </c>
      <c r="EH5" s="76" t="n">
        <f aca="false">IF($B5=EH$2,0,IF(COUNTIF(CORRIDA!$M:$M,$B5&amp;" d. "&amp;EH$2)+COUNTIF(CORRIDA!$M:$M,EH$2&amp;" d. "&amp;$B5)=0,0,COUNTIF(CORRIDA!$M:$M,$B5&amp;" d. "&amp;EH$2)+COUNTIF(CORRIDA!$M:$M,EH$2&amp;" d. "&amp;$B5)))</f>
        <v>0</v>
      </c>
      <c r="EI5" s="76" t="n">
        <f aca="false">IF($B5=EI$2,0,IF(COUNTIF(CORRIDA!$M:$M,$B5&amp;" d. "&amp;EI$2)+COUNTIF(CORRIDA!$M:$M,EI$2&amp;" d. "&amp;$B5)=0,0,COUNTIF(CORRIDA!$M:$M,$B5&amp;" d. "&amp;EI$2)+COUNTIF(CORRIDA!$M:$M,EI$2&amp;" d. "&amp;$B5)))</f>
        <v>0</v>
      </c>
      <c r="EJ5" s="76" t="n">
        <f aca="false">IF($B5=EJ$2,0,IF(COUNTIF(CORRIDA!$M:$M,$B5&amp;" d. "&amp;EJ$2)+COUNTIF(CORRIDA!$M:$M,EJ$2&amp;" d. "&amp;$B5)=0,0,COUNTIF(CORRIDA!$M:$M,$B5&amp;" d. "&amp;EJ$2)+COUNTIF(CORRIDA!$M:$M,EJ$2&amp;" d. "&amp;$B5)))</f>
        <v>0</v>
      </c>
      <c r="EK5" s="76" t="n">
        <f aca="false">IF($B5=EK$2,0,IF(COUNTIF(CORRIDA!$M:$M,$B5&amp;" d. "&amp;EK$2)+COUNTIF(CORRIDA!$M:$M,EK$2&amp;" d. "&amp;$B5)=0,0,COUNTIF(CORRIDA!$M:$M,$B5&amp;" d. "&amp;EK$2)+COUNTIF(CORRIDA!$M:$M,EK$2&amp;" d. "&amp;$B5)))</f>
        <v>0</v>
      </c>
      <c r="EL5" s="76" t="n">
        <f aca="false">IF($B5=EL$2,0,IF(COUNTIF(CORRIDA!$M:$M,$B5&amp;" d. "&amp;EL$2)+COUNTIF(CORRIDA!$M:$M,EL$2&amp;" d. "&amp;$B5)=0,0,COUNTIF(CORRIDA!$M:$M,$B5&amp;" d. "&amp;EL$2)+COUNTIF(CORRIDA!$M:$M,EL$2&amp;" d. "&amp;$B5)))</f>
        <v>0</v>
      </c>
      <c r="EM5" s="76" t="n">
        <f aca="false">IF($B5=EM$2,0,IF(COUNTIF(CORRIDA!$M:$M,$B5&amp;" d. "&amp;EM$2)+COUNTIF(CORRIDA!$M:$M,EM$2&amp;" d. "&amp;$B5)=0,0,COUNTIF(CORRIDA!$M:$M,$B5&amp;" d. "&amp;EM$2)+COUNTIF(CORRIDA!$M:$M,EM$2&amp;" d. "&amp;$B5)))</f>
        <v>0</v>
      </c>
      <c r="EN5" s="76" t="n">
        <f aca="false">IF($B5=EN$2,0,IF(COUNTIF(CORRIDA!$M:$M,$B5&amp;" d. "&amp;EN$2)+COUNTIF(CORRIDA!$M:$M,EN$2&amp;" d. "&amp;$B5)=0,0,COUNTIF(CORRIDA!$M:$M,$B5&amp;" d. "&amp;EN$2)+COUNTIF(CORRIDA!$M:$M,EN$2&amp;" d. "&amp;$B5)))</f>
        <v>0</v>
      </c>
      <c r="EO5" s="76" t="n">
        <f aca="false">IF($B5=EO$2,0,IF(COUNTIF(CORRIDA!$M:$M,$B5&amp;" d. "&amp;EO$2)+COUNTIF(CORRIDA!$M:$M,EO$2&amp;" d. "&amp;$B5)=0,0,COUNTIF(CORRIDA!$M:$M,$B5&amp;" d. "&amp;EO$2)+COUNTIF(CORRIDA!$M:$M,EO$2&amp;" d. "&amp;$B5)))</f>
        <v>0</v>
      </c>
      <c r="EP5" s="76" t="n">
        <f aca="false">IF($B5=EP$2,0,IF(COUNTIF(CORRIDA!$M:$M,$B5&amp;" d. "&amp;EP$2)+COUNTIF(CORRIDA!$M:$M,EP$2&amp;" d. "&amp;$B5)=0,0,COUNTIF(CORRIDA!$M:$M,$B5&amp;" d. "&amp;EP$2)+COUNTIF(CORRIDA!$M:$M,EP$2&amp;" d. "&amp;$B5)))</f>
        <v>0</v>
      </c>
      <c r="EQ5" s="76" t="n">
        <f aca="false">IF($B5=EQ$2,0,IF(COUNTIF(CORRIDA!$M:$M,$B5&amp;" d. "&amp;EQ$2)+COUNTIF(CORRIDA!$M:$M,EQ$2&amp;" d. "&amp;$B5)=0,0,COUNTIF(CORRIDA!$M:$M,$B5&amp;" d. "&amp;EQ$2)+COUNTIF(CORRIDA!$M:$M,EQ$2&amp;" d. "&amp;$B5)))</f>
        <v>0</v>
      </c>
      <c r="ER5" s="76" t="n">
        <f aca="false">IF($B5=ER$2,0,IF(COUNTIF(CORRIDA!$M:$M,$B5&amp;" d. "&amp;ER$2)+COUNTIF(CORRIDA!$M:$M,ER$2&amp;" d. "&amp;$B5)=0,0,COUNTIF(CORRIDA!$M:$M,$B5&amp;" d. "&amp;ER$2)+COUNTIF(CORRIDA!$M:$M,ER$2&amp;" d. "&amp;$B5)))</f>
        <v>0</v>
      </c>
      <c r="ES5" s="76" t="n">
        <f aca="false">IF($B5=ES$2,0,IF(COUNTIF(CORRIDA!$M:$M,$B5&amp;" d. "&amp;ES$2)+COUNTIF(CORRIDA!$M:$M,ES$2&amp;" d. "&amp;$B5)=0,0,COUNTIF(CORRIDA!$M:$M,$B5&amp;" d. "&amp;ES$2)+COUNTIF(CORRIDA!$M:$M,ES$2&amp;" d. "&amp;$B5)))</f>
        <v>0</v>
      </c>
      <c r="ET5" s="76" t="n">
        <f aca="false">IF($B5=ET$2,0,IF(COUNTIF(CORRIDA!$M:$M,$B5&amp;" d. "&amp;ET$2)+COUNTIF(CORRIDA!$M:$M,ET$2&amp;" d. "&amp;$B5)=0,0,COUNTIF(CORRIDA!$M:$M,$B5&amp;" d. "&amp;ET$2)+COUNTIF(CORRIDA!$M:$M,ET$2&amp;" d. "&amp;$B5)))</f>
        <v>0</v>
      </c>
      <c r="EU5" s="76" t="n">
        <f aca="false">IF($B5=EU$2,0,IF(COUNTIF(CORRIDA!$M:$M,$B5&amp;" d. "&amp;EU$2)+COUNTIF(CORRIDA!$M:$M,EU$2&amp;" d. "&amp;$B5)=0,0,COUNTIF(CORRIDA!$M:$M,$B5&amp;" d. "&amp;EU$2)+COUNTIF(CORRIDA!$M:$M,EU$2&amp;" d. "&amp;$B5)))</f>
        <v>0</v>
      </c>
      <c r="EV5" s="76" t="n">
        <f aca="false">IF($B5=EV$2,0,IF(COUNTIF(CORRIDA!$M:$M,$B5&amp;" d. "&amp;EV$2)+COUNTIF(CORRIDA!$M:$M,EV$2&amp;" d. "&amp;$B5)=0,0,COUNTIF(CORRIDA!$M:$M,$B5&amp;" d. "&amp;EV$2)+COUNTIF(CORRIDA!$M:$M,EV$2&amp;" d. "&amp;$B5)))</f>
        <v>0</v>
      </c>
      <c r="EW5" s="76" t="n">
        <f aca="false">IF($B5=EW$2,0,IF(COUNTIF(CORRIDA!$M:$M,$B5&amp;" d. "&amp;EW$2)+COUNTIF(CORRIDA!$M:$M,EW$2&amp;" d. "&amp;$B5)=0,0,COUNTIF(CORRIDA!$M:$M,$B5&amp;" d. "&amp;EW$2)+COUNTIF(CORRIDA!$M:$M,EW$2&amp;" d. "&amp;$B5)))</f>
        <v>0</v>
      </c>
      <c r="EX5" s="76" t="n">
        <f aca="false">IF($B5=EX$2,0,IF(COUNTIF(CORRIDA!$M:$M,$B5&amp;" d. "&amp;EX$2)+COUNTIF(CORRIDA!$M:$M,EX$2&amp;" d. "&amp;$B5)=0,0,COUNTIF(CORRIDA!$M:$M,$B5&amp;" d. "&amp;EX$2)+COUNTIF(CORRIDA!$M:$M,EX$2&amp;" d. "&amp;$B5)))</f>
        <v>0</v>
      </c>
      <c r="EY5" s="76" t="n">
        <f aca="false">IF($B5=EY$2,0,IF(COUNTIF(CORRIDA!$M:$M,$B5&amp;" d. "&amp;EY$2)+COUNTIF(CORRIDA!$M:$M,EY$2&amp;" d. "&amp;$B5)=0,0,COUNTIF(CORRIDA!$M:$M,$B5&amp;" d. "&amp;EY$2)+COUNTIF(CORRIDA!$M:$M,EY$2&amp;" d. "&amp;$B5)))</f>
        <v>0</v>
      </c>
      <c r="EZ5" s="76" t="n">
        <f aca="false">IF($B5=EZ$2,0,IF(COUNTIF(CORRIDA!$M:$M,$B5&amp;" d. "&amp;EZ$2)+COUNTIF(CORRIDA!$M:$M,EZ$2&amp;" d. "&amp;$B5)=0,0,COUNTIF(CORRIDA!$M:$M,$B5&amp;" d. "&amp;EZ$2)+COUNTIF(CORRIDA!$M:$M,EZ$2&amp;" d. "&amp;$B5)))</f>
        <v>0</v>
      </c>
      <c r="FA5" s="76" t="n">
        <f aca="false">IF($B5=FA$2,0,IF(COUNTIF(CORRIDA!$M:$M,$B5&amp;" d. "&amp;FA$2)+COUNTIF(CORRIDA!$M:$M,FA$2&amp;" d. "&amp;$B5)=0,0,COUNTIF(CORRIDA!$M:$M,$B5&amp;" d. "&amp;FA$2)+COUNTIF(CORRIDA!$M:$M,FA$2&amp;" d. "&amp;$B5)))</f>
        <v>0</v>
      </c>
      <c r="FB5" s="76" t="n">
        <f aca="false">IF($B5=FB$2,0,IF(COUNTIF(CORRIDA!$M:$M,$B5&amp;" d. "&amp;FB$2)+COUNTIF(CORRIDA!$M:$M,FB$2&amp;" d. "&amp;$B5)=0,0,COUNTIF(CORRIDA!$M:$M,$B5&amp;" d. "&amp;FB$2)+COUNTIF(CORRIDA!$M:$M,FB$2&amp;" d. "&amp;$B5)))</f>
        <v>0</v>
      </c>
      <c r="FC5" s="76" t="n">
        <f aca="false">IF($B5=FC$2,0,IF(COUNTIF(CORRIDA!$M:$M,$B5&amp;" d. "&amp;FC$2)+COUNTIF(CORRIDA!$M:$M,FC$2&amp;" d. "&amp;$B5)=0,0,COUNTIF(CORRIDA!$M:$M,$B5&amp;" d. "&amp;FC$2)+COUNTIF(CORRIDA!$M:$M,FC$2&amp;" d. "&amp;$B5)))</f>
        <v>0</v>
      </c>
      <c r="FD5" s="76" t="n">
        <f aca="false">IF($B5=FD$2,0,IF(COUNTIF(CORRIDA!$M:$M,$B5&amp;" d. "&amp;FD$2)+COUNTIF(CORRIDA!$M:$M,FD$2&amp;" d. "&amp;$B5)=0,0,COUNTIF(CORRIDA!$M:$M,$B5&amp;" d. "&amp;FD$2)+COUNTIF(CORRIDA!$M:$M,FD$2&amp;" d. "&amp;$B5)))</f>
        <v>0</v>
      </c>
      <c r="FE5" s="76" t="n">
        <f aca="false">IF($B5=FE$2,0,IF(COUNTIF(CORRIDA!$M:$M,$B5&amp;" d. "&amp;FE$2)+COUNTIF(CORRIDA!$M:$M,FE$2&amp;" d. "&amp;$B5)=0,0,COUNTIF(CORRIDA!$M:$M,$B5&amp;" d. "&amp;FE$2)+COUNTIF(CORRIDA!$M:$M,FE$2&amp;" d. "&amp;$B5)))</f>
        <v>0</v>
      </c>
      <c r="FF5" s="76" t="n">
        <f aca="false">IF($B5=FF$2,0,IF(COUNTIF(CORRIDA!$M:$M,$B5&amp;" d. "&amp;FF$2)+COUNTIF(CORRIDA!$M:$M,FF$2&amp;" d. "&amp;$B5)=0,0,COUNTIF(CORRIDA!$M:$M,$B5&amp;" d. "&amp;FF$2)+COUNTIF(CORRIDA!$M:$M,FF$2&amp;" d. "&amp;$B5)))</f>
        <v>0</v>
      </c>
      <c r="FG5" s="75" t="n">
        <f aca="false">SUM(DI5:EW5)</f>
        <v>0</v>
      </c>
      <c r="FH5" s="80"/>
      <c r="FI5" s="73" t="str">
        <f aca="false">BE5</f>
        <v>Bernardo</v>
      </c>
      <c r="FJ5" s="81" t="n">
        <f aca="false">COUNTIF(BF5:DC5,"&gt;0")</f>
        <v>0</v>
      </c>
      <c r="FK5" s="81" t="e">
        <f aca="false">AVERAGE(BF5:DC5)</f>
        <v>#DIV/0!</v>
      </c>
      <c r="FL5" s="81" t="e">
        <f aca="false">_xlfn.STDEV.P(BF5:DC5)</f>
        <v>#DIV/0!</v>
      </c>
      <c r="FM5" s="60" t="e">
        <f aca="false">SUMPRODUCT(DI5:DJ5,CLASSIF!T3:T4)</f>
        <v>#VALUE!</v>
      </c>
    </row>
    <row r="6" customFormat="false" ht="12.75" hidden="false" customHeight="false" outlineLevel="0" collapsed="false">
      <c r="B6" s="73" t="str">
        <f aca="false">INTRO!B6</f>
        <v>Bruno</v>
      </c>
      <c r="C6" s="82" t="str">
        <f aca="false">IF($B6=C$2,"-",IF(COUNTIF(CORRIDA!$M:$M,$B6&amp;" d. "&amp;C$2)=0,"",COUNTIF(CORRIDA!$M:$M,$B6&amp;" d. "&amp;C$2)))</f>
        <v/>
      </c>
      <c r="D6" s="82" t="str">
        <f aca="false">IF($B6=D$2,"-",IF(COUNTIF(CORRIDA!$M:$M,$B6&amp;" d. "&amp;D$2)=0,"",COUNTIF(CORRIDA!$M:$M,$B6&amp;" d. "&amp;D$2)))</f>
        <v/>
      </c>
      <c r="E6" s="82" t="str">
        <f aca="false">IF($B6=E$2,"-",IF(COUNTIF(CORRIDA!$M:$M,$B6&amp;" d. "&amp;E$2)=0,"",COUNTIF(CORRIDA!$M:$M,$B6&amp;" d. "&amp;E$2)))</f>
        <v/>
      </c>
      <c r="F6" s="82" t="str">
        <f aca="false">IF($B6=F$2,"-",IF(COUNTIF(CORRIDA!$M:$M,$B6&amp;" d. "&amp;F$2)=0,"",COUNTIF(CORRIDA!$M:$M,$B6&amp;" d. "&amp;F$2)))</f>
        <v>-</v>
      </c>
      <c r="G6" s="82" t="str">
        <f aca="false">IF($B6=G$2,"-",IF(COUNTIF(CORRIDA!$M:$M,$B6&amp;" d. "&amp;G$2)=0,"",COUNTIF(CORRIDA!$M:$M,$B6&amp;" d. "&amp;G$2)))</f>
        <v/>
      </c>
      <c r="H6" s="82" t="str">
        <f aca="false">IF($B6=H$2,"-",IF(COUNTIF(CORRIDA!$M:$M,$B6&amp;" d. "&amp;H$2)=0,"",COUNTIF(CORRIDA!$M:$M,$B6&amp;" d. "&amp;H$2)))</f>
        <v/>
      </c>
      <c r="I6" s="82" t="str">
        <f aca="false">IF($B6=I$2,"-",IF(COUNTIF(CORRIDA!$M:$M,$B6&amp;" d. "&amp;I$2)=0,"",COUNTIF(CORRIDA!$M:$M,$B6&amp;" d. "&amp;I$2)))</f>
        <v/>
      </c>
      <c r="J6" s="82" t="str">
        <f aca="false">IF($B6=J$2,"-",IF(COUNTIF(CORRIDA!$M:$M,$B6&amp;" d. "&amp;J$2)=0,"",COUNTIF(CORRIDA!$M:$M,$B6&amp;" d. "&amp;J$2)))</f>
        <v/>
      </c>
      <c r="K6" s="82" t="str">
        <f aca="false">IF($B6=K$2,"-",IF(COUNTIF(CORRIDA!$M:$M,$B6&amp;" d. "&amp;K$2)=0,"",COUNTIF(CORRIDA!$M:$M,$B6&amp;" d. "&amp;K$2)))</f>
        <v/>
      </c>
      <c r="L6" s="82" t="str">
        <f aca="false">IF($B6=L$2,"-",IF(COUNTIF(CORRIDA!$M:$M,$B6&amp;" d. "&amp;L$2)=0,"",COUNTIF(CORRIDA!$M:$M,$B6&amp;" d. "&amp;L$2)))</f>
        <v/>
      </c>
      <c r="M6" s="82" t="str">
        <f aca="false">IF($B6=M$2,"-",IF(COUNTIF(CORRIDA!$M:$M,$B6&amp;" d. "&amp;M$2)=0,"",COUNTIF(CORRIDA!$M:$M,$B6&amp;" d. "&amp;M$2)))</f>
        <v/>
      </c>
      <c r="N6" s="82" t="str">
        <f aca="false">IF($B6=N$2,"-",IF(COUNTIF(CORRIDA!$M:$M,$B6&amp;" d. "&amp;N$2)=0,"",COUNTIF(CORRIDA!$M:$M,$B6&amp;" d. "&amp;N$2)))</f>
        <v/>
      </c>
      <c r="O6" s="82" t="str">
        <f aca="false">IF($B6=O$2,"-",IF(COUNTIF(CORRIDA!$M:$M,$B6&amp;" d. "&amp;O$2)=0,"",COUNTIF(CORRIDA!$M:$M,$B6&amp;" d. "&amp;O$2)))</f>
        <v/>
      </c>
      <c r="P6" s="82" t="str">
        <f aca="false">IF($B6=P$2,"-",IF(COUNTIF(CORRIDA!$M:$M,$B6&amp;" d. "&amp;P$2)=0,"",COUNTIF(CORRIDA!$M:$M,$B6&amp;" d. "&amp;P$2)))</f>
        <v/>
      </c>
      <c r="Q6" s="82" t="str">
        <f aca="false">IF($B6=Q$2,"-",IF(COUNTIF(CORRIDA!$M:$M,$B6&amp;" d. "&amp;Q$2)=0,"",COUNTIF(CORRIDA!$M:$M,$B6&amp;" d. "&amp;Q$2)))</f>
        <v/>
      </c>
      <c r="R6" s="82" t="str">
        <f aca="false">IF($B6=R$2,"-",IF(COUNTIF(CORRIDA!$M:$M,$B6&amp;" d. "&amp;R$2)=0,"",COUNTIF(CORRIDA!$M:$M,$B6&amp;" d. "&amp;R$2)))</f>
        <v/>
      </c>
      <c r="S6" s="82" t="str">
        <f aca="false">IF($B6=S$2,"-",IF(COUNTIF(CORRIDA!$M:$M,$B6&amp;" d. "&amp;S$2)=0,"",COUNTIF(CORRIDA!$M:$M,$B6&amp;" d. "&amp;S$2)))</f>
        <v/>
      </c>
      <c r="T6" s="82" t="str">
        <f aca="false">IF($B6=T$2,"-",IF(COUNTIF(CORRIDA!$M:$M,$B6&amp;" d. "&amp;T$2)=0,"",COUNTIF(CORRIDA!$M:$M,$B6&amp;" d. "&amp;T$2)))</f>
        <v/>
      </c>
      <c r="U6" s="82" t="str">
        <f aca="false">IF($B6=U$2,"-",IF(COUNTIF(CORRIDA!$M:$M,$B6&amp;" d. "&amp;U$2)=0,"",COUNTIF(CORRIDA!$M:$M,$B6&amp;" d. "&amp;U$2)))</f>
        <v/>
      </c>
      <c r="V6" s="82" t="str">
        <f aca="false">IF($B6=V$2,"-",IF(COUNTIF(CORRIDA!$M:$M,$B6&amp;" d. "&amp;V$2)=0,"",COUNTIF(CORRIDA!$M:$M,$B6&amp;" d. "&amp;V$2)))</f>
        <v/>
      </c>
      <c r="W6" s="82" t="str">
        <f aca="false">IF($B6=W$2,"-",IF(COUNTIF(CORRIDA!$M:$M,$B6&amp;" d. "&amp;W$2)=0,"",COUNTIF(CORRIDA!$M:$M,$B6&amp;" d. "&amp;W$2)))</f>
        <v/>
      </c>
      <c r="X6" s="82" t="str">
        <f aca="false">IF($B6=X$2,"-",IF(COUNTIF(CORRIDA!$M:$M,$B6&amp;" d. "&amp;X$2)=0,"",COUNTIF(CORRIDA!$M:$M,$B6&amp;" d. "&amp;X$2)))</f>
        <v/>
      </c>
      <c r="Y6" s="82" t="str">
        <f aca="false">IF($B6=Y$2,"-",IF(COUNTIF(CORRIDA!$M:$M,$B6&amp;" d. "&amp;Y$2)=0,"",COUNTIF(CORRIDA!$M:$M,$B6&amp;" d. "&amp;Y$2)))</f>
        <v/>
      </c>
      <c r="Z6" s="82" t="str">
        <f aca="false">IF($B6=Z$2,"-",IF(COUNTIF(CORRIDA!$M:$M,$B6&amp;" d. "&amp;Z$2)=0,"",COUNTIF(CORRIDA!$M:$M,$B6&amp;" d. "&amp;Z$2)))</f>
        <v/>
      </c>
      <c r="AA6" s="82" t="str">
        <f aca="false">IF($B6=AA$2,"-",IF(COUNTIF(CORRIDA!$M:$M,$B6&amp;" d. "&amp;AA$2)=0,"",COUNTIF(CORRIDA!$M:$M,$B6&amp;" d. "&amp;AA$2)))</f>
        <v/>
      </c>
      <c r="AB6" s="82" t="str">
        <f aca="false">IF($B6=AB$2,"-",IF(COUNTIF(CORRIDA!$M:$M,$B6&amp;" d. "&amp;AB$2)=0,"",COUNTIF(CORRIDA!$M:$M,$B6&amp;" d. "&amp;AB$2)))</f>
        <v/>
      </c>
      <c r="AC6" s="82" t="str">
        <f aca="false">IF($B6=AC$2,"-",IF(COUNTIF(CORRIDA!$M:$M,$B6&amp;" d. "&amp;AC$2)=0,"",COUNTIF(CORRIDA!$M:$M,$B6&amp;" d. "&amp;AC$2)))</f>
        <v/>
      </c>
      <c r="AD6" s="82" t="str">
        <f aca="false">IF($B6=AD$2,"-",IF(COUNTIF(CORRIDA!$M:$M,$B6&amp;" d. "&amp;AD$2)=0,"",COUNTIF(CORRIDA!$M:$M,$B6&amp;" d. "&amp;AD$2)))</f>
        <v/>
      </c>
      <c r="AE6" s="82" t="str">
        <f aca="false">IF($B6=AE$2,"-",IF(COUNTIF(CORRIDA!$M:$M,$B6&amp;" d. "&amp;AE$2)=0,"",COUNTIF(CORRIDA!$M:$M,$B6&amp;" d. "&amp;AE$2)))</f>
        <v/>
      </c>
      <c r="AF6" s="82" t="str">
        <f aca="false">IF($B6=AF$2,"-",IF(COUNTIF(CORRIDA!$M:$M,$B6&amp;" d. "&amp;AF$2)=0,"",COUNTIF(CORRIDA!$M:$M,$B6&amp;" d. "&amp;AF$2)))</f>
        <v/>
      </c>
      <c r="AG6" s="82" t="str">
        <f aca="false">IF($B6=AG$2,"-",IF(COUNTIF(CORRIDA!$M:$M,$B6&amp;" d. "&amp;AG$2)=0,"",COUNTIF(CORRIDA!$M:$M,$B6&amp;" d. "&amp;AG$2)))</f>
        <v/>
      </c>
      <c r="AH6" s="82" t="str">
        <f aca="false">IF($B6=AH$2,"-",IF(COUNTIF(CORRIDA!$M:$M,$B6&amp;" d. "&amp;AH$2)=0,"",COUNTIF(CORRIDA!$M:$M,$B6&amp;" d. "&amp;AH$2)))</f>
        <v/>
      </c>
      <c r="AI6" s="82" t="str">
        <f aca="false">IF($B6=AI$2,"-",IF(COUNTIF(CORRIDA!$M:$M,$B6&amp;" d. "&amp;AI$2)=0,"",COUNTIF(CORRIDA!$M:$M,$B6&amp;" d. "&amp;AI$2)))</f>
        <v/>
      </c>
      <c r="AJ6" s="82" t="str">
        <f aca="false">IF($B6=AJ$2,"-",IF(COUNTIF(CORRIDA!$M:$M,$B6&amp;" d. "&amp;AJ$2)=0,"",COUNTIF(CORRIDA!$M:$M,$B6&amp;" d. "&amp;AJ$2)))</f>
        <v/>
      </c>
      <c r="AK6" s="82" t="str">
        <f aca="false">IF($B6=AK$2,"-",IF(COUNTIF(CORRIDA!$M:$M,$B6&amp;" d. "&amp;AK$2)=0,"",COUNTIF(CORRIDA!$M:$M,$B6&amp;" d. "&amp;AK$2)))</f>
        <v/>
      </c>
      <c r="AL6" s="82" t="str">
        <f aca="false">IF($B6=AL$2,"-",IF(COUNTIF(CORRIDA!$M:$M,$B6&amp;" d. "&amp;AL$2)=0,"",COUNTIF(CORRIDA!$M:$M,$B6&amp;" d. "&amp;AL$2)))</f>
        <v/>
      </c>
      <c r="AM6" s="82" t="str">
        <f aca="false">IF($B6=AM$2,"-",IF(COUNTIF(CORRIDA!$M:$M,$B6&amp;" d. "&amp;AM$2)=0,"",COUNTIF(CORRIDA!$M:$M,$B6&amp;" d. "&amp;AM$2)))</f>
        <v/>
      </c>
      <c r="AN6" s="82" t="str">
        <f aca="false">IF($B6=AN$2,"-",IF(COUNTIF(CORRIDA!$M:$M,$B6&amp;" d. "&amp;AN$2)=0,"",COUNTIF(CORRIDA!$M:$M,$B6&amp;" d. "&amp;AN$2)))</f>
        <v/>
      </c>
      <c r="AO6" s="82" t="str">
        <f aca="false">IF($B6=AO$2,"-",IF(COUNTIF(CORRIDA!$M:$M,$B6&amp;" d. "&amp;AO$2)=0,"",COUNTIF(CORRIDA!$M:$M,$B6&amp;" d. "&amp;AO$2)))</f>
        <v/>
      </c>
      <c r="AP6" s="82" t="str">
        <f aca="false">IF($B6=AP$2,"-",IF(COUNTIF(CORRIDA!$M:$M,$B6&amp;" d. "&amp;AP$2)=0,"",COUNTIF(CORRIDA!$M:$M,$B6&amp;" d. "&amp;AP$2)))</f>
        <v/>
      </c>
      <c r="AQ6" s="82" t="str">
        <f aca="false">IF($B6=AQ$2,"-",IF(COUNTIF(CORRIDA!$M:$M,$B6&amp;" d. "&amp;AQ$2)=0,"",COUNTIF(CORRIDA!$M:$M,$B6&amp;" d. "&amp;AQ$2)))</f>
        <v/>
      </c>
      <c r="AR6" s="82" t="str">
        <f aca="false">IF($B6=AR$2,"-",IF(COUNTIF(CORRIDA!$M:$M,$B6&amp;" d. "&amp;AR$2)=0,"",COUNTIF(CORRIDA!$M:$M,$B6&amp;" d. "&amp;AR$2)))</f>
        <v/>
      </c>
      <c r="AS6" s="82" t="str">
        <f aca="false">IF($B6=AS$2,"-",IF(COUNTIF(CORRIDA!$M:$M,$B6&amp;" d. "&amp;AS$2)=0,"",COUNTIF(CORRIDA!$M:$M,$B6&amp;" d. "&amp;AS$2)))</f>
        <v/>
      </c>
      <c r="AT6" s="82" t="str">
        <f aca="false">IF($B6=AT$2,"-",IF(COUNTIF(CORRIDA!$M:$M,$B6&amp;" d. "&amp;AT$2)=0,"",COUNTIF(CORRIDA!$M:$M,$B6&amp;" d. "&amp;AT$2)))</f>
        <v/>
      </c>
      <c r="AU6" s="82" t="str">
        <f aca="false">IF($B6=AU$2,"-",IF(COUNTIF(CORRIDA!$M:$M,$B6&amp;" d. "&amp;AU$2)=0,"",COUNTIF(CORRIDA!$M:$M,$B6&amp;" d. "&amp;AU$2)))</f>
        <v/>
      </c>
      <c r="AV6" s="82" t="str">
        <f aca="false">IF($B6=AV$2,"-",IF(COUNTIF(CORRIDA!$M:$M,$B6&amp;" d. "&amp;AV$2)=0,"",COUNTIF(CORRIDA!$M:$M,$B6&amp;" d. "&amp;AV$2)))</f>
        <v/>
      </c>
      <c r="AW6" s="82" t="str">
        <f aca="false">IF($B6=AW$2,"-",IF(COUNTIF(CORRIDA!$M:$M,$B6&amp;" d. "&amp;AW$2)=0,"",COUNTIF(CORRIDA!$M:$M,$B6&amp;" d. "&amp;AW$2)))</f>
        <v/>
      </c>
      <c r="AX6" s="82" t="str">
        <f aca="false">IF($B6=AX$2,"-",IF(COUNTIF(CORRIDA!$M:$M,$B6&amp;" d. "&amp;AX$2)=0,"",COUNTIF(CORRIDA!$M:$M,$B6&amp;" d. "&amp;AX$2)))</f>
        <v/>
      </c>
      <c r="AY6" s="82" t="str">
        <f aca="false">IF($B6=AY$2,"-",IF(COUNTIF(CORRIDA!$M:$M,$B6&amp;" d. "&amp;AY$2)=0,"",COUNTIF(CORRIDA!$M:$M,$B6&amp;" d. "&amp;AY$2)))</f>
        <v/>
      </c>
      <c r="AZ6" s="82" t="str">
        <f aca="false">IF($B6=AZ$2,"-",IF(COUNTIF(CORRIDA!$M:$M,$B6&amp;" d. "&amp;AZ$2)=0,"",COUNTIF(CORRIDA!$M:$M,$B6&amp;" d. "&amp;AZ$2)))</f>
        <v/>
      </c>
      <c r="BA6" s="75" t="n">
        <f aca="false">SUM(C6:AZ6)</f>
        <v>0</v>
      </c>
      <c r="BE6" s="73" t="str">
        <f aca="false">B6</f>
        <v>Bruno</v>
      </c>
      <c r="BF6" s="83" t="str">
        <f aca="false">IF($B6=BF$2,"-",IF(COUNTIF(CORRIDA!$M:$M,$B6&amp;" d. "&amp;BF$2)+COUNTIF(CORRIDA!$M:$M,BF$2&amp;" d. "&amp;$B6)=0,"",COUNTIF(CORRIDA!$M:$M,$B6&amp;" d. "&amp;BF$2)+COUNTIF(CORRIDA!$M:$M,BF$2&amp;" d. "&amp;$B6)))</f>
        <v/>
      </c>
      <c r="BG6" s="83" t="str">
        <f aca="false">IF($B6=BG$2,"-",IF(COUNTIF(CORRIDA!$M:$M,$B6&amp;" d. "&amp;BG$2)+COUNTIF(CORRIDA!$M:$M,BG$2&amp;" d. "&amp;$B6)=0,"",COUNTIF(CORRIDA!$M:$M,$B6&amp;" d. "&amp;BG$2)+COUNTIF(CORRIDA!$M:$M,BG$2&amp;" d. "&amp;$B6)))</f>
        <v/>
      </c>
      <c r="BH6" s="83" t="str">
        <f aca="false">IF($B6=BH$2,"-",IF(COUNTIF(CORRIDA!$M:$M,$B6&amp;" d. "&amp;BH$2)+COUNTIF(CORRIDA!$M:$M,BH$2&amp;" d. "&amp;$B6)=0,"",COUNTIF(CORRIDA!$M:$M,$B6&amp;" d. "&amp;BH$2)+COUNTIF(CORRIDA!$M:$M,BH$2&amp;" d. "&amp;$B6)))</f>
        <v/>
      </c>
      <c r="BI6" s="83" t="str">
        <f aca="false">IF($B6=BI$2,"-",IF(COUNTIF(CORRIDA!$M:$M,$B6&amp;" d. "&amp;BI$2)+COUNTIF(CORRIDA!$M:$M,BI$2&amp;" d. "&amp;$B6)=0,"",COUNTIF(CORRIDA!$M:$M,$B6&amp;" d. "&amp;BI$2)+COUNTIF(CORRIDA!$M:$M,BI$2&amp;" d. "&amp;$B6)))</f>
        <v>-</v>
      </c>
      <c r="BJ6" s="83" t="str">
        <f aca="false">IF($B6=BJ$2,"-",IF(COUNTIF(CORRIDA!$M:$M,$B6&amp;" d. "&amp;BJ$2)+COUNTIF(CORRIDA!$M:$M,BJ$2&amp;" d. "&amp;$B6)=0,"",COUNTIF(CORRIDA!$M:$M,$B6&amp;" d. "&amp;BJ$2)+COUNTIF(CORRIDA!$M:$M,BJ$2&amp;" d. "&amp;$B6)))</f>
        <v/>
      </c>
      <c r="BK6" s="83" t="str">
        <f aca="false">IF($B6=BK$2,"-",IF(COUNTIF(CORRIDA!$M:$M,$B6&amp;" d. "&amp;BK$2)+COUNTIF(CORRIDA!$M:$M,BK$2&amp;" d. "&amp;$B6)=0,"",COUNTIF(CORRIDA!$M:$M,$B6&amp;" d. "&amp;BK$2)+COUNTIF(CORRIDA!$M:$M,BK$2&amp;" d. "&amp;$B6)))</f>
        <v/>
      </c>
      <c r="BL6" s="83" t="str">
        <f aca="false">IF($B6=BL$2,"-",IF(COUNTIF(CORRIDA!$M:$M,$B6&amp;" d. "&amp;BL$2)+COUNTIF(CORRIDA!$M:$M,BL$2&amp;" d. "&amp;$B6)=0,"",COUNTIF(CORRIDA!$M:$M,$B6&amp;" d. "&amp;BL$2)+COUNTIF(CORRIDA!$M:$M,BL$2&amp;" d. "&amp;$B6)))</f>
        <v/>
      </c>
      <c r="BM6" s="83" t="str">
        <f aca="false">IF($B6=BM$2,"-",IF(COUNTIF(CORRIDA!$M:$M,$B6&amp;" d. "&amp;BM$2)+COUNTIF(CORRIDA!$M:$M,BM$2&amp;" d. "&amp;$B6)=0,"",COUNTIF(CORRIDA!$M:$M,$B6&amp;" d. "&amp;BM$2)+COUNTIF(CORRIDA!$M:$M,BM$2&amp;" d. "&amp;$B6)))</f>
        <v/>
      </c>
      <c r="BN6" s="83" t="str">
        <f aca="false">IF($B6=BN$2,"-",IF(COUNTIF(CORRIDA!$M:$M,$B6&amp;" d. "&amp;BN$2)+COUNTIF(CORRIDA!$M:$M,BN$2&amp;" d. "&amp;$B6)=0,"",COUNTIF(CORRIDA!$M:$M,$B6&amp;" d. "&amp;BN$2)+COUNTIF(CORRIDA!$M:$M,BN$2&amp;" d. "&amp;$B6)))</f>
        <v/>
      </c>
      <c r="BO6" s="83" t="str">
        <f aca="false">IF($B6=BO$2,"-",IF(COUNTIF(CORRIDA!$M:$M,$B6&amp;" d. "&amp;BO$2)+COUNTIF(CORRIDA!$M:$M,BO$2&amp;" d. "&amp;$B6)=0,"",COUNTIF(CORRIDA!$M:$M,$B6&amp;" d. "&amp;BO$2)+COUNTIF(CORRIDA!$M:$M,BO$2&amp;" d. "&amp;$B6)))</f>
        <v/>
      </c>
      <c r="BP6" s="83" t="str">
        <f aca="false">IF($B6=BP$2,"-",IF(COUNTIF(CORRIDA!$M:$M,$B6&amp;" d. "&amp;BP$2)+COUNTIF(CORRIDA!$M:$M,BP$2&amp;" d. "&amp;$B6)=0,"",COUNTIF(CORRIDA!$M:$M,$B6&amp;" d. "&amp;BP$2)+COUNTIF(CORRIDA!$M:$M,BP$2&amp;" d. "&amp;$B6)))</f>
        <v/>
      </c>
      <c r="BQ6" s="83" t="str">
        <f aca="false">IF($B6=BQ$2,"-",IF(COUNTIF(CORRIDA!$M:$M,$B6&amp;" d. "&amp;BQ$2)+COUNTIF(CORRIDA!$M:$M,BQ$2&amp;" d. "&amp;$B6)=0,"",COUNTIF(CORRIDA!$M:$M,$B6&amp;" d. "&amp;BQ$2)+COUNTIF(CORRIDA!$M:$M,BQ$2&amp;" d. "&amp;$B6)))</f>
        <v/>
      </c>
      <c r="BR6" s="83" t="str">
        <f aca="false">IF($B6=BR$2,"-",IF(COUNTIF(CORRIDA!$M:$M,$B6&amp;" d. "&amp;BR$2)+COUNTIF(CORRIDA!$M:$M,BR$2&amp;" d. "&amp;$B6)=0,"",COUNTIF(CORRIDA!$M:$M,$B6&amp;" d. "&amp;BR$2)+COUNTIF(CORRIDA!$M:$M,BR$2&amp;" d. "&amp;$B6)))</f>
        <v/>
      </c>
      <c r="BS6" s="83" t="str">
        <f aca="false">IF($B6=BS$2,"-",IF(COUNTIF(CORRIDA!$M:$M,$B6&amp;" d. "&amp;BS$2)+COUNTIF(CORRIDA!$M:$M,BS$2&amp;" d. "&amp;$B6)=0,"",COUNTIF(CORRIDA!$M:$M,$B6&amp;" d. "&amp;BS$2)+COUNTIF(CORRIDA!$M:$M,BS$2&amp;" d. "&amp;$B6)))</f>
        <v/>
      </c>
      <c r="BT6" s="83" t="str">
        <f aca="false">IF($B6=BT$2,"-",IF(COUNTIF(CORRIDA!$M:$M,$B6&amp;" d. "&amp;BT$2)+COUNTIF(CORRIDA!$M:$M,BT$2&amp;" d. "&amp;$B6)=0,"",COUNTIF(CORRIDA!$M:$M,$B6&amp;" d. "&amp;BT$2)+COUNTIF(CORRIDA!$M:$M,BT$2&amp;" d. "&amp;$B6)))</f>
        <v/>
      </c>
      <c r="BU6" s="83" t="str">
        <f aca="false">IF($B6=BU$2,"-",IF(COUNTIF(CORRIDA!$M:$M,$B6&amp;" d. "&amp;BU$2)+COUNTIF(CORRIDA!$M:$M,BU$2&amp;" d. "&amp;$B6)=0,"",COUNTIF(CORRIDA!$M:$M,$B6&amp;" d. "&amp;BU$2)+COUNTIF(CORRIDA!$M:$M,BU$2&amp;" d. "&amp;$B6)))</f>
        <v/>
      </c>
      <c r="BV6" s="83" t="str">
        <f aca="false">IF($B6=BV$2,"-",IF(COUNTIF(CORRIDA!$M:$M,$B6&amp;" d. "&amp;BV$2)+COUNTIF(CORRIDA!$M:$M,BV$2&amp;" d. "&amp;$B6)=0,"",COUNTIF(CORRIDA!$M:$M,$B6&amp;" d. "&amp;BV$2)+COUNTIF(CORRIDA!$M:$M,BV$2&amp;" d. "&amp;$B6)))</f>
        <v/>
      </c>
      <c r="BW6" s="83" t="str">
        <f aca="false">IF($B6=BW$2,"-",IF(COUNTIF(CORRIDA!$M:$M,$B6&amp;" d. "&amp;BW$2)+COUNTIF(CORRIDA!$M:$M,BW$2&amp;" d. "&amp;$B6)=0,"",COUNTIF(CORRIDA!$M:$M,$B6&amp;" d. "&amp;BW$2)+COUNTIF(CORRIDA!$M:$M,BW$2&amp;" d. "&amp;$B6)))</f>
        <v/>
      </c>
      <c r="BX6" s="83" t="str">
        <f aca="false">IF($B6=BX$2,"-",IF(COUNTIF(CORRIDA!$M:$M,$B6&amp;" d. "&amp;BX$2)+COUNTIF(CORRIDA!$M:$M,BX$2&amp;" d. "&amp;$B6)=0,"",COUNTIF(CORRIDA!$M:$M,$B6&amp;" d. "&amp;BX$2)+COUNTIF(CORRIDA!$M:$M,BX$2&amp;" d. "&amp;$B6)))</f>
        <v/>
      </c>
      <c r="BY6" s="83" t="str">
        <f aca="false">IF($B6=BY$2,"-",IF(COUNTIF(CORRIDA!$M:$M,$B6&amp;" d. "&amp;BY$2)+COUNTIF(CORRIDA!$M:$M,BY$2&amp;" d. "&amp;$B6)=0,"",COUNTIF(CORRIDA!$M:$M,$B6&amp;" d. "&amp;BY$2)+COUNTIF(CORRIDA!$M:$M,BY$2&amp;" d. "&amp;$B6)))</f>
        <v/>
      </c>
      <c r="BZ6" s="83" t="str">
        <f aca="false">IF($B6=BZ$2,"-",IF(COUNTIF(CORRIDA!$M:$M,$B6&amp;" d. "&amp;BZ$2)+COUNTIF(CORRIDA!$M:$M,BZ$2&amp;" d. "&amp;$B6)=0,"",COUNTIF(CORRIDA!$M:$M,$B6&amp;" d. "&amp;BZ$2)+COUNTIF(CORRIDA!$M:$M,BZ$2&amp;" d. "&amp;$B6)))</f>
        <v/>
      </c>
      <c r="CA6" s="83" t="str">
        <f aca="false">IF($B6=CA$2,"-",IF(COUNTIF(CORRIDA!$M:$M,$B6&amp;" d. "&amp;CA$2)+COUNTIF(CORRIDA!$M:$M,CA$2&amp;" d. "&amp;$B6)=0,"",COUNTIF(CORRIDA!$M:$M,$B6&amp;" d. "&amp;CA$2)+COUNTIF(CORRIDA!$M:$M,CA$2&amp;" d. "&amp;$B6)))</f>
        <v/>
      </c>
      <c r="CB6" s="83" t="str">
        <f aca="false">IF($B6=CB$2,"-",IF(COUNTIF(CORRIDA!$M:$M,$B6&amp;" d. "&amp;CB$2)+COUNTIF(CORRIDA!$M:$M,CB$2&amp;" d. "&amp;$B6)=0,"",COUNTIF(CORRIDA!$M:$M,$B6&amp;" d. "&amp;CB$2)+COUNTIF(CORRIDA!$M:$M,CB$2&amp;" d. "&amp;$B6)))</f>
        <v/>
      </c>
      <c r="CC6" s="83" t="str">
        <f aca="false">IF($B6=CC$2,"-",IF(COUNTIF(CORRIDA!$M:$M,$B6&amp;" d. "&amp;CC$2)+COUNTIF(CORRIDA!$M:$M,CC$2&amp;" d. "&amp;$B6)=0,"",COUNTIF(CORRIDA!$M:$M,$B6&amp;" d. "&amp;CC$2)+COUNTIF(CORRIDA!$M:$M,CC$2&amp;" d. "&amp;$B6)))</f>
        <v/>
      </c>
      <c r="CD6" s="83" t="str">
        <f aca="false">IF($B6=CD$2,"-",IF(COUNTIF(CORRIDA!$M:$M,$B6&amp;" d. "&amp;CD$2)+COUNTIF(CORRIDA!$M:$M,CD$2&amp;" d. "&amp;$B6)=0,"",COUNTIF(CORRIDA!$M:$M,$B6&amp;" d. "&amp;CD$2)+COUNTIF(CORRIDA!$M:$M,CD$2&amp;" d. "&amp;$B6)))</f>
        <v/>
      </c>
      <c r="CE6" s="83" t="str">
        <f aca="false">IF($B6=CE$2,"-",IF(COUNTIF(CORRIDA!$M:$M,$B6&amp;" d. "&amp;CE$2)+COUNTIF(CORRIDA!$M:$M,CE$2&amp;" d. "&amp;$B6)=0,"",COUNTIF(CORRIDA!$M:$M,$B6&amp;" d. "&amp;CE$2)+COUNTIF(CORRIDA!$M:$M,CE$2&amp;" d. "&amp;$B6)))</f>
        <v/>
      </c>
      <c r="CF6" s="83" t="str">
        <f aca="false">IF($B6=CF$2,"-",IF(COUNTIF(CORRIDA!$M:$M,$B6&amp;" d. "&amp;CF$2)+COUNTIF(CORRIDA!$M:$M,CF$2&amp;" d. "&amp;$B6)=0,"",COUNTIF(CORRIDA!$M:$M,$B6&amp;" d. "&amp;CF$2)+COUNTIF(CORRIDA!$M:$M,CF$2&amp;" d. "&amp;$B6)))</f>
        <v/>
      </c>
      <c r="CG6" s="83" t="str">
        <f aca="false">IF($B6=CG$2,"-",IF(COUNTIF(CORRIDA!$M:$M,$B6&amp;" d. "&amp;CG$2)+COUNTIF(CORRIDA!$M:$M,CG$2&amp;" d. "&amp;$B6)=0,"",COUNTIF(CORRIDA!$M:$M,$B6&amp;" d. "&amp;CG$2)+COUNTIF(CORRIDA!$M:$M,CG$2&amp;" d. "&amp;$B6)))</f>
        <v/>
      </c>
      <c r="CH6" s="83" t="str">
        <f aca="false">IF($B6=CH$2,"-",IF(COUNTIF(CORRIDA!$M:$M,$B6&amp;" d. "&amp;CH$2)+COUNTIF(CORRIDA!$M:$M,CH$2&amp;" d. "&amp;$B6)=0,"",COUNTIF(CORRIDA!$M:$M,$B6&amp;" d. "&amp;CH$2)+COUNTIF(CORRIDA!$M:$M,CH$2&amp;" d. "&amp;$B6)))</f>
        <v/>
      </c>
      <c r="CI6" s="83" t="str">
        <f aca="false">IF($B6=CI$2,"-",IF(COUNTIF(CORRIDA!$M:$M,$B6&amp;" d. "&amp;CI$2)+COUNTIF(CORRIDA!$M:$M,CI$2&amp;" d. "&amp;$B6)=0,"",COUNTIF(CORRIDA!$M:$M,$B6&amp;" d. "&amp;CI$2)+COUNTIF(CORRIDA!$M:$M,CI$2&amp;" d. "&amp;$B6)))</f>
        <v/>
      </c>
      <c r="CJ6" s="83" t="str">
        <f aca="false">IF($B6=CJ$2,"-",IF(COUNTIF(CORRIDA!$M:$M,$B6&amp;" d. "&amp;CJ$2)+COUNTIF(CORRIDA!$M:$M,CJ$2&amp;" d. "&amp;$B6)=0,"",COUNTIF(CORRIDA!$M:$M,$B6&amp;" d. "&amp;CJ$2)+COUNTIF(CORRIDA!$M:$M,CJ$2&amp;" d. "&amp;$B6)))</f>
        <v/>
      </c>
      <c r="CK6" s="83" t="str">
        <f aca="false">IF($B6=CK$2,"-",IF(COUNTIF(CORRIDA!$M:$M,$B6&amp;" d. "&amp;CK$2)+COUNTIF(CORRIDA!$M:$M,CK$2&amp;" d. "&amp;$B6)=0,"",COUNTIF(CORRIDA!$M:$M,$B6&amp;" d. "&amp;CK$2)+COUNTIF(CORRIDA!$M:$M,CK$2&amp;" d. "&amp;$B6)))</f>
        <v/>
      </c>
      <c r="CL6" s="83" t="str">
        <f aca="false">IF($B6=CL$2,"-",IF(COUNTIF(CORRIDA!$M:$M,$B6&amp;" d. "&amp;CL$2)+COUNTIF(CORRIDA!$M:$M,CL$2&amp;" d. "&amp;$B6)=0,"",COUNTIF(CORRIDA!$M:$M,$B6&amp;" d. "&amp;CL$2)+COUNTIF(CORRIDA!$M:$M,CL$2&amp;" d. "&amp;$B6)))</f>
        <v/>
      </c>
      <c r="CM6" s="83" t="str">
        <f aca="false">IF($B6=CM$2,"-",IF(COUNTIF(CORRIDA!$M:$M,$B6&amp;" d. "&amp;CM$2)+COUNTIF(CORRIDA!$M:$M,CM$2&amp;" d. "&amp;$B6)=0,"",COUNTIF(CORRIDA!$M:$M,$B6&amp;" d. "&amp;CM$2)+COUNTIF(CORRIDA!$M:$M,CM$2&amp;" d. "&amp;$B6)))</f>
        <v/>
      </c>
      <c r="CN6" s="83" t="str">
        <f aca="false">IF($B6=CN$2,"-",IF(COUNTIF(CORRIDA!$M:$M,$B6&amp;" d. "&amp;CN$2)+COUNTIF(CORRIDA!$M:$M,CN$2&amp;" d. "&amp;$B6)=0,"",COUNTIF(CORRIDA!$M:$M,$B6&amp;" d. "&amp;CN$2)+COUNTIF(CORRIDA!$M:$M,CN$2&amp;" d. "&amp;$B6)))</f>
        <v/>
      </c>
      <c r="CO6" s="83" t="str">
        <f aca="false">IF($B6=CO$2,"-",IF(COUNTIF(CORRIDA!$M:$M,$B6&amp;" d. "&amp;CO$2)+COUNTIF(CORRIDA!$M:$M,CO$2&amp;" d. "&amp;$B6)=0,"",COUNTIF(CORRIDA!$M:$M,$B6&amp;" d. "&amp;CO$2)+COUNTIF(CORRIDA!$M:$M,CO$2&amp;" d. "&amp;$B6)))</f>
        <v/>
      </c>
      <c r="CP6" s="83" t="str">
        <f aca="false">IF($B6=CP$2,"-",IF(COUNTIF(CORRIDA!$M:$M,$B6&amp;" d. "&amp;CP$2)+COUNTIF(CORRIDA!$M:$M,CP$2&amp;" d. "&amp;$B6)=0,"",COUNTIF(CORRIDA!$M:$M,$B6&amp;" d. "&amp;CP$2)+COUNTIF(CORRIDA!$M:$M,CP$2&amp;" d. "&amp;$B6)))</f>
        <v/>
      </c>
      <c r="CQ6" s="83" t="str">
        <f aca="false">IF($B6=CQ$2,"-",IF(COUNTIF(CORRIDA!$M:$M,$B6&amp;" d. "&amp;CQ$2)+COUNTIF(CORRIDA!$M:$M,CQ$2&amp;" d. "&amp;$B6)=0,"",COUNTIF(CORRIDA!$M:$M,$B6&amp;" d. "&amp;CQ$2)+COUNTIF(CORRIDA!$M:$M,CQ$2&amp;" d. "&amp;$B6)))</f>
        <v/>
      </c>
      <c r="CR6" s="83" t="str">
        <f aca="false">IF($B6=CR$2,"-",IF(COUNTIF(CORRIDA!$M:$M,$B6&amp;" d. "&amp;CR$2)+COUNTIF(CORRIDA!$M:$M,CR$2&amp;" d. "&amp;$B6)=0,"",COUNTIF(CORRIDA!$M:$M,$B6&amp;" d. "&amp;CR$2)+COUNTIF(CORRIDA!$M:$M,CR$2&amp;" d. "&amp;$B6)))</f>
        <v/>
      </c>
      <c r="CS6" s="83" t="str">
        <f aca="false">IF($B6=CS$2,"-",IF(COUNTIF(CORRIDA!$M:$M,$B6&amp;" d. "&amp;CS$2)+COUNTIF(CORRIDA!$M:$M,CS$2&amp;" d. "&amp;$B6)=0,"",COUNTIF(CORRIDA!$M:$M,$B6&amp;" d. "&amp;CS$2)+COUNTIF(CORRIDA!$M:$M,CS$2&amp;" d. "&amp;$B6)))</f>
        <v/>
      </c>
      <c r="CT6" s="83" t="str">
        <f aca="false">IF($B6=CT$2,"-",IF(COUNTIF(CORRIDA!$M:$M,$B6&amp;" d. "&amp;CT$2)+COUNTIF(CORRIDA!$M:$M,CT$2&amp;" d. "&amp;$B6)=0,"",COUNTIF(CORRIDA!$M:$M,$B6&amp;" d. "&amp;CT$2)+COUNTIF(CORRIDA!$M:$M,CT$2&amp;" d. "&amp;$B6)))</f>
        <v/>
      </c>
      <c r="CU6" s="83" t="str">
        <f aca="false">IF($B6=CU$2,"-",IF(COUNTIF(CORRIDA!$M:$M,$B6&amp;" d. "&amp;CU$2)+COUNTIF(CORRIDA!$M:$M,CU$2&amp;" d. "&amp;$B6)=0,"",COUNTIF(CORRIDA!$M:$M,$B6&amp;" d. "&amp;CU$2)+COUNTIF(CORRIDA!$M:$M,CU$2&amp;" d. "&amp;$B6)))</f>
        <v/>
      </c>
      <c r="CV6" s="83" t="str">
        <f aca="false">IF($B6=CV$2,"-",IF(COUNTIF(CORRIDA!$M:$M,$B6&amp;" d. "&amp;CV$2)+COUNTIF(CORRIDA!$M:$M,CV$2&amp;" d. "&amp;$B6)=0,"",COUNTIF(CORRIDA!$M:$M,$B6&amp;" d. "&amp;CV$2)+COUNTIF(CORRIDA!$M:$M,CV$2&amp;" d. "&amp;$B6)))</f>
        <v/>
      </c>
      <c r="CW6" s="83" t="str">
        <f aca="false">IF($B6=CW$2,"-",IF(COUNTIF(CORRIDA!$M:$M,$B6&amp;" d. "&amp;CW$2)+COUNTIF(CORRIDA!$M:$M,CW$2&amp;" d. "&amp;$B6)=0,"",COUNTIF(CORRIDA!$M:$M,$B6&amp;" d. "&amp;CW$2)+COUNTIF(CORRIDA!$M:$M,CW$2&amp;" d. "&amp;$B6)))</f>
        <v/>
      </c>
      <c r="CX6" s="83" t="str">
        <f aca="false">IF($B6=CX$2,"-",IF(COUNTIF(CORRIDA!$M:$M,$B6&amp;" d. "&amp;CX$2)+COUNTIF(CORRIDA!$M:$M,CX$2&amp;" d. "&amp;$B6)=0,"",COUNTIF(CORRIDA!$M:$M,$B6&amp;" d. "&amp;CX$2)+COUNTIF(CORRIDA!$M:$M,CX$2&amp;" d. "&amp;$B6)))</f>
        <v/>
      </c>
      <c r="CY6" s="83" t="str">
        <f aca="false">IF($B6=CY$2,"-",IF(COUNTIF(CORRIDA!$M:$M,$B6&amp;" d. "&amp;CY$2)+COUNTIF(CORRIDA!$M:$M,CY$2&amp;" d. "&amp;$B6)=0,"",COUNTIF(CORRIDA!$M:$M,$B6&amp;" d. "&amp;CY$2)+COUNTIF(CORRIDA!$M:$M,CY$2&amp;" d. "&amp;$B6)))</f>
        <v/>
      </c>
      <c r="CZ6" s="83" t="str">
        <f aca="false">IF($B6=CZ$2,"-",IF(COUNTIF(CORRIDA!$M:$M,$B6&amp;" d. "&amp;CZ$2)+COUNTIF(CORRIDA!$M:$M,CZ$2&amp;" d. "&amp;$B6)=0,"",COUNTIF(CORRIDA!$M:$M,$B6&amp;" d. "&amp;CZ$2)+COUNTIF(CORRIDA!$M:$M,CZ$2&amp;" d. "&amp;$B6)))</f>
        <v/>
      </c>
      <c r="DA6" s="83" t="str">
        <f aca="false">IF($B6=DA$2,"-",IF(COUNTIF(CORRIDA!$M:$M,$B6&amp;" d. "&amp;DA$2)+COUNTIF(CORRIDA!$M:$M,DA$2&amp;" d. "&amp;$B6)=0,"",COUNTIF(CORRIDA!$M:$M,$B6&amp;" d. "&amp;DA$2)+COUNTIF(CORRIDA!$M:$M,DA$2&amp;" d. "&amp;$B6)))</f>
        <v/>
      </c>
      <c r="DB6" s="83" t="str">
        <f aca="false">IF($B6=DB$2,"-",IF(COUNTIF(CORRIDA!$M:$M,$B6&amp;" d. "&amp;DB$2)+COUNTIF(CORRIDA!$M:$M,DB$2&amp;" d. "&amp;$B6)=0,"",COUNTIF(CORRIDA!$M:$M,$B6&amp;" d. "&amp;DB$2)+COUNTIF(CORRIDA!$M:$M,DB$2&amp;" d. "&amp;$B6)))</f>
        <v/>
      </c>
      <c r="DC6" s="83" t="str">
        <f aca="false">IF($B6=DC$2,"-",IF(COUNTIF(CORRIDA!$M:$M,$B6&amp;" d. "&amp;DC$2)+COUNTIF(CORRIDA!$M:$M,DC$2&amp;" d. "&amp;$B6)=0,"",COUNTIF(CORRIDA!$M:$M,$B6&amp;" d. "&amp;DC$2)+COUNTIF(CORRIDA!$M:$M,DC$2&amp;" d. "&amp;$B6)))</f>
        <v/>
      </c>
      <c r="DD6" s="75" t="n">
        <f aca="false">SUM(BF6:DC6)</f>
        <v>0</v>
      </c>
      <c r="DE6" s="77" t="n">
        <f aca="false">COUNTIF(BF6:DC6,"&gt;0")</f>
        <v>0</v>
      </c>
      <c r="DF6" s="78" t="n">
        <f aca="false">IF(COUNTIF(BF6:DC6,"&gt;0")&lt;10,0,QUOTIENT(COUNTIF(BF6:DC6,"&gt;0"),5)*50)</f>
        <v>0</v>
      </c>
      <c r="DG6" s="79"/>
      <c r="DH6" s="73" t="str">
        <f aca="false">BE6</f>
        <v>Bruno</v>
      </c>
      <c r="DI6" s="83" t="n">
        <f aca="false">IF($B6=DI$2,0,IF(COUNTIF(CORRIDA!$M:$M,$B6&amp;" d. "&amp;DI$2)+COUNTIF(CORRIDA!$M:$M,DI$2&amp;" d. "&amp;$B6)=0,0,COUNTIF(CORRIDA!$M:$M,$B6&amp;" d. "&amp;DI$2)+COUNTIF(CORRIDA!$M:$M,DI$2&amp;" d. "&amp;$B6)))</f>
        <v>0</v>
      </c>
      <c r="DJ6" s="83" t="n">
        <f aca="false">IF($B6=DJ$2,0,IF(COUNTIF(CORRIDA!$M:$M,$B6&amp;" d. "&amp;DJ$2)+COUNTIF(CORRIDA!$M:$M,DJ$2&amp;" d. "&amp;$B6)=0,0,COUNTIF(CORRIDA!$M:$M,$B6&amp;" d. "&amp;DJ$2)+COUNTIF(CORRIDA!$M:$M,DJ$2&amp;" d. "&amp;$B6)))</f>
        <v>0</v>
      </c>
      <c r="DK6" s="83" t="n">
        <f aca="false">IF($B6=DK$2,0,IF(COUNTIF(CORRIDA!$M:$M,$B6&amp;" d. "&amp;DK$2)+COUNTIF(CORRIDA!$M:$M,DK$2&amp;" d. "&amp;$B6)=0,0,COUNTIF(CORRIDA!$M:$M,$B6&amp;" d. "&amp;DK$2)+COUNTIF(CORRIDA!$M:$M,DK$2&amp;" d. "&amp;$B6)))</f>
        <v>0</v>
      </c>
      <c r="DL6" s="83" t="n">
        <f aca="false">IF($B6=DL$2,0,IF(COUNTIF(CORRIDA!$M:$M,$B6&amp;" d. "&amp;DL$2)+COUNTIF(CORRIDA!$M:$M,DL$2&amp;" d. "&amp;$B6)=0,0,COUNTIF(CORRIDA!$M:$M,$B6&amp;" d. "&amp;DL$2)+COUNTIF(CORRIDA!$M:$M,DL$2&amp;" d. "&amp;$B6)))</f>
        <v>0</v>
      </c>
      <c r="DM6" s="83" t="n">
        <f aca="false">IF($B6=DM$2,0,IF(COUNTIF(CORRIDA!$M:$M,$B6&amp;" d. "&amp;DM$2)+COUNTIF(CORRIDA!$M:$M,DM$2&amp;" d. "&amp;$B6)=0,0,COUNTIF(CORRIDA!$M:$M,$B6&amp;" d. "&amp;DM$2)+COUNTIF(CORRIDA!$M:$M,DM$2&amp;" d. "&amp;$B6)))</f>
        <v>0</v>
      </c>
      <c r="DN6" s="83" t="n">
        <f aca="false">IF($B6=DN$2,0,IF(COUNTIF(CORRIDA!$M:$M,$B6&amp;" d. "&amp;DN$2)+COUNTIF(CORRIDA!$M:$M,DN$2&amp;" d. "&amp;$B6)=0,0,COUNTIF(CORRIDA!$M:$M,$B6&amp;" d. "&amp;DN$2)+COUNTIF(CORRIDA!$M:$M,DN$2&amp;" d. "&amp;$B6)))</f>
        <v>0</v>
      </c>
      <c r="DO6" s="83" t="n">
        <f aca="false">IF($B6=DO$2,0,IF(COUNTIF(CORRIDA!$M:$M,$B6&amp;" d. "&amp;DO$2)+COUNTIF(CORRIDA!$M:$M,DO$2&amp;" d. "&amp;$B6)=0,0,COUNTIF(CORRIDA!$M:$M,$B6&amp;" d. "&amp;DO$2)+COUNTIF(CORRIDA!$M:$M,DO$2&amp;" d. "&amp;$B6)))</f>
        <v>0</v>
      </c>
      <c r="DP6" s="83" t="n">
        <f aca="false">IF($B6=DP$2,0,IF(COUNTIF(CORRIDA!$M:$M,$B6&amp;" d. "&amp;DP$2)+COUNTIF(CORRIDA!$M:$M,DP$2&amp;" d. "&amp;$B6)=0,0,COUNTIF(CORRIDA!$M:$M,$B6&amp;" d. "&amp;DP$2)+COUNTIF(CORRIDA!$M:$M,DP$2&amp;" d. "&amp;$B6)))</f>
        <v>0</v>
      </c>
      <c r="DQ6" s="83" t="n">
        <f aca="false">IF($B6=DQ$2,0,IF(COUNTIF(CORRIDA!$M:$M,$B6&amp;" d. "&amp;DQ$2)+COUNTIF(CORRIDA!$M:$M,DQ$2&amp;" d. "&amp;$B6)=0,0,COUNTIF(CORRIDA!$M:$M,$B6&amp;" d. "&amp;DQ$2)+COUNTIF(CORRIDA!$M:$M,DQ$2&amp;" d. "&amp;$B6)))</f>
        <v>0</v>
      </c>
      <c r="DR6" s="83" t="n">
        <f aca="false">IF($B6=DR$2,0,IF(COUNTIF(CORRIDA!$M:$M,$B6&amp;" d. "&amp;DR$2)+COUNTIF(CORRIDA!$M:$M,DR$2&amp;" d. "&amp;$B6)=0,0,COUNTIF(CORRIDA!$M:$M,$B6&amp;" d. "&amp;DR$2)+COUNTIF(CORRIDA!$M:$M,DR$2&amp;" d. "&amp;$B6)))</f>
        <v>0</v>
      </c>
      <c r="DS6" s="83" t="n">
        <f aca="false">IF($B6=DS$2,0,IF(COUNTIF(CORRIDA!$M:$M,$B6&amp;" d. "&amp;DS$2)+COUNTIF(CORRIDA!$M:$M,DS$2&amp;" d. "&amp;$B6)=0,0,COUNTIF(CORRIDA!$M:$M,$B6&amp;" d. "&amp;DS$2)+COUNTIF(CORRIDA!$M:$M,DS$2&amp;" d. "&amp;$B6)))</f>
        <v>0</v>
      </c>
      <c r="DT6" s="83" t="n">
        <f aca="false">IF($B6=DT$2,0,IF(COUNTIF(CORRIDA!$M:$M,$B6&amp;" d. "&amp;DT$2)+COUNTIF(CORRIDA!$M:$M,DT$2&amp;" d. "&amp;$B6)=0,0,COUNTIF(CORRIDA!$M:$M,$B6&amp;" d. "&amp;DT$2)+COUNTIF(CORRIDA!$M:$M,DT$2&amp;" d. "&amp;$B6)))</f>
        <v>0</v>
      </c>
      <c r="DU6" s="83" t="n">
        <f aca="false">IF($B6=DU$2,0,IF(COUNTIF(CORRIDA!$M:$M,$B6&amp;" d. "&amp;DU$2)+COUNTIF(CORRIDA!$M:$M,DU$2&amp;" d. "&amp;$B6)=0,0,COUNTIF(CORRIDA!$M:$M,$B6&amp;" d. "&amp;DU$2)+COUNTIF(CORRIDA!$M:$M,DU$2&amp;" d. "&amp;$B6)))</f>
        <v>0</v>
      </c>
      <c r="DV6" s="83" t="n">
        <f aca="false">IF($B6=DV$2,0,IF(COUNTIF(CORRIDA!$M:$M,$B6&amp;" d. "&amp;DV$2)+COUNTIF(CORRIDA!$M:$M,DV$2&amp;" d. "&amp;$B6)=0,0,COUNTIF(CORRIDA!$M:$M,$B6&amp;" d. "&amp;DV$2)+COUNTIF(CORRIDA!$M:$M,DV$2&amp;" d. "&amp;$B6)))</f>
        <v>0</v>
      </c>
      <c r="DW6" s="83" t="n">
        <f aca="false">IF($B6=DW$2,0,IF(COUNTIF(CORRIDA!$M:$M,$B6&amp;" d. "&amp;DW$2)+COUNTIF(CORRIDA!$M:$M,DW$2&amp;" d. "&amp;$B6)=0,0,COUNTIF(CORRIDA!$M:$M,$B6&amp;" d. "&amp;DW$2)+COUNTIF(CORRIDA!$M:$M,DW$2&amp;" d. "&amp;$B6)))</f>
        <v>0</v>
      </c>
      <c r="DX6" s="83" t="n">
        <f aca="false">IF($B6=DX$2,0,IF(COUNTIF(CORRIDA!$M:$M,$B6&amp;" d. "&amp;DX$2)+COUNTIF(CORRIDA!$M:$M,DX$2&amp;" d. "&amp;$B6)=0,0,COUNTIF(CORRIDA!$M:$M,$B6&amp;" d. "&amp;DX$2)+COUNTIF(CORRIDA!$M:$M,DX$2&amp;" d. "&amp;$B6)))</f>
        <v>0</v>
      </c>
      <c r="DY6" s="83" t="n">
        <f aca="false">IF($B6=DY$2,0,IF(COUNTIF(CORRIDA!$M:$M,$B6&amp;" d. "&amp;DY$2)+COUNTIF(CORRIDA!$M:$M,DY$2&amp;" d. "&amp;$B6)=0,0,COUNTIF(CORRIDA!$M:$M,$B6&amp;" d. "&amp;DY$2)+COUNTIF(CORRIDA!$M:$M,DY$2&amp;" d. "&amp;$B6)))</f>
        <v>0</v>
      </c>
      <c r="DZ6" s="83" t="n">
        <f aca="false">IF($B6=DZ$2,0,IF(COUNTIF(CORRIDA!$M:$M,$B6&amp;" d. "&amp;DZ$2)+COUNTIF(CORRIDA!$M:$M,DZ$2&amp;" d. "&amp;$B6)=0,0,COUNTIF(CORRIDA!$M:$M,$B6&amp;" d. "&amp;DZ$2)+COUNTIF(CORRIDA!$M:$M,DZ$2&amp;" d. "&amp;$B6)))</f>
        <v>0</v>
      </c>
      <c r="EA6" s="83" t="n">
        <f aca="false">IF($B6=EA$2,0,IF(COUNTIF(CORRIDA!$M:$M,$B6&amp;" d. "&amp;EA$2)+COUNTIF(CORRIDA!$M:$M,EA$2&amp;" d. "&amp;$B6)=0,0,COUNTIF(CORRIDA!$M:$M,$B6&amp;" d. "&amp;EA$2)+COUNTIF(CORRIDA!$M:$M,EA$2&amp;" d. "&amp;$B6)))</f>
        <v>0</v>
      </c>
      <c r="EB6" s="83" t="n">
        <f aca="false">IF($B6=EB$2,0,IF(COUNTIF(CORRIDA!$M:$M,$B6&amp;" d. "&amp;EB$2)+COUNTIF(CORRIDA!$M:$M,EB$2&amp;" d. "&amp;$B6)=0,0,COUNTIF(CORRIDA!$M:$M,$B6&amp;" d. "&amp;EB$2)+COUNTIF(CORRIDA!$M:$M,EB$2&amp;" d. "&amp;$B6)))</f>
        <v>0</v>
      </c>
      <c r="EC6" s="83" t="n">
        <f aca="false">IF($B6=EC$2,0,IF(COUNTIF(CORRIDA!$M:$M,$B6&amp;" d. "&amp;EC$2)+COUNTIF(CORRIDA!$M:$M,EC$2&amp;" d. "&amp;$B6)=0,0,COUNTIF(CORRIDA!$M:$M,$B6&amp;" d. "&amp;EC$2)+COUNTIF(CORRIDA!$M:$M,EC$2&amp;" d. "&amp;$B6)))</f>
        <v>0</v>
      </c>
      <c r="ED6" s="83" t="n">
        <f aca="false">IF($B6=ED$2,0,IF(COUNTIF(CORRIDA!$M:$M,$B6&amp;" d. "&amp;ED$2)+COUNTIF(CORRIDA!$M:$M,ED$2&amp;" d. "&amp;$B6)=0,0,COUNTIF(CORRIDA!$M:$M,$B6&amp;" d. "&amp;ED$2)+COUNTIF(CORRIDA!$M:$M,ED$2&amp;" d. "&amp;$B6)))</f>
        <v>0</v>
      </c>
      <c r="EE6" s="83" t="n">
        <f aca="false">IF($B6=EE$2,0,IF(COUNTIF(CORRIDA!$M:$M,$B6&amp;" d. "&amp;EE$2)+COUNTIF(CORRIDA!$M:$M,EE$2&amp;" d. "&amp;$B6)=0,0,COUNTIF(CORRIDA!$M:$M,$B6&amp;" d. "&amp;EE$2)+COUNTIF(CORRIDA!$M:$M,EE$2&amp;" d. "&amp;$B6)))</f>
        <v>0</v>
      </c>
      <c r="EF6" s="83" t="n">
        <f aca="false">IF($B6=EF$2,0,IF(COUNTIF(CORRIDA!$M:$M,$B6&amp;" d. "&amp;EF$2)+COUNTIF(CORRIDA!$M:$M,EF$2&amp;" d. "&amp;$B6)=0,0,COUNTIF(CORRIDA!$M:$M,$B6&amp;" d. "&amp;EF$2)+COUNTIF(CORRIDA!$M:$M,EF$2&amp;" d. "&amp;$B6)))</f>
        <v>0</v>
      </c>
      <c r="EG6" s="83" t="n">
        <f aca="false">IF($B6=EG$2,0,IF(COUNTIF(CORRIDA!$M:$M,$B6&amp;" d. "&amp;EG$2)+COUNTIF(CORRIDA!$M:$M,EG$2&amp;" d. "&amp;$B6)=0,0,COUNTIF(CORRIDA!$M:$M,$B6&amp;" d. "&amp;EG$2)+COUNTIF(CORRIDA!$M:$M,EG$2&amp;" d. "&amp;$B6)))</f>
        <v>0</v>
      </c>
      <c r="EH6" s="83" t="n">
        <f aca="false">IF($B6=EH$2,0,IF(COUNTIF(CORRIDA!$M:$M,$B6&amp;" d. "&amp;EH$2)+COUNTIF(CORRIDA!$M:$M,EH$2&amp;" d. "&amp;$B6)=0,0,COUNTIF(CORRIDA!$M:$M,$B6&amp;" d. "&amp;EH$2)+COUNTIF(CORRIDA!$M:$M,EH$2&amp;" d. "&amp;$B6)))</f>
        <v>0</v>
      </c>
      <c r="EI6" s="83" t="n">
        <f aca="false">IF($B6=EI$2,0,IF(COUNTIF(CORRIDA!$M:$M,$B6&amp;" d. "&amp;EI$2)+COUNTIF(CORRIDA!$M:$M,EI$2&amp;" d. "&amp;$B6)=0,0,COUNTIF(CORRIDA!$M:$M,$B6&amp;" d. "&amp;EI$2)+COUNTIF(CORRIDA!$M:$M,EI$2&amp;" d. "&amp;$B6)))</f>
        <v>0</v>
      </c>
      <c r="EJ6" s="83" t="n">
        <f aca="false">IF($B6=EJ$2,0,IF(COUNTIF(CORRIDA!$M:$M,$B6&amp;" d. "&amp;EJ$2)+COUNTIF(CORRIDA!$M:$M,EJ$2&amp;" d. "&amp;$B6)=0,0,COUNTIF(CORRIDA!$M:$M,$B6&amp;" d. "&amp;EJ$2)+COUNTIF(CORRIDA!$M:$M,EJ$2&amp;" d. "&amp;$B6)))</f>
        <v>0</v>
      </c>
      <c r="EK6" s="83" t="n">
        <f aca="false">IF($B6=EK$2,0,IF(COUNTIF(CORRIDA!$M:$M,$B6&amp;" d. "&amp;EK$2)+COUNTIF(CORRIDA!$M:$M,EK$2&amp;" d. "&amp;$B6)=0,0,COUNTIF(CORRIDA!$M:$M,$B6&amp;" d. "&amp;EK$2)+COUNTIF(CORRIDA!$M:$M,EK$2&amp;" d. "&amp;$B6)))</f>
        <v>0</v>
      </c>
      <c r="EL6" s="83" t="n">
        <f aca="false">IF($B6=EL$2,0,IF(COUNTIF(CORRIDA!$M:$M,$B6&amp;" d. "&amp;EL$2)+COUNTIF(CORRIDA!$M:$M,EL$2&amp;" d. "&amp;$B6)=0,0,COUNTIF(CORRIDA!$M:$M,$B6&amp;" d. "&amp;EL$2)+COUNTIF(CORRIDA!$M:$M,EL$2&amp;" d. "&amp;$B6)))</f>
        <v>0</v>
      </c>
      <c r="EM6" s="83" t="n">
        <f aca="false">IF($B6=EM$2,0,IF(COUNTIF(CORRIDA!$M:$M,$B6&amp;" d. "&amp;EM$2)+COUNTIF(CORRIDA!$M:$M,EM$2&amp;" d. "&amp;$B6)=0,0,COUNTIF(CORRIDA!$M:$M,$B6&amp;" d. "&amp;EM$2)+COUNTIF(CORRIDA!$M:$M,EM$2&amp;" d. "&amp;$B6)))</f>
        <v>0</v>
      </c>
      <c r="EN6" s="83" t="n">
        <f aca="false">IF($B6=EN$2,0,IF(COUNTIF(CORRIDA!$M:$M,$B6&amp;" d. "&amp;EN$2)+COUNTIF(CORRIDA!$M:$M,EN$2&amp;" d. "&amp;$B6)=0,0,COUNTIF(CORRIDA!$M:$M,$B6&amp;" d. "&amp;EN$2)+COUNTIF(CORRIDA!$M:$M,EN$2&amp;" d. "&amp;$B6)))</f>
        <v>0</v>
      </c>
      <c r="EO6" s="83" t="n">
        <f aca="false">IF($B6=EO$2,0,IF(COUNTIF(CORRIDA!$M:$M,$B6&amp;" d. "&amp;EO$2)+COUNTIF(CORRIDA!$M:$M,EO$2&amp;" d. "&amp;$B6)=0,0,COUNTIF(CORRIDA!$M:$M,$B6&amp;" d. "&amp;EO$2)+COUNTIF(CORRIDA!$M:$M,EO$2&amp;" d. "&amp;$B6)))</f>
        <v>0</v>
      </c>
      <c r="EP6" s="83" t="n">
        <f aca="false">IF($B6=EP$2,0,IF(COUNTIF(CORRIDA!$M:$M,$B6&amp;" d. "&amp;EP$2)+COUNTIF(CORRIDA!$M:$M,EP$2&amp;" d. "&amp;$B6)=0,0,COUNTIF(CORRIDA!$M:$M,$B6&amp;" d. "&amp;EP$2)+COUNTIF(CORRIDA!$M:$M,EP$2&amp;" d. "&amp;$B6)))</f>
        <v>0</v>
      </c>
      <c r="EQ6" s="83" t="n">
        <f aca="false">IF($B6=EQ$2,0,IF(COUNTIF(CORRIDA!$M:$M,$B6&amp;" d. "&amp;EQ$2)+COUNTIF(CORRIDA!$M:$M,EQ$2&amp;" d. "&amp;$B6)=0,0,COUNTIF(CORRIDA!$M:$M,$B6&amp;" d. "&amp;EQ$2)+COUNTIF(CORRIDA!$M:$M,EQ$2&amp;" d. "&amp;$B6)))</f>
        <v>0</v>
      </c>
      <c r="ER6" s="83" t="n">
        <f aca="false">IF($B6=ER$2,0,IF(COUNTIF(CORRIDA!$M:$M,$B6&amp;" d. "&amp;ER$2)+COUNTIF(CORRIDA!$M:$M,ER$2&amp;" d. "&amp;$B6)=0,0,COUNTIF(CORRIDA!$M:$M,$B6&amp;" d. "&amp;ER$2)+COUNTIF(CORRIDA!$M:$M,ER$2&amp;" d. "&amp;$B6)))</f>
        <v>0</v>
      </c>
      <c r="ES6" s="83" t="n">
        <f aca="false">IF($B6=ES$2,0,IF(COUNTIF(CORRIDA!$M:$M,$B6&amp;" d. "&amp;ES$2)+COUNTIF(CORRIDA!$M:$M,ES$2&amp;" d. "&amp;$B6)=0,0,COUNTIF(CORRIDA!$M:$M,$B6&amp;" d. "&amp;ES$2)+COUNTIF(CORRIDA!$M:$M,ES$2&amp;" d. "&amp;$B6)))</f>
        <v>0</v>
      </c>
      <c r="ET6" s="83" t="n">
        <f aca="false">IF($B6=ET$2,0,IF(COUNTIF(CORRIDA!$M:$M,$B6&amp;" d. "&amp;ET$2)+COUNTIF(CORRIDA!$M:$M,ET$2&amp;" d. "&amp;$B6)=0,0,COUNTIF(CORRIDA!$M:$M,$B6&amp;" d. "&amp;ET$2)+COUNTIF(CORRIDA!$M:$M,ET$2&amp;" d. "&amp;$B6)))</f>
        <v>0</v>
      </c>
      <c r="EU6" s="83" t="n">
        <f aca="false">IF($B6=EU$2,0,IF(COUNTIF(CORRIDA!$M:$M,$B6&amp;" d. "&amp;EU$2)+COUNTIF(CORRIDA!$M:$M,EU$2&amp;" d. "&amp;$B6)=0,0,COUNTIF(CORRIDA!$M:$M,$B6&amp;" d. "&amp;EU$2)+COUNTIF(CORRIDA!$M:$M,EU$2&amp;" d. "&amp;$B6)))</f>
        <v>0</v>
      </c>
      <c r="EV6" s="83" t="n">
        <f aca="false">IF($B6=EV$2,0,IF(COUNTIF(CORRIDA!$M:$M,$B6&amp;" d. "&amp;EV$2)+COUNTIF(CORRIDA!$M:$M,EV$2&amp;" d. "&amp;$B6)=0,0,COUNTIF(CORRIDA!$M:$M,$B6&amp;" d. "&amp;EV$2)+COUNTIF(CORRIDA!$M:$M,EV$2&amp;" d. "&amp;$B6)))</f>
        <v>0</v>
      </c>
      <c r="EW6" s="83" t="n">
        <f aca="false">IF($B6=EW$2,0,IF(COUNTIF(CORRIDA!$M:$M,$B6&amp;" d. "&amp;EW$2)+COUNTIF(CORRIDA!$M:$M,EW$2&amp;" d. "&amp;$B6)=0,0,COUNTIF(CORRIDA!$M:$M,$B6&amp;" d. "&amp;EW$2)+COUNTIF(CORRIDA!$M:$M,EW$2&amp;" d. "&amp;$B6)))</f>
        <v>0</v>
      </c>
      <c r="EX6" s="83" t="n">
        <f aca="false">IF($B6=EX$2,0,IF(COUNTIF(CORRIDA!$M:$M,$B6&amp;" d. "&amp;EX$2)+COUNTIF(CORRIDA!$M:$M,EX$2&amp;" d. "&amp;$B6)=0,0,COUNTIF(CORRIDA!$M:$M,$B6&amp;" d. "&amp;EX$2)+COUNTIF(CORRIDA!$M:$M,EX$2&amp;" d. "&amp;$B6)))</f>
        <v>0</v>
      </c>
      <c r="EY6" s="83" t="n">
        <f aca="false">IF($B6=EY$2,0,IF(COUNTIF(CORRIDA!$M:$M,$B6&amp;" d. "&amp;EY$2)+COUNTIF(CORRIDA!$M:$M,EY$2&amp;" d. "&amp;$B6)=0,0,COUNTIF(CORRIDA!$M:$M,$B6&amp;" d. "&amp;EY$2)+COUNTIF(CORRIDA!$M:$M,EY$2&amp;" d. "&amp;$B6)))</f>
        <v>0</v>
      </c>
      <c r="EZ6" s="83" t="n">
        <f aca="false">IF($B6=EZ$2,0,IF(COUNTIF(CORRIDA!$M:$M,$B6&amp;" d. "&amp;EZ$2)+COUNTIF(CORRIDA!$M:$M,EZ$2&amp;" d. "&amp;$B6)=0,0,COUNTIF(CORRIDA!$M:$M,$B6&amp;" d. "&amp;EZ$2)+COUNTIF(CORRIDA!$M:$M,EZ$2&amp;" d. "&amp;$B6)))</f>
        <v>0</v>
      </c>
      <c r="FA6" s="83" t="n">
        <f aca="false">IF($B6=FA$2,0,IF(COUNTIF(CORRIDA!$M:$M,$B6&amp;" d. "&amp;FA$2)+COUNTIF(CORRIDA!$M:$M,FA$2&amp;" d. "&amp;$B6)=0,0,COUNTIF(CORRIDA!$M:$M,$B6&amp;" d. "&amp;FA$2)+COUNTIF(CORRIDA!$M:$M,FA$2&amp;" d. "&amp;$B6)))</f>
        <v>0</v>
      </c>
      <c r="FB6" s="83" t="n">
        <f aca="false">IF($B6=FB$2,0,IF(COUNTIF(CORRIDA!$M:$M,$B6&amp;" d. "&amp;FB$2)+COUNTIF(CORRIDA!$M:$M,FB$2&amp;" d. "&amp;$B6)=0,0,COUNTIF(CORRIDA!$M:$M,$B6&amp;" d. "&amp;FB$2)+COUNTIF(CORRIDA!$M:$M,FB$2&amp;" d. "&amp;$B6)))</f>
        <v>0</v>
      </c>
      <c r="FC6" s="83" t="n">
        <f aca="false">IF($B6=FC$2,0,IF(COUNTIF(CORRIDA!$M:$M,$B6&amp;" d. "&amp;FC$2)+COUNTIF(CORRIDA!$M:$M,FC$2&amp;" d. "&amp;$B6)=0,0,COUNTIF(CORRIDA!$M:$M,$B6&amp;" d. "&amp;FC$2)+COUNTIF(CORRIDA!$M:$M,FC$2&amp;" d. "&amp;$B6)))</f>
        <v>0</v>
      </c>
      <c r="FD6" s="83" t="n">
        <f aca="false">IF($B6=FD$2,0,IF(COUNTIF(CORRIDA!$M:$M,$B6&amp;" d. "&amp;FD$2)+COUNTIF(CORRIDA!$M:$M,FD$2&amp;" d. "&amp;$B6)=0,0,COUNTIF(CORRIDA!$M:$M,$B6&amp;" d. "&amp;FD$2)+COUNTIF(CORRIDA!$M:$M,FD$2&amp;" d. "&amp;$B6)))</f>
        <v>0</v>
      </c>
      <c r="FE6" s="83" t="n">
        <f aca="false">IF($B6=FE$2,0,IF(COUNTIF(CORRIDA!$M:$M,$B6&amp;" d. "&amp;FE$2)+COUNTIF(CORRIDA!$M:$M,FE$2&amp;" d. "&amp;$B6)=0,0,COUNTIF(CORRIDA!$M:$M,$B6&amp;" d. "&amp;FE$2)+COUNTIF(CORRIDA!$M:$M,FE$2&amp;" d. "&amp;$B6)))</f>
        <v>0</v>
      </c>
      <c r="FF6" s="83" t="n">
        <f aca="false">IF($B6=FF$2,0,IF(COUNTIF(CORRIDA!$M:$M,$B6&amp;" d. "&amp;FF$2)+COUNTIF(CORRIDA!$M:$M,FF$2&amp;" d. "&amp;$B6)=0,0,COUNTIF(CORRIDA!$M:$M,$B6&amp;" d. "&amp;FF$2)+COUNTIF(CORRIDA!$M:$M,FF$2&amp;" d. "&amp;$B6)))</f>
        <v>0</v>
      </c>
      <c r="FG6" s="75" t="n">
        <f aca="false">SUM(DI6:EW6)</f>
        <v>0</v>
      </c>
      <c r="FH6" s="80"/>
      <c r="FI6" s="73" t="str">
        <f aca="false">BE6</f>
        <v>Bruno</v>
      </c>
      <c r="FJ6" s="81" t="n">
        <f aca="false">COUNTIF(BF6:DC6,"&gt;0")</f>
        <v>0</v>
      </c>
      <c r="FK6" s="81" t="e">
        <f aca="false">AVERAGE(BF6:DC6)</f>
        <v>#DIV/0!</v>
      </c>
      <c r="FL6" s="81" t="e">
        <f aca="false">_xlfn.STDEV.P(BF6:DC6)</f>
        <v>#DIV/0!</v>
      </c>
    </row>
    <row r="7" customFormat="false" ht="12.75" hidden="false" customHeight="false" outlineLevel="0" collapsed="false">
      <c r="B7" s="73" t="str">
        <f aca="false">INTRO!B7</f>
        <v>Caio</v>
      </c>
      <c r="C7" s="74" t="str">
        <f aca="false">IF($B7=C$2,"-",IF(COUNTIF(CORRIDA!$M:$M,$B7&amp;" d. "&amp;C$2)=0,"",COUNTIF(CORRIDA!$M:$M,$B7&amp;" d. "&amp;C$2)))</f>
        <v/>
      </c>
      <c r="D7" s="74" t="str">
        <f aca="false">IF($B7=D$2,"-",IF(COUNTIF(CORRIDA!$M:$M,$B7&amp;" d. "&amp;D$2)=0,"",COUNTIF(CORRIDA!$M:$M,$B7&amp;" d. "&amp;D$2)))</f>
        <v/>
      </c>
      <c r="E7" s="74" t="str">
        <f aca="false">IF($B7=E$2,"-",IF(COUNTIF(CORRIDA!$M:$M,$B7&amp;" d. "&amp;E$2)=0,"",COUNTIF(CORRIDA!$M:$M,$B7&amp;" d. "&amp;E$2)))</f>
        <v/>
      </c>
      <c r="F7" s="74" t="str">
        <f aca="false">IF($B7=F$2,"-",IF(COUNTIF(CORRIDA!$M:$M,$B7&amp;" d. "&amp;F$2)=0,"",COUNTIF(CORRIDA!$M:$M,$B7&amp;" d. "&amp;F$2)))</f>
        <v/>
      </c>
      <c r="G7" s="74" t="str">
        <f aca="false">IF($B7=G$2,"-",IF(COUNTIF(CORRIDA!$M:$M,$B7&amp;" d. "&amp;G$2)=0,"",COUNTIF(CORRIDA!$M:$M,$B7&amp;" d. "&amp;G$2)))</f>
        <v>-</v>
      </c>
      <c r="H7" s="74" t="str">
        <f aca="false">IF($B7=H$2,"-",IF(COUNTIF(CORRIDA!$M:$M,$B7&amp;" d. "&amp;H$2)=0,"",COUNTIF(CORRIDA!$M:$M,$B7&amp;" d. "&amp;H$2)))</f>
        <v/>
      </c>
      <c r="I7" s="74" t="str">
        <f aca="false">IF($B7=I$2,"-",IF(COUNTIF(CORRIDA!$M:$M,$B7&amp;" d. "&amp;I$2)=0,"",COUNTIF(CORRIDA!$M:$M,$B7&amp;" d. "&amp;I$2)))</f>
        <v/>
      </c>
      <c r="J7" s="74" t="str">
        <f aca="false">IF($B7=J$2,"-",IF(COUNTIF(CORRIDA!$M:$M,$B7&amp;" d. "&amp;J$2)=0,"",COUNTIF(CORRIDA!$M:$M,$B7&amp;" d. "&amp;J$2)))</f>
        <v/>
      </c>
      <c r="K7" s="74" t="str">
        <f aca="false">IF($B7=K$2,"-",IF(COUNTIF(CORRIDA!$M:$M,$B7&amp;" d. "&amp;K$2)=0,"",COUNTIF(CORRIDA!$M:$M,$B7&amp;" d. "&amp;K$2)))</f>
        <v/>
      </c>
      <c r="L7" s="74" t="str">
        <f aca="false">IF($B7=L$2,"-",IF(COUNTIF(CORRIDA!$M:$M,$B7&amp;" d. "&amp;L$2)=0,"",COUNTIF(CORRIDA!$M:$M,$B7&amp;" d. "&amp;L$2)))</f>
        <v/>
      </c>
      <c r="M7" s="74" t="str">
        <f aca="false">IF($B7=M$2,"-",IF(COUNTIF(CORRIDA!$M:$M,$B7&amp;" d. "&amp;M$2)=0,"",COUNTIF(CORRIDA!$M:$M,$B7&amp;" d. "&amp;M$2)))</f>
        <v/>
      </c>
      <c r="N7" s="74" t="str">
        <f aca="false">IF($B7=N$2,"-",IF(COUNTIF(CORRIDA!$M:$M,$B7&amp;" d. "&amp;N$2)=0,"",COUNTIF(CORRIDA!$M:$M,$B7&amp;" d. "&amp;N$2)))</f>
        <v/>
      </c>
      <c r="O7" s="74" t="str">
        <f aca="false">IF($B7=O$2,"-",IF(COUNTIF(CORRIDA!$M:$M,$B7&amp;" d. "&amp;O$2)=0,"",COUNTIF(CORRIDA!$M:$M,$B7&amp;" d. "&amp;O$2)))</f>
        <v/>
      </c>
      <c r="P7" s="74" t="n">
        <f aca="false">IF($B7=P$2,"-",IF(COUNTIF(CORRIDA!$M:$M,$B7&amp;" d. "&amp;P$2)=0,"",COUNTIF(CORRIDA!$M:$M,$B7&amp;" d. "&amp;P$2)))</f>
        <v>1</v>
      </c>
      <c r="Q7" s="74" t="str">
        <f aca="false">IF($B7=Q$2,"-",IF(COUNTIF(CORRIDA!$M:$M,$B7&amp;" d. "&amp;Q$2)=0,"",COUNTIF(CORRIDA!$M:$M,$B7&amp;" d. "&amp;Q$2)))</f>
        <v/>
      </c>
      <c r="R7" s="74" t="str">
        <f aca="false">IF($B7=R$2,"-",IF(COUNTIF(CORRIDA!$M:$M,$B7&amp;" d. "&amp;R$2)=0,"",COUNTIF(CORRIDA!$M:$M,$B7&amp;" d. "&amp;R$2)))</f>
        <v/>
      </c>
      <c r="S7" s="74" t="str">
        <f aca="false">IF($B7=S$2,"-",IF(COUNTIF(CORRIDA!$M:$M,$B7&amp;" d. "&amp;S$2)=0,"",COUNTIF(CORRIDA!$M:$M,$B7&amp;" d. "&amp;S$2)))</f>
        <v/>
      </c>
      <c r="T7" s="74" t="str">
        <f aca="false">IF($B7=T$2,"-",IF(COUNTIF(CORRIDA!$M:$M,$B7&amp;" d. "&amp;T$2)=0,"",COUNTIF(CORRIDA!$M:$M,$B7&amp;" d. "&amp;T$2)))</f>
        <v/>
      </c>
      <c r="U7" s="74" t="str">
        <f aca="false">IF($B7=U$2,"-",IF(COUNTIF(CORRIDA!$M:$M,$B7&amp;" d. "&amp;U$2)=0,"",COUNTIF(CORRIDA!$M:$M,$B7&amp;" d. "&amp;U$2)))</f>
        <v/>
      </c>
      <c r="V7" s="74" t="str">
        <f aca="false">IF($B7=V$2,"-",IF(COUNTIF(CORRIDA!$M:$M,$B7&amp;" d. "&amp;V$2)=0,"",COUNTIF(CORRIDA!$M:$M,$B7&amp;" d. "&amp;V$2)))</f>
        <v/>
      </c>
      <c r="W7" s="74" t="str">
        <f aca="false">IF($B7=W$2,"-",IF(COUNTIF(CORRIDA!$M:$M,$B7&amp;" d. "&amp;W$2)=0,"",COUNTIF(CORRIDA!$M:$M,$B7&amp;" d. "&amp;W$2)))</f>
        <v/>
      </c>
      <c r="X7" s="74" t="str">
        <f aca="false">IF($B7=X$2,"-",IF(COUNTIF(CORRIDA!$M:$M,$B7&amp;" d. "&amp;X$2)=0,"",COUNTIF(CORRIDA!$M:$M,$B7&amp;" d. "&amp;X$2)))</f>
        <v/>
      </c>
      <c r="Y7" s="74" t="str">
        <f aca="false">IF($B7=Y$2,"-",IF(COUNTIF(CORRIDA!$M:$M,$B7&amp;" d. "&amp;Y$2)=0,"",COUNTIF(CORRIDA!$M:$M,$B7&amp;" d. "&amp;Y$2)))</f>
        <v/>
      </c>
      <c r="Z7" s="74" t="str">
        <f aca="false">IF($B7=Z$2,"-",IF(COUNTIF(CORRIDA!$M:$M,$B7&amp;" d. "&amp;Z$2)=0,"",COUNTIF(CORRIDA!$M:$M,$B7&amp;" d. "&amp;Z$2)))</f>
        <v/>
      </c>
      <c r="AA7" s="74" t="str">
        <f aca="false">IF($B7=AA$2,"-",IF(COUNTIF(CORRIDA!$M:$M,$B7&amp;" d. "&amp;AA$2)=0,"",COUNTIF(CORRIDA!$M:$M,$B7&amp;" d. "&amp;AA$2)))</f>
        <v/>
      </c>
      <c r="AB7" s="74" t="str">
        <f aca="false">IF($B7=AB$2,"-",IF(COUNTIF(CORRIDA!$M:$M,$B7&amp;" d. "&amp;AB$2)=0,"",COUNTIF(CORRIDA!$M:$M,$B7&amp;" d. "&amp;AB$2)))</f>
        <v/>
      </c>
      <c r="AC7" s="74" t="str">
        <f aca="false">IF($B7=AC$2,"-",IF(COUNTIF(CORRIDA!$M:$M,$B7&amp;" d. "&amp;AC$2)=0,"",COUNTIF(CORRIDA!$M:$M,$B7&amp;" d. "&amp;AC$2)))</f>
        <v/>
      </c>
      <c r="AD7" s="74" t="str">
        <f aca="false">IF($B7=AD$2,"-",IF(COUNTIF(CORRIDA!$M:$M,$B7&amp;" d. "&amp;AD$2)=0,"",COUNTIF(CORRIDA!$M:$M,$B7&amp;" d. "&amp;AD$2)))</f>
        <v/>
      </c>
      <c r="AE7" s="74" t="n">
        <f aca="false">IF($B7=AE$2,"-",IF(COUNTIF(CORRIDA!$M:$M,$B7&amp;" d. "&amp;AE$2)=0,"",COUNTIF(CORRIDA!$M:$M,$B7&amp;" d. "&amp;AE$2)))</f>
        <v>1</v>
      </c>
      <c r="AF7" s="74" t="str">
        <f aca="false">IF($B7=AF$2,"-",IF(COUNTIF(CORRIDA!$M:$M,$B7&amp;" d. "&amp;AF$2)=0,"",COUNTIF(CORRIDA!$M:$M,$B7&amp;" d. "&amp;AF$2)))</f>
        <v/>
      </c>
      <c r="AG7" s="74" t="str">
        <f aca="false">IF($B7=AG$2,"-",IF(COUNTIF(CORRIDA!$M:$M,$B7&amp;" d. "&amp;AG$2)=0,"",COUNTIF(CORRIDA!$M:$M,$B7&amp;" d. "&amp;AG$2)))</f>
        <v/>
      </c>
      <c r="AH7" s="74" t="str">
        <f aca="false">IF($B7=AH$2,"-",IF(COUNTIF(CORRIDA!$M:$M,$B7&amp;" d. "&amp;AH$2)=0,"",COUNTIF(CORRIDA!$M:$M,$B7&amp;" d. "&amp;AH$2)))</f>
        <v/>
      </c>
      <c r="AI7" s="74" t="str">
        <f aca="false">IF($B7=AI$2,"-",IF(COUNTIF(CORRIDA!$M:$M,$B7&amp;" d. "&amp;AI$2)=0,"",COUNTIF(CORRIDA!$M:$M,$B7&amp;" d. "&amp;AI$2)))</f>
        <v/>
      </c>
      <c r="AJ7" s="74" t="str">
        <f aca="false">IF($B7=AJ$2,"-",IF(COUNTIF(CORRIDA!$M:$M,$B7&amp;" d. "&amp;AJ$2)=0,"",COUNTIF(CORRIDA!$M:$M,$B7&amp;" d. "&amp;AJ$2)))</f>
        <v/>
      </c>
      <c r="AK7" s="74" t="str">
        <f aca="false">IF($B7=AK$2,"-",IF(COUNTIF(CORRIDA!$M:$M,$B7&amp;" d. "&amp;AK$2)=0,"",COUNTIF(CORRIDA!$M:$M,$B7&amp;" d. "&amp;AK$2)))</f>
        <v/>
      </c>
      <c r="AL7" s="74" t="str">
        <f aca="false">IF($B7=AL$2,"-",IF(COUNTIF(CORRIDA!$M:$M,$B7&amp;" d. "&amp;AL$2)=0,"",COUNTIF(CORRIDA!$M:$M,$B7&amp;" d. "&amp;AL$2)))</f>
        <v/>
      </c>
      <c r="AM7" s="74" t="str">
        <f aca="false">IF($B7=AM$2,"-",IF(COUNTIF(CORRIDA!$M:$M,$B7&amp;" d. "&amp;AM$2)=0,"",COUNTIF(CORRIDA!$M:$M,$B7&amp;" d. "&amp;AM$2)))</f>
        <v/>
      </c>
      <c r="AN7" s="74" t="str">
        <f aca="false">IF($B7=AN$2,"-",IF(COUNTIF(CORRIDA!$M:$M,$B7&amp;" d. "&amp;AN$2)=0,"",COUNTIF(CORRIDA!$M:$M,$B7&amp;" d. "&amp;AN$2)))</f>
        <v/>
      </c>
      <c r="AO7" s="74" t="str">
        <f aca="false">IF($B7=AO$2,"-",IF(COUNTIF(CORRIDA!$M:$M,$B7&amp;" d. "&amp;AO$2)=0,"",COUNTIF(CORRIDA!$M:$M,$B7&amp;" d. "&amp;AO$2)))</f>
        <v/>
      </c>
      <c r="AP7" s="74" t="str">
        <f aca="false">IF($B7=AP$2,"-",IF(COUNTIF(CORRIDA!$M:$M,$B7&amp;" d. "&amp;AP$2)=0,"",COUNTIF(CORRIDA!$M:$M,$B7&amp;" d. "&amp;AP$2)))</f>
        <v/>
      </c>
      <c r="AQ7" s="74" t="str">
        <f aca="false">IF($B7=AQ$2,"-",IF(COUNTIF(CORRIDA!$M:$M,$B7&amp;" d. "&amp;AQ$2)=0,"",COUNTIF(CORRIDA!$M:$M,$B7&amp;" d. "&amp;AQ$2)))</f>
        <v/>
      </c>
      <c r="AR7" s="74" t="str">
        <f aca="false">IF($B7=AR$2,"-",IF(COUNTIF(CORRIDA!$M:$M,$B7&amp;" d. "&amp;AR$2)=0,"",COUNTIF(CORRIDA!$M:$M,$B7&amp;" d. "&amp;AR$2)))</f>
        <v/>
      </c>
      <c r="AS7" s="74" t="str">
        <f aca="false">IF($B7=AS$2,"-",IF(COUNTIF(CORRIDA!$M:$M,$B7&amp;" d. "&amp;AS$2)=0,"",COUNTIF(CORRIDA!$M:$M,$B7&amp;" d. "&amp;AS$2)))</f>
        <v/>
      </c>
      <c r="AT7" s="74" t="str">
        <f aca="false">IF($B7=AT$2,"-",IF(COUNTIF(CORRIDA!$M:$M,$B7&amp;" d. "&amp;AT$2)=0,"",COUNTIF(CORRIDA!$M:$M,$B7&amp;" d. "&amp;AT$2)))</f>
        <v/>
      </c>
      <c r="AU7" s="74" t="str">
        <f aca="false">IF($B7=AU$2,"-",IF(COUNTIF(CORRIDA!$M:$M,$B7&amp;" d. "&amp;AU$2)=0,"",COUNTIF(CORRIDA!$M:$M,$B7&amp;" d. "&amp;AU$2)))</f>
        <v/>
      </c>
      <c r="AV7" s="74" t="str">
        <f aca="false">IF($B7=AV$2,"-",IF(COUNTIF(CORRIDA!$M:$M,$B7&amp;" d. "&amp;AV$2)=0,"",COUNTIF(CORRIDA!$M:$M,$B7&amp;" d. "&amp;AV$2)))</f>
        <v/>
      </c>
      <c r="AW7" s="74" t="str">
        <f aca="false">IF($B7=AW$2,"-",IF(COUNTIF(CORRIDA!$M:$M,$B7&amp;" d. "&amp;AW$2)=0,"",COUNTIF(CORRIDA!$M:$M,$B7&amp;" d. "&amp;AW$2)))</f>
        <v/>
      </c>
      <c r="AX7" s="74" t="n">
        <f aca="false">IF($B7=AX$2,"-",IF(COUNTIF(CORRIDA!$M:$M,$B7&amp;" d. "&amp;AX$2)=0,"",COUNTIF(CORRIDA!$M:$M,$B7&amp;" d. "&amp;AX$2)))</f>
        <v>1</v>
      </c>
      <c r="AY7" s="74" t="str">
        <f aca="false">IF($B7=AY$2,"-",IF(COUNTIF(CORRIDA!$M:$M,$B7&amp;" d. "&amp;AY$2)=0,"",COUNTIF(CORRIDA!$M:$M,$B7&amp;" d. "&amp;AY$2)))</f>
        <v/>
      </c>
      <c r="AZ7" s="74" t="str">
        <f aca="false">IF($B7=AZ$2,"-",IF(COUNTIF(CORRIDA!$M:$M,$B7&amp;" d. "&amp;AZ$2)=0,"",COUNTIF(CORRIDA!$M:$M,$B7&amp;" d. "&amp;AZ$2)))</f>
        <v/>
      </c>
      <c r="BA7" s="75" t="n">
        <f aca="false">SUM(C7:AZ7)</f>
        <v>3</v>
      </c>
      <c r="BE7" s="73" t="str">
        <f aca="false">B7</f>
        <v>Caio</v>
      </c>
      <c r="BF7" s="76" t="str">
        <f aca="false">IF($B7=BF$2,"-",IF(COUNTIF(CORRIDA!$M:$M,$B7&amp;" d. "&amp;BF$2)+COUNTIF(CORRIDA!$M:$M,BF$2&amp;" d. "&amp;$B7)=0,"",COUNTIF(CORRIDA!$M:$M,$B7&amp;" d. "&amp;BF$2)+COUNTIF(CORRIDA!$M:$M,BF$2&amp;" d. "&amp;$B7)))</f>
        <v/>
      </c>
      <c r="BG7" s="76" t="str">
        <f aca="false">IF($B7=BG$2,"-",IF(COUNTIF(CORRIDA!$M:$M,$B7&amp;" d. "&amp;BG$2)+COUNTIF(CORRIDA!$M:$M,BG$2&amp;" d. "&amp;$B7)=0,"",COUNTIF(CORRIDA!$M:$M,$B7&amp;" d. "&amp;BG$2)+COUNTIF(CORRIDA!$M:$M,BG$2&amp;" d. "&amp;$B7)))</f>
        <v/>
      </c>
      <c r="BH7" s="76" t="str">
        <f aca="false">IF($B7=BH$2,"-",IF(COUNTIF(CORRIDA!$M:$M,$B7&amp;" d. "&amp;BH$2)+COUNTIF(CORRIDA!$M:$M,BH$2&amp;" d. "&amp;$B7)=0,"",COUNTIF(CORRIDA!$M:$M,$B7&amp;" d. "&amp;BH$2)+COUNTIF(CORRIDA!$M:$M,BH$2&amp;" d. "&amp;$B7)))</f>
        <v/>
      </c>
      <c r="BI7" s="76" t="str">
        <f aca="false">IF($B7=BI$2,"-",IF(COUNTIF(CORRIDA!$M:$M,$B7&amp;" d. "&amp;BI$2)+COUNTIF(CORRIDA!$M:$M,BI$2&amp;" d. "&amp;$B7)=0,"",COUNTIF(CORRIDA!$M:$M,$B7&amp;" d. "&amp;BI$2)+COUNTIF(CORRIDA!$M:$M,BI$2&amp;" d. "&amp;$B7)))</f>
        <v/>
      </c>
      <c r="BJ7" s="76" t="str">
        <f aca="false">IF($B7=BJ$2,"-",IF(COUNTIF(CORRIDA!$M:$M,$B7&amp;" d. "&amp;BJ$2)+COUNTIF(CORRIDA!$M:$M,BJ$2&amp;" d. "&amp;$B7)=0,"",COUNTIF(CORRIDA!$M:$M,$B7&amp;" d. "&amp;BJ$2)+COUNTIF(CORRIDA!$M:$M,BJ$2&amp;" d. "&amp;$B7)))</f>
        <v>-</v>
      </c>
      <c r="BK7" s="76" t="str">
        <f aca="false">IF($B7=BK$2,"-",IF(COUNTIF(CORRIDA!$M:$M,$B7&amp;" d. "&amp;BK$2)+COUNTIF(CORRIDA!$M:$M,BK$2&amp;" d. "&amp;$B7)=0,"",COUNTIF(CORRIDA!$M:$M,$B7&amp;" d. "&amp;BK$2)+COUNTIF(CORRIDA!$M:$M,BK$2&amp;" d. "&amp;$B7)))</f>
        <v/>
      </c>
      <c r="BL7" s="76" t="str">
        <f aca="false">IF($B7=BL$2,"-",IF(COUNTIF(CORRIDA!$M:$M,$B7&amp;" d. "&amp;BL$2)+COUNTIF(CORRIDA!$M:$M,BL$2&amp;" d. "&amp;$B7)=0,"",COUNTIF(CORRIDA!$M:$M,$B7&amp;" d. "&amp;BL$2)+COUNTIF(CORRIDA!$M:$M,BL$2&amp;" d. "&amp;$B7)))</f>
        <v/>
      </c>
      <c r="BM7" s="76" t="str">
        <f aca="false">IF($B7=BM$2,"-",IF(COUNTIF(CORRIDA!$M:$M,$B7&amp;" d. "&amp;BM$2)+COUNTIF(CORRIDA!$M:$M,BM$2&amp;" d. "&amp;$B7)=0,"",COUNTIF(CORRIDA!$M:$M,$B7&amp;" d. "&amp;BM$2)+COUNTIF(CORRIDA!$M:$M,BM$2&amp;" d. "&amp;$B7)))</f>
        <v/>
      </c>
      <c r="BN7" s="76" t="str">
        <f aca="false">IF($B7=BN$2,"-",IF(COUNTIF(CORRIDA!$M:$M,$B7&amp;" d. "&amp;BN$2)+COUNTIF(CORRIDA!$M:$M,BN$2&amp;" d. "&amp;$B7)=0,"",COUNTIF(CORRIDA!$M:$M,$B7&amp;" d. "&amp;BN$2)+COUNTIF(CORRIDA!$M:$M,BN$2&amp;" d. "&amp;$B7)))</f>
        <v/>
      </c>
      <c r="BO7" s="76" t="str">
        <f aca="false">IF($B7=BO$2,"-",IF(COUNTIF(CORRIDA!$M:$M,$B7&amp;" d. "&amp;BO$2)+COUNTIF(CORRIDA!$M:$M,BO$2&amp;" d. "&amp;$B7)=0,"",COUNTIF(CORRIDA!$M:$M,$B7&amp;" d. "&amp;BO$2)+COUNTIF(CORRIDA!$M:$M,BO$2&amp;" d. "&amp;$B7)))</f>
        <v/>
      </c>
      <c r="BP7" s="76" t="str">
        <f aca="false">IF($B7=BP$2,"-",IF(COUNTIF(CORRIDA!$M:$M,$B7&amp;" d. "&amp;BP$2)+COUNTIF(CORRIDA!$M:$M,BP$2&amp;" d. "&amp;$B7)=0,"",COUNTIF(CORRIDA!$M:$M,$B7&amp;" d. "&amp;BP$2)+COUNTIF(CORRIDA!$M:$M,BP$2&amp;" d. "&amp;$B7)))</f>
        <v/>
      </c>
      <c r="BQ7" s="76" t="str">
        <f aca="false">IF($B7=BQ$2,"-",IF(COUNTIF(CORRIDA!$M:$M,$B7&amp;" d. "&amp;BQ$2)+COUNTIF(CORRIDA!$M:$M,BQ$2&amp;" d. "&amp;$B7)=0,"",COUNTIF(CORRIDA!$M:$M,$B7&amp;" d. "&amp;BQ$2)+COUNTIF(CORRIDA!$M:$M,BQ$2&amp;" d. "&amp;$B7)))</f>
        <v/>
      </c>
      <c r="BR7" s="76" t="str">
        <f aca="false">IF($B7=BR$2,"-",IF(COUNTIF(CORRIDA!$M:$M,$B7&amp;" d. "&amp;BR$2)+COUNTIF(CORRIDA!$M:$M,BR$2&amp;" d. "&amp;$B7)=0,"",COUNTIF(CORRIDA!$M:$M,$B7&amp;" d. "&amp;BR$2)+COUNTIF(CORRIDA!$M:$M,BR$2&amp;" d. "&amp;$B7)))</f>
        <v/>
      </c>
      <c r="BS7" s="76" t="n">
        <f aca="false">IF($B7=BS$2,"-",IF(COUNTIF(CORRIDA!$M:$M,$B7&amp;" d. "&amp;BS$2)+COUNTIF(CORRIDA!$M:$M,BS$2&amp;" d. "&amp;$B7)=0,"",COUNTIF(CORRIDA!$M:$M,$B7&amp;" d. "&amp;BS$2)+COUNTIF(CORRIDA!$M:$M,BS$2&amp;" d. "&amp;$B7)))</f>
        <v>1</v>
      </c>
      <c r="BT7" s="76" t="str">
        <f aca="false">IF($B7=BT$2,"-",IF(COUNTIF(CORRIDA!$M:$M,$B7&amp;" d. "&amp;BT$2)+COUNTIF(CORRIDA!$M:$M,BT$2&amp;" d. "&amp;$B7)=0,"",COUNTIF(CORRIDA!$M:$M,$B7&amp;" d. "&amp;BT$2)+COUNTIF(CORRIDA!$M:$M,BT$2&amp;" d. "&amp;$B7)))</f>
        <v/>
      </c>
      <c r="BU7" s="76" t="str">
        <f aca="false">IF($B7=BU$2,"-",IF(COUNTIF(CORRIDA!$M:$M,$B7&amp;" d. "&amp;BU$2)+COUNTIF(CORRIDA!$M:$M,BU$2&amp;" d. "&amp;$B7)=0,"",COUNTIF(CORRIDA!$M:$M,$B7&amp;" d. "&amp;BU$2)+COUNTIF(CORRIDA!$M:$M,BU$2&amp;" d. "&amp;$B7)))</f>
        <v/>
      </c>
      <c r="BV7" s="76" t="str">
        <f aca="false">IF($B7=BV$2,"-",IF(COUNTIF(CORRIDA!$M:$M,$B7&amp;" d. "&amp;BV$2)+COUNTIF(CORRIDA!$M:$M,BV$2&amp;" d. "&amp;$B7)=0,"",COUNTIF(CORRIDA!$M:$M,$B7&amp;" d. "&amp;BV$2)+COUNTIF(CORRIDA!$M:$M,BV$2&amp;" d. "&amp;$B7)))</f>
        <v/>
      </c>
      <c r="BW7" s="76" t="str">
        <f aca="false">IF($B7=BW$2,"-",IF(COUNTIF(CORRIDA!$M:$M,$B7&amp;" d. "&amp;BW$2)+COUNTIF(CORRIDA!$M:$M,BW$2&amp;" d. "&amp;$B7)=0,"",COUNTIF(CORRIDA!$M:$M,$B7&amp;" d. "&amp;BW$2)+COUNTIF(CORRIDA!$M:$M,BW$2&amp;" d. "&amp;$B7)))</f>
        <v/>
      </c>
      <c r="BX7" s="76" t="str">
        <f aca="false">IF($B7=BX$2,"-",IF(COUNTIF(CORRIDA!$M:$M,$B7&amp;" d. "&amp;BX$2)+COUNTIF(CORRIDA!$M:$M,BX$2&amp;" d. "&amp;$B7)=0,"",COUNTIF(CORRIDA!$M:$M,$B7&amp;" d. "&amp;BX$2)+COUNTIF(CORRIDA!$M:$M,BX$2&amp;" d. "&amp;$B7)))</f>
        <v/>
      </c>
      <c r="BY7" s="76" t="str">
        <f aca="false">IF($B7=BY$2,"-",IF(COUNTIF(CORRIDA!$M:$M,$B7&amp;" d. "&amp;BY$2)+COUNTIF(CORRIDA!$M:$M,BY$2&amp;" d. "&amp;$B7)=0,"",COUNTIF(CORRIDA!$M:$M,$B7&amp;" d. "&amp;BY$2)+COUNTIF(CORRIDA!$M:$M,BY$2&amp;" d. "&amp;$B7)))</f>
        <v/>
      </c>
      <c r="BZ7" s="76" t="str">
        <f aca="false">IF($B7=BZ$2,"-",IF(COUNTIF(CORRIDA!$M:$M,$B7&amp;" d. "&amp;BZ$2)+COUNTIF(CORRIDA!$M:$M,BZ$2&amp;" d. "&amp;$B7)=0,"",COUNTIF(CORRIDA!$M:$M,$B7&amp;" d. "&amp;BZ$2)+COUNTIF(CORRIDA!$M:$M,BZ$2&amp;" d. "&amp;$B7)))</f>
        <v/>
      </c>
      <c r="CA7" s="76" t="str">
        <f aca="false">IF($B7=CA$2,"-",IF(COUNTIF(CORRIDA!$M:$M,$B7&amp;" d. "&amp;CA$2)+COUNTIF(CORRIDA!$M:$M,CA$2&amp;" d. "&amp;$B7)=0,"",COUNTIF(CORRIDA!$M:$M,$B7&amp;" d. "&amp;CA$2)+COUNTIF(CORRIDA!$M:$M,CA$2&amp;" d. "&amp;$B7)))</f>
        <v/>
      </c>
      <c r="CB7" s="76" t="str">
        <f aca="false">IF($B7=CB$2,"-",IF(COUNTIF(CORRIDA!$M:$M,$B7&amp;" d. "&amp;CB$2)+COUNTIF(CORRIDA!$M:$M,CB$2&amp;" d. "&amp;$B7)=0,"",COUNTIF(CORRIDA!$M:$M,$B7&amp;" d. "&amp;CB$2)+COUNTIF(CORRIDA!$M:$M,CB$2&amp;" d. "&amp;$B7)))</f>
        <v/>
      </c>
      <c r="CC7" s="76" t="str">
        <f aca="false">IF($B7=CC$2,"-",IF(COUNTIF(CORRIDA!$M:$M,$B7&amp;" d. "&amp;CC$2)+COUNTIF(CORRIDA!$M:$M,CC$2&amp;" d. "&amp;$B7)=0,"",COUNTIF(CORRIDA!$M:$M,$B7&amp;" d. "&amp;CC$2)+COUNTIF(CORRIDA!$M:$M,CC$2&amp;" d. "&amp;$B7)))</f>
        <v/>
      </c>
      <c r="CD7" s="76" t="str">
        <f aca="false">IF($B7=CD$2,"-",IF(COUNTIF(CORRIDA!$M:$M,$B7&amp;" d. "&amp;CD$2)+COUNTIF(CORRIDA!$M:$M,CD$2&amp;" d. "&amp;$B7)=0,"",COUNTIF(CORRIDA!$M:$M,$B7&amp;" d. "&amp;CD$2)+COUNTIF(CORRIDA!$M:$M,CD$2&amp;" d. "&amp;$B7)))</f>
        <v/>
      </c>
      <c r="CE7" s="76" t="str">
        <f aca="false">IF($B7=CE$2,"-",IF(COUNTIF(CORRIDA!$M:$M,$B7&amp;" d. "&amp;CE$2)+COUNTIF(CORRIDA!$M:$M,CE$2&amp;" d. "&amp;$B7)=0,"",COUNTIF(CORRIDA!$M:$M,$B7&amp;" d. "&amp;CE$2)+COUNTIF(CORRIDA!$M:$M,CE$2&amp;" d. "&amp;$B7)))</f>
        <v/>
      </c>
      <c r="CF7" s="76" t="str">
        <f aca="false">IF($B7=CF$2,"-",IF(COUNTIF(CORRIDA!$M:$M,$B7&amp;" d. "&amp;CF$2)+COUNTIF(CORRIDA!$M:$M,CF$2&amp;" d. "&amp;$B7)=0,"",COUNTIF(CORRIDA!$M:$M,$B7&amp;" d. "&amp;CF$2)+COUNTIF(CORRIDA!$M:$M,CF$2&amp;" d. "&amp;$B7)))</f>
        <v/>
      </c>
      <c r="CG7" s="76" t="str">
        <f aca="false">IF($B7=CG$2,"-",IF(COUNTIF(CORRIDA!$M:$M,$B7&amp;" d. "&amp;CG$2)+COUNTIF(CORRIDA!$M:$M,CG$2&amp;" d. "&amp;$B7)=0,"",COUNTIF(CORRIDA!$M:$M,$B7&amp;" d. "&amp;CG$2)+COUNTIF(CORRIDA!$M:$M,CG$2&amp;" d. "&amp;$B7)))</f>
        <v/>
      </c>
      <c r="CH7" s="76" t="n">
        <f aca="false">IF($B7=CH$2,"-",IF(COUNTIF(CORRIDA!$M:$M,$B7&amp;" d. "&amp;CH$2)+COUNTIF(CORRIDA!$M:$M,CH$2&amp;" d. "&amp;$B7)=0,"",COUNTIF(CORRIDA!$M:$M,$B7&amp;" d. "&amp;CH$2)+COUNTIF(CORRIDA!$M:$M,CH$2&amp;" d. "&amp;$B7)))</f>
        <v>1</v>
      </c>
      <c r="CI7" s="76" t="str">
        <f aca="false">IF($B7=CI$2,"-",IF(COUNTIF(CORRIDA!$M:$M,$B7&amp;" d. "&amp;CI$2)+COUNTIF(CORRIDA!$M:$M,CI$2&amp;" d. "&amp;$B7)=0,"",COUNTIF(CORRIDA!$M:$M,$B7&amp;" d. "&amp;CI$2)+COUNTIF(CORRIDA!$M:$M,CI$2&amp;" d. "&amp;$B7)))</f>
        <v/>
      </c>
      <c r="CJ7" s="76" t="str">
        <f aca="false">IF($B7=CJ$2,"-",IF(COUNTIF(CORRIDA!$M:$M,$B7&amp;" d. "&amp;CJ$2)+COUNTIF(CORRIDA!$M:$M,CJ$2&amp;" d. "&amp;$B7)=0,"",COUNTIF(CORRIDA!$M:$M,$B7&amp;" d. "&amp;CJ$2)+COUNTIF(CORRIDA!$M:$M,CJ$2&amp;" d. "&amp;$B7)))</f>
        <v/>
      </c>
      <c r="CK7" s="76" t="str">
        <f aca="false">IF($B7=CK$2,"-",IF(COUNTIF(CORRIDA!$M:$M,$B7&amp;" d. "&amp;CK$2)+COUNTIF(CORRIDA!$M:$M,CK$2&amp;" d. "&amp;$B7)=0,"",COUNTIF(CORRIDA!$M:$M,$B7&amp;" d. "&amp;CK$2)+COUNTIF(CORRIDA!$M:$M,CK$2&amp;" d. "&amp;$B7)))</f>
        <v/>
      </c>
      <c r="CL7" s="76" t="str">
        <f aca="false">IF($B7=CL$2,"-",IF(COUNTIF(CORRIDA!$M:$M,$B7&amp;" d. "&amp;CL$2)+COUNTIF(CORRIDA!$M:$M,CL$2&amp;" d. "&amp;$B7)=0,"",COUNTIF(CORRIDA!$M:$M,$B7&amp;" d. "&amp;CL$2)+COUNTIF(CORRIDA!$M:$M,CL$2&amp;" d. "&amp;$B7)))</f>
        <v/>
      </c>
      <c r="CM7" s="76" t="str">
        <f aca="false">IF($B7=CM$2,"-",IF(COUNTIF(CORRIDA!$M:$M,$B7&amp;" d. "&amp;CM$2)+COUNTIF(CORRIDA!$M:$M,CM$2&amp;" d. "&amp;$B7)=0,"",COUNTIF(CORRIDA!$M:$M,$B7&amp;" d. "&amp;CM$2)+COUNTIF(CORRIDA!$M:$M,CM$2&amp;" d. "&amp;$B7)))</f>
        <v/>
      </c>
      <c r="CN7" s="76" t="str">
        <f aca="false">IF($B7=CN$2,"-",IF(COUNTIF(CORRIDA!$M:$M,$B7&amp;" d. "&amp;CN$2)+COUNTIF(CORRIDA!$M:$M,CN$2&amp;" d. "&amp;$B7)=0,"",COUNTIF(CORRIDA!$M:$M,$B7&amp;" d. "&amp;CN$2)+COUNTIF(CORRIDA!$M:$M,CN$2&amp;" d. "&amp;$B7)))</f>
        <v/>
      </c>
      <c r="CO7" s="76" t="str">
        <f aca="false">IF($B7=CO$2,"-",IF(COUNTIF(CORRIDA!$M:$M,$B7&amp;" d. "&amp;CO$2)+COUNTIF(CORRIDA!$M:$M,CO$2&amp;" d. "&amp;$B7)=0,"",COUNTIF(CORRIDA!$M:$M,$B7&amp;" d. "&amp;CO$2)+COUNTIF(CORRIDA!$M:$M,CO$2&amp;" d. "&amp;$B7)))</f>
        <v/>
      </c>
      <c r="CP7" s="76" t="str">
        <f aca="false">IF($B7=CP$2,"-",IF(COUNTIF(CORRIDA!$M:$M,$B7&amp;" d. "&amp;CP$2)+COUNTIF(CORRIDA!$M:$M,CP$2&amp;" d. "&amp;$B7)=0,"",COUNTIF(CORRIDA!$M:$M,$B7&amp;" d. "&amp;CP$2)+COUNTIF(CORRIDA!$M:$M,CP$2&amp;" d. "&amp;$B7)))</f>
        <v/>
      </c>
      <c r="CQ7" s="76" t="str">
        <f aca="false">IF($B7=CQ$2,"-",IF(COUNTIF(CORRIDA!$M:$M,$B7&amp;" d. "&amp;CQ$2)+COUNTIF(CORRIDA!$M:$M,CQ$2&amp;" d. "&amp;$B7)=0,"",COUNTIF(CORRIDA!$M:$M,$B7&amp;" d. "&amp;CQ$2)+COUNTIF(CORRIDA!$M:$M,CQ$2&amp;" d. "&amp;$B7)))</f>
        <v/>
      </c>
      <c r="CR7" s="76" t="n">
        <f aca="false">IF($B7=CR$2,"-",IF(COUNTIF(CORRIDA!$M:$M,$B7&amp;" d. "&amp;CR$2)+COUNTIF(CORRIDA!$M:$M,CR$2&amp;" d. "&amp;$B7)=0,"",COUNTIF(CORRIDA!$M:$M,$B7&amp;" d. "&amp;CR$2)+COUNTIF(CORRIDA!$M:$M,CR$2&amp;" d. "&amp;$B7)))</f>
        <v>1</v>
      </c>
      <c r="CS7" s="76" t="str">
        <f aca="false">IF($B7=CS$2,"-",IF(COUNTIF(CORRIDA!$M:$M,$B7&amp;" d. "&amp;CS$2)+COUNTIF(CORRIDA!$M:$M,CS$2&amp;" d. "&amp;$B7)=0,"",COUNTIF(CORRIDA!$M:$M,$B7&amp;" d. "&amp;CS$2)+COUNTIF(CORRIDA!$M:$M,CS$2&amp;" d. "&amp;$B7)))</f>
        <v/>
      </c>
      <c r="CT7" s="76" t="str">
        <f aca="false">IF($B7=CT$2,"-",IF(COUNTIF(CORRIDA!$M:$M,$B7&amp;" d. "&amp;CT$2)+COUNTIF(CORRIDA!$M:$M,CT$2&amp;" d. "&amp;$B7)=0,"",COUNTIF(CORRIDA!$M:$M,$B7&amp;" d. "&amp;CT$2)+COUNTIF(CORRIDA!$M:$M,CT$2&amp;" d. "&amp;$B7)))</f>
        <v/>
      </c>
      <c r="CU7" s="76" t="str">
        <f aca="false">IF($B7=CU$2,"-",IF(COUNTIF(CORRIDA!$M:$M,$B7&amp;" d. "&amp;CU$2)+COUNTIF(CORRIDA!$M:$M,CU$2&amp;" d. "&amp;$B7)=0,"",COUNTIF(CORRIDA!$M:$M,$B7&amp;" d. "&amp;CU$2)+COUNTIF(CORRIDA!$M:$M,CU$2&amp;" d. "&amp;$B7)))</f>
        <v/>
      </c>
      <c r="CV7" s="76" t="n">
        <f aca="false">IF($B7=CV$2,"-",IF(COUNTIF(CORRIDA!$M:$M,$B7&amp;" d. "&amp;CV$2)+COUNTIF(CORRIDA!$M:$M,CV$2&amp;" d. "&amp;$B7)=0,"",COUNTIF(CORRIDA!$M:$M,$B7&amp;" d. "&amp;CV$2)+COUNTIF(CORRIDA!$M:$M,CV$2&amp;" d. "&amp;$B7)))</f>
        <v>1</v>
      </c>
      <c r="CW7" s="76" t="str">
        <f aca="false">IF($B7=CW$2,"-",IF(COUNTIF(CORRIDA!$M:$M,$B7&amp;" d. "&amp;CW$2)+COUNTIF(CORRIDA!$M:$M,CW$2&amp;" d. "&amp;$B7)=0,"",COUNTIF(CORRIDA!$M:$M,$B7&amp;" d. "&amp;CW$2)+COUNTIF(CORRIDA!$M:$M,CW$2&amp;" d. "&amp;$B7)))</f>
        <v/>
      </c>
      <c r="CX7" s="76" t="str">
        <f aca="false">IF($B7=CX$2,"-",IF(COUNTIF(CORRIDA!$M:$M,$B7&amp;" d. "&amp;CX$2)+COUNTIF(CORRIDA!$M:$M,CX$2&amp;" d. "&amp;$B7)=0,"",COUNTIF(CORRIDA!$M:$M,$B7&amp;" d. "&amp;CX$2)+COUNTIF(CORRIDA!$M:$M,CX$2&amp;" d. "&amp;$B7)))</f>
        <v/>
      </c>
      <c r="CY7" s="76" t="str">
        <f aca="false">IF($B7=CY$2,"-",IF(COUNTIF(CORRIDA!$M:$M,$B7&amp;" d. "&amp;CY$2)+COUNTIF(CORRIDA!$M:$M,CY$2&amp;" d. "&amp;$B7)=0,"",COUNTIF(CORRIDA!$M:$M,$B7&amp;" d. "&amp;CY$2)+COUNTIF(CORRIDA!$M:$M,CY$2&amp;" d. "&amp;$B7)))</f>
        <v/>
      </c>
      <c r="CZ7" s="76" t="str">
        <f aca="false">IF($B7=CZ$2,"-",IF(COUNTIF(CORRIDA!$M:$M,$B7&amp;" d. "&amp;CZ$2)+COUNTIF(CORRIDA!$M:$M,CZ$2&amp;" d. "&amp;$B7)=0,"",COUNTIF(CORRIDA!$M:$M,$B7&amp;" d. "&amp;CZ$2)+COUNTIF(CORRIDA!$M:$M,CZ$2&amp;" d. "&amp;$B7)))</f>
        <v/>
      </c>
      <c r="DA7" s="76" t="n">
        <f aca="false">IF($B7=DA$2,"-",IF(COUNTIF(CORRIDA!$M:$M,$B7&amp;" d. "&amp;DA$2)+COUNTIF(CORRIDA!$M:$M,DA$2&amp;" d. "&amp;$B7)=0,"",COUNTIF(CORRIDA!$M:$M,$B7&amp;" d. "&amp;DA$2)+COUNTIF(CORRIDA!$M:$M,DA$2&amp;" d. "&amp;$B7)))</f>
        <v>1</v>
      </c>
      <c r="DB7" s="76" t="str">
        <f aca="false">IF($B7=DB$2,"-",IF(COUNTIF(CORRIDA!$M:$M,$B7&amp;" d. "&amp;DB$2)+COUNTIF(CORRIDA!$M:$M,DB$2&amp;" d. "&amp;$B7)=0,"",COUNTIF(CORRIDA!$M:$M,$B7&amp;" d. "&amp;DB$2)+COUNTIF(CORRIDA!$M:$M,DB$2&amp;" d. "&amp;$B7)))</f>
        <v/>
      </c>
      <c r="DC7" s="76" t="str">
        <f aca="false">IF($B7=DC$2,"-",IF(COUNTIF(CORRIDA!$M:$M,$B7&amp;" d. "&amp;DC$2)+COUNTIF(CORRIDA!$M:$M,DC$2&amp;" d. "&amp;$B7)=0,"",COUNTIF(CORRIDA!$M:$M,$B7&amp;" d. "&amp;DC$2)+COUNTIF(CORRIDA!$M:$M,DC$2&amp;" d. "&amp;$B7)))</f>
        <v/>
      </c>
      <c r="DD7" s="75" t="n">
        <f aca="false">SUM(BF7:DC7)</f>
        <v>5</v>
      </c>
      <c r="DE7" s="77" t="n">
        <f aca="false">COUNTIF(BF7:DC7,"&gt;0")</f>
        <v>5</v>
      </c>
      <c r="DF7" s="78" t="n">
        <f aca="false">IF(COUNTIF(BF7:DC7,"&gt;0")&lt;10,0,QUOTIENT(COUNTIF(BF7:DC7,"&gt;0"),5)*50)</f>
        <v>0</v>
      </c>
      <c r="DG7" s="79"/>
      <c r="DH7" s="73" t="str">
        <f aca="false">BE7</f>
        <v>Caio</v>
      </c>
      <c r="DI7" s="76" t="n">
        <f aca="false">IF($B7=DI$2,0,IF(COUNTIF(CORRIDA!$M:$M,$B7&amp;" d. "&amp;DI$2)+COUNTIF(CORRIDA!$M:$M,DI$2&amp;" d. "&amp;$B7)=0,0,COUNTIF(CORRIDA!$M:$M,$B7&amp;" d. "&amp;DI$2)+COUNTIF(CORRIDA!$M:$M,DI$2&amp;" d. "&amp;$B7)))</f>
        <v>0</v>
      </c>
      <c r="DJ7" s="76" t="n">
        <f aca="false">IF($B7=DJ$2,0,IF(COUNTIF(CORRIDA!$M:$M,$B7&amp;" d. "&amp;DJ$2)+COUNTIF(CORRIDA!$M:$M,DJ$2&amp;" d. "&amp;$B7)=0,0,COUNTIF(CORRIDA!$M:$M,$B7&amp;" d. "&amp;DJ$2)+COUNTIF(CORRIDA!$M:$M,DJ$2&amp;" d. "&amp;$B7)))</f>
        <v>0</v>
      </c>
      <c r="DK7" s="76" t="n">
        <f aca="false">IF($B7=DK$2,0,IF(COUNTIF(CORRIDA!$M:$M,$B7&amp;" d. "&amp;DK$2)+COUNTIF(CORRIDA!$M:$M,DK$2&amp;" d. "&amp;$B7)=0,0,COUNTIF(CORRIDA!$M:$M,$B7&amp;" d. "&amp;DK$2)+COUNTIF(CORRIDA!$M:$M,DK$2&amp;" d. "&amp;$B7)))</f>
        <v>0</v>
      </c>
      <c r="DL7" s="76" t="n">
        <f aca="false">IF($B7=DL$2,0,IF(COUNTIF(CORRIDA!$M:$M,$B7&amp;" d. "&amp;DL$2)+COUNTIF(CORRIDA!$M:$M,DL$2&amp;" d. "&amp;$B7)=0,0,COUNTIF(CORRIDA!$M:$M,$B7&amp;" d. "&amp;DL$2)+COUNTIF(CORRIDA!$M:$M,DL$2&amp;" d. "&amp;$B7)))</f>
        <v>0</v>
      </c>
      <c r="DM7" s="76" t="n">
        <f aca="false">IF($B7=DM$2,0,IF(COUNTIF(CORRIDA!$M:$M,$B7&amp;" d. "&amp;DM$2)+COUNTIF(CORRIDA!$M:$M,DM$2&amp;" d. "&amp;$B7)=0,0,COUNTIF(CORRIDA!$M:$M,$B7&amp;" d. "&amp;DM$2)+COUNTIF(CORRIDA!$M:$M,DM$2&amp;" d. "&amp;$B7)))</f>
        <v>0</v>
      </c>
      <c r="DN7" s="76" t="n">
        <f aca="false">IF($B7=DN$2,0,IF(COUNTIF(CORRIDA!$M:$M,$B7&amp;" d. "&amp;DN$2)+COUNTIF(CORRIDA!$M:$M,DN$2&amp;" d. "&amp;$B7)=0,0,COUNTIF(CORRIDA!$M:$M,$B7&amp;" d. "&amp;DN$2)+COUNTIF(CORRIDA!$M:$M,DN$2&amp;" d. "&amp;$B7)))</f>
        <v>0</v>
      </c>
      <c r="DO7" s="76" t="n">
        <f aca="false">IF($B7=DO$2,0,IF(COUNTIF(CORRIDA!$M:$M,$B7&amp;" d. "&amp;DO$2)+COUNTIF(CORRIDA!$M:$M,DO$2&amp;" d. "&amp;$B7)=0,0,COUNTIF(CORRIDA!$M:$M,$B7&amp;" d. "&amp;DO$2)+COUNTIF(CORRIDA!$M:$M,DO$2&amp;" d. "&amp;$B7)))</f>
        <v>0</v>
      </c>
      <c r="DP7" s="76" t="n">
        <f aca="false">IF($B7=DP$2,0,IF(COUNTIF(CORRIDA!$M:$M,$B7&amp;" d. "&amp;DP$2)+COUNTIF(CORRIDA!$M:$M,DP$2&amp;" d. "&amp;$B7)=0,0,COUNTIF(CORRIDA!$M:$M,$B7&amp;" d. "&amp;DP$2)+COUNTIF(CORRIDA!$M:$M,DP$2&amp;" d. "&amp;$B7)))</f>
        <v>0</v>
      </c>
      <c r="DQ7" s="76" t="n">
        <f aca="false">IF($B7=DQ$2,0,IF(COUNTIF(CORRIDA!$M:$M,$B7&amp;" d. "&amp;DQ$2)+COUNTIF(CORRIDA!$M:$M,DQ$2&amp;" d. "&amp;$B7)=0,0,COUNTIF(CORRIDA!$M:$M,$B7&amp;" d. "&amp;DQ$2)+COUNTIF(CORRIDA!$M:$M,DQ$2&amp;" d. "&amp;$B7)))</f>
        <v>0</v>
      </c>
      <c r="DR7" s="76" t="n">
        <f aca="false">IF($B7=DR$2,0,IF(COUNTIF(CORRIDA!$M:$M,$B7&amp;" d. "&amp;DR$2)+COUNTIF(CORRIDA!$M:$M,DR$2&amp;" d. "&amp;$B7)=0,0,COUNTIF(CORRIDA!$M:$M,$B7&amp;" d. "&amp;DR$2)+COUNTIF(CORRIDA!$M:$M,DR$2&amp;" d. "&amp;$B7)))</f>
        <v>0</v>
      </c>
      <c r="DS7" s="76" t="n">
        <f aca="false">IF($B7=DS$2,0,IF(COUNTIF(CORRIDA!$M:$M,$B7&amp;" d. "&amp;DS$2)+COUNTIF(CORRIDA!$M:$M,DS$2&amp;" d. "&amp;$B7)=0,0,COUNTIF(CORRIDA!$M:$M,$B7&amp;" d. "&amp;DS$2)+COUNTIF(CORRIDA!$M:$M,DS$2&amp;" d. "&amp;$B7)))</f>
        <v>0</v>
      </c>
      <c r="DT7" s="76" t="n">
        <f aca="false">IF($B7=DT$2,0,IF(COUNTIF(CORRIDA!$M:$M,$B7&amp;" d. "&amp;DT$2)+COUNTIF(CORRIDA!$M:$M,DT$2&amp;" d. "&amp;$B7)=0,0,COUNTIF(CORRIDA!$M:$M,$B7&amp;" d. "&amp;DT$2)+COUNTIF(CORRIDA!$M:$M,DT$2&amp;" d. "&amp;$B7)))</f>
        <v>0</v>
      </c>
      <c r="DU7" s="76" t="n">
        <f aca="false">IF($B7=DU$2,0,IF(COUNTIF(CORRIDA!$M:$M,$B7&amp;" d. "&amp;DU$2)+COUNTIF(CORRIDA!$M:$M,DU$2&amp;" d. "&amp;$B7)=0,0,COUNTIF(CORRIDA!$M:$M,$B7&amp;" d. "&amp;DU$2)+COUNTIF(CORRIDA!$M:$M,DU$2&amp;" d. "&amp;$B7)))</f>
        <v>0</v>
      </c>
      <c r="DV7" s="76" t="n">
        <f aca="false">IF($B7=DV$2,0,IF(COUNTIF(CORRIDA!$M:$M,$B7&amp;" d. "&amp;DV$2)+COUNTIF(CORRIDA!$M:$M,DV$2&amp;" d. "&amp;$B7)=0,0,COUNTIF(CORRIDA!$M:$M,$B7&amp;" d. "&amp;DV$2)+COUNTIF(CORRIDA!$M:$M,DV$2&amp;" d. "&amp;$B7)))</f>
        <v>1</v>
      </c>
      <c r="DW7" s="76" t="n">
        <f aca="false">IF($B7=DW$2,0,IF(COUNTIF(CORRIDA!$M:$M,$B7&amp;" d. "&amp;DW$2)+COUNTIF(CORRIDA!$M:$M,DW$2&amp;" d. "&amp;$B7)=0,0,COUNTIF(CORRIDA!$M:$M,$B7&amp;" d. "&amp;DW$2)+COUNTIF(CORRIDA!$M:$M,DW$2&amp;" d. "&amp;$B7)))</f>
        <v>0</v>
      </c>
      <c r="DX7" s="76" t="n">
        <f aca="false">IF($B7=DX$2,0,IF(COUNTIF(CORRIDA!$M:$M,$B7&amp;" d. "&amp;DX$2)+COUNTIF(CORRIDA!$M:$M,DX$2&amp;" d. "&amp;$B7)=0,0,COUNTIF(CORRIDA!$M:$M,$B7&amp;" d. "&amp;DX$2)+COUNTIF(CORRIDA!$M:$M,DX$2&amp;" d. "&amp;$B7)))</f>
        <v>0</v>
      </c>
      <c r="DY7" s="76" t="n">
        <f aca="false">IF($B7=DY$2,0,IF(COUNTIF(CORRIDA!$M:$M,$B7&amp;" d. "&amp;DY$2)+COUNTIF(CORRIDA!$M:$M,DY$2&amp;" d. "&amp;$B7)=0,0,COUNTIF(CORRIDA!$M:$M,$B7&amp;" d. "&amp;DY$2)+COUNTIF(CORRIDA!$M:$M,DY$2&amp;" d. "&amp;$B7)))</f>
        <v>0</v>
      </c>
      <c r="DZ7" s="76" t="n">
        <f aca="false">IF($B7=DZ$2,0,IF(COUNTIF(CORRIDA!$M:$M,$B7&amp;" d. "&amp;DZ$2)+COUNTIF(CORRIDA!$M:$M,DZ$2&amp;" d. "&amp;$B7)=0,0,COUNTIF(CORRIDA!$M:$M,$B7&amp;" d. "&amp;DZ$2)+COUNTIF(CORRIDA!$M:$M,DZ$2&amp;" d. "&amp;$B7)))</f>
        <v>0</v>
      </c>
      <c r="EA7" s="76" t="n">
        <f aca="false">IF($B7=EA$2,0,IF(COUNTIF(CORRIDA!$M:$M,$B7&amp;" d. "&amp;EA$2)+COUNTIF(CORRIDA!$M:$M,EA$2&amp;" d. "&amp;$B7)=0,0,COUNTIF(CORRIDA!$M:$M,$B7&amp;" d. "&amp;EA$2)+COUNTIF(CORRIDA!$M:$M,EA$2&amp;" d. "&amp;$B7)))</f>
        <v>0</v>
      </c>
      <c r="EB7" s="76" t="n">
        <f aca="false">IF($B7=EB$2,0,IF(COUNTIF(CORRIDA!$M:$M,$B7&amp;" d. "&amp;EB$2)+COUNTIF(CORRIDA!$M:$M,EB$2&amp;" d. "&amp;$B7)=0,0,COUNTIF(CORRIDA!$M:$M,$B7&amp;" d. "&amp;EB$2)+COUNTIF(CORRIDA!$M:$M,EB$2&amp;" d. "&amp;$B7)))</f>
        <v>0</v>
      </c>
      <c r="EC7" s="76" t="n">
        <f aca="false">IF($B7=EC$2,0,IF(COUNTIF(CORRIDA!$M:$M,$B7&amp;" d. "&amp;EC$2)+COUNTIF(CORRIDA!$M:$M,EC$2&amp;" d. "&amp;$B7)=0,0,COUNTIF(CORRIDA!$M:$M,$B7&amp;" d. "&amp;EC$2)+COUNTIF(CORRIDA!$M:$M,EC$2&amp;" d. "&amp;$B7)))</f>
        <v>0</v>
      </c>
      <c r="ED7" s="76" t="n">
        <f aca="false">IF($B7=ED$2,0,IF(COUNTIF(CORRIDA!$M:$M,$B7&amp;" d. "&amp;ED$2)+COUNTIF(CORRIDA!$M:$M,ED$2&amp;" d. "&amp;$B7)=0,0,COUNTIF(CORRIDA!$M:$M,$B7&amp;" d. "&amp;ED$2)+COUNTIF(CORRIDA!$M:$M,ED$2&amp;" d. "&amp;$B7)))</f>
        <v>0</v>
      </c>
      <c r="EE7" s="76" t="n">
        <f aca="false">IF($B7=EE$2,0,IF(COUNTIF(CORRIDA!$M:$M,$B7&amp;" d. "&amp;EE$2)+COUNTIF(CORRIDA!$M:$M,EE$2&amp;" d. "&amp;$B7)=0,0,COUNTIF(CORRIDA!$M:$M,$B7&amp;" d. "&amp;EE$2)+COUNTIF(CORRIDA!$M:$M,EE$2&amp;" d. "&amp;$B7)))</f>
        <v>0</v>
      </c>
      <c r="EF7" s="76" t="n">
        <f aca="false">IF($B7=EF$2,0,IF(COUNTIF(CORRIDA!$M:$M,$B7&amp;" d. "&amp;EF$2)+COUNTIF(CORRIDA!$M:$M,EF$2&amp;" d. "&amp;$B7)=0,0,COUNTIF(CORRIDA!$M:$M,$B7&amp;" d. "&amp;EF$2)+COUNTIF(CORRIDA!$M:$M,EF$2&amp;" d. "&amp;$B7)))</f>
        <v>0</v>
      </c>
      <c r="EG7" s="76" t="n">
        <f aca="false">IF($B7=EG$2,0,IF(COUNTIF(CORRIDA!$M:$M,$B7&amp;" d. "&amp;EG$2)+COUNTIF(CORRIDA!$M:$M,EG$2&amp;" d. "&amp;$B7)=0,0,COUNTIF(CORRIDA!$M:$M,$B7&amp;" d. "&amp;EG$2)+COUNTIF(CORRIDA!$M:$M,EG$2&amp;" d. "&amp;$B7)))</f>
        <v>0</v>
      </c>
      <c r="EH7" s="76" t="n">
        <f aca="false">IF($B7=EH$2,0,IF(COUNTIF(CORRIDA!$M:$M,$B7&amp;" d. "&amp;EH$2)+COUNTIF(CORRIDA!$M:$M,EH$2&amp;" d. "&amp;$B7)=0,0,COUNTIF(CORRIDA!$M:$M,$B7&amp;" d. "&amp;EH$2)+COUNTIF(CORRIDA!$M:$M,EH$2&amp;" d. "&amp;$B7)))</f>
        <v>0</v>
      </c>
      <c r="EI7" s="76" t="n">
        <f aca="false">IF($B7=EI$2,0,IF(COUNTIF(CORRIDA!$M:$M,$B7&amp;" d. "&amp;EI$2)+COUNTIF(CORRIDA!$M:$M,EI$2&amp;" d. "&amp;$B7)=0,0,COUNTIF(CORRIDA!$M:$M,$B7&amp;" d. "&amp;EI$2)+COUNTIF(CORRIDA!$M:$M,EI$2&amp;" d. "&amp;$B7)))</f>
        <v>0</v>
      </c>
      <c r="EJ7" s="76" t="n">
        <f aca="false">IF($B7=EJ$2,0,IF(COUNTIF(CORRIDA!$M:$M,$B7&amp;" d. "&amp;EJ$2)+COUNTIF(CORRIDA!$M:$M,EJ$2&amp;" d. "&amp;$B7)=0,0,COUNTIF(CORRIDA!$M:$M,$B7&amp;" d. "&amp;EJ$2)+COUNTIF(CORRIDA!$M:$M,EJ$2&amp;" d. "&amp;$B7)))</f>
        <v>0</v>
      </c>
      <c r="EK7" s="76" t="n">
        <f aca="false">IF($B7=EK$2,0,IF(COUNTIF(CORRIDA!$M:$M,$B7&amp;" d. "&amp;EK$2)+COUNTIF(CORRIDA!$M:$M,EK$2&amp;" d. "&amp;$B7)=0,0,COUNTIF(CORRIDA!$M:$M,$B7&amp;" d. "&amp;EK$2)+COUNTIF(CORRIDA!$M:$M,EK$2&amp;" d. "&amp;$B7)))</f>
        <v>1</v>
      </c>
      <c r="EL7" s="76" t="n">
        <f aca="false">IF($B7=EL$2,0,IF(COUNTIF(CORRIDA!$M:$M,$B7&amp;" d. "&amp;EL$2)+COUNTIF(CORRIDA!$M:$M,EL$2&amp;" d. "&amp;$B7)=0,0,COUNTIF(CORRIDA!$M:$M,$B7&amp;" d. "&amp;EL$2)+COUNTIF(CORRIDA!$M:$M,EL$2&amp;" d. "&amp;$B7)))</f>
        <v>0</v>
      </c>
      <c r="EM7" s="76" t="n">
        <f aca="false">IF($B7=EM$2,0,IF(COUNTIF(CORRIDA!$M:$M,$B7&amp;" d. "&amp;EM$2)+COUNTIF(CORRIDA!$M:$M,EM$2&amp;" d. "&amp;$B7)=0,0,COUNTIF(CORRIDA!$M:$M,$B7&amp;" d. "&amp;EM$2)+COUNTIF(CORRIDA!$M:$M,EM$2&amp;" d. "&amp;$B7)))</f>
        <v>0</v>
      </c>
      <c r="EN7" s="76" t="n">
        <f aca="false">IF($B7=EN$2,0,IF(COUNTIF(CORRIDA!$M:$M,$B7&amp;" d. "&amp;EN$2)+COUNTIF(CORRIDA!$M:$M,EN$2&amp;" d. "&amp;$B7)=0,0,COUNTIF(CORRIDA!$M:$M,$B7&amp;" d. "&amp;EN$2)+COUNTIF(CORRIDA!$M:$M,EN$2&amp;" d. "&amp;$B7)))</f>
        <v>0</v>
      </c>
      <c r="EO7" s="76" t="n">
        <f aca="false">IF($B7=EO$2,0,IF(COUNTIF(CORRIDA!$M:$M,$B7&amp;" d. "&amp;EO$2)+COUNTIF(CORRIDA!$M:$M,EO$2&amp;" d. "&amp;$B7)=0,0,COUNTIF(CORRIDA!$M:$M,$B7&amp;" d. "&amp;EO$2)+COUNTIF(CORRIDA!$M:$M,EO$2&amp;" d. "&amp;$B7)))</f>
        <v>0</v>
      </c>
      <c r="EP7" s="76" t="n">
        <f aca="false">IF($B7=EP$2,0,IF(COUNTIF(CORRIDA!$M:$M,$B7&amp;" d. "&amp;EP$2)+COUNTIF(CORRIDA!$M:$M,EP$2&amp;" d. "&amp;$B7)=0,0,COUNTIF(CORRIDA!$M:$M,$B7&amp;" d. "&amp;EP$2)+COUNTIF(CORRIDA!$M:$M,EP$2&amp;" d. "&amp;$B7)))</f>
        <v>0</v>
      </c>
      <c r="EQ7" s="76" t="n">
        <f aca="false">IF($B7=EQ$2,0,IF(COUNTIF(CORRIDA!$M:$M,$B7&amp;" d. "&amp;EQ$2)+COUNTIF(CORRIDA!$M:$M,EQ$2&amp;" d. "&amp;$B7)=0,0,COUNTIF(CORRIDA!$M:$M,$B7&amp;" d. "&amp;EQ$2)+COUNTIF(CORRIDA!$M:$M,EQ$2&amp;" d. "&amp;$B7)))</f>
        <v>0</v>
      </c>
      <c r="ER7" s="76" t="n">
        <f aca="false">IF($B7=ER$2,0,IF(COUNTIF(CORRIDA!$M:$M,$B7&amp;" d. "&amp;ER$2)+COUNTIF(CORRIDA!$M:$M,ER$2&amp;" d. "&amp;$B7)=0,0,COUNTIF(CORRIDA!$M:$M,$B7&amp;" d. "&amp;ER$2)+COUNTIF(CORRIDA!$M:$M,ER$2&amp;" d. "&amp;$B7)))</f>
        <v>0</v>
      </c>
      <c r="ES7" s="76" t="n">
        <f aca="false">IF($B7=ES$2,0,IF(COUNTIF(CORRIDA!$M:$M,$B7&amp;" d. "&amp;ES$2)+COUNTIF(CORRIDA!$M:$M,ES$2&amp;" d. "&amp;$B7)=0,0,COUNTIF(CORRIDA!$M:$M,$B7&amp;" d. "&amp;ES$2)+COUNTIF(CORRIDA!$M:$M,ES$2&amp;" d. "&amp;$B7)))</f>
        <v>0</v>
      </c>
      <c r="ET7" s="76" t="n">
        <f aca="false">IF($B7=ET$2,0,IF(COUNTIF(CORRIDA!$M:$M,$B7&amp;" d. "&amp;ET$2)+COUNTIF(CORRIDA!$M:$M,ET$2&amp;" d. "&amp;$B7)=0,0,COUNTIF(CORRIDA!$M:$M,$B7&amp;" d. "&amp;ET$2)+COUNTIF(CORRIDA!$M:$M,ET$2&amp;" d. "&amp;$B7)))</f>
        <v>0</v>
      </c>
      <c r="EU7" s="76" t="n">
        <f aca="false">IF($B7=EU$2,0,IF(COUNTIF(CORRIDA!$M:$M,$B7&amp;" d. "&amp;EU$2)+COUNTIF(CORRIDA!$M:$M,EU$2&amp;" d. "&amp;$B7)=0,0,COUNTIF(CORRIDA!$M:$M,$B7&amp;" d. "&amp;EU$2)+COUNTIF(CORRIDA!$M:$M,EU$2&amp;" d. "&amp;$B7)))</f>
        <v>1</v>
      </c>
      <c r="EV7" s="76" t="n">
        <f aca="false">IF($B7=EV$2,0,IF(COUNTIF(CORRIDA!$M:$M,$B7&amp;" d. "&amp;EV$2)+COUNTIF(CORRIDA!$M:$M,EV$2&amp;" d. "&amp;$B7)=0,0,COUNTIF(CORRIDA!$M:$M,$B7&amp;" d. "&amp;EV$2)+COUNTIF(CORRIDA!$M:$M,EV$2&amp;" d. "&amp;$B7)))</f>
        <v>0</v>
      </c>
      <c r="EW7" s="76" t="n">
        <f aca="false">IF($B7=EW$2,0,IF(COUNTIF(CORRIDA!$M:$M,$B7&amp;" d. "&amp;EW$2)+COUNTIF(CORRIDA!$M:$M,EW$2&amp;" d. "&amp;$B7)=0,0,COUNTIF(CORRIDA!$M:$M,$B7&amp;" d. "&amp;EW$2)+COUNTIF(CORRIDA!$M:$M,EW$2&amp;" d. "&amp;$B7)))</f>
        <v>0</v>
      </c>
      <c r="EX7" s="76" t="n">
        <f aca="false">IF($B7=EX$2,0,IF(COUNTIF(CORRIDA!$M:$M,$B7&amp;" d. "&amp;EX$2)+COUNTIF(CORRIDA!$M:$M,EX$2&amp;" d. "&amp;$B7)=0,0,COUNTIF(CORRIDA!$M:$M,$B7&amp;" d. "&amp;EX$2)+COUNTIF(CORRIDA!$M:$M,EX$2&amp;" d. "&amp;$B7)))</f>
        <v>0</v>
      </c>
      <c r="EY7" s="76" t="n">
        <f aca="false">IF($B7=EY$2,0,IF(COUNTIF(CORRIDA!$M:$M,$B7&amp;" d. "&amp;EY$2)+COUNTIF(CORRIDA!$M:$M,EY$2&amp;" d. "&amp;$B7)=0,0,COUNTIF(CORRIDA!$M:$M,$B7&amp;" d. "&amp;EY$2)+COUNTIF(CORRIDA!$M:$M,EY$2&amp;" d. "&amp;$B7)))</f>
        <v>1</v>
      </c>
      <c r="EZ7" s="76" t="n">
        <f aca="false">IF($B7=EZ$2,0,IF(COUNTIF(CORRIDA!$M:$M,$B7&amp;" d. "&amp;EZ$2)+COUNTIF(CORRIDA!$M:$M,EZ$2&amp;" d. "&amp;$B7)=0,0,COUNTIF(CORRIDA!$M:$M,$B7&amp;" d. "&amp;EZ$2)+COUNTIF(CORRIDA!$M:$M,EZ$2&amp;" d. "&amp;$B7)))</f>
        <v>0</v>
      </c>
      <c r="FA7" s="76" t="n">
        <f aca="false">IF($B7=FA$2,0,IF(COUNTIF(CORRIDA!$M:$M,$B7&amp;" d. "&amp;FA$2)+COUNTIF(CORRIDA!$M:$M,FA$2&amp;" d. "&amp;$B7)=0,0,COUNTIF(CORRIDA!$M:$M,$B7&amp;" d. "&amp;FA$2)+COUNTIF(CORRIDA!$M:$M,FA$2&amp;" d. "&amp;$B7)))</f>
        <v>0</v>
      </c>
      <c r="FB7" s="76" t="n">
        <f aca="false">IF($B7=FB$2,0,IF(COUNTIF(CORRIDA!$M:$M,$B7&amp;" d. "&amp;FB$2)+COUNTIF(CORRIDA!$M:$M,FB$2&amp;" d. "&amp;$B7)=0,0,COUNTIF(CORRIDA!$M:$M,$B7&amp;" d. "&amp;FB$2)+COUNTIF(CORRIDA!$M:$M,FB$2&amp;" d. "&amp;$B7)))</f>
        <v>0</v>
      </c>
      <c r="FC7" s="76" t="n">
        <f aca="false">IF($B7=FC$2,0,IF(COUNTIF(CORRIDA!$M:$M,$B7&amp;" d. "&amp;FC$2)+COUNTIF(CORRIDA!$M:$M,FC$2&amp;" d. "&amp;$B7)=0,0,COUNTIF(CORRIDA!$M:$M,$B7&amp;" d. "&amp;FC$2)+COUNTIF(CORRIDA!$M:$M,FC$2&amp;" d. "&amp;$B7)))</f>
        <v>0</v>
      </c>
      <c r="FD7" s="76" t="n">
        <f aca="false">IF($B7=FD$2,0,IF(COUNTIF(CORRIDA!$M:$M,$B7&amp;" d. "&amp;FD$2)+COUNTIF(CORRIDA!$M:$M,FD$2&amp;" d. "&amp;$B7)=0,0,COUNTIF(CORRIDA!$M:$M,$B7&amp;" d. "&amp;FD$2)+COUNTIF(CORRIDA!$M:$M,FD$2&amp;" d. "&amp;$B7)))</f>
        <v>1</v>
      </c>
      <c r="FE7" s="76" t="n">
        <f aca="false">IF($B7=FE$2,0,IF(COUNTIF(CORRIDA!$M:$M,$B7&amp;" d. "&amp;FE$2)+COUNTIF(CORRIDA!$M:$M,FE$2&amp;" d. "&amp;$B7)=0,0,COUNTIF(CORRIDA!$M:$M,$B7&amp;" d. "&amp;FE$2)+COUNTIF(CORRIDA!$M:$M,FE$2&amp;" d. "&amp;$B7)))</f>
        <v>0</v>
      </c>
      <c r="FF7" s="76" t="n">
        <f aca="false">IF($B7=FF$2,0,IF(COUNTIF(CORRIDA!$M:$M,$B7&amp;" d. "&amp;FF$2)+COUNTIF(CORRIDA!$M:$M,FF$2&amp;" d. "&amp;$B7)=0,0,COUNTIF(CORRIDA!$M:$M,$B7&amp;" d. "&amp;FF$2)+COUNTIF(CORRIDA!$M:$M,FF$2&amp;" d. "&amp;$B7)))</f>
        <v>0</v>
      </c>
      <c r="FG7" s="75" t="n">
        <f aca="false">SUM(DI7:EW7)</f>
        <v>3</v>
      </c>
      <c r="FH7" s="80"/>
      <c r="FI7" s="73" t="str">
        <f aca="false">BE7</f>
        <v>Caio</v>
      </c>
      <c r="FJ7" s="81" t="n">
        <f aca="false">COUNTIF(BF7:DC7,"&gt;0")</f>
        <v>5</v>
      </c>
      <c r="FK7" s="81" t="n">
        <f aca="false">AVERAGE(BF7:DC7)</f>
        <v>1</v>
      </c>
      <c r="FL7" s="81" t="n">
        <f aca="false">_xlfn.STDEV.P(BF7:DC7)</f>
        <v>0</v>
      </c>
    </row>
    <row r="8" customFormat="false" ht="12.75" hidden="false" customHeight="false" outlineLevel="0" collapsed="false">
      <c r="B8" s="73" t="str">
        <f aca="false">INTRO!B8</f>
        <v>Carlos Coimbra</v>
      </c>
      <c r="C8" s="82" t="str">
        <f aca="false">IF($B8=C$2,"-",IF(COUNTIF(CORRIDA!$M:$M,$B8&amp;" d. "&amp;C$2)=0,"",COUNTIF(CORRIDA!$M:$M,$B8&amp;" d. "&amp;C$2)))</f>
        <v/>
      </c>
      <c r="D8" s="82" t="str">
        <f aca="false">IF($B8=D$2,"-",IF(COUNTIF(CORRIDA!$M:$M,$B8&amp;" d. "&amp;D$2)=0,"",COUNTIF(CORRIDA!$M:$M,$B8&amp;" d. "&amp;D$2)))</f>
        <v/>
      </c>
      <c r="E8" s="82" t="str">
        <f aca="false">IF($B8=E$2,"-",IF(COUNTIF(CORRIDA!$M:$M,$B8&amp;" d. "&amp;E$2)=0,"",COUNTIF(CORRIDA!$M:$M,$B8&amp;" d. "&amp;E$2)))</f>
        <v/>
      </c>
      <c r="F8" s="82" t="str">
        <f aca="false">IF($B8=F$2,"-",IF(COUNTIF(CORRIDA!$M:$M,$B8&amp;" d. "&amp;F$2)=0,"",COUNTIF(CORRIDA!$M:$M,$B8&amp;" d. "&amp;F$2)))</f>
        <v/>
      </c>
      <c r="G8" s="82" t="str">
        <f aca="false">IF($B8=G$2,"-",IF(COUNTIF(CORRIDA!$M:$M,$B8&amp;" d. "&amp;G$2)=0,"",COUNTIF(CORRIDA!$M:$M,$B8&amp;" d. "&amp;G$2)))</f>
        <v/>
      </c>
      <c r="H8" s="82" t="str">
        <f aca="false">IF($B8=H$2,"-",IF(COUNTIF(CORRIDA!$M:$M,$B8&amp;" d. "&amp;H$2)=0,"",COUNTIF(CORRIDA!$M:$M,$B8&amp;" d. "&amp;H$2)))</f>
        <v>-</v>
      </c>
      <c r="I8" s="82" t="str">
        <f aca="false">IF($B8=I$2,"-",IF(COUNTIF(CORRIDA!$M:$M,$B8&amp;" d. "&amp;I$2)=0,"",COUNTIF(CORRIDA!$M:$M,$B8&amp;" d. "&amp;I$2)))</f>
        <v/>
      </c>
      <c r="J8" s="82" t="str">
        <f aca="false">IF($B8=J$2,"-",IF(COUNTIF(CORRIDA!$M:$M,$B8&amp;" d. "&amp;J$2)=0,"",COUNTIF(CORRIDA!$M:$M,$B8&amp;" d. "&amp;J$2)))</f>
        <v/>
      </c>
      <c r="K8" s="82" t="str">
        <f aca="false">IF($B8=K$2,"-",IF(COUNTIF(CORRIDA!$M:$M,$B8&amp;" d. "&amp;K$2)=0,"",COUNTIF(CORRIDA!$M:$M,$B8&amp;" d. "&amp;K$2)))</f>
        <v/>
      </c>
      <c r="L8" s="82" t="str">
        <f aca="false">IF($B8=L$2,"-",IF(COUNTIF(CORRIDA!$M:$M,$B8&amp;" d. "&amp;L$2)=0,"",COUNTIF(CORRIDA!$M:$M,$B8&amp;" d. "&amp;L$2)))</f>
        <v/>
      </c>
      <c r="M8" s="82" t="str">
        <f aca="false">IF($B8=M$2,"-",IF(COUNTIF(CORRIDA!$M:$M,$B8&amp;" d. "&amp;M$2)=0,"",COUNTIF(CORRIDA!$M:$M,$B8&amp;" d. "&amp;M$2)))</f>
        <v/>
      </c>
      <c r="N8" s="82" t="str">
        <f aca="false">IF($B8=N$2,"-",IF(COUNTIF(CORRIDA!$M:$M,$B8&amp;" d. "&amp;N$2)=0,"",COUNTIF(CORRIDA!$M:$M,$B8&amp;" d. "&amp;N$2)))</f>
        <v/>
      </c>
      <c r="O8" s="82" t="str">
        <f aca="false">IF($B8=O$2,"-",IF(COUNTIF(CORRIDA!$M:$M,$B8&amp;" d. "&amp;O$2)=0,"",COUNTIF(CORRIDA!$M:$M,$B8&amp;" d. "&amp;O$2)))</f>
        <v/>
      </c>
      <c r="P8" s="82" t="str">
        <f aca="false">IF($B8=P$2,"-",IF(COUNTIF(CORRIDA!$M:$M,$B8&amp;" d. "&amp;P$2)=0,"",COUNTIF(CORRIDA!$M:$M,$B8&amp;" d. "&amp;P$2)))</f>
        <v/>
      </c>
      <c r="Q8" s="82" t="str">
        <f aca="false">IF($B8=Q$2,"-",IF(COUNTIF(CORRIDA!$M:$M,$B8&amp;" d. "&amp;Q$2)=0,"",COUNTIF(CORRIDA!$M:$M,$B8&amp;" d. "&amp;Q$2)))</f>
        <v/>
      </c>
      <c r="R8" s="82" t="str">
        <f aca="false">IF($B8=R$2,"-",IF(COUNTIF(CORRIDA!$M:$M,$B8&amp;" d. "&amp;R$2)=0,"",COUNTIF(CORRIDA!$M:$M,$B8&amp;" d. "&amp;R$2)))</f>
        <v/>
      </c>
      <c r="S8" s="82" t="str">
        <f aca="false">IF($B8=S$2,"-",IF(COUNTIF(CORRIDA!$M:$M,$B8&amp;" d. "&amp;S$2)=0,"",COUNTIF(CORRIDA!$M:$M,$B8&amp;" d. "&amp;S$2)))</f>
        <v/>
      </c>
      <c r="T8" s="82" t="str">
        <f aca="false">IF($B8=T$2,"-",IF(COUNTIF(CORRIDA!$M:$M,$B8&amp;" d. "&amp;T$2)=0,"",COUNTIF(CORRIDA!$M:$M,$B8&amp;" d. "&amp;T$2)))</f>
        <v/>
      </c>
      <c r="U8" s="82" t="str">
        <f aca="false">IF($B8=U$2,"-",IF(COUNTIF(CORRIDA!$M:$M,$B8&amp;" d. "&amp;U$2)=0,"",COUNTIF(CORRIDA!$M:$M,$B8&amp;" d. "&amp;U$2)))</f>
        <v/>
      </c>
      <c r="V8" s="82" t="str">
        <f aca="false">IF($B8=V$2,"-",IF(COUNTIF(CORRIDA!$M:$M,$B8&amp;" d. "&amp;V$2)=0,"",COUNTIF(CORRIDA!$M:$M,$B8&amp;" d. "&amp;V$2)))</f>
        <v/>
      </c>
      <c r="W8" s="82" t="str">
        <f aca="false">IF($B8=W$2,"-",IF(COUNTIF(CORRIDA!$M:$M,$B8&amp;" d. "&amp;W$2)=0,"",COUNTIF(CORRIDA!$M:$M,$B8&amp;" d. "&amp;W$2)))</f>
        <v/>
      </c>
      <c r="X8" s="82" t="n">
        <f aca="false">IF($B8=X$2,"-",IF(COUNTIF(CORRIDA!$M:$M,$B8&amp;" d. "&amp;X$2)=0,"",COUNTIF(CORRIDA!$M:$M,$B8&amp;" d. "&amp;X$2)))</f>
        <v>1</v>
      </c>
      <c r="Y8" s="82" t="str">
        <f aca="false">IF($B8=Y$2,"-",IF(COUNTIF(CORRIDA!$M:$M,$B8&amp;" d. "&amp;Y$2)=0,"",COUNTIF(CORRIDA!$M:$M,$B8&amp;" d. "&amp;Y$2)))</f>
        <v/>
      </c>
      <c r="Z8" s="82" t="str">
        <f aca="false">IF($B8=Z$2,"-",IF(COUNTIF(CORRIDA!$M:$M,$B8&amp;" d. "&amp;Z$2)=0,"",COUNTIF(CORRIDA!$M:$M,$B8&amp;" d. "&amp;Z$2)))</f>
        <v/>
      </c>
      <c r="AA8" s="82" t="str">
        <f aca="false">IF($B8=AA$2,"-",IF(COUNTIF(CORRIDA!$M:$M,$B8&amp;" d. "&amp;AA$2)=0,"",COUNTIF(CORRIDA!$M:$M,$B8&amp;" d. "&amp;AA$2)))</f>
        <v/>
      </c>
      <c r="AB8" s="82" t="str">
        <f aca="false">IF($B8=AB$2,"-",IF(COUNTIF(CORRIDA!$M:$M,$B8&amp;" d. "&amp;AB$2)=0,"",COUNTIF(CORRIDA!$M:$M,$B8&amp;" d. "&amp;AB$2)))</f>
        <v/>
      </c>
      <c r="AC8" s="82" t="str">
        <f aca="false">IF($B8=AC$2,"-",IF(COUNTIF(CORRIDA!$M:$M,$B8&amp;" d. "&amp;AC$2)=0,"",COUNTIF(CORRIDA!$M:$M,$B8&amp;" d. "&amp;AC$2)))</f>
        <v/>
      </c>
      <c r="AD8" s="82" t="str">
        <f aca="false">IF($B8=AD$2,"-",IF(COUNTIF(CORRIDA!$M:$M,$B8&amp;" d. "&amp;AD$2)=0,"",COUNTIF(CORRIDA!$M:$M,$B8&amp;" d. "&amp;AD$2)))</f>
        <v/>
      </c>
      <c r="AE8" s="82" t="str">
        <f aca="false">IF($B8=AE$2,"-",IF(COUNTIF(CORRIDA!$M:$M,$B8&amp;" d. "&amp;AE$2)=0,"",COUNTIF(CORRIDA!$M:$M,$B8&amp;" d. "&amp;AE$2)))</f>
        <v/>
      </c>
      <c r="AF8" s="82" t="str">
        <f aca="false">IF($B8=AF$2,"-",IF(COUNTIF(CORRIDA!$M:$M,$B8&amp;" d. "&amp;AF$2)=0,"",COUNTIF(CORRIDA!$M:$M,$B8&amp;" d. "&amp;AF$2)))</f>
        <v/>
      </c>
      <c r="AG8" s="82" t="str">
        <f aca="false">IF($B8=AG$2,"-",IF(COUNTIF(CORRIDA!$M:$M,$B8&amp;" d. "&amp;AG$2)=0,"",COUNTIF(CORRIDA!$M:$M,$B8&amp;" d. "&amp;AG$2)))</f>
        <v/>
      </c>
      <c r="AH8" s="82" t="str">
        <f aca="false">IF($B8=AH$2,"-",IF(COUNTIF(CORRIDA!$M:$M,$B8&amp;" d. "&amp;AH$2)=0,"",COUNTIF(CORRIDA!$M:$M,$B8&amp;" d. "&amp;AH$2)))</f>
        <v/>
      </c>
      <c r="AI8" s="82" t="str">
        <f aca="false">IF($B8=AI$2,"-",IF(COUNTIF(CORRIDA!$M:$M,$B8&amp;" d. "&amp;AI$2)=0,"",COUNTIF(CORRIDA!$M:$M,$B8&amp;" d. "&amp;AI$2)))</f>
        <v/>
      </c>
      <c r="AJ8" s="82" t="str">
        <f aca="false">IF($B8=AJ$2,"-",IF(COUNTIF(CORRIDA!$M:$M,$B8&amp;" d. "&amp;AJ$2)=0,"",COUNTIF(CORRIDA!$M:$M,$B8&amp;" d. "&amp;AJ$2)))</f>
        <v/>
      </c>
      <c r="AK8" s="82" t="str">
        <f aca="false">IF($B8=AK$2,"-",IF(COUNTIF(CORRIDA!$M:$M,$B8&amp;" d. "&amp;AK$2)=0,"",COUNTIF(CORRIDA!$M:$M,$B8&amp;" d. "&amp;AK$2)))</f>
        <v/>
      </c>
      <c r="AL8" s="82" t="str">
        <f aca="false">IF($B8=AL$2,"-",IF(COUNTIF(CORRIDA!$M:$M,$B8&amp;" d. "&amp;AL$2)=0,"",COUNTIF(CORRIDA!$M:$M,$B8&amp;" d. "&amp;AL$2)))</f>
        <v/>
      </c>
      <c r="AM8" s="82" t="str">
        <f aca="false">IF($B8=AM$2,"-",IF(COUNTIF(CORRIDA!$M:$M,$B8&amp;" d. "&amp;AM$2)=0,"",COUNTIF(CORRIDA!$M:$M,$B8&amp;" d. "&amp;AM$2)))</f>
        <v/>
      </c>
      <c r="AN8" s="82" t="str">
        <f aca="false">IF($B8=AN$2,"-",IF(COUNTIF(CORRIDA!$M:$M,$B8&amp;" d. "&amp;AN$2)=0,"",COUNTIF(CORRIDA!$M:$M,$B8&amp;" d. "&amp;AN$2)))</f>
        <v/>
      </c>
      <c r="AO8" s="82" t="str">
        <f aca="false">IF($B8=AO$2,"-",IF(COUNTIF(CORRIDA!$M:$M,$B8&amp;" d. "&amp;AO$2)=0,"",COUNTIF(CORRIDA!$M:$M,$B8&amp;" d. "&amp;AO$2)))</f>
        <v/>
      </c>
      <c r="AP8" s="82" t="str">
        <f aca="false">IF($B8=AP$2,"-",IF(COUNTIF(CORRIDA!$M:$M,$B8&amp;" d. "&amp;AP$2)=0,"",COUNTIF(CORRIDA!$M:$M,$B8&amp;" d. "&amp;AP$2)))</f>
        <v/>
      </c>
      <c r="AQ8" s="82" t="str">
        <f aca="false">IF($B8=AQ$2,"-",IF(COUNTIF(CORRIDA!$M:$M,$B8&amp;" d. "&amp;AQ$2)=0,"",COUNTIF(CORRIDA!$M:$M,$B8&amp;" d. "&amp;AQ$2)))</f>
        <v/>
      </c>
      <c r="AR8" s="82" t="str">
        <f aca="false">IF($B8=AR$2,"-",IF(COUNTIF(CORRIDA!$M:$M,$B8&amp;" d. "&amp;AR$2)=0,"",COUNTIF(CORRIDA!$M:$M,$B8&amp;" d. "&amp;AR$2)))</f>
        <v/>
      </c>
      <c r="AS8" s="82" t="n">
        <f aca="false">IF($B8=AS$2,"-",IF(COUNTIF(CORRIDA!$M:$M,$B8&amp;" d. "&amp;AS$2)=0,"",COUNTIF(CORRIDA!$M:$M,$B8&amp;" d. "&amp;AS$2)))</f>
        <v>1</v>
      </c>
      <c r="AT8" s="82" t="str">
        <f aca="false">IF($B8=AT$2,"-",IF(COUNTIF(CORRIDA!$M:$M,$B8&amp;" d. "&amp;AT$2)=0,"",COUNTIF(CORRIDA!$M:$M,$B8&amp;" d. "&amp;AT$2)))</f>
        <v/>
      </c>
      <c r="AU8" s="82" t="str">
        <f aca="false">IF($B8=AU$2,"-",IF(COUNTIF(CORRIDA!$M:$M,$B8&amp;" d. "&amp;AU$2)=0,"",COUNTIF(CORRIDA!$M:$M,$B8&amp;" d. "&amp;AU$2)))</f>
        <v/>
      </c>
      <c r="AV8" s="82" t="str">
        <f aca="false">IF($B8=AV$2,"-",IF(COUNTIF(CORRIDA!$M:$M,$B8&amp;" d. "&amp;AV$2)=0,"",COUNTIF(CORRIDA!$M:$M,$B8&amp;" d. "&amp;AV$2)))</f>
        <v/>
      </c>
      <c r="AW8" s="82" t="str">
        <f aca="false">IF($B8=AW$2,"-",IF(COUNTIF(CORRIDA!$M:$M,$B8&amp;" d. "&amp;AW$2)=0,"",COUNTIF(CORRIDA!$M:$M,$B8&amp;" d. "&amp;AW$2)))</f>
        <v/>
      </c>
      <c r="AX8" s="82" t="str">
        <f aca="false">IF($B8=AX$2,"-",IF(COUNTIF(CORRIDA!$M:$M,$B8&amp;" d. "&amp;AX$2)=0,"",COUNTIF(CORRIDA!$M:$M,$B8&amp;" d. "&amp;AX$2)))</f>
        <v/>
      </c>
      <c r="AY8" s="82" t="str">
        <f aca="false">IF($B8=AY$2,"-",IF(COUNTIF(CORRIDA!$M:$M,$B8&amp;" d. "&amp;AY$2)=0,"",COUNTIF(CORRIDA!$M:$M,$B8&amp;" d. "&amp;AY$2)))</f>
        <v/>
      </c>
      <c r="AZ8" s="82" t="str">
        <f aca="false">IF($B8=AZ$2,"-",IF(COUNTIF(CORRIDA!$M:$M,$B8&amp;" d. "&amp;AZ$2)=0,"",COUNTIF(CORRIDA!$M:$M,$B8&amp;" d. "&amp;AZ$2)))</f>
        <v/>
      </c>
      <c r="BA8" s="75" t="n">
        <f aca="false">SUM(C8:AZ8)</f>
        <v>2</v>
      </c>
      <c r="BE8" s="73" t="str">
        <f aca="false">B8</f>
        <v>Carlos Coimbra</v>
      </c>
      <c r="BF8" s="83" t="str">
        <f aca="false">IF($B8=BF$2,"-",IF(COUNTIF(CORRIDA!$M:$M,$B8&amp;" d. "&amp;BF$2)+COUNTIF(CORRIDA!$M:$M,BF$2&amp;" d. "&amp;$B8)=0,"",COUNTIF(CORRIDA!$M:$M,$B8&amp;" d. "&amp;BF$2)+COUNTIF(CORRIDA!$M:$M,BF$2&amp;" d. "&amp;$B8)))</f>
        <v/>
      </c>
      <c r="BG8" s="83" t="str">
        <f aca="false">IF($B8=BG$2,"-",IF(COUNTIF(CORRIDA!$M:$M,$B8&amp;" d. "&amp;BG$2)+COUNTIF(CORRIDA!$M:$M,BG$2&amp;" d. "&amp;$B8)=0,"",COUNTIF(CORRIDA!$M:$M,$B8&amp;" d. "&amp;BG$2)+COUNTIF(CORRIDA!$M:$M,BG$2&amp;" d. "&amp;$B8)))</f>
        <v/>
      </c>
      <c r="BH8" s="83" t="str">
        <f aca="false">IF($B8=BH$2,"-",IF(COUNTIF(CORRIDA!$M:$M,$B8&amp;" d. "&amp;BH$2)+COUNTIF(CORRIDA!$M:$M,BH$2&amp;" d. "&amp;$B8)=0,"",COUNTIF(CORRIDA!$M:$M,$B8&amp;" d. "&amp;BH$2)+COUNTIF(CORRIDA!$M:$M,BH$2&amp;" d. "&amp;$B8)))</f>
        <v/>
      </c>
      <c r="BI8" s="83" t="str">
        <f aca="false">IF($B8=BI$2,"-",IF(COUNTIF(CORRIDA!$M:$M,$B8&amp;" d. "&amp;BI$2)+COUNTIF(CORRIDA!$M:$M,BI$2&amp;" d. "&amp;$B8)=0,"",COUNTIF(CORRIDA!$M:$M,$B8&amp;" d. "&amp;BI$2)+COUNTIF(CORRIDA!$M:$M,BI$2&amp;" d. "&amp;$B8)))</f>
        <v/>
      </c>
      <c r="BJ8" s="83" t="str">
        <f aca="false">IF($B8=BJ$2,"-",IF(COUNTIF(CORRIDA!$M:$M,$B8&amp;" d. "&amp;BJ$2)+COUNTIF(CORRIDA!$M:$M,BJ$2&amp;" d. "&amp;$B8)=0,"",COUNTIF(CORRIDA!$M:$M,$B8&amp;" d. "&amp;BJ$2)+COUNTIF(CORRIDA!$M:$M,BJ$2&amp;" d. "&amp;$B8)))</f>
        <v/>
      </c>
      <c r="BK8" s="83" t="str">
        <f aca="false">IF($B8=BK$2,"-",IF(COUNTIF(CORRIDA!$M:$M,$B8&amp;" d. "&amp;BK$2)+COUNTIF(CORRIDA!$M:$M,BK$2&amp;" d. "&amp;$B8)=0,"",COUNTIF(CORRIDA!$M:$M,$B8&amp;" d. "&amp;BK$2)+COUNTIF(CORRIDA!$M:$M,BK$2&amp;" d. "&amp;$B8)))</f>
        <v>-</v>
      </c>
      <c r="BL8" s="83" t="str">
        <f aca="false">IF($B8=BL$2,"-",IF(COUNTIF(CORRIDA!$M:$M,$B8&amp;" d. "&amp;BL$2)+COUNTIF(CORRIDA!$M:$M,BL$2&amp;" d. "&amp;$B8)=0,"",COUNTIF(CORRIDA!$M:$M,$B8&amp;" d. "&amp;BL$2)+COUNTIF(CORRIDA!$M:$M,BL$2&amp;" d. "&amp;$B8)))</f>
        <v/>
      </c>
      <c r="BM8" s="83" t="str">
        <f aca="false">IF($B8=BM$2,"-",IF(COUNTIF(CORRIDA!$M:$M,$B8&amp;" d. "&amp;BM$2)+COUNTIF(CORRIDA!$M:$M,BM$2&amp;" d. "&amp;$B8)=0,"",COUNTIF(CORRIDA!$M:$M,$B8&amp;" d. "&amp;BM$2)+COUNTIF(CORRIDA!$M:$M,BM$2&amp;" d. "&amp;$B8)))</f>
        <v/>
      </c>
      <c r="BN8" s="83" t="str">
        <f aca="false">IF($B8=BN$2,"-",IF(COUNTIF(CORRIDA!$M:$M,$B8&amp;" d. "&amp;BN$2)+COUNTIF(CORRIDA!$M:$M,BN$2&amp;" d. "&amp;$B8)=0,"",COUNTIF(CORRIDA!$M:$M,$B8&amp;" d. "&amp;BN$2)+COUNTIF(CORRIDA!$M:$M,BN$2&amp;" d. "&amp;$B8)))</f>
        <v/>
      </c>
      <c r="BO8" s="83" t="str">
        <f aca="false">IF($B8=BO$2,"-",IF(COUNTIF(CORRIDA!$M:$M,$B8&amp;" d. "&amp;BO$2)+COUNTIF(CORRIDA!$M:$M,BO$2&amp;" d. "&amp;$B8)=0,"",COUNTIF(CORRIDA!$M:$M,$B8&amp;" d. "&amp;BO$2)+COUNTIF(CORRIDA!$M:$M,BO$2&amp;" d. "&amp;$B8)))</f>
        <v/>
      </c>
      <c r="BP8" s="83" t="str">
        <f aca="false">IF($B8=BP$2,"-",IF(COUNTIF(CORRIDA!$M:$M,$B8&amp;" d. "&amp;BP$2)+COUNTIF(CORRIDA!$M:$M,BP$2&amp;" d. "&amp;$B8)=0,"",COUNTIF(CORRIDA!$M:$M,$B8&amp;" d. "&amp;BP$2)+COUNTIF(CORRIDA!$M:$M,BP$2&amp;" d. "&amp;$B8)))</f>
        <v/>
      </c>
      <c r="BQ8" s="83" t="str">
        <f aca="false">IF($B8=BQ$2,"-",IF(COUNTIF(CORRIDA!$M:$M,$B8&amp;" d. "&amp;BQ$2)+COUNTIF(CORRIDA!$M:$M,BQ$2&amp;" d. "&amp;$B8)=0,"",COUNTIF(CORRIDA!$M:$M,$B8&amp;" d. "&amp;BQ$2)+COUNTIF(CORRIDA!$M:$M,BQ$2&amp;" d. "&amp;$B8)))</f>
        <v/>
      </c>
      <c r="BR8" s="83" t="str">
        <f aca="false">IF($B8=BR$2,"-",IF(COUNTIF(CORRIDA!$M:$M,$B8&amp;" d. "&amp;BR$2)+COUNTIF(CORRIDA!$M:$M,BR$2&amp;" d. "&amp;$B8)=0,"",COUNTIF(CORRIDA!$M:$M,$B8&amp;" d. "&amp;BR$2)+COUNTIF(CORRIDA!$M:$M,BR$2&amp;" d. "&amp;$B8)))</f>
        <v/>
      </c>
      <c r="BS8" s="83" t="str">
        <f aca="false">IF($B8=BS$2,"-",IF(COUNTIF(CORRIDA!$M:$M,$B8&amp;" d. "&amp;BS$2)+COUNTIF(CORRIDA!$M:$M,BS$2&amp;" d. "&amp;$B8)=0,"",COUNTIF(CORRIDA!$M:$M,$B8&amp;" d. "&amp;BS$2)+COUNTIF(CORRIDA!$M:$M,BS$2&amp;" d. "&amp;$B8)))</f>
        <v/>
      </c>
      <c r="BT8" s="83" t="str">
        <f aca="false">IF($B8=BT$2,"-",IF(COUNTIF(CORRIDA!$M:$M,$B8&amp;" d. "&amp;BT$2)+COUNTIF(CORRIDA!$M:$M,BT$2&amp;" d. "&amp;$B8)=0,"",COUNTIF(CORRIDA!$M:$M,$B8&amp;" d. "&amp;BT$2)+COUNTIF(CORRIDA!$M:$M,BT$2&amp;" d. "&amp;$B8)))</f>
        <v/>
      </c>
      <c r="BU8" s="83" t="str">
        <f aca="false">IF($B8=BU$2,"-",IF(COUNTIF(CORRIDA!$M:$M,$B8&amp;" d. "&amp;BU$2)+COUNTIF(CORRIDA!$M:$M,BU$2&amp;" d. "&amp;$B8)=0,"",COUNTIF(CORRIDA!$M:$M,$B8&amp;" d. "&amp;BU$2)+COUNTIF(CORRIDA!$M:$M,BU$2&amp;" d. "&amp;$B8)))</f>
        <v/>
      </c>
      <c r="BV8" s="83" t="str">
        <f aca="false">IF($B8=BV$2,"-",IF(COUNTIF(CORRIDA!$M:$M,$B8&amp;" d. "&amp;BV$2)+COUNTIF(CORRIDA!$M:$M,BV$2&amp;" d. "&amp;$B8)=0,"",COUNTIF(CORRIDA!$M:$M,$B8&amp;" d. "&amp;BV$2)+COUNTIF(CORRIDA!$M:$M,BV$2&amp;" d. "&amp;$B8)))</f>
        <v/>
      </c>
      <c r="BW8" s="83" t="str">
        <f aca="false">IF($B8=BW$2,"-",IF(COUNTIF(CORRIDA!$M:$M,$B8&amp;" d. "&amp;BW$2)+COUNTIF(CORRIDA!$M:$M,BW$2&amp;" d. "&amp;$B8)=0,"",COUNTIF(CORRIDA!$M:$M,$B8&amp;" d. "&amp;BW$2)+COUNTIF(CORRIDA!$M:$M,BW$2&amp;" d. "&amp;$B8)))</f>
        <v/>
      </c>
      <c r="BX8" s="83" t="str">
        <f aca="false">IF($B8=BX$2,"-",IF(COUNTIF(CORRIDA!$M:$M,$B8&amp;" d. "&amp;BX$2)+COUNTIF(CORRIDA!$M:$M,BX$2&amp;" d. "&amp;$B8)=0,"",COUNTIF(CORRIDA!$M:$M,$B8&amp;" d. "&amp;BX$2)+COUNTIF(CORRIDA!$M:$M,BX$2&amp;" d. "&amp;$B8)))</f>
        <v/>
      </c>
      <c r="BY8" s="83" t="str">
        <f aca="false">IF($B8=BY$2,"-",IF(COUNTIF(CORRIDA!$M:$M,$B8&amp;" d. "&amp;BY$2)+COUNTIF(CORRIDA!$M:$M,BY$2&amp;" d. "&amp;$B8)=0,"",COUNTIF(CORRIDA!$M:$M,$B8&amp;" d. "&amp;BY$2)+COUNTIF(CORRIDA!$M:$M,BY$2&amp;" d. "&amp;$B8)))</f>
        <v/>
      </c>
      <c r="BZ8" s="83" t="str">
        <f aca="false">IF($B8=BZ$2,"-",IF(COUNTIF(CORRIDA!$M:$M,$B8&amp;" d. "&amp;BZ$2)+COUNTIF(CORRIDA!$M:$M,BZ$2&amp;" d. "&amp;$B8)=0,"",COUNTIF(CORRIDA!$M:$M,$B8&amp;" d. "&amp;BZ$2)+COUNTIF(CORRIDA!$M:$M,BZ$2&amp;" d. "&amp;$B8)))</f>
        <v/>
      </c>
      <c r="CA8" s="83" t="n">
        <f aca="false">IF($B8=CA$2,"-",IF(COUNTIF(CORRIDA!$M:$M,$B8&amp;" d. "&amp;CA$2)+COUNTIF(CORRIDA!$M:$M,CA$2&amp;" d. "&amp;$B8)=0,"",COUNTIF(CORRIDA!$M:$M,$B8&amp;" d. "&amp;CA$2)+COUNTIF(CORRIDA!$M:$M,CA$2&amp;" d. "&amp;$B8)))</f>
        <v>1</v>
      </c>
      <c r="CB8" s="83" t="str">
        <f aca="false">IF($B8=CB$2,"-",IF(COUNTIF(CORRIDA!$M:$M,$B8&amp;" d. "&amp;CB$2)+COUNTIF(CORRIDA!$M:$M,CB$2&amp;" d. "&amp;$B8)=0,"",COUNTIF(CORRIDA!$M:$M,$B8&amp;" d. "&amp;CB$2)+COUNTIF(CORRIDA!$M:$M,CB$2&amp;" d. "&amp;$B8)))</f>
        <v/>
      </c>
      <c r="CC8" s="83" t="str">
        <f aca="false">IF($B8=CC$2,"-",IF(COUNTIF(CORRIDA!$M:$M,$B8&amp;" d. "&amp;CC$2)+COUNTIF(CORRIDA!$M:$M,CC$2&amp;" d. "&amp;$B8)=0,"",COUNTIF(CORRIDA!$M:$M,$B8&amp;" d. "&amp;CC$2)+COUNTIF(CORRIDA!$M:$M,CC$2&amp;" d. "&amp;$B8)))</f>
        <v/>
      </c>
      <c r="CD8" s="83" t="str">
        <f aca="false">IF($B8=CD$2,"-",IF(COUNTIF(CORRIDA!$M:$M,$B8&amp;" d. "&amp;CD$2)+COUNTIF(CORRIDA!$M:$M,CD$2&amp;" d. "&amp;$B8)=0,"",COUNTIF(CORRIDA!$M:$M,$B8&amp;" d. "&amp;CD$2)+COUNTIF(CORRIDA!$M:$M,CD$2&amp;" d. "&amp;$B8)))</f>
        <v/>
      </c>
      <c r="CE8" s="83" t="str">
        <f aca="false">IF($B8=CE$2,"-",IF(COUNTIF(CORRIDA!$M:$M,$B8&amp;" d. "&amp;CE$2)+COUNTIF(CORRIDA!$M:$M,CE$2&amp;" d. "&amp;$B8)=0,"",COUNTIF(CORRIDA!$M:$M,$B8&amp;" d. "&amp;CE$2)+COUNTIF(CORRIDA!$M:$M,CE$2&amp;" d. "&amp;$B8)))</f>
        <v/>
      </c>
      <c r="CF8" s="83" t="str">
        <f aca="false">IF($B8=CF$2,"-",IF(COUNTIF(CORRIDA!$M:$M,$B8&amp;" d. "&amp;CF$2)+COUNTIF(CORRIDA!$M:$M,CF$2&amp;" d. "&amp;$B8)=0,"",COUNTIF(CORRIDA!$M:$M,$B8&amp;" d. "&amp;CF$2)+COUNTIF(CORRIDA!$M:$M,CF$2&amp;" d. "&amp;$B8)))</f>
        <v/>
      </c>
      <c r="CG8" s="83" t="str">
        <f aca="false">IF($B8=CG$2,"-",IF(COUNTIF(CORRIDA!$M:$M,$B8&amp;" d. "&amp;CG$2)+COUNTIF(CORRIDA!$M:$M,CG$2&amp;" d. "&amp;$B8)=0,"",COUNTIF(CORRIDA!$M:$M,$B8&amp;" d. "&amp;CG$2)+COUNTIF(CORRIDA!$M:$M,CG$2&amp;" d. "&amp;$B8)))</f>
        <v/>
      </c>
      <c r="CH8" s="83" t="str">
        <f aca="false">IF($B8=CH$2,"-",IF(COUNTIF(CORRIDA!$M:$M,$B8&amp;" d. "&amp;CH$2)+COUNTIF(CORRIDA!$M:$M,CH$2&amp;" d. "&amp;$B8)=0,"",COUNTIF(CORRIDA!$M:$M,$B8&amp;" d. "&amp;CH$2)+COUNTIF(CORRIDA!$M:$M,CH$2&amp;" d. "&amp;$B8)))</f>
        <v/>
      </c>
      <c r="CI8" s="83" t="str">
        <f aca="false">IF($B8=CI$2,"-",IF(COUNTIF(CORRIDA!$M:$M,$B8&amp;" d. "&amp;CI$2)+COUNTIF(CORRIDA!$M:$M,CI$2&amp;" d. "&amp;$B8)=0,"",COUNTIF(CORRIDA!$M:$M,$B8&amp;" d. "&amp;CI$2)+COUNTIF(CORRIDA!$M:$M,CI$2&amp;" d. "&amp;$B8)))</f>
        <v/>
      </c>
      <c r="CJ8" s="83" t="str">
        <f aca="false">IF($B8=CJ$2,"-",IF(COUNTIF(CORRIDA!$M:$M,$B8&amp;" d. "&amp;CJ$2)+COUNTIF(CORRIDA!$M:$M,CJ$2&amp;" d. "&amp;$B8)=0,"",COUNTIF(CORRIDA!$M:$M,$B8&amp;" d. "&amp;CJ$2)+COUNTIF(CORRIDA!$M:$M,CJ$2&amp;" d. "&amp;$B8)))</f>
        <v/>
      </c>
      <c r="CK8" s="83" t="str">
        <f aca="false">IF($B8=CK$2,"-",IF(COUNTIF(CORRIDA!$M:$M,$B8&amp;" d. "&amp;CK$2)+COUNTIF(CORRIDA!$M:$M,CK$2&amp;" d. "&amp;$B8)=0,"",COUNTIF(CORRIDA!$M:$M,$B8&amp;" d. "&amp;CK$2)+COUNTIF(CORRIDA!$M:$M,CK$2&amp;" d. "&amp;$B8)))</f>
        <v/>
      </c>
      <c r="CL8" s="83" t="str">
        <f aca="false">IF($B8=CL$2,"-",IF(COUNTIF(CORRIDA!$M:$M,$B8&amp;" d. "&amp;CL$2)+COUNTIF(CORRIDA!$M:$M,CL$2&amp;" d. "&amp;$B8)=0,"",COUNTIF(CORRIDA!$M:$M,$B8&amp;" d. "&amp;CL$2)+COUNTIF(CORRIDA!$M:$M,CL$2&amp;" d. "&amp;$B8)))</f>
        <v/>
      </c>
      <c r="CM8" s="83" t="str">
        <f aca="false">IF($B8=CM$2,"-",IF(COUNTIF(CORRIDA!$M:$M,$B8&amp;" d. "&amp;CM$2)+COUNTIF(CORRIDA!$M:$M,CM$2&amp;" d. "&amp;$B8)=0,"",COUNTIF(CORRIDA!$M:$M,$B8&amp;" d. "&amp;CM$2)+COUNTIF(CORRIDA!$M:$M,CM$2&amp;" d. "&amp;$B8)))</f>
        <v/>
      </c>
      <c r="CN8" s="83" t="str">
        <f aca="false">IF($B8=CN$2,"-",IF(COUNTIF(CORRIDA!$M:$M,$B8&amp;" d. "&amp;CN$2)+COUNTIF(CORRIDA!$M:$M,CN$2&amp;" d. "&amp;$B8)=0,"",COUNTIF(CORRIDA!$M:$M,$B8&amp;" d. "&amp;CN$2)+COUNTIF(CORRIDA!$M:$M,CN$2&amp;" d. "&amp;$B8)))</f>
        <v/>
      </c>
      <c r="CO8" s="83" t="str">
        <f aca="false">IF($B8=CO$2,"-",IF(COUNTIF(CORRIDA!$M:$M,$B8&amp;" d. "&amp;CO$2)+COUNTIF(CORRIDA!$M:$M,CO$2&amp;" d. "&amp;$B8)=0,"",COUNTIF(CORRIDA!$M:$M,$B8&amp;" d. "&amp;CO$2)+COUNTIF(CORRIDA!$M:$M,CO$2&amp;" d. "&amp;$B8)))</f>
        <v/>
      </c>
      <c r="CP8" s="83" t="str">
        <f aca="false">IF($B8=CP$2,"-",IF(COUNTIF(CORRIDA!$M:$M,$B8&amp;" d. "&amp;CP$2)+COUNTIF(CORRIDA!$M:$M,CP$2&amp;" d. "&amp;$B8)=0,"",COUNTIF(CORRIDA!$M:$M,$B8&amp;" d. "&amp;CP$2)+COUNTIF(CORRIDA!$M:$M,CP$2&amp;" d. "&amp;$B8)))</f>
        <v/>
      </c>
      <c r="CQ8" s="83" t="str">
        <f aca="false">IF($B8=CQ$2,"-",IF(COUNTIF(CORRIDA!$M:$M,$B8&amp;" d. "&amp;CQ$2)+COUNTIF(CORRIDA!$M:$M,CQ$2&amp;" d. "&amp;$B8)=0,"",COUNTIF(CORRIDA!$M:$M,$B8&amp;" d. "&amp;CQ$2)+COUNTIF(CORRIDA!$M:$M,CQ$2&amp;" d. "&amp;$B8)))</f>
        <v/>
      </c>
      <c r="CR8" s="83" t="str">
        <f aca="false">IF($B8=CR$2,"-",IF(COUNTIF(CORRIDA!$M:$M,$B8&amp;" d. "&amp;CR$2)+COUNTIF(CORRIDA!$M:$M,CR$2&amp;" d. "&amp;$B8)=0,"",COUNTIF(CORRIDA!$M:$M,$B8&amp;" d. "&amp;CR$2)+COUNTIF(CORRIDA!$M:$M,CR$2&amp;" d. "&amp;$B8)))</f>
        <v/>
      </c>
      <c r="CS8" s="83" t="str">
        <f aca="false">IF($B8=CS$2,"-",IF(COUNTIF(CORRIDA!$M:$M,$B8&amp;" d. "&amp;CS$2)+COUNTIF(CORRIDA!$M:$M,CS$2&amp;" d. "&amp;$B8)=0,"",COUNTIF(CORRIDA!$M:$M,$B8&amp;" d. "&amp;CS$2)+COUNTIF(CORRIDA!$M:$M,CS$2&amp;" d. "&amp;$B8)))</f>
        <v/>
      </c>
      <c r="CT8" s="83" t="str">
        <f aca="false">IF($B8=CT$2,"-",IF(COUNTIF(CORRIDA!$M:$M,$B8&amp;" d. "&amp;CT$2)+COUNTIF(CORRIDA!$M:$M,CT$2&amp;" d. "&amp;$B8)=0,"",COUNTIF(CORRIDA!$M:$M,$B8&amp;" d. "&amp;CT$2)+COUNTIF(CORRIDA!$M:$M,CT$2&amp;" d. "&amp;$B8)))</f>
        <v/>
      </c>
      <c r="CU8" s="83" t="str">
        <f aca="false">IF($B8=CU$2,"-",IF(COUNTIF(CORRIDA!$M:$M,$B8&amp;" d. "&amp;CU$2)+COUNTIF(CORRIDA!$M:$M,CU$2&amp;" d. "&amp;$B8)=0,"",COUNTIF(CORRIDA!$M:$M,$B8&amp;" d. "&amp;CU$2)+COUNTIF(CORRIDA!$M:$M,CU$2&amp;" d. "&amp;$B8)))</f>
        <v/>
      </c>
      <c r="CV8" s="83" t="n">
        <f aca="false">IF($B8=CV$2,"-",IF(COUNTIF(CORRIDA!$M:$M,$B8&amp;" d. "&amp;CV$2)+COUNTIF(CORRIDA!$M:$M,CV$2&amp;" d. "&amp;$B8)=0,"",COUNTIF(CORRIDA!$M:$M,$B8&amp;" d. "&amp;CV$2)+COUNTIF(CORRIDA!$M:$M,CV$2&amp;" d. "&amp;$B8)))</f>
        <v>1</v>
      </c>
      <c r="CW8" s="83" t="str">
        <f aca="false">IF($B8=CW$2,"-",IF(COUNTIF(CORRIDA!$M:$M,$B8&amp;" d. "&amp;CW$2)+COUNTIF(CORRIDA!$M:$M,CW$2&amp;" d. "&amp;$B8)=0,"",COUNTIF(CORRIDA!$M:$M,$B8&amp;" d. "&amp;CW$2)+COUNTIF(CORRIDA!$M:$M,CW$2&amp;" d. "&amp;$B8)))</f>
        <v/>
      </c>
      <c r="CX8" s="83" t="str">
        <f aca="false">IF($B8=CX$2,"-",IF(COUNTIF(CORRIDA!$M:$M,$B8&amp;" d. "&amp;CX$2)+COUNTIF(CORRIDA!$M:$M,CX$2&amp;" d. "&amp;$B8)=0,"",COUNTIF(CORRIDA!$M:$M,$B8&amp;" d. "&amp;CX$2)+COUNTIF(CORRIDA!$M:$M,CX$2&amp;" d. "&amp;$B8)))</f>
        <v/>
      </c>
      <c r="CY8" s="83" t="str">
        <f aca="false">IF($B8=CY$2,"-",IF(COUNTIF(CORRIDA!$M:$M,$B8&amp;" d. "&amp;CY$2)+COUNTIF(CORRIDA!$M:$M,CY$2&amp;" d. "&amp;$B8)=0,"",COUNTIF(CORRIDA!$M:$M,$B8&amp;" d. "&amp;CY$2)+COUNTIF(CORRIDA!$M:$M,CY$2&amp;" d. "&amp;$B8)))</f>
        <v/>
      </c>
      <c r="CZ8" s="83" t="str">
        <f aca="false">IF($B8=CZ$2,"-",IF(COUNTIF(CORRIDA!$M:$M,$B8&amp;" d. "&amp;CZ$2)+COUNTIF(CORRIDA!$M:$M,CZ$2&amp;" d. "&amp;$B8)=0,"",COUNTIF(CORRIDA!$M:$M,$B8&amp;" d. "&amp;CZ$2)+COUNTIF(CORRIDA!$M:$M,CZ$2&amp;" d. "&amp;$B8)))</f>
        <v/>
      </c>
      <c r="DA8" s="83" t="str">
        <f aca="false">IF($B8=DA$2,"-",IF(COUNTIF(CORRIDA!$M:$M,$B8&amp;" d. "&amp;DA$2)+COUNTIF(CORRIDA!$M:$M,DA$2&amp;" d. "&amp;$B8)=0,"",COUNTIF(CORRIDA!$M:$M,$B8&amp;" d. "&amp;DA$2)+COUNTIF(CORRIDA!$M:$M,DA$2&amp;" d. "&amp;$B8)))</f>
        <v/>
      </c>
      <c r="DB8" s="83" t="str">
        <f aca="false">IF($B8=DB$2,"-",IF(COUNTIF(CORRIDA!$M:$M,$B8&amp;" d. "&amp;DB$2)+COUNTIF(CORRIDA!$M:$M,DB$2&amp;" d. "&amp;$B8)=0,"",COUNTIF(CORRIDA!$M:$M,$B8&amp;" d. "&amp;DB$2)+COUNTIF(CORRIDA!$M:$M,DB$2&amp;" d. "&amp;$B8)))</f>
        <v/>
      </c>
      <c r="DC8" s="83" t="str">
        <f aca="false">IF($B8=DC$2,"-",IF(COUNTIF(CORRIDA!$M:$M,$B8&amp;" d. "&amp;DC$2)+COUNTIF(CORRIDA!$M:$M,DC$2&amp;" d. "&amp;$B8)=0,"",COUNTIF(CORRIDA!$M:$M,$B8&amp;" d. "&amp;DC$2)+COUNTIF(CORRIDA!$M:$M,DC$2&amp;" d. "&amp;$B8)))</f>
        <v/>
      </c>
      <c r="DD8" s="75" t="n">
        <f aca="false">SUM(BF8:DC8)</f>
        <v>2</v>
      </c>
      <c r="DE8" s="77" t="n">
        <f aca="false">COUNTIF(BF8:DC8,"&gt;0")</f>
        <v>2</v>
      </c>
      <c r="DF8" s="78" t="n">
        <f aca="false">IF(COUNTIF(BF8:DC8,"&gt;0")&lt;10,0,QUOTIENT(COUNTIF(BF8:DC8,"&gt;0"),5)*50)</f>
        <v>0</v>
      </c>
      <c r="DG8" s="79"/>
      <c r="DH8" s="73" t="str">
        <f aca="false">BE8</f>
        <v>Carlos Coimbra</v>
      </c>
      <c r="DI8" s="83" t="n">
        <f aca="false">IF($B8=DI$2,0,IF(COUNTIF(CORRIDA!$M:$M,$B8&amp;" d. "&amp;DI$2)+COUNTIF(CORRIDA!$M:$M,DI$2&amp;" d. "&amp;$B8)=0,0,COUNTIF(CORRIDA!$M:$M,$B8&amp;" d. "&amp;DI$2)+COUNTIF(CORRIDA!$M:$M,DI$2&amp;" d. "&amp;$B8)))</f>
        <v>0</v>
      </c>
      <c r="DJ8" s="83" t="n">
        <f aca="false">IF($B8=DJ$2,0,IF(COUNTIF(CORRIDA!$M:$M,$B8&amp;" d. "&amp;DJ$2)+COUNTIF(CORRIDA!$M:$M,DJ$2&amp;" d. "&amp;$B8)=0,0,COUNTIF(CORRIDA!$M:$M,$B8&amp;" d. "&amp;DJ$2)+COUNTIF(CORRIDA!$M:$M,DJ$2&amp;" d. "&amp;$B8)))</f>
        <v>0</v>
      </c>
      <c r="DK8" s="83" t="n">
        <f aca="false">IF($B8=DK$2,0,IF(COUNTIF(CORRIDA!$M:$M,$B8&amp;" d. "&amp;DK$2)+COUNTIF(CORRIDA!$M:$M,DK$2&amp;" d. "&amp;$B8)=0,0,COUNTIF(CORRIDA!$M:$M,$B8&amp;" d. "&amp;DK$2)+COUNTIF(CORRIDA!$M:$M,DK$2&amp;" d. "&amp;$B8)))</f>
        <v>0</v>
      </c>
      <c r="DL8" s="83" t="n">
        <f aca="false">IF($B8=DL$2,0,IF(COUNTIF(CORRIDA!$M:$M,$B8&amp;" d. "&amp;DL$2)+COUNTIF(CORRIDA!$M:$M,DL$2&amp;" d. "&amp;$B8)=0,0,COUNTIF(CORRIDA!$M:$M,$B8&amp;" d. "&amp;DL$2)+COUNTIF(CORRIDA!$M:$M,DL$2&amp;" d. "&amp;$B8)))</f>
        <v>0</v>
      </c>
      <c r="DM8" s="83" t="n">
        <f aca="false">IF($B8=DM$2,0,IF(COUNTIF(CORRIDA!$M:$M,$B8&amp;" d. "&amp;DM$2)+COUNTIF(CORRIDA!$M:$M,DM$2&amp;" d. "&amp;$B8)=0,0,COUNTIF(CORRIDA!$M:$M,$B8&amp;" d. "&amp;DM$2)+COUNTIF(CORRIDA!$M:$M,DM$2&amp;" d. "&amp;$B8)))</f>
        <v>0</v>
      </c>
      <c r="DN8" s="83" t="n">
        <f aca="false">IF($B8=DN$2,0,IF(COUNTIF(CORRIDA!$M:$M,$B8&amp;" d. "&amp;DN$2)+COUNTIF(CORRIDA!$M:$M,DN$2&amp;" d. "&amp;$B8)=0,0,COUNTIF(CORRIDA!$M:$M,$B8&amp;" d. "&amp;DN$2)+COUNTIF(CORRIDA!$M:$M,DN$2&amp;" d. "&amp;$B8)))</f>
        <v>0</v>
      </c>
      <c r="DO8" s="83" t="n">
        <f aca="false">IF($B8=DO$2,0,IF(COUNTIF(CORRIDA!$M:$M,$B8&amp;" d. "&amp;DO$2)+COUNTIF(CORRIDA!$M:$M,DO$2&amp;" d. "&amp;$B8)=0,0,COUNTIF(CORRIDA!$M:$M,$B8&amp;" d. "&amp;DO$2)+COUNTIF(CORRIDA!$M:$M,DO$2&amp;" d. "&amp;$B8)))</f>
        <v>0</v>
      </c>
      <c r="DP8" s="83" t="n">
        <f aca="false">IF($B8=DP$2,0,IF(COUNTIF(CORRIDA!$M:$M,$B8&amp;" d. "&amp;DP$2)+COUNTIF(CORRIDA!$M:$M,DP$2&amp;" d. "&amp;$B8)=0,0,COUNTIF(CORRIDA!$M:$M,$B8&amp;" d. "&amp;DP$2)+COUNTIF(CORRIDA!$M:$M,DP$2&amp;" d. "&amp;$B8)))</f>
        <v>0</v>
      </c>
      <c r="DQ8" s="83" t="n">
        <f aca="false">IF($B8=DQ$2,0,IF(COUNTIF(CORRIDA!$M:$M,$B8&amp;" d. "&amp;DQ$2)+COUNTIF(CORRIDA!$M:$M,DQ$2&amp;" d. "&amp;$B8)=0,0,COUNTIF(CORRIDA!$M:$M,$B8&amp;" d. "&amp;DQ$2)+COUNTIF(CORRIDA!$M:$M,DQ$2&amp;" d. "&amp;$B8)))</f>
        <v>0</v>
      </c>
      <c r="DR8" s="83" t="n">
        <f aca="false">IF($B8=DR$2,0,IF(COUNTIF(CORRIDA!$M:$M,$B8&amp;" d. "&amp;DR$2)+COUNTIF(CORRIDA!$M:$M,DR$2&amp;" d. "&amp;$B8)=0,0,COUNTIF(CORRIDA!$M:$M,$B8&amp;" d. "&amp;DR$2)+COUNTIF(CORRIDA!$M:$M,DR$2&amp;" d. "&amp;$B8)))</f>
        <v>0</v>
      </c>
      <c r="DS8" s="83" t="n">
        <f aca="false">IF($B8=DS$2,0,IF(COUNTIF(CORRIDA!$M:$M,$B8&amp;" d. "&amp;DS$2)+COUNTIF(CORRIDA!$M:$M,DS$2&amp;" d. "&amp;$B8)=0,0,COUNTIF(CORRIDA!$M:$M,$B8&amp;" d. "&amp;DS$2)+COUNTIF(CORRIDA!$M:$M,DS$2&amp;" d. "&amp;$B8)))</f>
        <v>0</v>
      </c>
      <c r="DT8" s="83" t="n">
        <f aca="false">IF($B8=DT$2,0,IF(COUNTIF(CORRIDA!$M:$M,$B8&amp;" d. "&amp;DT$2)+COUNTIF(CORRIDA!$M:$M,DT$2&amp;" d. "&amp;$B8)=0,0,COUNTIF(CORRIDA!$M:$M,$B8&amp;" d. "&amp;DT$2)+COUNTIF(CORRIDA!$M:$M,DT$2&amp;" d. "&amp;$B8)))</f>
        <v>0</v>
      </c>
      <c r="DU8" s="83" t="n">
        <f aca="false">IF($B8=DU$2,0,IF(COUNTIF(CORRIDA!$M:$M,$B8&amp;" d. "&amp;DU$2)+COUNTIF(CORRIDA!$M:$M,DU$2&amp;" d. "&amp;$B8)=0,0,COUNTIF(CORRIDA!$M:$M,$B8&amp;" d. "&amp;DU$2)+COUNTIF(CORRIDA!$M:$M,DU$2&amp;" d. "&amp;$B8)))</f>
        <v>0</v>
      </c>
      <c r="DV8" s="83" t="n">
        <f aca="false">IF($B8=DV$2,0,IF(COUNTIF(CORRIDA!$M:$M,$B8&amp;" d. "&amp;DV$2)+COUNTIF(CORRIDA!$M:$M,DV$2&amp;" d. "&amp;$B8)=0,0,COUNTIF(CORRIDA!$M:$M,$B8&amp;" d. "&amp;DV$2)+COUNTIF(CORRIDA!$M:$M,DV$2&amp;" d. "&amp;$B8)))</f>
        <v>0</v>
      </c>
      <c r="DW8" s="83" t="n">
        <f aca="false">IF($B8=DW$2,0,IF(COUNTIF(CORRIDA!$M:$M,$B8&amp;" d. "&amp;DW$2)+COUNTIF(CORRIDA!$M:$M,DW$2&amp;" d. "&amp;$B8)=0,0,COUNTIF(CORRIDA!$M:$M,$B8&amp;" d. "&amp;DW$2)+COUNTIF(CORRIDA!$M:$M,DW$2&amp;" d. "&amp;$B8)))</f>
        <v>0</v>
      </c>
      <c r="DX8" s="83" t="n">
        <f aca="false">IF($B8=DX$2,0,IF(COUNTIF(CORRIDA!$M:$M,$B8&amp;" d. "&amp;DX$2)+COUNTIF(CORRIDA!$M:$M,DX$2&amp;" d. "&amp;$B8)=0,0,COUNTIF(CORRIDA!$M:$M,$B8&amp;" d. "&amp;DX$2)+COUNTIF(CORRIDA!$M:$M,DX$2&amp;" d. "&amp;$B8)))</f>
        <v>0</v>
      </c>
      <c r="DY8" s="83" t="n">
        <f aca="false">IF($B8=DY$2,0,IF(COUNTIF(CORRIDA!$M:$M,$B8&amp;" d. "&amp;DY$2)+COUNTIF(CORRIDA!$M:$M,DY$2&amp;" d. "&amp;$B8)=0,0,COUNTIF(CORRIDA!$M:$M,$B8&amp;" d. "&amp;DY$2)+COUNTIF(CORRIDA!$M:$M,DY$2&amp;" d. "&amp;$B8)))</f>
        <v>0</v>
      </c>
      <c r="DZ8" s="83" t="n">
        <f aca="false">IF($B8=DZ$2,0,IF(COUNTIF(CORRIDA!$M:$M,$B8&amp;" d. "&amp;DZ$2)+COUNTIF(CORRIDA!$M:$M,DZ$2&amp;" d. "&amp;$B8)=0,0,COUNTIF(CORRIDA!$M:$M,$B8&amp;" d. "&amp;DZ$2)+COUNTIF(CORRIDA!$M:$M,DZ$2&amp;" d. "&amp;$B8)))</f>
        <v>0</v>
      </c>
      <c r="EA8" s="83" t="n">
        <f aca="false">IF($B8=EA$2,0,IF(COUNTIF(CORRIDA!$M:$M,$B8&amp;" d. "&amp;EA$2)+COUNTIF(CORRIDA!$M:$M,EA$2&amp;" d. "&amp;$B8)=0,0,COUNTIF(CORRIDA!$M:$M,$B8&amp;" d. "&amp;EA$2)+COUNTIF(CORRIDA!$M:$M,EA$2&amp;" d. "&amp;$B8)))</f>
        <v>0</v>
      </c>
      <c r="EB8" s="83" t="n">
        <f aca="false">IF($B8=EB$2,0,IF(COUNTIF(CORRIDA!$M:$M,$B8&amp;" d. "&amp;EB$2)+COUNTIF(CORRIDA!$M:$M,EB$2&amp;" d. "&amp;$B8)=0,0,COUNTIF(CORRIDA!$M:$M,$B8&amp;" d. "&amp;EB$2)+COUNTIF(CORRIDA!$M:$M,EB$2&amp;" d. "&amp;$B8)))</f>
        <v>0</v>
      </c>
      <c r="EC8" s="83" t="n">
        <f aca="false">IF($B8=EC$2,0,IF(COUNTIF(CORRIDA!$M:$M,$B8&amp;" d. "&amp;EC$2)+COUNTIF(CORRIDA!$M:$M,EC$2&amp;" d. "&amp;$B8)=0,0,COUNTIF(CORRIDA!$M:$M,$B8&amp;" d. "&amp;EC$2)+COUNTIF(CORRIDA!$M:$M,EC$2&amp;" d. "&amp;$B8)))</f>
        <v>0</v>
      </c>
      <c r="ED8" s="83" t="n">
        <f aca="false">IF($B8=ED$2,0,IF(COUNTIF(CORRIDA!$M:$M,$B8&amp;" d. "&amp;ED$2)+COUNTIF(CORRIDA!$M:$M,ED$2&amp;" d. "&amp;$B8)=0,0,COUNTIF(CORRIDA!$M:$M,$B8&amp;" d. "&amp;ED$2)+COUNTIF(CORRIDA!$M:$M,ED$2&amp;" d. "&amp;$B8)))</f>
        <v>1</v>
      </c>
      <c r="EE8" s="83" t="n">
        <f aca="false">IF($B8=EE$2,0,IF(COUNTIF(CORRIDA!$M:$M,$B8&amp;" d. "&amp;EE$2)+COUNTIF(CORRIDA!$M:$M,EE$2&amp;" d. "&amp;$B8)=0,0,COUNTIF(CORRIDA!$M:$M,$B8&amp;" d. "&amp;EE$2)+COUNTIF(CORRIDA!$M:$M,EE$2&amp;" d. "&amp;$B8)))</f>
        <v>0</v>
      </c>
      <c r="EF8" s="83" t="n">
        <f aca="false">IF($B8=EF$2,0,IF(COUNTIF(CORRIDA!$M:$M,$B8&amp;" d. "&amp;EF$2)+COUNTIF(CORRIDA!$M:$M,EF$2&amp;" d. "&amp;$B8)=0,0,COUNTIF(CORRIDA!$M:$M,$B8&amp;" d. "&amp;EF$2)+COUNTIF(CORRIDA!$M:$M,EF$2&amp;" d. "&amp;$B8)))</f>
        <v>0</v>
      </c>
      <c r="EG8" s="83" t="n">
        <f aca="false">IF($B8=EG$2,0,IF(COUNTIF(CORRIDA!$M:$M,$B8&amp;" d. "&amp;EG$2)+COUNTIF(CORRIDA!$M:$M,EG$2&amp;" d. "&amp;$B8)=0,0,COUNTIF(CORRIDA!$M:$M,$B8&amp;" d. "&amp;EG$2)+COUNTIF(CORRIDA!$M:$M,EG$2&amp;" d. "&amp;$B8)))</f>
        <v>0</v>
      </c>
      <c r="EH8" s="83" t="n">
        <f aca="false">IF($B8=EH$2,0,IF(COUNTIF(CORRIDA!$M:$M,$B8&amp;" d. "&amp;EH$2)+COUNTIF(CORRIDA!$M:$M,EH$2&amp;" d. "&amp;$B8)=0,0,COUNTIF(CORRIDA!$M:$M,$B8&amp;" d. "&amp;EH$2)+COUNTIF(CORRIDA!$M:$M,EH$2&amp;" d. "&amp;$B8)))</f>
        <v>0</v>
      </c>
      <c r="EI8" s="83" t="n">
        <f aca="false">IF($B8=EI$2,0,IF(COUNTIF(CORRIDA!$M:$M,$B8&amp;" d. "&amp;EI$2)+COUNTIF(CORRIDA!$M:$M,EI$2&amp;" d. "&amp;$B8)=0,0,COUNTIF(CORRIDA!$M:$M,$B8&amp;" d. "&amp;EI$2)+COUNTIF(CORRIDA!$M:$M,EI$2&amp;" d. "&amp;$B8)))</f>
        <v>0</v>
      </c>
      <c r="EJ8" s="83" t="n">
        <f aca="false">IF($B8=EJ$2,0,IF(COUNTIF(CORRIDA!$M:$M,$B8&amp;" d. "&amp;EJ$2)+COUNTIF(CORRIDA!$M:$M,EJ$2&amp;" d. "&amp;$B8)=0,0,COUNTIF(CORRIDA!$M:$M,$B8&amp;" d. "&amp;EJ$2)+COUNTIF(CORRIDA!$M:$M,EJ$2&amp;" d. "&amp;$B8)))</f>
        <v>0</v>
      </c>
      <c r="EK8" s="83" t="n">
        <f aca="false">IF($B8=EK$2,0,IF(COUNTIF(CORRIDA!$M:$M,$B8&amp;" d. "&amp;EK$2)+COUNTIF(CORRIDA!$M:$M,EK$2&amp;" d. "&amp;$B8)=0,0,COUNTIF(CORRIDA!$M:$M,$B8&amp;" d. "&amp;EK$2)+COUNTIF(CORRIDA!$M:$M,EK$2&amp;" d. "&amp;$B8)))</f>
        <v>0</v>
      </c>
      <c r="EL8" s="83" t="n">
        <f aca="false">IF($B8=EL$2,0,IF(COUNTIF(CORRIDA!$M:$M,$B8&amp;" d. "&amp;EL$2)+COUNTIF(CORRIDA!$M:$M,EL$2&amp;" d. "&amp;$B8)=0,0,COUNTIF(CORRIDA!$M:$M,$B8&amp;" d. "&amp;EL$2)+COUNTIF(CORRIDA!$M:$M,EL$2&amp;" d. "&amp;$B8)))</f>
        <v>0</v>
      </c>
      <c r="EM8" s="83" t="n">
        <f aca="false">IF($B8=EM$2,0,IF(COUNTIF(CORRIDA!$M:$M,$B8&amp;" d. "&amp;EM$2)+COUNTIF(CORRIDA!$M:$M,EM$2&amp;" d. "&amp;$B8)=0,0,COUNTIF(CORRIDA!$M:$M,$B8&amp;" d. "&amp;EM$2)+COUNTIF(CORRIDA!$M:$M,EM$2&amp;" d. "&amp;$B8)))</f>
        <v>0</v>
      </c>
      <c r="EN8" s="83" t="n">
        <f aca="false">IF($B8=EN$2,0,IF(COUNTIF(CORRIDA!$M:$M,$B8&amp;" d. "&amp;EN$2)+COUNTIF(CORRIDA!$M:$M,EN$2&amp;" d. "&amp;$B8)=0,0,COUNTIF(CORRIDA!$M:$M,$B8&amp;" d. "&amp;EN$2)+COUNTIF(CORRIDA!$M:$M,EN$2&amp;" d. "&amp;$B8)))</f>
        <v>0</v>
      </c>
      <c r="EO8" s="83" t="n">
        <f aca="false">IF($B8=EO$2,0,IF(COUNTIF(CORRIDA!$M:$M,$B8&amp;" d. "&amp;EO$2)+COUNTIF(CORRIDA!$M:$M,EO$2&amp;" d. "&amp;$B8)=0,0,COUNTIF(CORRIDA!$M:$M,$B8&amp;" d. "&amp;EO$2)+COUNTIF(CORRIDA!$M:$M,EO$2&amp;" d. "&amp;$B8)))</f>
        <v>0</v>
      </c>
      <c r="EP8" s="83" t="n">
        <f aca="false">IF($B8=EP$2,0,IF(COUNTIF(CORRIDA!$M:$M,$B8&amp;" d. "&amp;EP$2)+COUNTIF(CORRIDA!$M:$M,EP$2&amp;" d. "&amp;$B8)=0,0,COUNTIF(CORRIDA!$M:$M,$B8&amp;" d. "&amp;EP$2)+COUNTIF(CORRIDA!$M:$M,EP$2&amp;" d. "&amp;$B8)))</f>
        <v>0</v>
      </c>
      <c r="EQ8" s="83" t="n">
        <f aca="false">IF($B8=EQ$2,0,IF(COUNTIF(CORRIDA!$M:$M,$B8&amp;" d. "&amp;EQ$2)+COUNTIF(CORRIDA!$M:$M,EQ$2&amp;" d. "&amp;$B8)=0,0,COUNTIF(CORRIDA!$M:$M,$B8&amp;" d. "&amp;EQ$2)+COUNTIF(CORRIDA!$M:$M,EQ$2&amp;" d. "&amp;$B8)))</f>
        <v>0</v>
      </c>
      <c r="ER8" s="83" t="n">
        <f aca="false">IF($B8=ER$2,0,IF(COUNTIF(CORRIDA!$M:$M,$B8&amp;" d. "&amp;ER$2)+COUNTIF(CORRIDA!$M:$M,ER$2&amp;" d. "&amp;$B8)=0,0,COUNTIF(CORRIDA!$M:$M,$B8&amp;" d. "&amp;ER$2)+COUNTIF(CORRIDA!$M:$M,ER$2&amp;" d. "&amp;$B8)))</f>
        <v>0</v>
      </c>
      <c r="ES8" s="83" t="n">
        <f aca="false">IF($B8=ES$2,0,IF(COUNTIF(CORRIDA!$M:$M,$B8&amp;" d. "&amp;ES$2)+COUNTIF(CORRIDA!$M:$M,ES$2&amp;" d. "&amp;$B8)=0,0,COUNTIF(CORRIDA!$M:$M,$B8&amp;" d. "&amp;ES$2)+COUNTIF(CORRIDA!$M:$M,ES$2&amp;" d. "&amp;$B8)))</f>
        <v>0</v>
      </c>
      <c r="ET8" s="83" t="n">
        <f aca="false">IF($B8=ET$2,0,IF(COUNTIF(CORRIDA!$M:$M,$B8&amp;" d. "&amp;ET$2)+COUNTIF(CORRIDA!$M:$M,ET$2&amp;" d. "&amp;$B8)=0,0,COUNTIF(CORRIDA!$M:$M,$B8&amp;" d. "&amp;ET$2)+COUNTIF(CORRIDA!$M:$M,ET$2&amp;" d. "&amp;$B8)))</f>
        <v>0</v>
      </c>
      <c r="EU8" s="83" t="n">
        <f aca="false">IF($B8=EU$2,0,IF(COUNTIF(CORRIDA!$M:$M,$B8&amp;" d. "&amp;EU$2)+COUNTIF(CORRIDA!$M:$M,EU$2&amp;" d. "&amp;$B8)=0,0,COUNTIF(CORRIDA!$M:$M,$B8&amp;" d. "&amp;EU$2)+COUNTIF(CORRIDA!$M:$M,EU$2&amp;" d. "&amp;$B8)))</f>
        <v>0</v>
      </c>
      <c r="EV8" s="83" t="n">
        <f aca="false">IF($B8=EV$2,0,IF(COUNTIF(CORRIDA!$M:$M,$B8&amp;" d. "&amp;EV$2)+COUNTIF(CORRIDA!$M:$M,EV$2&amp;" d. "&amp;$B8)=0,0,COUNTIF(CORRIDA!$M:$M,$B8&amp;" d. "&amp;EV$2)+COUNTIF(CORRIDA!$M:$M,EV$2&amp;" d. "&amp;$B8)))</f>
        <v>0</v>
      </c>
      <c r="EW8" s="83" t="n">
        <f aca="false">IF($B8=EW$2,0,IF(COUNTIF(CORRIDA!$M:$M,$B8&amp;" d. "&amp;EW$2)+COUNTIF(CORRIDA!$M:$M,EW$2&amp;" d. "&amp;$B8)=0,0,COUNTIF(CORRIDA!$M:$M,$B8&amp;" d. "&amp;EW$2)+COUNTIF(CORRIDA!$M:$M,EW$2&amp;" d. "&amp;$B8)))</f>
        <v>0</v>
      </c>
      <c r="EX8" s="83" t="n">
        <f aca="false">IF($B8=EX$2,0,IF(COUNTIF(CORRIDA!$M:$M,$B8&amp;" d. "&amp;EX$2)+COUNTIF(CORRIDA!$M:$M,EX$2&amp;" d. "&amp;$B8)=0,0,COUNTIF(CORRIDA!$M:$M,$B8&amp;" d. "&amp;EX$2)+COUNTIF(CORRIDA!$M:$M,EX$2&amp;" d. "&amp;$B8)))</f>
        <v>0</v>
      </c>
      <c r="EY8" s="83" t="n">
        <f aca="false">IF($B8=EY$2,0,IF(COUNTIF(CORRIDA!$M:$M,$B8&amp;" d. "&amp;EY$2)+COUNTIF(CORRIDA!$M:$M,EY$2&amp;" d. "&amp;$B8)=0,0,COUNTIF(CORRIDA!$M:$M,$B8&amp;" d. "&amp;EY$2)+COUNTIF(CORRIDA!$M:$M,EY$2&amp;" d. "&amp;$B8)))</f>
        <v>1</v>
      </c>
      <c r="EZ8" s="83" t="n">
        <f aca="false">IF($B8=EZ$2,0,IF(COUNTIF(CORRIDA!$M:$M,$B8&amp;" d. "&amp;EZ$2)+COUNTIF(CORRIDA!$M:$M,EZ$2&amp;" d. "&amp;$B8)=0,0,COUNTIF(CORRIDA!$M:$M,$B8&amp;" d. "&amp;EZ$2)+COUNTIF(CORRIDA!$M:$M,EZ$2&amp;" d. "&amp;$B8)))</f>
        <v>0</v>
      </c>
      <c r="FA8" s="83" t="n">
        <f aca="false">IF($B8=FA$2,0,IF(COUNTIF(CORRIDA!$M:$M,$B8&amp;" d. "&amp;FA$2)+COUNTIF(CORRIDA!$M:$M,FA$2&amp;" d. "&amp;$B8)=0,0,COUNTIF(CORRIDA!$M:$M,$B8&amp;" d. "&amp;FA$2)+COUNTIF(CORRIDA!$M:$M,FA$2&amp;" d. "&amp;$B8)))</f>
        <v>0</v>
      </c>
      <c r="FB8" s="83" t="n">
        <f aca="false">IF($B8=FB$2,0,IF(COUNTIF(CORRIDA!$M:$M,$B8&amp;" d. "&amp;FB$2)+COUNTIF(CORRIDA!$M:$M,FB$2&amp;" d. "&amp;$B8)=0,0,COUNTIF(CORRIDA!$M:$M,$B8&amp;" d. "&amp;FB$2)+COUNTIF(CORRIDA!$M:$M,FB$2&amp;" d. "&amp;$B8)))</f>
        <v>0</v>
      </c>
      <c r="FC8" s="83" t="n">
        <f aca="false">IF($B8=FC$2,0,IF(COUNTIF(CORRIDA!$M:$M,$B8&amp;" d. "&amp;FC$2)+COUNTIF(CORRIDA!$M:$M,FC$2&amp;" d. "&amp;$B8)=0,0,COUNTIF(CORRIDA!$M:$M,$B8&amp;" d. "&amp;FC$2)+COUNTIF(CORRIDA!$M:$M,FC$2&amp;" d. "&amp;$B8)))</f>
        <v>0</v>
      </c>
      <c r="FD8" s="83" t="n">
        <f aca="false">IF($B8=FD$2,0,IF(COUNTIF(CORRIDA!$M:$M,$B8&amp;" d. "&amp;FD$2)+COUNTIF(CORRIDA!$M:$M,FD$2&amp;" d. "&amp;$B8)=0,0,COUNTIF(CORRIDA!$M:$M,$B8&amp;" d. "&amp;FD$2)+COUNTIF(CORRIDA!$M:$M,FD$2&amp;" d. "&amp;$B8)))</f>
        <v>0</v>
      </c>
      <c r="FE8" s="83" t="n">
        <f aca="false">IF($B8=FE$2,0,IF(COUNTIF(CORRIDA!$M:$M,$B8&amp;" d. "&amp;FE$2)+COUNTIF(CORRIDA!$M:$M,FE$2&amp;" d. "&amp;$B8)=0,0,COUNTIF(CORRIDA!$M:$M,$B8&amp;" d. "&amp;FE$2)+COUNTIF(CORRIDA!$M:$M,FE$2&amp;" d. "&amp;$B8)))</f>
        <v>0</v>
      </c>
      <c r="FF8" s="83" t="n">
        <f aca="false">IF($B8=FF$2,0,IF(COUNTIF(CORRIDA!$M:$M,$B8&amp;" d. "&amp;FF$2)+COUNTIF(CORRIDA!$M:$M,FF$2&amp;" d. "&amp;$B8)=0,0,COUNTIF(CORRIDA!$M:$M,$B8&amp;" d. "&amp;FF$2)+COUNTIF(CORRIDA!$M:$M,FF$2&amp;" d. "&amp;$B8)))</f>
        <v>0</v>
      </c>
      <c r="FG8" s="75" t="n">
        <f aca="false">SUM(DI8:EW8)</f>
        <v>1</v>
      </c>
      <c r="FH8" s="80"/>
      <c r="FI8" s="73" t="str">
        <f aca="false">BE8</f>
        <v>Carlos Coimbra</v>
      </c>
      <c r="FJ8" s="81" t="n">
        <f aca="false">COUNTIF(BF8:DC8,"&gt;0")</f>
        <v>2</v>
      </c>
      <c r="FK8" s="81" t="n">
        <f aca="false">AVERAGE(BF8:DC8)</f>
        <v>1</v>
      </c>
      <c r="FL8" s="81" t="n">
        <f aca="false">_xlfn.STDEV.P(BF8:DC8)</f>
        <v>0</v>
      </c>
    </row>
    <row r="9" customFormat="false" ht="12.75" hidden="false" customHeight="false" outlineLevel="0" collapsed="false">
      <c r="B9" s="73" t="str">
        <f aca="false">INTRO!B9</f>
        <v>Costinha</v>
      </c>
      <c r="C9" s="74" t="str">
        <f aca="false">IF($B9=C$2,"-",IF(COUNTIF(CORRIDA!$M:$M,$B9&amp;" d. "&amp;C$2)=0,"",COUNTIF(CORRIDA!$M:$M,$B9&amp;" d. "&amp;C$2)))</f>
        <v/>
      </c>
      <c r="D9" s="74" t="str">
        <f aca="false">IF($B9=D$2,"-",IF(COUNTIF(CORRIDA!$M:$M,$B9&amp;" d. "&amp;D$2)=0,"",COUNTIF(CORRIDA!$M:$M,$B9&amp;" d. "&amp;D$2)))</f>
        <v/>
      </c>
      <c r="E9" s="74" t="str">
        <f aca="false">IF($B9=E$2,"-",IF(COUNTIF(CORRIDA!$M:$M,$B9&amp;" d. "&amp;E$2)=0,"",COUNTIF(CORRIDA!$M:$M,$B9&amp;" d. "&amp;E$2)))</f>
        <v/>
      </c>
      <c r="F9" s="74" t="str">
        <f aca="false">IF($B9=F$2,"-",IF(COUNTIF(CORRIDA!$M:$M,$B9&amp;" d. "&amp;F$2)=0,"",COUNTIF(CORRIDA!$M:$M,$B9&amp;" d. "&amp;F$2)))</f>
        <v/>
      </c>
      <c r="G9" s="74" t="str">
        <f aca="false">IF($B9=G$2,"-",IF(COUNTIF(CORRIDA!$M:$M,$B9&amp;" d. "&amp;G$2)=0,"",COUNTIF(CORRIDA!$M:$M,$B9&amp;" d. "&amp;G$2)))</f>
        <v/>
      </c>
      <c r="H9" s="74" t="str">
        <f aca="false">IF($B9=H$2,"-",IF(COUNTIF(CORRIDA!$M:$M,$B9&amp;" d. "&amp;H$2)=0,"",COUNTIF(CORRIDA!$M:$M,$B9&amp;" d. "&amp;H$2)))</f>
        <v/>
      </c>
      <c r="I9" s="74" t="str">
        <f aca="false">IF($B9=I$2,"-",IF(COUNTIF(CORRIDA!$M:$M,$B9&amp;" d. "&amp;I$2)=0,"",COUNTIF(CORRIDA!$M:$M,$B9&amp;" d. "&amp;I$2)))</f>
        <v>-</v>
      </c>
      <c r="J9" s="74" t="str">
        <f aca="false">IF($B9=J$2,"-",IF(COUNTIF(CORRIDA!$M:$M,$B9&amp;" d. "&amp;J$2)=0,"",COUNTIF(CORRIDA!$M:$M,$B9&amp;" d. "&amp;J$2)))</f>
        <v/>
      </c>
      <c r="K9" s="74" t="str">
        <f aca="false">IF($B9=K$2,"-",IF(COUNTIF(CORRIDA!$M:$M,$B9&amp;" d. "&amp;K$2)=0,"",COUNTIF(CORRIDA!$M:$M,$B9&amp;" d. "&amp;K$2)))</f>
        <v/>
      </c>
      <c r="L9" s="74" t="str">
        <f aca="false">IF($B9=L$2,"-",IF(COUNTIF(CORRIDA!$M:$M,$B9&amp;" d. "&amp;L$2)=0,"",COUNTIF(CORRIDA!$M:$M,$B9&amp;" d. "&amp;L$2)))</f>
        <v/>
      </c>
      <c r="M9" s="74" t="str">
        <f aca="false">IF($B9=M$2,"-",IF(COUNTIF(CORRIDA!$M:$M,$B9&amp;" d. "&amp;M$2)=0,"",COUNTIF(CORRIDA!$M:$M,$B9&amp;" d. "&amp;M$2)))</f>
        <v/>
      </c>
      <c r="N9" s="74" t="n">
        <f aca="false">IF($B9=N$2,"-",IF(COUNTIF(CORRIDA!$M:$M,$B9&amp;" d. "&amp;N$2)=0,"",COUNTIF(CORRIDA!$M:$M,$B9&amp;" d. "&amp;N$2)))</f>
        <v>1</v>
      </c>
      <c r="O9" s="74" t="str">
        <f aca="false">IF($B9=O$2,"-",IF(COUNTIF(CORRIDA!$M:$M,$B9&amp;" d. "&amp;O$2)=0,"",COUNTIF(CORRIDA!$M:$M,$B9&amp;" d. "&amp;O$2)))</f>
        <v/>
      </c>
      <c r="P9" s="74" t="str">
        <f aca="false">IF($B9=P$2,"-",IF(COUNTIF(CORRIDA!$M:$M,$B9&amp;" d. "&amp;P$2)=0,"",COUNTIF(CORRIDA!$M:$M,$B9&amp;" d. "&amp;P$2)))</f>
        <v/>
      </c>
      <c r="Q9" s="74" t="str">
        <f aca="false">IF($B9=Q$2,"-",IF(COUNTIF(CORRIDA!$M:$M,$B9&amp;" d. "&amp;Q$2)=0,"",COUNTIF(CORRIDA!$M:$M,$B9&amp;" d. "&amp;Q$2)))</f>
        <v/>
      </c>
      <c r="R9" s="74" t="str">
        <f aca="false">IF($B9=R$2,"-",IF(COUNTIF(CORRIDA!$M:$M,$B9&amp;" d. "&amp;R$2)=0,"",COUNTIF(CORRIDA!$M:$M,$B9&amp;" d. "&amp;R$2)))</f>
        <v/>
      </c>
      <c r="S9" s="74" t="str">
        <f aca="false">IF($B9=S$2,"-",IF(COUNTIF(CORRIDA!$M:$M,$B9&amp;" d. "&amp;S$2)=0,"",COUNTIF(CORRIDA!$M:$M,$B9&amp;" d. "&amp;S$2)))</f>
        <v/>
      </c>
      <c r="T9" s="74" t="str">
        <f aca="false">IF($B9=T$2,"-",IF(COUNTIF(CORRIDA!$M:$M,$B9&amp;" d. "&amp;T$2)=0,"",COUNTIF(CORRIDA!$M:$M,$B9&amp;" d. "&amp;T$2)))</f>
        <v/>
      </c>
      <c r="U9" s="74" t="str">
        <f aca="false">IF($B9=U$2,"-",IF(COUNTIF(CORRIDA!$M:$M,$B9&amp;" d. "&amp;U$2)=0,"",COUNTIF(CORRIDA!$M:$M,$B9&amp;" d. "&amp;U$2)))</f>
        <v/>
      </c>
      <c r="V9" s="74" t="str">
        <f aca="false">IF($B9=V$2,"-",IF(COUNTIF(CORRIDA!$M:$M,$B9&amp;" d. "&amp;V$2)=0,"",COUNTIF(CORRIDA!$M:$M,$B9&amp;" d. "&amp;V$2)))</f>
        <v/>
      </c>
      <c r="W9" s="74" t="str">
        <f aca="false">IF($B9=W$2,"-",IF(COUNTIF(CORRIDA!$M:$M,$B9&amp;" d. "&amp;W$2)=0,"",COUNTIF(CORRIDA!$M:$M,$B9&amp;" d. "&amp;W$2)))</f>
        <v/>
      </c>
      <c r="X9" s="74" t="str">
        <f aca="false">IF($B9=X$2,"-",IF(COUNTIF(CORRIDA!$M:$M,$B9&amp;" d. "&amp;X$2)=0,"",COUNTIF(CORRIDA!$M:$M,$B9&amp;" d. "&amp;X$2)))</f>
        <v/>
      </c>
      <c r="Y9" s="74" t="str">
        <f aca="false">IF($B9=Y$2,"-",IF(COUNTIF(CORRIDA!$M:$M,$B9&amp;" d. "&amp;Y$2)=0,"",COUNTIF(CORRIDA!$M:$M,$B9&amp;" d. "&amp;Y$2)))</f>
        <v/>
      </c>
      <c r="Z9" s="74" t="str">
        <f aca="false">IF($B9=Z$2,"-",IF(COUNTIF(CORRIDA!$M:$M,$B9&amp;" d. "&amp;Z$2)=0,"",COUNTIF(CORRIDA!$M:$M,$B9&amp;" d. "&amp;Z$2)))</f>
        <v/>
      </c>
      <c r="AA9" s="74" t="str">
        <f aca="false">IF($B9=AA$2,"-",IF(COUNTIF(CORRIDA!$M:$M,$B9&amp;" d. "&amp;AA$2)=0,"",COUNTIF(CORRIDA!$M:$M,$B9&amp;" d. "&amp;AA$2)))</f>
        <v/>
      </c>
      <c r="AB9" s="74" t="str">
        <f aca="false">IF($B9=AB$2,"-",IF(COUNTIF(CORRIDA!$M:$M,$B9&amp;" d. "&amp;AB$2)=0,"",COUNTIF(CORRIDA!$M:$M,$B9&amp;" d. "&amp;AB$2)))</f>
        <v/>
      </c>
      <c r="AC9" s="74" t="str">
        <f aca="false">IF($B9=AC$2,"-",IF(COUNTIF(CORRIDA!$M:$M,$B9&amp;" d. "&amp;AC$2)=0,"",COUNTIF(CORRIDA!$M:$M,$B9&amp;" d. "&amp;AC$2)))</f>
        <v/>
      </c>
      <c r="AD9" s="74" t="str">
        <f aca="false">IF($B9=AD$2,"-",IF(COUNTIF(CORRIDA!$M:$M,$B9&amp;" d. "&amp;AD$2)=0,"",COUNTIF(CORRIDA!$M:$M,$B9&amp;" d. "&amp;AD$2)))</f>
        <v/>
      </c>
      <c r="AE9" s="74" t="str">
        <f aca="false">IF($B9=AE$2,"-",IF(COUNTIF(CORRIDA!$M:$M,$B9&amp;" d. "&amp;AE$2)=0,"",COUNTIF(CORRIDA!$M:$M,$B9&amp;" d. "&amp;AE$2)))</f>
        <v/>
      </c>
      <c r="AF9" s="74" t="str">
        <f aca="false">IF($B9=AF$2,"-",IF(COUNTIF(CORRIDA!$M:$M,$B9&amp;" d. "&amp;AF$2)=0,"",COUNTIF(CORRIDA!$M:$M,$B9&amp;" d. "&amp;AF$2)))</f>
        <v/>
      </c>
      <c r="AG9" s="74" t="n">
        <f aca="false">IF($B9=AG$2,"-",IF(COUNTIF(CORRIDA!$M:$M,$B9&amp;" d. "&amp;AG$2)=0,"",COUNTIF(CORRIDA!$M:$M,$B9&amp;" d. "&amp;AG$2)))</f>
        <v>1</v>
      </c>
      <c r="AH9" s="74" t="str">
        <f aca="false">IF($B9=AH$2,"-",IF(COUNTIF(CORRIDA!$M:$M,$B9&amp;" d. "&amp;AH$2)=0,"",COUNTIF(CORRIDA!$M:$M,$B9&amp;" d. "&amp;AH$2)))</f>
        <v/>
      </c>
      <c r="AI9" s="74" t="str">
        <f aca="false">IF($B9=AI$2,"-",IF(COUNTIF(CORRIDA!$M:$M,$B9&amp;" d. "&amp;AI$2)=0,"",COUNTIF(CORRIDA!$M:$M,$B9&amp;" d. "&amp;AI$2)))</f>
        <v/>
      </c>
      <c r="AJ9" s="74" t="str">
        <f aca="false">IF($B9=AJ$2,"-",IF(COUNTIF(CORRIDA!$M:$M,$B9&amp;" d. "&amp;AJ$2)=0,"",COUNTIF(CORRIDA!$M:$M,$B9&amp;" d. "&amp;AJ$2)))</f>
        <v/>
      </c>
      <c r="AK9" s="74" t="str">
        <f aca="false">IF($B9=AK$2,"-",IF(COUNTIF(CORRIDA!$M:$M,$B9&amp;" d. "&amp;AK$2)=0,"",COUNTIF(CORRIDA!$M:$M,$B9&amp;" d. "&amp;AK$2)))</f>
        <v/>
      </c>
      <c r="AL9" s="74" t="str">
        <f aca="false">IF($B9=AL$2,"-",IF(COUNTIF(CORRIDA!$M:$M,$B9&amp;" d. "&amp;AL$2)=0,"",COUNTIF(CORRIDA!$M:$M,$B9&amp;" d. "&amp;AL$2)))</f>
        <v/>
      </c>
      <c r="AM9" s="74" t="str">
        <f aca="false">IF($B9=AM$2,"-",IF(COUNTIF(CORRIDA!$M:$M,$B9&amp;" d. "&amp;AM$2)=0,"",COUNTIF(CORRIDA!$M:$M,$B9&amp;" d. "&amp;AM$2)))</f>
        <v/>
      </c>
      <c r="AN9" s="74" t="str">
        <f aca="false">IF($B9=AN$2,"-",IF(COUNTIF(CORRIDA!$M:$M,$B9&amp;" d. "&amp;AN$2)=0,"",COUNTIF(CORRIDA!$M:$M,$B9&amp;" d. "&amp;AN$2)))</f>
        <v/>
      </c>
      <c r="AO9" s="74" t="str">
        <f aca="false">IF($B9=AO$2,"-",IF(COUNTIF(CORRIDA!$M:$M,$B9&amp;" d. "&amp;AO$2)=0,"",COUNTIF(CORRIDA!$M:$M,$B9&amp;" d. "&amp;AO$2)))</f>
        <v/>
      </c>
      <c r="AP9" s="74" t="str">
        <f aca="false">IF($B9=AP$2,"-",IF(COUNTIF(CORRIDA!$M:$M,$B9&amp;" d. "&amp;AP$2)=0,"",COUNTIF(CORRIDA!$M:$M,$B9&amp;" d. "&amp;AP$2)))</f>
        <v/>
      </c>
      <c r="AQ9" s="74" t="str">
        <f aca="false">IF($B9=AQ$2,"-",IF(COUNTIF(CORRIDA!$M:$M,$B9&amp;" d. "&amp;AQ$2)=0,"",COUNTIF(CORRIDA!$M:$M,$B9&amp;" d. "&amp;AQ$2)))</f>
        <v/>
      </c>
      <c r="AR9" s="74" t="str">
        <f aca="false">IF($B9=AR$2,"-",IF(COUNTIF(CORRIDA!$M:$M,$B9&amp;" d. "&amp;AR$2)=0,"",COUNTIF(CORRIDA!$M:$M,$B9&amp;" d. "&amp;AR$2)))</f>
        <v/>
      </c>
      <c r="AS9" s="74" t="str">
        <f aca="false">IF($B9=AS$2,"-",IF(COUNTIF(CORRIDA!$M:$M,$B9&amp;" d. "&amp;AS$2)=0,"",COUNTIF(CORRIDA!$M:$M,$B9&amp;" d. "&amp;AS$2)))</f>
        <v/>
      </c>
      <c r="AT9" s="74" t="str">
        <f aca="false">IF($B9=AT$2,"-",IF(COUNTIF(CORRIDA!$M:$M,$B9&amp;" d. "&amp;AT$2)=0,"",COUNTIF(CORRIDA!$M:$M,$B9&amp;" d. "&amp;AT$2)))</f>
        <v/>
      </c>
      <c r="AU9" s="74" t="str">
        <f aca="false">IF($B9=AU$2,"-",IF(COUNTIF(CORRIDA!$M:$M,$B9&amp;" d. "&amp;AU$2)=0,"",COUNTIF(CORRIDA!$M:$M,$B9&amp;" d. "&amp;AU$2)))</f>
        <v/>
      </c>
      <c r="AV9" s="74" t="str">
        <f aca="false">IF($B9=AV$2,"-",IF(COUNTIF(CORRIDA!$M:$M,$B9&amp;" d. "&amp;AV$2)=0,"",COUNTIF(CORRIDA!$M:$M,$B9&amp;" d. "&amp;AV$2)))</f>
        <v/>
      </c>
      <c r="AW9" s="74" t="str">
        <f aca="false">IF($B9=AW$2,"-",IF(COUNTIF(CORRIDA!$M:$M,$B9&amp;" d. "&amp;AW$2)=0,"",COUNTIF(CORRIDA!$M:$M,$B9&amp;" d. "&amp;AW$2)))</f>
        <v/>
      </c>
      <c r="AX9" s="74" t="str">
        <f aca="false">IF($B9=AX$2,"-",IF(COUNTIF(CORRIDA!$M:$M,$B9&amp;" d. "&amp;AX$2)=0,"",COUNTIF(CORRIDA!$M:$M,$B9&amp;" d. "&amp;AX$2)))</f>
        <v/>
      </c>
      <c r="AY9" s="74" t="str">
        <f aca="false">IF($B9=AY$2,"-",IF(COUNTIF(CORRIDA!$M:$M,$B9&amp;" d. "&amp;AY$2)=0,"",COUNTIF(CORRIDA!$M:$M,$B9&amp;" d. "&amp;AY$2)))</f>
        <v/>
      </c>
      <c r="AZ9" s="74" t="str">
        <f aca="false">IF($B9=AZ$2,"-",IF(COUNTIF(CORRIDA!$M:$M,$B9&amp;" d. "&amp;AZ$2)=0,"",COUNTIF(CORRIDA!$M:$M,$B9&amp;" d. "&amp;AZ$2)))</f>
        <v/>
      </c>
      <c r="BA9" s="75" t="n">
        <f aca="false">SUM(C9:AZ9)</f>
        <v>2</v>
      </c>
      <c r="BE9" s="73" t="str">
        <f aca="false">B9</f>
        <v>Costinha</v>
      </c>
      <c r="BF9" s="76" t="str">
        <f aca="false">IF($B9=BF$2,"-",IF(COUNTIF(CORRIDA!$M:$M,$B9&amp;" d. "&amp;BF$2)+COUNTIF(CORRIDA!$M:$M,BF$2&amp;" d. "&amp;$B9)=0,"",COUNTIF(CORRIDA!$M:$M,$B9&amp;" d. "&amp;BF$2)+COUNTIF(CORRIDA!$M:$M,BF$2&amp;" d. "&amp;$B9)))</f>
        <v/>
      </c>
      <c r="BG9" s="76" t="str">
        <f aca="false">IF($B9=BG$2,"-",IF(COUNTIF(CORRIDA!$M:$M,$B9&amp;" d. "&amp;BG$2)+COUNTIF(CORRIDA!$M:$M,BG$2&amp;" d. "&amp;$B9)=0,"",COUNTIF(CORRIDA!$M:$M,$B9&amp;" d. "&amp;BG$2)+COUNTIF(CORRIDA!$M:$M,BG$2&amp;" d. "&amp;$B9)))</f>
        <v/>
      </c>
      <c r="BH9" s="76" t="str">
        <f aca="false">IF($B9=BH$2,"-",IF(COUNTIF(CORRIDA!$M:$M,$B9&amp;" d. "&amp;BH$2)+COUNTIF(CORRIDA!$M:$M,BH$2&amp;" d. "&amp;$B9)=0,"",COUNTIF(CORRIDA!$M:$M,$B9&amp;" d. "&amp;BH$2)+COUNTIF(CORRIDA!$M:$M,BH$2&amp;" d. "&amp;$B9)))</f>
        <v/>
      </c>
      <c r="BI9" s="76" t="str">
        <f aca="false">IF($B9=BI$2,"-",IF(COUNTIF(CORRIDA!$M:$M,$B9&amp;" d. "&amp;BI$2)+COUNTIF(CORRIDA!$M:$M,BI$2&amp;" d. "&amp;$B9)=0,"",COUNTIF(CORRIDA!$M:$M,$B9&amp;" d. "&amp;BI$2)+COUNTIF(CORRIDA!$M:$M,BI$2&amp;" d. "&amp;$B9)))</f>
        <v/>
      </c>
      <c r="BJ9" s="76" t="str">
        <f aca="false">IF($B9=BJ$2,"-",IF(COUNTIF(CORRIDA!$M:$M,$B9&amp;" d. "&amp;BJ$2)+COUNTIF(CORRIDA!$M:$M,BJ$2&amp;" d. "&amp;$B9)=0,"",COUNTIF(CORRIDA!$M:$M,$B9&amp;" d. "&amp;BJ$2)+COUNTIF(CORRIDA!$M:$M,BJ$2&amp;" d. "&amp;$B9)))</f>
        <v/>
      </c>
      <c r="BK9" s="76" t="str">
        <f aca="false">IF($B9=BK$2,"-",IF(COUNTIF(CORRIDA!$M:$M,$B9&amp;" d. "&amp;BK$2)+COUNTIF(CORRIDA!$M:$M,BK$2&amp;" d. "&amp;$B9)=0,"",COUNTIF(CORRIDA!$M:$M,$B9&amp;" d. "&amp;BK$2)+COUNTIF(CORRIDA!$M:$M,BK$2&amp;" d. "&amp;$B9)))</f>
        <v/>
      </c>
      <c r="BL9" s="76" t="str">
        <f aca="false">IF($B9=BL$2,"-",IF(COUNTIF(CORRIDA!$M:$M,$B9&amp;" d. "&amp;BL$2)+COUNTIF(CORRIDA!$M:$M,BL$2&amp;" d. "&amp;$B9)=0,"",COUNTIF(CORRIDA!$M:$M,$B9&amp;" d. "&amp;BL$2)+COUNTIF(CORRIDA!$M:$M,BL$2&amp;" d. "&amp;$B9)))</f>
        <v>-</v>
      </c>
      <c r="BM9" s="76" t="str">
        <f aca="false">IF($B9=BM$2,"-",IF(COUNTIF(CORRIDA!$M:$M,$B9&amp;" d. "&amp;BM$2)+COUNTIF(CORRIDA!$M:$M,BM$2&amp;" d. "&amp;$B9)=0,"",COUNTIF(CORRIDA!$M:$M,$B9&amp;" d. "&amp;BM$2)+COUNTIF(CORRIDA!$M:$M,BM$2&amp;" d. "&amp;$B9)))</f>
        <v/>
      </c>
      <c r="BN9" s="76" t="str">
        <f aca="false">IF($B9=BN$2,"-",IF(COUNTIF(CORRIDA!$M:$M,$B9&amp;" d. "&amp;BN$2)+COUNTIF(CORRIDA!$M:$M,BN$2&amp;" d. "&amp;$B9)=0,"",COUNTIF(CORRIDA!$M:$M,$B9&amp;" d. "&amp;BN$2)+COUNTIF(CORRIDA!$M:$M,BN$2&amp;" d. "&amp;$B9)))</f>
        <v/>
      </c>
      <c r="BO9" s="76" t="str">
        <f aca="false">IF($B9=BO$2,"-",IF(COUNTIF(CORRIDA!$M:$M,$B9&amp;" d. "&amp;BO$2)+COUNTIF(CORRIDA!$M:$M,BO$2&amp;" d. "&amp;$B9)=0,"",COUNTIF(CORRIDA!$M:$M,$B9&amp;" d. "&amp;BO$2)+COUNTIF(CORRIDA!$M:$M,BO$2&amp;" d. "&amp;$B9)))</f>
        <v/>
      </c>
      <c r="BP9" s="76" t="str">
        <f aca="false">IF($B9=BP$2,"-",IF(COUNTIF(CORRIDA!$M:$M,$B9&amp;" d. "&amp;BP$2)+COUNTIF(CORRIDA!$M:$M,BP$2&amp;" d. "&amp;$B9)=0,"",COUNTIF(CORRIDA!$M:$M,$B9&amp;" d. "&amp;BP$2)+COUNTIF(CORRIDA!$M:$M,BP$2&amp;" d. "&amp;$B9)))</f>
        <v/>
      </c>
      <c r="BQ9" s="76" t="n">
        <f aca="false">IF($B9=BQ$2,"-",IF(COUNTIF(CORRIDA!$M:$M,$B9&amp;" d. "&amp;BQ$2)+COUNTIF(CORRIDA!$M:$M,BQ$2&amp;" d. "&amp;$B9)=0,"",COUNTIF(CORRIDA!$M:$M,$B9&amp;" d. "&amp;BQ$2)+COUNTIF(CORRIDA!$M:$M,BQ$2&amp;" d. "&amp;$B9)))</f>
        <v>1</v>
      </c>
      <c r="BR9" s="76" t="n">
        <f aca="false">IF($B9=BR$2,"-",IF(COUNTIF(CORRIDA!$M:$M,$B9&amp;" d. "&amp;BR$2)+COUNTIF(CORRIDA!$M:$M,BR$2&amp;" d. "&amp;$B9)=0,"",COUNTIF(CORRIDA!$M:$M,$B9&amp;" d. "&amp;BR$2)+COUNTIF(CORRIDA!$M:$M,BR$2&amp;" d. "&amp;$B9)))</f>
        <v>1</v>
      </c>
      <c r="BS9" s="76" t="str">
        <f aca="false">IF($B9=BS$2,"-",IF(COUNTIF(CORRIDA!$M:$M,$B9&amp;" d. "&amp;BS$2)+COUNTIF(CORRIDA!$M:$M,BS$2&amp;" d. "&amp;$B9)=0,"",COUNTIF(CORRIDA!$M:$M,$B9&amp;" d. "&amp;BS$2)+COUNTIF(CORRIDA!$M:$M,BS$2&amp;" d. "&amp;$B9)))</f>
        <v/>
      </c>
      <c r="BT9" s="76" t="str">
        <f aca="false">IF($B9=BT$2,"-",IF(COUNTIF(CORRIDA!$M:$M,$B9&amp;" d. "&amp;BT$2)+COUNTIF(CORRIDA!$M:$M,BT$2&amp;" d. "&amp;$B9)=0,"",COUNTIF(CORRIDA!$M:$M,$B9&amp;" d. "&amp;BT$2)+COUNTIF(CORRIDA!$M:$M,BT$2&amp;" d. "&amp;$B9)))</f>
        <v/>
      </c>
      <c r="BU9" s="76" t="str">
        <f aca="false">IF($B9=BU$2,"-",IF(COUNTIF(CORRIDA!$M:$M,$B9&amp;" d. "&amp;BU$2)+COUNTIF(CORRIDA!$M:$M,BU$2&amp;" d. "&amp;$B9)=0,"",COUNTIF(CORRIDA!$M:$M,$B9&amp;" d. "&amp;BU$2)+COUNTIF(CORRIDA!$M:$M,BU$2&amp;" d. "&amp;$B9)))</f>
        <v/>
      </c>
      <c r="BV9" s="76" t="str">
        <f aca="false">IF($B9=BV$2,"-",IF(COUNTIF(CORRIDA!$M:$M,$B9&amp;" d. "&amp;BV$2)+COUNTIF(CORRIDA!$M:$M,BV$2&amp;" d. "&amp;$B9)=0,"",COUNTIF(CORRIDA!$M:$M,$B9&amp;" d. "&amp;BV$2)+COUNTIF(CORRIDA!$M:$M,BV$2&amp;" d. "&amp;$B9)))</f>
        <v/>
      </c>
      <c r="BW9" s="76" t="str">
        <f aca="false">IF($B9=BW$2,"-",IF(COUNTIF(CORRIDA!$M:$M,$B9&amp;" d. "&amp;BW$2)+COUNTIF(CORRIDA!$M:$M,BW$2&amp;" d. "&amp;$B9)=0,"",COUNTIF(CORRIDA!$M:$M,$B9&amp;" d. "&amp;BW$2)+COUNTIF(CORRIDA!$M:$M,BW$2&amp;" d. "&amp;$B9)))</f>
        <v/>
      </c>
      <c r="BX9" s="76" t="str">
        <f aca="false">IF($B9=BX$2,"-",IF(COUNTIF(CORRIDA!$M:$M,$B9&amp;" d. "&amp;BX$2)+COUNTIF(CORRIDA!$M:$M,BX$2&amp;" d. "&amp;$B9)=0,"",COUNTIF(CORRIDA!$M:$M,$B9&amp;" d. "&amp;BX$2)+COUNTIF(CORRIDA!$M:$M,BX$2&amp;" d. "&amp;$B9)))</f>
        <v/>
      </c>
      <c r="BY9" s="76" t="str">
        <f aca="false">IF($B9=BY$2,"-",IF(COUNTIF(CORRIDA!$M:$M,$B9&amp;" d. "&amp;BY$2)+COUNTIF(CORRIDA!$M:$M,BY$2&amp;" d. "&amp;$B9)=0,"",COUNTIF(CORRIDA!$M:$M,$B9&amp;" d. "&amp;BY$2)+COUNTIF(CORRIDA!$M:$M,BY$2&amp;" d. "&amp;$B9)))</f>
        <v/>
      </c>
      <c r="BZ9" s="76" t="str">
        <f aca="false">IF($B9=BZ$2,"-",IF(COUNTIF(CORRIDA!$M:$M,$B9&amp;" d. "&amp;BZ$2)+COUNTIF(CORRIDA!$M:$M,BZ$2&amp;" d. "&amp;$B9)=0,"",COUNTIF(CORRIDA!$M:$M,$B9&amp;" d. "&amp;BZ$2)+COUNTIF(CORRIDA!$M:$M,BZ$2&amp;" d. "&amp;$B9)))</f>
        <v/>
      </c>
      <c r="CA9" s="76" t="str">
        <f aca="false">IF($B9=CA$2,"-",IF(COUNTIF(CORRIDA!$M:$M,$B9&amp;" d. "&amp;CA$2)+COUNTIF(CORRIDA!$M:$M,CA$2&amp;" d. "&amp;$B9)=0,"",COUNTIF(CORRIDA!$M:$M,$B9&amp;" d. "&amp;CA$2)+COUNTIF(CORRIDA!$M:$M,CA$2&amp;" d. "&amp;$B9)))</f>
        <v/>
      </c>
      <c r="CB9" s="76" t="str">
        <f aca="false">IF($B9=CB$2,"-",IF(COUNTIF(CORRIDA!$M:$M,$B9&amp;" d. "&amp;CB$2)+COUNTIF(CORRIDA!$M:$M,CB$2&amp;" d. "&amp;$B9)=0,"",COUNTIF(CORRIDA!$M:$M,$B9&amp;" d. "&amp;CB$2)+COUNTIF(CORRIDA!$M:$M,CB$2&amp;" d. "&amp;$B9)))</f>
        <v/>
      </c>
      <c r="CC9" s="76" t="str">
        <f aca="false">IF($B9=CC$2,"-",IF(COUNTIF(CORRIDA!$M:$M,$B9&amp;" d. "&amp;CC$2)+COUNTIF(CORRIDA!$M:$M,CC$2&amp;" d. "&amp;$B9)=0,"",COUNTIF(CORRIDA!$M:$M,$B9&amp;" d. "&amp;CC$2)+COUNTIF(CORRIDA!$M:$M,CC$2&amp;" d. "&amp;$B9)))</f>
        <v/>
      </c>
      <c r="CD9" s="76" t="str">
        <f aca="false">IF($B9=CD$2,"-",IF(COUNTIF(CORRIDA!$M:$M,$B9&amp;" d. "&amp;CD$2)+COUNTIF(CORRIDA!$M:$M,CD$2&amp;" d. "&amp;$B9)=0,"",COUNTIF(CORRIDA!$M:$M,$B9&amp;" d. "&amp;CD$2)+COUNTIF(CORRIDA!$M:$M,CD$2&amp;" d. "&amp;$B9)))</f>
        <v/>
      </c>
      <c r="CE9" s="76" t="str">
        <f aca="false">IF($B9=CE$2,"-",IF(COUNTIF(CORRIDA!$M:$M,$B9&amp;" d. "&amp;CE$2)+COUNTIF(CORRIDA!$M:$M,CE$2&amp;" d. "&amp;$B9)=0,"",COUNTIF(CORRIDA!$M:$M,$B9&amp;" d. "&amp;CE$2)+COUNTIF(CORRIDA!$M:$M,CE$2&amp;" d. "&amp;$B9)))</f>
        <v/>
      </c>
      <c r="CF9" s="76" t="str">
        <f aca="false">IF($B9=CF$2,"-",IF(COUNTIF(CORRIDA!$M:$M,$B9&amp;" d. "&amp;CF$2)+COUNTIF(CORRIDA!$M:$M,CF$2&amp;" d. "&amp;$B9)=0,"",COUNTIF(CORRIDA!$M:$M,$B9&amp;" d. "&amp;CF$2)+COUNTIF(CORRIDA!$M:$M,CF$2&amp;" d. "&amp;$B9)))</f>
        <v/>
      </c>
      <c r="CG9" s="76" t="str">
        <f aca="false">IF($B9=CG$2,"-",IF(COUNTIF(CORRIDA!$M:$M,$B9&amp;" d. "&amp;CG$2)+COUNTIF(CORRIDA!$M:$M,CG$2&amp;" d. "&amp;$B9)=0,"",COUNTIF(CORRIDA!$M:$M,$B9&amp;" d. "&amp;CG$2)+COUNTIF(CORRIDA!$M:$M,CG$2&amp;" d. "&amp;$B9)))</f>
        <v/>
      </c>
      <c r="CH9" s="76" t="str">
        <f aca="false">IF($B9=CH$2,"-",IF(COUNTIF(CORRIDA!$M:$M,$B9&amp;" d. "&amp;CH$2)+COUNTIF(CORRIDA!$M:$M,CH$2&amp;" d. "&amp;$B9)=0,"",COUNTIF(CORRIDA!$M:$M,$B9&amp;" d. "&amp;CH$2)+COUNTIF(CORRIDA!$M:$M,CH$2&amp;" d. "&amp;$B9)))</f>
        <v/>
      </c>
      <c r="CI9" s="76" t="str">
        <f aca="false">IF($B9=CI$2,"-",IF(COUNTIF(CORRIDA!$M:$M,$B9&amp;" d. "&amp;CI$2)+COUNTIF(CORRIDA!$M:$M,CI$2&amp;" d. "&amp;$B9)=0,"",COUNTIF(CORRIDA!$M:$M,$B9&amp;" d. "&amp;CI$2)+COUNTIF(CORRIDA!$M:$M,CI$2&amp;" d. "&amp;$B9)))</f>
        <v/>
      </c>
      <c r="CJ9" s="76" t="n">
        <f aca="false">IF($B9=CJ$2,"-",IF(COUNTIF(CORRIDA!$M:$M,$B9&amp;" d. "&amp;CJ$2)+COUNTIF(CORRIDA!$M:$M,CJ$2&amp;" d. "&amp;$B9)=0,"",COUNTIF(CORRIDA!$M:$M,$B9&amp;" d. "&amp;CJ$2)+COUNTIF(CORRIDA!$M:$M,CJ$2&amp;" d. "&amp;$B9)))</f>
        <v>1</v>
      </c>
      <c r="CK9" s="76" t="str">
        <f aca="false">IF($B9=CK$2,"-",IF(COUNTIF(CORRIDA!$M:$M,$B9&amp;" d. "&amp;CK$2)+COUNTIF(CORRIDA!$M:$M,CK$2&amp;" d. "&amp;$B9)=0,"",COUNTIF(CORRIDA!$M:$M,$B9&amp;" d. "&amp;CK$2)+COUNTIF(CORRIDA!$M:$M,CK$2&amp;" d. "&amp;$B9)))</f>
        <v/>
      </c>
      <c r="CL9" s="76" t="str">
        <f aca="false">IF($B9=CL$2,"-",IF(COUNTIF(CORRIDA!$M:$M,$B9&amp;" d. "&amp;CL$2)+COUNTIF(CORRIDA!$M:$M,CL$2&amp;" d. "&amp;$B9)=0,"",COUNTIF(CORRIDA!$M:$M,$B9&amp;" d. "&amp;CL$2)+COUNTIF(CORRIDA!$M:$M,CL$2&amp;" d. "&amp;$B9)))</f>
        <v/>
      </c>
      <c r="CM9" s="76" t="str">
        <f aca="false">IF($B9=CM$2,"-",IF(COUNTIF(CORRIDA!$M:$M,$B9&amp;" d. "&amp;CM$2)+COUNTIF(CORRIDA!$M:$M,CM$2&amp;" d. "&amp;$B9)=0,"",COUNTIF(CORRIDA!$M:$M,$B9&amp;" d. "&amp;CM$2)+COUNTIF(CORRIDA!$M:$M,CM$2&amp;" d. "&amp;$B9)))</f>
        <v/>
      </c>
      <c r="CN9" s="76" t="str">
        <f aca="false">IF($B9=CN$2,"-",IF(COUNTIF(CORRIDA!$M:$M,$B9&amp;" d. "&amp;CN$2)+COUNTIF(CORRIDA!$M:$M,CN$2&amp;" d. "&amp;$B9)=0,"",COUNTIF(CORRIDA!$M:$M,$B9&amp;" d. "&amp;CN$2)+COUNTIF(CORRIDA!$M:$M,CN$2&amp;" d. "&amp;$B9)))</f>
        <v/>
      </c>
      <c r="CO9" s="76" t="str">
        <f aca="false">IF($B9=CO$2,"-",IF(COUNTIF(CORRIDA!$M:$M,$B9&amp;" d. "&amp;CO$2)+COUNTIF(CORRIDA!$M:$M,CO$2&amp;" d. "&amp;$B9)=0,"",COUNTIF(CORRIDA!$M:$M,$B9&amp;" d. "&amp;CO$2)+COUNTIF(CORRIDA!$M:$M,CO$2&amp;" d. "&amp;$B9)))</f>
        <v/>
      </c>
      <c r="CP9" s="76" t="str">
        <f aca="false">IF($B9=CP$2,"-",IF(COUNTIF(CORRIDA!$M:$M,$B9&amp;" d. "&amp;CP$2)+COUNTIF(CORRIDA!$M:$M,CP$2&amp;" d. "&amp;$B9)=0,"",COUNTIF(CORRIDA!$M:$M,$B9&amp;" d. "&amp;CP$2)+COUNTIF(CORRIDA!$M:$M,CP$2&amp;" d. "&amp;$B9)))</f>
        <v/>
      </c>
      <c r="CQ9" s="76" t="str">
        <f aca="false">IF($B9=CQ$2,"-",IF(COUNTIF(CORRIDA!$M:$M,$B9&amp;" d. "&amp;CQ$2)+COUNTIF(CORRIDA!$M:$M,CQ$2&amp;" d. "&amp;$B9)=0,"",COUNTIF(CORRIDA!$M:$M,$B9&amp;" d. "&amp;CQ$2)+COUNTIF(CORRIDA!$M:$M,CQ$2&amp;" d. "&amp;$B9)))</f>
        <v/>
      </c>
      <c r="CR9" s="76" t="str">
        <f aca="false">IF($B9=CR$2,"-",IF(COUNTIF(CORRIDA!$M:$M,$B9&amp;" d. "&amp;CR$2)+COUNTIF(CORRIDA!$M:$M,CR$2&amp;" d. "&amp;$B9)=0,"",COUNTIF(CORRIDA!$M:$M,$B9&amp;" d. "&amp;CR$2)+COUNTIF(CORRIDA!$M:$M,CR$2&amp;" d. "&amp;$B9)))</f>
        <v/>
      </c>
      <c r="CS9" s="76" t="str">
        <f aca="false">IF($B9=CS$2,"-",IF(COUNTIF(CORRIDA!$M:$M,$B9&amp;" d. "&amp;CS$2)+COUNTIF(CORRIDA!$M:$M,CS$2&amp;" d. "&amp;$B9)=0,"",COUNTIF(CORRIDA!$M:$M,$B9&amp;" d. "&amp;CS$2)+COUNTIF(CORRIDA!$M:$M,CS$2&amp;" d. "&amp;$B9)))</f>
        <v/>
      </c>
      <c r="CT9" s="76" t="str">
        <f aca="false">IF($B9=CT$2,"-",IF(COUNTIF(CORRIDA!$M:$M,$B9&amp;" d. "&amp;CT$2)+COUNTIF(CORRIDA!$M:$M,CT$2&amp;" d. "&amp;$B9)=0,"",COUNTIF(CORRIDA!$M:$M,$B9&amp;" d. "&amp;CT$2)+COUNTIF(CORRIDA!$M:$M,CT$2&amp;" d. "&amp;$B9)))</f>
        <v/>
      </c>
      <c r="CU9" s="76" t="str">
        <f aca="false">IF($B9=CU$2,"-",IF(COUNTIF(CORRIDA!$M:$M,$B9&amp;" d. "&amp;CU$2)+COUNTIF(CORRIDA!$M:$M,CU$2&amp;" d. "&amp;$B9)=0,"",COUNTIF(CORRIDA!$M:$M,$B9&amp;" d. "&amp;CU$2)+COUNTIF(CORRIDA!$M:$M,CU$2&amp;" d. "&amp;$B9)))</f>
        <v/>
      </c>
      <c r="CV9" s="76" t="str">
        <f aca="false">IF($B9=CV$2,"-",IF(COUNTIF(CORRIDA!$M:$M,$B9&amp;" d. "&amp;CV$2)+COUNTIF(CORRIDA!$M:$M,CV$2&amp;" d. "&amp;$B9)=0,"",COUNTIF(CORRIDA!$M:$M,$B9&amp;" d. "&amp;CV$2)+COUNTIF(CORRIDA!$M:$M,CV$2&amp;" d. "&amp;$B9)))</f>
        <v/>
      </c>
      <c r="CW9" s="76" t="str">
        <f aca="false">IF($B9=CW$2,"-",IF(COUNTIF(CORRIDA!$M:$M,$B9&amp;" d. "&amp;CW$2)+COUNTIF(CORRIDA!$M:$M,CW$2&amp;" d. "&amp;$B9)=0,"",COUNTIF(CORRIDA!$M:$M,$B9&amp;" d. "&amp;CW$2)+COUNTIF(CORRIDA!$M:$M,CW$2&amp;" d. "&amp;$B9)))</f>
        <v/>
      </c>
      <c r="CX9" s="76" t="str">
        <f aca="false">IF($B9=CX$2,"-",IF(COUNTIF(CORRIDA!$M:$M,$B9&amp;" d. "&amp;CX$2)+COUNTIF(CORRIDA!$M:$M,CX$2&amp;" d. "&amp;$B9)=0,"",COUNTIF(CORRIDA!$M:$M,$B9&amp;" d. "&amp;CX$2)+COUNTIF(CORRIDA!$M:$M,CX$2&amp;" d. "&amp;$B9)))</f>
        <v/>
      </c>
      <c r="CY9" s="76" t="str">
        <f aca="false">IF($B9=CY$2,"-",IF(COUNTIF(CORRIDA!$M:$M,$B9&amp;" d. "&amp;CY$2)+COUNTIF(CORRIDA!$M:$M,CY$2&amp;" d. "&amp;$B9)=0,"",COUNTIF(CORRIDA!$M:$M,$B9&amp;" d. "&amp;CY$2)+COUNTIF(CORRIDA!$M:$M,CY$2&amp;" d. "&amp;$B9)))</f>
        <v/>
      </c>
      <c r="CZ9" s="76" t="str">
        <f aca="false">IF($B9=CZ$2,"-",IF(COUNTIF(CORRIDA!$M:$M,$B9&amp;" d. "&amp;CZ$2)+COUNTIF(CORRIDA!$M:$M,CZ$2&amp;" d. "&amp;$B9)=0,"",COUNTIF(CORRIDA!$M:$M,$B9&amp;" d. "&amp;CZ$2)+COUNTIF(CORRIDA!$M:$M,CZ$2&amp;" d. "&amp;$B9)))</f>
        <v/>
      </c>
      <c r="DA9" s="76" t="str">
        <f aca="false">IF($B9=DA$2,"-",IF(COUNTIF(CORRIDA!$M:$M,$B9&amp;" d. "&amp;DA$2)+COUNTIF(CORRIDA!$M:$M,DA$2&amp;" d. "&amp;$B9)=0,"",COUNTIF(CORRIDA!$M:$M,$B9&amp;" d. "&amp;DA$2)+COUNTIF(CORRIDA!$M:$M,DA$2&amp;" d. "&amp;$B9)))</f>
        <v/>
      </c>
      <c r="DB9" s="76" t="str">
        <f aca="false">IF($B9=DB$2,"-",IF(COUNTIF(CORRIDA!$M:$M,$B9&amp;" d. "&amp;DB$2)+COUNTIF(CORRIDA!$M:$M,DB$2&amp;" d. "&amp;$B9)=0,"",COUNTIF(CORRIDA!$M:$M,$B9&amp;" d. "&amp;DB$2)+COUNTIF(CORRIDA!$M:$M,DB$2&amp;" d. "&amp;$B9)))</f>
        <v/>
      </c>
      <c r="DC9" s="76" t="str">
        <f aca="false">IF($B9=DC$2,"-",IF(COUNTIF(CORRIDA!$M:$M,$B9&amp;" d. "&amp;DC$2)+COUNTIF(CORRIDA!$M:$M,DC$2&amp;" d. "&amp;$B9)=0,"",COUNTIF(CORRIDA!$M:$M,$B9&amp;" d. "&amp;DC$2)+COUNTIF(CORRIDA!$M:$M,DC$2&amp;" d. "&amp;$B9)))</f>
        <v/>
      </c>
      <c r="DD9" s="75" t="n">
        <f aca="false">SUM(BF9:DC9)</f>
        <v>3</v>
      </c>
      <c r="DE9" s="77" t="n">
        <f aca="false">COUNTIF(BF9:DC9,"&gt;0")</f>
        <v>3</v>
      </c>
      <c r="DF9" s="78" t="n">
        <f aca="false">IF(COUNTIF(BF9:DC9,"&gt;0")&lt;10,0,QUOTIENT(COUNTIF(BF9:DC9,"&gt;0"),5)*50)</f>
        <v>0</v>
      </c>
      <c r="DG9" s="79"/>
      <c r="DH9" s="73" t="str">
        <f aca="false">BE9</f>
        <v>Costinha</v>
      </c>
      <c r="DI9" s="76" t="n">
        <f aca="false">IF($B9=DI$2,0,IF(COUNTIF(CORRIDA!$M:$M,$B9&amp;" d. "&amp;DI$2)+COUNTIF(CORRIDA!$M:$M,DI$2&amp;" d. "&amp;$B9)=0,0,COUNTIF(CORRIDA!$M:$M,$B9&amp;" d. "&amp;DI$2)+COUNTIF(CORRIDA!$M:$M,DI$2&amp;" d. "&amp;$B9)))</f>
        <v>0</v>
      </c>
      <c r="DJ9" s="76" t="n">
        <f aca="false">IF($B9=DJ$2,0,IF(COUNTIF(CORRIDA!$M:$M,$B9&amp;" d. "&amp;DJ$2)+COUNTIF(CORRIDA!$M:$M,DJ$2&amp;" d. "&amp;$B9)=0,0,COUNTIF(CORRIDA!$M:$M,$B9&amp;" d. "&amp;DJ$2)+COUNTIF(CORRIDA!$M:$M,DJ$2&amp;" d. "&amp;$B9)))</f>
        <v>0</v>
      </c>
      <c r="DK9" s="76" t="n">
        <f aca="false">IF($B9=DK$2,0,IF(COUNTIF(CORRIDA!$M:$M,$B9&amp;" d. "&amp;DK$2)+COUNTIF(CORRIDA!$M:$M,DK$2&amp;" d. "&amp;$B9)=0,0,COUNTIF(CORRIDA!$M:$M,$B9&amp;" d. "&amp;DK$2)+COUNTIF(CORRIDA!$M:$M,DK$2&amp;" d. "&amp;$B9)))</f>
        <v>0</v>
      </c>
      <c r="DL9" s="76" t="n">
        <f aca="false">IF($B9=DL$2,0,IF(COUNTIF(CORRIDA!$M:$M,$B9&amp;" d. "&amp;DL$2)+COUNTIF(CORRIDA!$M:$M,DL$2&amp;" d. "&amp;$B9)=0,0,COUNTIF(CORRIDA!$M:$M,$B9&amp;" d. "&amp;DL$2)+COUNTIF(CORRIDA!$M:$M,DL$2&amp;" d. "&amp;$B9)))</f>
        <v>0</v>
      </c>
      <c r="DM9" s="76" t="n">
        <f aca="false">IF($B9=DM$2,0,IF(COUNTIF(CORRIDA!$M:$M,$B9&amp;" d. "&amp;DM$2)+COUNTIF(CORRIDA!$M:$M,DM$2&amp;" d. "&amp;$B9)=0,0,COUNTIF(CORRIDA!$M:$M,$B9&amp;" d. "&amp;DM$2)+COUNTIF(CORRIDA!$M:$M,DM$2&amp;" d. "&amp;$B9)))</f>
        <v>0</v>
      </c>
      <c r="DN9" s="76" t="n">
        <f aca="false">IF($B9=DN$2,0,IF(COUNTIF(CORRIDA!$M:$M,$B9&amp;" d. "&amp;DN$2)+COUNTIF(CORRIDA!$M:$M,DN$2&amp;" d. "&amp;$B9)=0,0,COUNTIF(CORRIDA!$M:$M,$B9&amp;" d. "&amp;DN$2)+COUNTIF(CORRIDA!$M:$M,DN$2&amp;" d. "&amp;$B9)))</f>
        <v>0</v>
      </c>
      <c r="DO9" s="76" t="n">
        <f aca="false">IF($B9=DO$2,0,IF(COUNTIF(CORRIDA!$M:$M,$B9&amp;" d. "&amp;DO$2)+COUNTIF(CORRIDA!$M:$M,DO$2&amp;" d. "&amp;$B9)=0,0,COUNTIF(CORRIDA!$M:$M,$B9&amp;" d. "&amp;DO$2)+COUNTIF(CORRIDA!$M:$M,DO$2&amp;" d. "&amp;$B9)))</f>
        <v>0</v>
      </c>
      <c r="DP9" s="76" t="n">
        <f aca="false">IF($B9=DP$2,0,IF(COUNTIF(CORRIDA!$M:$M,$B9&amp;" d. "&amp;DP$2)+COUNTIF(CORRIDA!$M:$M,DP$2&amp;" d. "&amp;$B9)=0,0,COUNTIF(CORRIDA!$M:$M,$B9&amp;" d. "&amp;DP$2)+COUNTIF(CORRIDA!$M:$M,DP$2&amp;" d. "&amp;$B9)))</f>
        <v>0</v>
      </c>
      <c r="DQ9" s="76" t="n">
        <f aca="false">IF($B9=DQ$2,0,IF(COUNTIF(CORRIDA!$M:$M,$B9&amp;" d. "&amp;DQ$2)+COUNTIF(CORRIDA!$M:$M,DQ$2&amp;" d. "&amp;$B9)=0,0,COUNTIF(CORRIDA!$M:$M,$B9&amp;" d. "&amp;DQ$2)+COUNTIF(CORRIDA!$M:$M,DQ$2&amp;" d. "&amp;$B9)))</f>
        <v>0</v>
      </c>
      <c r="DR9" s="76" t="n">
        <f aca="false">IF($B9=DR$2,0,IF(COUNTIF(CORRIDA!$M:$M,$B9&amp;" d. "&amp;DR$2)+COUNTIF(CORRIDA!$M:$M,DR$2&amp;" d. "&amp;$B9)=0,0,COUNTIF(CORRIDA!$M:$M,$B9&amp;" d. "&amp;DR$2)+COUNTIF(CORRIDA!$M:$M,DR$2&amp;" d. "&amp;$B9)))</f>
        <v>0</v>
      </c>
      <c r="DS9" s="76" t="n">
        <f aca="false">IF($B9=DS$2,0,IF(COUNTIF(CORRIDA!$M:$M,$B9&amp;" d. "&amp;DS$2)+COUNTIF(CORRIDA!$M:$M,DS$2&amp;" d. "&amp;$B9)=0,0,COUNTIF(CORRIDA!$M:$M,$B9&amp;" d. "&amp;DS$2)+COUNTIF(CORRIDA!$M:$M,DS$2&amp;" d. "&amp;$B9)))</f>
        <v>0</v>
      </c>
      <c r="DT9" s="76" t="n">
        <f aca="false">IF($B9=DT$2,0,IF(COUNTIF(CORRIDA!$M:$M,$B9&amp;" d. "&amp;DT$2)+COUNTIF(CORRIDA!$M:$M,DT$2&amp;" d. "&amp;$B9)=0,0,COUNTIF(CORRIDA!$M:$M,$B9&amp;" d. "&amp;DT$2)+COUNTIF(CORRIDA!$M:$M,DT$2&amp;" d. "&amp;$B9)))</f>
        <v>1</v>
      </c>
      <c r="DU9" s="76" t="n">
        <f aca="false">IF($B9=DU$2,0,IF(COUNTIF(CORRIDA!$M:$M,$B9&amp;" d. "&amp;DU$2)+COUNTIF(CORRIDA!$M:$M,DU$2&amp;" d. "&amp;$B9)=0,0,COUNTIF(CORRIDA!$M:$M,$B9&amp;" d. "&amp;DU$2)+COUNTIF(CORRIDA!$M:$M,DU$2&amp;" d. "&amp;$B9)))</f>
        <v>1</v>
      </c>
      <c r="DV9" s="76" t="n">
        <f aca="false">IF($B9=DV$2,0,IF(COUNTIF(CORRIDA!$M:$M,$B9&amp;" d. "&amp;DV$2)+COUNTIF(CORRIDA!$M:$M,DV$2&amp;" d. "&amp;$B9)=0,0,COUNTIF(CORRIDA!$M:$M,$B9&amp;" d. "&amp;DV$2)+COUNTIF(CORRIDA!$M:$M,DV$2&amp;" d. "&amp;$B9)))</f>
        <v>0</v>
      </c>
      <c r="DW9" s="76" t="n">
        <f aca="false">IF($B9=DW$2,0,IF(COUNTIF(CORRIDA!$M:$M,$B9&amp;" d. "&amp;DW$2)+COUNTIF(CORRIDA!$M:$M,DW$2&amp;" d. "&amp;$B9)=0,0,COUNTIF(CORRIDA!$M:$M,$B9&amp;" d. "&amp;DW$2)+COUNTIF(CORRIDA!$M:$M,DW$2&amp;" d. "&amp;$B9)))</f>
        <v>0</v>
      </c>
      <c r="DX9" s="76" t="n">
        <f aca="false">IF($B9=DX$2,0,IF(COUNTIF(CORRIDA!$M:$M,$B9&amp;" d. "&amp;DX$2)+COUNTIF(CORRIDA!$M:$M,DX$2&amp;" d. "&amp;$B9)=0,0,COUNTIF(CORRIDA!$M:$M,$B9&amp;" d. "&amp;DX$2)+COUNTIF(CORRIDA!$M:$M,DX$2&amp;" d. "&amp;$B9)))</f>
        <v>0</v>
      </c>
      <c r="DY9" s="76" t="n">
        <f aca="false">IF($B9=DY$2,0,IF(COUNTIF(CORRIDA!$M:$M,$B9&amp;" d. "&amp;DY$2)+COUNTIF(CORRIDA!$M:$M,DY$2&amp;" d. "&amp;$B9)=0,0,COUNTIF(CORRIDA!$M:$M,$B9&amp;" d. "&amp;DY$2)+COUNTIF(CORRIDA!$M:$M,DY$2&amp;" d. "&amp;$B9)))</f>
        <v>0</v>
      </c>
      <c r="DZ9" s="76" t="n">
        <f aca="false">IF($B9=DZ$2,0,IF(COUNTIF(CORRIDA!$M:$M,$B9&amp;" d. "&amp;DZ$2)+COUNTIF(CORRIDA!$M:$M,DZ$2&amp;" d. "&amp;$B9)=0,0,COUNTIF(CORRIDA!$M:$M,$B9&amp;" d. "&amp;DZ$2)+COUNTIF(CORRIDA!$M:$M,DZ$2&amp;" d. "&amp;$B9)))</f>
        <v>0</v>
      </c>
      <c r="EA9" s="76" t="n">
        <f aca="false">IF($B9=EA$2,0,IF(COUNTIF(CORRIDA!$M:$M,$B9&amp;" d. "&amp;EA$2)+COUNTIF(CORRIDA!$M:$M,EA$2&amp;" d. "&amp;$B9)=0,0,COUNTIF(CORRIDA!$M:$M,$B9&amp;" d. "&amp;EA$2)+COUNTIF(CORRIDA!$M:$M,EA$2&amp;" d. "&amp;$B9)))</f>
        <v>0</v>
      </c>
      <c r="EB9" s="76" t="n">
        <f aca="false">IF($B9=EB$2,0,IF(COUNTIF(CORRIDA!$M:$M,$B9&amp;" d. "&amp;EB$2)+COUNTIF(CORRIDA!$M:$M,EB$2&amp;" d. "&amp;$B9)=0,0,COUNTIF(CORRIDA!$M:$M,$B9&amp;" d. "&amp;EB$2)+COUNTIF(CORRIDA!$M:$M,EB$2&amp;" d. "&amp;$B9)))</f>
        <v>0</v>
      </c>
      <c r="EC9" s="76" t="n">
        <f aca="false">IF($B9=EC$2,0,IF(COUNTIF(CORRIDA!$M:$M,$B9&amp;" d. "&amp;EC$2)+COUNTIF(CORRIDA!$M:$M,EC$2&amp;" d. "&amp;$B9)=0,0,COUNTIF(CORRIDA!$M:$M,$B9&amp;" d. "&amp;EC$2)+COUNTIF(CORRIDA!$M:$M,EC$2&amp;" d. "&amp;$B9)))</f>
        <v>0</v>
      </c>
      <c r="ED9" s="76" t="n">
        <f aca="false">IF($B9=ED$2,0,IF(COUNTIF(CORRIDA!$M:$M,$B9&amp;" d. "&amp;ED$2)+COUNTIF(CORRIDA!$M:$M,ED$2&amp;" d. "&amp;$B9)=0,0,COUNTIF(CORRIDA!$M:$M,$B9&amp;" d. "&amp;ED$2)+COUNTIF(CORRIDA!$M:$M,ED$2&amp;" d. "&amp;$B9)))</f>
        <v>0</v>
      </c>
      <c r="EE9" s="76" t="n">
        <f aca="false">IF($B9=EE$2,0,IF(COUNTIF(CORRIDA!$M:$M,$B9&amp;" d. "&amp;EE$2)+COUNTIF(CORRIDA!$M:$M,EE$2&amp;" d. "&amp;$B9)=0,0,COUNTIF(CORRIDA!$M:$M,$B9&amp;" d. "&amp;EE$2)+COUNTIF(CORRIDA!$M:$M,EE$2&amp;" d. "&amp;$B9)))</f>
        <v>0</v>
      </c>
      <c r="EF9" s="76" t="n">
        <f aca="false">IF($B9=EF$2,0,IF(COUNTIF(CORRIDA!$M:$M,$B9&amp;" d. "&amp;EF$2)+COUNTIF(CORRIDA!$M:$M,EF$2&amp;" d. "&amp;$B9)=0,0,COUNTIF(CORRIDA!$M:$M,$B9&amp;" d. "&amp;EF$2)+COUNTIF(CORRIDA!$M:$M,EF$2&amp;" d. "&amp;$B9)))</f>
        <v>0</v>
      </c>
      <c r="EG9" s="76" t="n">
        <f aca="false">IF($B9=EG$2,0,IF(COUNTIF(CORRIDA!$M:$M,$B9&amp;" d. "&amp;EG$2)+COUNTIF(CORRIDA!$M:$M,EG$2&amp;" d. "&amp;$B9)=0,0,COUNTIF(CORRIDA!$M:$M,$B9&amp;" d. "&amp;EG$2)+COUNTIF(CORRIDA!$M:$M,EG$2&amp;" d. "&amp;$B9)))</f>
        <v>0</v>
      </c>
      <c r="EH9" s="76" t="n">
        <f aca="false">IF($B9=EH$2,0,IF(COUNTIF(CORRIDA!$M:$M,$B9&amp;" d. "&amp;EH$2)+COUNTIF(CORRIDA!$M:$M,EH$2&amp;" d. "&amp;$B9)=0,0,COUNTIF(CORRIDA!$M:$M,$B9&amp;" d. "&amp;EH$2)+COUNTIF(CORRIDA!$M:$M,EH$2&amp;" d. "&amp;$B9)))</f>
        <v>0</v>
      </c>
      <c r="EI9" s="76" t="n">
        <f aca="false">IF($B9=EI$2,0,IF(COUNTIF(CORRIDA!$M:$M,$B9&amp;" d. "&amp;EI$2)+COUNTIF(CORRIDA!$M:$M,EI$2&amp;" d. "&amp;$B9)=0,0,COUNTIF(CORRIDA!$M:$M,$B9&amp;" d. "&amp;EI$2)+COUNTIF(CORRIDA!$M:$M,EI$2&amp;" d. "&amp;$B9)))</f>
        <v>0</v>
      </c>
      <c r="EJ9" s="76" t="n">
        <f aca="false">IF($B9=EJ$2,0,IF(COUNTIF(CORRIDA!$M:$M,$B9&amp;" d. "&amp;EJ$2)+COUNTIF(CORRIDA!$M:$M,EJ$2&amp;" d. "&amp;$B9)=0,0,COUNTIF(CORRIDA!$M:$M,$B9&amp;" d. "&amp;EJ$2)+COUNTIF(CORRIDA!$M:$M,EJ$2&amp;" d. "&amp;$B9)))</f>
        <v>0</v>
      </c>
      <c r="EK9" s="76" t="n">
        <f aca="false">IF($B9=EK$2,0,IF(COUNTIF(CORRIDA!$M:$M,$B9&amp;" d. "&amp;EK$2)+COUNTIF(CORRIDA!$M:$M,EK$2&amp;" d. "&amp;$B9)=0,0,COUNTIF(CORRIDA!$M:$M,$B9&amp;" d. "&amp;EK$2)+COUNTIF(CORRIDA!$M:$M,EK$2&amp;" d. "&amp;$B9)))</f>
        <v>0</v>
      </c>
      <c r="EL9" s="76" t="n">
        <f aca="false">IF($B9=EL$2,0,IF(COUNTIF(CORRIDA!$M:$M,$B9&amp;" d. "&amp;EL$2)+COUNTIF(CORRIDA!$M:$M,EL$2&amp;" d. "&amp;$B9)=0,0,COUNTIF(CORRIDA!$M:$M,$B9&amp;" d. "&amp;EL$2)+COUNTIF(CORRIDA!$M:$M,EL$2&amp;" d. "&amp;$B9)))</f>
        <v>0</v>
      </c>
      <c r="EM9" s="76" t="n">
        <f aca="false">IF($B9=EM$2,0,IF(COUNTIF(CORRIDA!$M:$M,$B9&amp;" d. "&amp;EM$2)+COUNTIF(CORRIDA!$M:$M,EM$2&amp;" d. "&amp;$B9)=0,0,COUNTIF(CORRIDA!$M:$M,$B9&amp;" d. "&amp;EM$2)+COUNTIF(CORRIDA!$M:$M,EM$2&amp;" d. "&amp;$B9)))</f>
        <v>1</v>
      </c>
      <c r="EN9" s="76" t="n">
        <f aca="false">IF($B9=EN$2,0,IF(COUNTIF(CORRIDA!$M:$M,$B9&amp;" d. "&amp;EN$2)+COUNTIF(CORRIDA!$M:$M,EN$2&amp;" d. "&amp;$B9)=0,0,COUNTIF(CORRIDA!$M:$M,$B9&amp;" d. "&amp;EN$2)+COUNTIF(CORRIDA!$M:$M,EN$2&amp;" d. "&amp;$B9)))</f>
        <v>0</v>
      </c>
      <c r="EO9" s="76" t="n">
        <f aca="false">IF($B9=EO$2,0,IF(COUNTIF(CORRIDA!$M:$M,$B9&amp;" d. "&amp;EO$2)+COUNTIF(CORRIDA!$M:$M,EO$2&amp;" d. "&amp;$B9)=0,0,COUNTIF(CORRIDA!$M:$M,$B9&amp;" d. "&amp;EO$2)+COUNTIF(CORRIDA!$M:$M,EO$2&amp;" d. "&amp;$B9)))</f>
        <v>0</v>
      </c>
      <c r="EP9" s="76" t="n">
        <f aca="false">IF($B9=EP$2,0,IF(COUNTIF(CORRIDA!$M:$M,$B9&amp;" d. "&amp;EP$2)+COUNTIF(CORRIDA!$M:$M,EP$2&amp;" d. "&amp;$B9)=0,0,COUNTIF(CORRIDA!$M:$M,$B9&amp;" d. "&amp;EP$2)+COUNTIF(CORRIDA!$M:$M,EP$2&amp;" d. "&amp;$B9)))</f>
        <v>0</v>
      </c>
      <c r="EQ9" s="76" t="n">
        <f aca="false">IF($B9=EQ$2,0,IF(COUNTIF(CORRIDA!$M:$M,$B9&amp;" d. "&amp;EQ$2)+COUNTIF(CORRIDA!$M:$M,EQ$2&amp;" d. "&amp;$B9)=0,0,COUNTIF(CORRIDA!$M:$M,$B9&amp;" d. "&amp;EQ$2)+COUNTIF(CORRIDA!$M:$M,EQ$2&amp;" d. "&amp;$B9)))</f>
        <v>0</v>
      </c>
      <c r="ER9" s="76" t="n">
        <f aca="false">IF($B9=ER$2,0,IF(COUNTIF(CORRIDA!$M:$M,$B9&amp;" d. "&amp;ER$2)+COUNTIF(CORRIDA!$M:$M,ER$2&amp;" d. "&amp;$B9)=0,0,COUNTIF(CORRIDA!$M:$M,$B9&amp;" d. "&amp;ER$2)+COUNTIF(CORRIDA!$M:$M,ER$2&amp;" d. "&amp;$B9)))</f>
        <v>0</v>
      </c>
      <c r="ES9" s="76" t="n">
        <f aca="false">IF($B9=ES$2,0,IF(COUNTIF(CORRIDA!$M:$M,$B9&amp;" d. "&amp;ES$2)+COUNTIF(CORRIDA!$M:$M,ES$2&amp;" d. "&amp;$B9)=0,0,COUNTIF(CORRIDA!$M:$M,$B9&amp;" d. "&amp;ES$2)+COUNTIF(CORRIDA!$M:$M,ES$2&amp;" d. "&amp;$B9)))</f>
        <v>0</v>
      </c>
      <c r="ET9" s="76" t="n">
        <f aca="false">IF($B9=ET$2,0,IF(COUNTIF(CORRIDA!$M:$M,$B9&amp;" d. "&amp;ET$2)+COUNTIF(CORRIDA!$M:$M,ET$2&amp;" d. "&amp;$B9)=0,0,COUNTIF(CORRIDA!$M:$M,$B9&amp;" d. "&amp;ET$2)+COUNTIF(CORRIDA!$M:$M,ET$2&amp;" d. "&amp;$B9)))</f>
        <v>0</v>
      </c>
      <c r="EU9" s="76" t="n">
        <f aca="false">IF($B9=EU$2,0,IF(COUNTIF(CORRIDA!$M:$M,$B9&amp;" d. "&amp;EU$2)+COUNTIF(CORRIDA!$M:$M,EU$2&amp;" d. "&amp;$B9)=0,0,COUNTIF(CORRIDA!$M:$M,$B9&amp;" d. "&amp;EU$2)+COUNTIF(CORRIDA!$M:$M,EU$2&amp;" d. "&amp;$B9)))</f>
        <v>0</v>
      </c>
      <c r="EV9" s="76" t="n">
        <f aca="false">IF($B9=EV$2,0,IF(COUNTIF(CORRIDA!$M:$M,$B9&amp;" d. "&amp;EV$2)+COUNTIF(CORRIDA!$M:$M,EV$2&amp;" d. "&amp;$B9)=0,0,COUNTIF(CORRIDA!$M:$M,$B9&amp;" d. "&amp;EV$2)+COUNTIF(CORRIDA!$M:$M,EV$2&amp;" d. "&amp;$B9)))</f>
        <v>0</v>
      </c>
      <c r="EW9" s="76" t="n">
        <f aca="false">IF($B9=EW$2,0,IF(COUNTIF(CORRIDA!$M:$M,$B9&amp;" d. "&amp;EW$2)+COUNTIF(CORRIDA!$M:$M,EW$2&amp;" d. "&amp;$B9)=0,0,COUNTIF(CORRIDA!$M:$M,$B9&amp;" d. "&amp;EW$2)+COUNTIF(CORRIDA!$M:$M,EW$2&amp;" d. "&amp;$B9)))</f>
        <v>0</v>
      </c>
      <c r="EX9" s="76" t="n">
        <f aca="false">IF($B9=EX$2,0,IF(COUNTIF(CORRIDA!$M:$M,$B9&amp;" d. "&amp;EX$2)+COUNTIF(CORRIDA!$M:$M,EX$2&amp;" d. "&amp;$B9)=0,0,COUNTIF(CORRIDA!$M:$M,$B9&amp;" d. "&amp;EX$2)+COUNTIF(CORRIDA!$M:$M,EX$2&amp;" d. "&amp;$B9)))</f>
        <v>0</v>
      </c>
      <c r="EY9" s="76" t="n">
        <f aca="false">IF($B9=EY$2,0,IF(COUNTIF(CORRIDA!$M:$M,$B9&amp;" d. "&amp;EY$2)+COUNTIF(CORRIDA!$M:$M,EY$2&amp;" d. "&amp;$B9)=0,0,COUNTIF(CORRIDA!$M:$M,$B9&amp;" d. "&amp;EY$2)+COUNTIF(CORRIDA!$M:$M,EY$2&amp;" d. "&amp;$B9)))</f>
        <v>0</v>
      </c>
      <c r="EZ9" s="76" t="n">
        <f aca="false">IF($B9=EZ$2,0,IF(COUNTIF(CORRIDA!$M:$M,$B9&amp;" d. "&amp;EZ$2)+COUNTIF(CORRIDA!$M:$M,EZ$2&amp;" d. "&amp;$B9)=0,0,COUNTIF(CORRIDA!$M:$M,$B9&amp;" d. "&amp;EZ$2)+COUNTIF(CORRIDA!$M:$M,EZ$2&amp;" d. "&amp;$B9)))</f>
        <v>0</v>
      </c>
      <c r="FA9" s="76" t="n">
        <f aca="false">IF($B9=FA$2,0,IF(COUNTIF(CORRIDA!$M:$M,$B9&amp;" d. "&amp;FA$2)+COUNTIF(CORRIDA!$M:$M,FA$2&amp;" d. "&amp;$B9)=0,0,COUNTIF(CORRIDA!$M:$M,$B9&amp;" d. "&amp;FA$2)+COUNTIF(CORRIDA!$M:$M,FA$2&amp;" d. "&amp;$B9)))</f>
        <v>0</v>
      </c>
      <c r="FB9" s="76" t="n">
        <f aca="false">IF($B9=FB$2,0,IF(COUNTIF(CORRIDA!$M:$M,$B9&amp;" d. "&amp;FB$2)+COUNTIF(CORRIDA!$M:$M,FB$2&amp;" d. "&amp;$B9)=0,0,COUNTIF(CORRIDA!$M:$M,$B9&amp;" d. "&amp;FB$2)+COUNTIF(CORRIDA!$M:$M,FB$2&amp;" d. "&amp;$B9)))</f>
        <v>0</v>
      </c>
      <c r="FC9" s="76" t="n">
        <f aca="false">IF($B9=FC$2,0,IF(COUNTIF(CORRIDA!$M:$M,$B9&amp;" d. "&amp;FC$2)+COUNTIF(CORRIDA!$M:$M,FC$2&amp;" d. "&amp;$B9)=0,0,COUNTIF(CORRIDA!$M:$M,$B9&amp;" d. "&amp;FC$2)+COUNTIF(CORRIDA!$M:$M,FC$2&amp;" d. "&amp;$B9)))</f>
        <v>0</v>
      </c>
      <c r="FD9" s="76" t="n">
        <f aca="false">IF($B9=FD$2,0,IF(COUNTIF(CORRIDA!$M:$M,$B9&amp;" d. "&amp;FD$2)+COUNTIF(CORRIDA!$M:$M,FD$2&amp;" d. "&amp;$B9)=0,0,COUNTIF(CORRIDA!$M:$M,$B9&amp;" d. "&amp;FD$2)+COUNTIF(CORRIDA!$M:$M,FD$2&amp;" d. "&amp;$B9)))</f>
        <v>0</v>
      </c>
      <c r="FE9" s="76" t="n">
        <f aca="false">IF($B9=FE$2,0,IF(COUNTIF(CORRIDA!$M:$M,$B9&amp;" d. "&amp;FE$2)+COUNTIF(CORRIDA!$M:$M,FE$2&amp;" d. "&amp;$B9)=0,0,COUNTIF(CORRIDA!$M:$M,$B9&amp;" d. "&amp;FE$2)+COUNTIF(CORRIDA!$M:$M,FE$2&amp;" d. "&amp;$B9)))</f>
        <v>0</v>
      </c>
      <c r="FF9" s="76" t="n">
        <f aca="false">IF($B9=FF$2,0,IF(COUNTIF(CORRIDA!$M:$M,$B9&amp;" d. "&amp;FF$2)+COUNTIF(CORRIDA!$M:$M,FF$2&amp;" d. "&amp;$B9)=0,0,COUNTIF(CORRIDA!$M:$M,$B9&amp;" d. "&amp;FF$2)+COUNTIF(CORRIDA!$M:$M,FF$2&amp;" d. "&amp;$B9)))</f>
        <v>0</v>
      </c>
      <c r="FG9" s="75" t="n">
        <f aca="false">SUM(DI9:EW9)</f>
        <v>3</v>
      </c>
      <c r="FH9" s="80"/>
      <c r="FI9" s="73" t="str">
        <f aca="false">BE9</f>
        <v>Costinha</v>
      </c>
      <c r="FJ9" s="81" t="n">
        <f aca="false">COUNTIF(BF9:DC9,"&gt;0")</f>
        <v>3</v>
      </c>
      <c r="FK9" s="81" t="n">
        <f aca="false">AVERAGE(BF9:DC9)</f>
        <v>1</v>
      </c>
      <c r="FL9" s="81" t="n">
        <f aca="false">_xlfn.STDEV.P(BF9:DC9)</f>
        <v>0</v>
      </c>
    </row>
    <row r="10" customFormat="false" ht="12.75" hidden="false" customHeight="false" outlineLevel="0" collapsed="false">
      <c r="B10" s="73" t="str">
        <f aca="false">INTRO!B10</f>
        <v>Daniel Borges</v>
      </c>
      <c r="C10" s="82" t="str">
        <f aca="false">IF($B10=C$2,"-",IF(COUNTIF(CORRIDA!$M:$M,$B10&amp;" d. "&amp;C$2)=0,"",COUNTIF(CORRIDA!$M:$M,$B10&amp;" d. "&amp;C$2)))</f>
        <v/>
      </c>
      <c r="D10" s="82" t="str">
        <f aca="false">IF($B10=D$2,"-",IF(COUNTIF(CORRIDA!$M:$M,$B10&amp;" d. "&amp;D$2)=0,"",COUNTIF(CORRIDA!$M:$M,$B10&amp;" d. "&amp;D$2)))</f>
        <v/>
      </c>
      <c r="E10" s="82" t="str">
        <f aca="false">IF($B10=E$2,"-",IF(COUNTIF(CORRIDA!$M:$M,$B10&amp;" d. "&amp;E$2)=0,"",COUNTIF(CORRIDA!$M:$M,$B10&amp;" d. "&amp;E$2)))</f>
        <v/>
      </c>
      <c r="F10" s="82" t="str">
        <f aca="false">IF($B10=F$2,"-",IF(COUNTIF(CORRIDA!$M:$M,$B10&amp;" d. "&amp;F$2)=0,"",COUNTIF(CORRIDA!$M:$M,$B10&amp;" d. "&amp;F$2)))</f>
        <v/>
      </c>
      <c r="G10" s="82" t="str">
        <f aca="false">IF($B10=G$2,"-",IF(COUNTIF(CORRIDA!$M:$M,$B10&amp;" d. "&amp;G$2)=0,"",COUNTIF(CORRIDA!$M:$M,$B10&amp;" d. "&amp;G$2)))</f>
        <v/>
      </c>
      <c r="H10" s="82" t="str">
        <f aca="false">IF($B10=H$2,"-",IF(COUNTIF(CORRIDA!$M:$M,$B10&amp;" d. "&amp;H$2)=0,"",COUNTIF(CORRIDA!$M:$M,$B10&amp;" d. "&amp;H$2)))</f>
        <v/>
      </c>
      <c r="I10" s="82" t="str">
        <f aca="false">IF($B10=I$2,"-",IF(COUNTIF(CORRIDA!$M:$M,$B10&amp;" d. "&amp;I$2)=0,"",COUNTIF(CORRIDA!$M:$M,$B10&amp;" d. "&amp;I$2)))</f>
        <v/>
      </c>
      <c r="J10" s="82" t="str">
        <f aca="false">IF($B10=J$2,"-",IF(COUNTIF(CORRIDA!$M:$M,$B10&amp;" d. "&amp;J$2)=0,"",COUNTIF(CORRIDA!$M:$M,$B10&amp;" d. "&amp;J$2)))</f>
        <v>-</v>
      </c>
      <c r="K10" s="82" t="str">
        <f aca="false">IF($B10=K$2,"-",IF(COUNTIF(CORRIDA!$M:$M,$B10&amp;" d. "&amp;K$2)=0,"",COUNTIF(CORRIDA!$M:$M,$B10&amp;" d. "&amp;K$2)))</f>
        <v/>
      </c>
      <c r="L10" s="82" t="str">
        <f aca="false">IF($B10=L$2,"-",IF(COUNTIF(CORRIDA!$M:$M,$B10&amp;" d. "&amp;L$2)=0,"",COUNTIF(CORRIDA!$M:$M,$B10&amp;" d. "&amp;L$2)))</f>
        <v/>
      </c>
      <c r="M10" s="82" t="str">
        <f aca="false">IF($B10=M$2,"-",IF(COUNTIF(CORRIDA!$M:$M,$B10&amp;" d. "&amp;M$2)=0,"",COUNTIF(CORRIDA!$M:$M,$B10&amp;" d. "&amp;M$2)))</f>
        <v/>
      </c>
      <c r="N10" s="82" t="str">
        <f aca="false">IF($B10=N$2,"-",IF(COUNTIF(CORRIDA!$M:$M,$B10&amp;" d. "&amp;N$2)=0,"",COUNTIF(CORRIDA!$M:$M,$B10&amp;" d. "&amp;N$2)))</f>
        <v/>
      </c>
      <c r="O10" s="82" t="str">
        <f aca="false">IF($B10=O$2,"-",IF(COUNTIF(CORRIDA!$M:$M,$B10&amp;" d. "&amp;O$2)=0,"",COUNTIF(CORRIDA!$M:$M,$B10&amp;" d. "&amp;O$2)))</f>
        <v/>
      </c>
      <c r="P10" s="82" t="str">
        <f aca="false">IF($B10=P$2,"-",IF(COUNTIF(CORRIDA!$M:$M,$B10&amp;" d. "&amp;P$2)=0,"",COUNTIF(CORRIDA!$M:$M,$B10&amp;" d. "&amp;P$2)))</f>
        <v/>
      </c>
      <c r="Q10" s="82" t="str">
        <f aca="false">IF($B10=Q$2,"-",IF(COUNTIF(CORRIDA!$M:$M,$B10&amp;" d. "&amp;Q$2)=0,"",COUNTIF(CORRIDA!$M:$M,$B10&amp;" d. "&amp;Q$2)))</f>
        <v/>
      </c>
      <c r="R10" s="82" t="str">
        <f aca="false">IF($B10=R$2,"-",IF(COUNTIF(CORRIDA!$M:$M,$B10&amp;" d. "&amp;R$2)=0,"",COUNTIF(CORRIDA!$M:$M,$B10&amp;" d. "&amp;R$2)))</f>
        <v/>
      </c>
      <c r="S10" s="82" t="str">
        <f aca="false">IF($B10=S$2,"-",IF(COUNTIF(CORRIDA!$M:$M,$B10&amp;" d. "&amp;S$2)=0,"",COUNTIF(CORRIDA!$M:$M,$B10&amp;" d. "&amp;S$2)))</f>
        <v/>
      </c>
      <c r="T10" s="82" t="str">
        <f aca="false">IF($B10=T$2,"-",IF(COUNTIF(CORRIDA!$M:$M,$B10&amp;" d. "&amp;T$2)=0,"",COUNTIF(CORRIDA!$M:$M,$B10&amp;" d. "&amp;T$2)))</f>
        <v/>
      </c>
      <c r="U10" s="82" t="str">
        <f aca="false">IF($B10=U$2,"-",IF(COUNTIF(CORRIDA!$M:$M,$B10&amp;" d. "&amp;U$2)=0,"",COUNTIF(CORRIDA!$M:$M,$B10&amp;" d. "&amp;U$2)))</f>
        <v/>
      </c>
      <c r="V10" s="82" t="str">
        <f aca="false">IF($B10=V$2,"-",IF(COUNTIF(CORRIDA!$M:$M,$B10&amp;" d. "&amp;V$2)=0,"",COUNTIF(CORRIDA!$M:$M,$B10&amp;" d. "&amp;V$2)))</f>
        <v/>
      </c>
      <c r="W10" s="82" t="str">
        <f aca="false">IF($B10=W$2,"-",IF(COUNTIF(CORRIDA!$M:$M,$B10&amp;" d. "&amp;W$2)=0,"",COUNTIF(CORRIDA!$M:$M,$B10&amp;" d. "&amp;W$2)))</f>
        <v/>
      </c>
      <c r="X10" s="82" t="str">
        <f aca="false">IF($B10=X$2,"-",IF(COUNTIF(CORRIDA!$M:$M,$B10&amp;" d. "&amp;X$2)=0,"",COUNTIF(CORRIDA!$M:$M,$B10&amp;" d. "&amp;X$2)))</f>
        <v/>
      </c>
      <c r="Y10" s="82" t="str">
        <f aca="false">IF($B10=Y$2,"-",IF(COUNTIF(CORRIDA!$M:$M,$B10&amp;" d. "&amp;Y$2)=0,"",COUNTIF(CORRIDA!$M:$M,$B10&amp;" d. "&amp;Y$2)))</f>
        <v/>
      </c>
      <c r="Z10" s="82" t="str">
        <f aca="false">IF($B10=Z$2,"-",IF(COUNTIF(CORRIDA!$M:$M,$B10&amp;" d. "&amp;Z$2)=0,"",COUNTIF(CORRIDA!$M:$M,$B10&amp;" d. "&amp;Z$2)))</f>
        <v/>
      </c>
      <c r="AA10" s="82" t="str">
        <f aca="false">IF($B10=AA$2,"-",IF(COUNTIF(CORRIDA!$M:$M,$B10&amp;" d. "&amp;AA$2)=0,"",COUNTIF(CORRIDA!$M:$M,$B10&amp;" d. "&amp;AA$2)))</f>
        <v/>
      </c>
      <c r="AB10" s="82" t="str">
        <f aca="false">IF($B10=AB$2,"-",IF(COUNTIF(CORRIDA!$M:$M,$B10&amp;" d. "&amp;AB$2)=0,"",COUNTIF(CORRIDA!$M:$M,$B10&amp;" d. "&amp;AB$2)))</f>
        <v/>
      </c>
      <c r="AC10" s="82" t="str">
        <f aca="false">IF($B10=AC$2,"-",IF(COUNTIF(CORRIDA!$M:$M,$B10&amp;" d. "&amp;AC$2)=0,"",COUNTIF(CORRIDA!$M:$M,$B10&amp;" d. "&amp;AC$2)))</f>
        <v/>
      </c>
      <c r="AD10" s="82" t="str">
        <f aca="false">IF($B10=AD$2,"-",IF(COUNTIF(CORRIDA!$M:$M,$B10&amp;" d. "&amp;AD$2)=0,"",COUNTIF(CORRIDA!$M:$M,$B10&amp;" d. "&amp;AD$2)))</f>
        <v/>
      </c>
      <c r="AE10" s="82" t="str">
        <f aca="false">IF($B10=AE$2,"-",IF(COUNTIF(CORRIDA!$M:$M,$B10&amp;" d. "&amp;AE$2)=0,"",COUNTIF(CORRIDA!$M:$M,$B10&amp;" d. "&amp;AE$2)))</f>
        <v/>
      </c>
      <c r="AF10" s="82" t="str">
        <f aca="false">IF($B10=AF$2,"-",IF(COUNTIF(CORRIDA!$M:$M,$B10&amp;" d. "&amp;AF$2)=0,"",COUNTIF(CORRIDA!$M:$M,$B10&amp;" d. "&amp;AF$2)))</f>
        <v/>
      </c>
      <c r="AG10" s="82" t="str">
        <f aca="false">IF($B10=AG$2,"-",IF(COUNTIF(CORRIDA!$M:$M,$B10&amp;" d. "&amp;AG$2)=0,"",COUNTIF(CORRIDA!$M:$M,$B10&amp;" d. "&amp;AG$2)))</f>
        <v/>
      </c>
      <c r="AH10" s="82" t="str">
        <f aca="false">IF($B10=AH$2,"-",IF(COUNTIF(CORRIDA!$M:$M,$B10&amp;" d. "&amp;AH$2)=0,"",COUNTIF(CORRIDA!$M:$M,$B10&amp;" d. "&amp;AH$2)))</f>
        <v/>
      </c>
      <c r="AI10" s="82" t="str">
        <f aca="false">IF($B10=AI$2,"-",IF(COUNTIF(CORRIDA!$M:$M,$B10&amp;" d. "&amp;AI$2)=0,"",COUNTIF(CORRIDA!$M:$M,$B10&amp;" d. "&amp;AI$2)))</f>
        <v/>
      </c>
      <c r="AJ10" s="82" t="str">
        <f aca="false">IF($B10=AJ$2,"-",IF(COUNTIF(CORRIDA!$M:$M,$B10&amp;" d. "&amp;AJ$2)=0,"",COUNTIF(CORRIDA!$M:$M,$B10&amp;" d. "&amp;AJ$2)))</f>
        <v/>
      </c>
      <c r="AK10" s="82" t="str">
        <f aca="false">IF($B10=AK$2,"-",IF(COUNTIF(CORRIDA!$M:$M,$B10&amp;" d. "&amp;AK$2)=0,"",COUNTIF(CORRIDA!$M:$M,$B10&amp;" d. "&amp;AK$2)))</f>
        <v/>
      </c>
      <c r="AL10" s="82" t="str">
        <f aca="false">IF($B10=AL$2,"-",IF(COUNTIF(CORRIDA!$M:$M,$B10&amp;" d. "&amp;AL$2)=0,"",COUNTIF(CORRIDA!$M:$M,$B10&amp;" d. "&amp;AL$2)))</f>
        <v/>
      </c>
      <c r="AM10" s="82" t="str">
        <f aca="false">IF($B10=AM$2,"-",IF(COUNTIF(CORRIDA!$M:$M,$B10&amp;" d. "&amp;AM$2)=0,"",COUNTIF(CORRIDA!$M:$M,$B10&amp;" d. "&amp;AM$2)))</f>
        <v/>
      </c>
      <c r="AN10" s="82" t="str">
        <f aca="false">IF($B10=AN$2,"-",IF(COUNTIF(CORRIDA!$M:$M,$B10&amp;" d. "&amp;AN$2)=0,"",COUNTIF(CORRIDA!$M:$M,$B10&amp;" d. "&amp;AN$2)))</f>
        <v/>
      </c>
      <c r="AO10" s="82" t="str">
        <f aca="false">IF($B10=AO$2,"-",IF(COUNTIF(CORRIDA!$M:$M,$B10&amp;" d. "&amp;AO$2)=0,"",COUNTIF(CORRIDA!$M:$M,$B10&amp;" d. "&amp;AO$2)))</f>
        <v/>
      </c>
      <c r="AP10" s="82" t="str">
        <f aca="false">IF($B10=AP$2,"-",IF(COUNTIF(CORRIDA!$M:$M,$B10&amp;" d. "&amp;AP$2)=0,"",COUNTIF(CORRIDA!$M:$M,$B10&amp;" d. "&amp;AP$2)))</f>
        <v/>
      </c>
      <c r="AQ10" s="82" t="str">
        <f aca="false">IF($B10=AQ$2,"-",IF(COUNTIF(CORRIDA!$M:$M,$B10&amp;" d. "&amp;AQ$2)=0,"",COUNTIF(CORRIDA!$M:$M,$B10&amp;" d. "&amp;AQ$2)))</f>
        <v/>
      </c>
      <c r="AR10" s="82" t="str">
        <f aca="false">IF($B10=AR$2,"-",IF(COUNTIF(CORRIDA!$M:$M,$B10&amp;" d. "&amp;AR$2)=0,"",COUNTIF(CORRIDA!$M:$M,$B10&amp;" d. "&amp;AR$2)))</f>
        <v/>
      </c>
      <c r="AS10" s="82" t="str">
        <f aca="false">IF($B10=AS$2,"-",IF(COUNTIF(CORRIDA!$M:$M,$B10&amp;" d. "&amp;AS$2)=0,"",COUNTIF(CORRIDA!$M:$M,$B10&amp;" d. "&amp;AS$2)))</f>
        <v/>
      </c>
      <c r="AT10" s="82" t="str">
        <f aca="false">IF($B10=AT$2,"-",IF(COUNTIF(CORRIDA!$M:$M,$B10&amp;" d. "&amp;AT$2)=0,"",COUNTIF(CORRIDA!$M:$M,$B10&amp;" d. "&amp;AT$2)))</f>
        <v/>
      </c>
      <c r="AU10" s="82" t="str">
        <f aca="false">IF($B10=AU$2,"-",IF(COUNTIF(CORRIDA!$M:$M,$B10&amp;" d. "&amp;AU$2)=0,"",COUNTIF(CORRIDA!$M:$M,$B10&amp;" d. "&amp;AU$2)))</f>
        <v/>
      </c>
      <c r="AV10" s="82" t="str">
        <f aca="false">IF($B10=AV$2,"-",IF(COUNTIF(CORRIDA!$M:$M,$B10&amp;" d. "&amp;AV$2)=0,"",COUNTIF(CORRIDA!$M:$M,$B10&amp;" d. "&amp;AV$2)))</f>
        <v/>
      </c>
      <c r="AW10" s="82" t="str">
        <f aca="false">IF($B10=AW$2,"-",IF(COUNTIF(CORRIDA!$M:$M,$B10&amp;" d. "&amp;AW$2)=0,"",COUNTIF(CORRIDA!$M:$M,$B10&amp;" d. "&amp;AW$2)))</f>
        <v/>
      </c>
      <c r="AX10" s="82" t="str">
        <f aca="false">IF($B10=AX$2,"-",IF(COUNTIF(CORRIDA!$M:$M,$B10&amp;" d. "&amp;AX$2)=0,"",COUNTIF(CORRIDA!$M:$M,$B10&amp;" d. "&amp;AX$2)))</f>
        <v/>
      </c>
      <c r="AY10" s="82" t="str">
        <f aca="false">IF($B10=AY$2,"-",IF(COUNTIF(CORRIDA!$M:$M,$B10&amp;" d. "&amp;AY$2)=0,"",COUNTIF(CORRIDA!$M:$M,$B10&amp;" d. "&amp;AY$2)))</f>
        <v/>
      </c>
      <c r="AZ10" s="82" t="str">
        <f aca="false">IF($B10=AZ$2,"-",IF(COUNTIF(CORRIDA!$M:$M,$B10&amp;" d. "&amp;AZ$2)=0,"",COUNTIF(CORRIDA!$M:$M,$B10&amp;" d. "&amp;AZ$2)))</f>
        <v/>
      </c>
      <c r="BA10" s="75" t="n">
        <f aca="false">SUM(C10:AZ10)</f>
        <v>0</v>
      </c>
      <c r="BE10" s="73" t="str">
        <f aca="false">B10</f>
        <v>Daniel Borges</v>
      </c>
      <c r="BF10" s="83" t="str">
        <f aca="false">IF($B10=BF$2,"-",IF(COUNTIF(CORRIDA!$M:$M,$B10&amp;" d. "&amp;BF$2)+COUNTIF(CORRIDA!$M:$M,BF$2&amp;" d. "&amp;$B10)=0,"",COUNTIF(CORRIDA!$M:$M,$B10&amp;" d. "&amp;BF$2)+COUNTIF(CORRIDA!$M:$M,BF$2&amp;" d. "&amp;$B10)))</f>
        <v/>
      </c>
      <c r="BG10" s="83" t="str">
        <f aca="false">IF($B10=BG$2,"-",IF(COUNTIF(CORRIDA!$M:$M,$B10&amp;" d. "&amp;BG$2)+COUNTIF(CORRIDA!$M:$M,BG$2&amp;" d. "&amp;$B10)=0,"",COUNTIF(CORRIDA!$M:$M,$B10&amp;" d. "&amp;BG$2)+COUNTIF(CORRIDA!$M:$M,BG$2&amp;" d. "&amp;$B10)))</f>
        <v/>
      </c>
      <c r="BH10" s="83" t="str">
        <f aca="false">IF($B10=BH$2,"-",IF(COUNTIF(CORRIDA!$M:$M,$B10&amp;" d. "&amp;BH$2)+COUNTIF(CORRIDA!$M:$M,BH$2&amp;" d. "&amp;$B10)=0,"",COUNTIF(CORRIDA!$M:$M,$B10&amp;" d. "&amp;BH$2)+COUNTIF(CORRIDA!$M:$M,BH$2&amp;" d. "&amp;$B10)))</f>
        <v/>
      </c>
      <c r="BI10" s="83" t="str">
        <f aca="false">IF($B10=BI$2,"-",IF(COUNTIF(CORRIDA!$M:$M,$B10&amp;" d. "&amp;BI$2)+COUNTIF(CORRIDA!$M:$M,BI$2&amp;" d. "&amp;$B10)=0,"",COUNTIF(CORRIDA!$M:$M,$B10&amp;" d. "&amp;BI$2)+COUNTIF(CORRIDA!$M:$M,BI$2&amp;" d. "&amp;$B10)))</f>
        <v/>
      </c>
      <c r="BJ10" s="83" t="str">
        <f aca="false">IF($B10=BJ$2,"-",IF(COUNTIF(CORRIDA!$M:$M,$B10&amp;" d. "&amp;BJ$2)+COUNTIF(CORRIDA!$M:$M,BJ$2&amp;" d. "&amp;$B10)=0,"",COUNTIF(CORRIDA!$M:$M,$B10&amp;" d. "&amp;BJ$2)+COUNTIF(CORRIDA!$M:$M,BJ$2&amp;" d. "&amp;$B10)))</f>
        <v/>
      </c>
      <c r="BK10" s="83" t="str">
        <f aca="false">IF($B10=BK$2,"-",IF(COUNTIF(CORRIDA!$M:$M,$B10&amp;" d. "&amp;BK$2)+COUNTIF(CORRIDA!$M:$M,BK$2&amp;" d. "&amp;$B10)=0,"",COUNTIF(CORRIDA!$M:$M,$B10&amp;" d. "&amp;BK$2)+COUNTIF(CORRIDA!$M:$M,BK$2&amp;" d. "&amp;$B10)))</f>
        <v/>
      </c>
      <c r="BL10" s="83" t="str">
        <f aca="false">IF($B10=BL$2,"-",IF(COUNTIF(CORRIDA!$M:$M,$B10&amp;" d. "&amp;BL$2)+COUNTIF(CORRIDA!$M:$M,BL$2&amp;" d. "&amp;$B10)=0,"",COUNTIF(CORRIDA!$M:$M,$B10&amp;" d. "&amp;BL$2)+COUNTIF(CORRIDA!$M:$M,BL$2&amp;" d. "&amp;$B10)))</f>
        <v/>
      </c>
      <c r="BM10" s="83" t="str">
        <f aca="false">IF($B10=BM$2,"-",IF(COUNTIF(CORRIDA!$M:$M,$B10&amp;" d. "&amp;BM$2)+COUNTIF(CORRIDA!$M:$M,BM$2&amp;" d. "&amp;$B10)=0,"",COUNTIF(CORRIDA!$M:$M,$B10&amp;" d. "&amp;BM$2)+COUNTIF(CORRIDA!$M:$M,BM$2&amp;" d. "&amp;$B10)))</f>
        <v>-</v>
      </c>
      <c r="BN10" s="83" t="str">
        <f aca="false">IF($B10=BN$2,"-",IF(COUNTIF(CORRIDA!$M:$M,$B10&amp;" d. "&amp;BN$2)+COUNTIF(CORRIDA!$M:$M,BN$2&amp;" d. "&amp;$B10)=0,"",COUNTIF(CORRIDA!$M:$M,$B10&amp;" d. "&amp;BN$2)+COUNTIF(CORRIDA!$M:$M,BN$2&amp;" d. "&amp;$B10)))</f>
        <v/>
      </c>
      <c r="BO10" s="83" t="str">
        <f aca="false">IF($B10=BO$2,"-",IF(COUNTIF(CORRIDA!$M:$M,$B10&amp;" d. "&amp;BO$2)+COUNTIF(CORRIDA!$M:$M,BO$2&amp;" d. "&amp;$B10)=0,"",COUNTIF(CORRIDA!$M:$M,$B10&amp;" d. "&amp;BO$2)+COUNTIF(CORRIDA!$M:$M,BO$2&amp;" d. "&amp;$B10)))</f>
        <v/>
      </c>
      <c r="BP10" s="83" t="str">
        <f aca="false">IF($B10=BP$2,"-",IF(COUNTIF(CORRIDA!$M:$M,$B10&amp;" d. "&amp;BP$2)+COUNTIF(CORRIDA!$M:$M,BP$2&amp;" d. "&amp;$B10)=0,"",COUNTIF(CORRIDA!$M:$M,$B10&amp;" d. "&amp;BP$2)+COUNTIF(CORRIDA!$M:$M,BP$2&amp;" d. "&amp;$B10)))</f>
        <v/>
      </c>
      <c r="BQ10" s="83" t="str">
        <f aca="false">IF($B10=BQ$2,"-",IF(COUNTIF(CORRIDA!$M:$M,$B10&amp;" d. "&amp;BQ$2)+COUNTIF(CORRIDA!$M:$M,BQ$2&amp;" d. "&amp;$B10)=0,"",COUNTIF(CORRIDA!$M:$M,$B10&amp;" d. "&amp;BQ$2)+COUNTIF(CORRIDA!$M:$M,BQ$2&amp;" d. "&amp;$B10)))</f>
        <v/>
      </c>
      <c r="BR10" s="83" t="str">
        <f aca="false">IF($B10=BR$2,"-",IF(COUNTIF(CORRIDA!$M:$M,$B10&amp;" d. "&amp;BR$2)+COUNTIF(CORRIDA!$M:$M,BR$2&amp;" d. "&amp;$B10)=0,"",COUNTIF(CORRIDA!$M:$M,$B10&amp;" d. "&amp;BR$2)+COUNTIF(CORRIDA!$M:$M,BR$2&amp;" d. "&amp;$B10)))</f>
        <v/>
      </c>
      <c r="BS10" s="83" t="str">
        <f aca="false">IF($B10=BS$2,"-",IF(COUNTIF(CORRIDA!$M:$M,$B10&amp;" d. "&amp;BS$2)+COUNTIF(CORRIDA!$M:$M,BS$2&amp;" d. "&amp;$B10)=0,"",COUNTIF(CORRIDA!$M:$M,$B10&amp;" d. "&amp;BS$2)+COUNTIF(CORRIDA!$M:$M,BS$2&amp;" d. "&amp;$B10)))</f>
        <v/>
      </c>
      <c r="BT10" s="83" t="str">
        <f aca="false">IF($B10=BT$2,"-",IF(COUNTIF(CORRIDA!$M:$M,$B10&amp;" d. "&amp;BT$2)+COUNTIF(CORRIDA!$M:$M,BT$2&amp;" d. "&amp;$B10)=0,"",COUNTIF(CORRIDA!$M:$M,$B10&amp;" d. "&amp;BT$2)+COUNTIF(CORRIDA!$M:$M,BT$2&amp;" d. "&amp;$B10)))</f>
        <v/>
      </c>
      <c r="BU10" s="83" t="str">
        <f aca="false">IF($B10=BU$2,"-",IF(COUNTIF(CORRIDA!$M:$M,$B10&amp;" d. "&amp;BU$2)+COUNTIF(CORRIDA!$M:$M,BU$2&amp;" d. "&amp;$B10)=0,"",COUNTIF(CORRIDA!$M:$M,$B10&amp;" d. "&amp;BU$2)+COUNTIF(CORRIDA!$M:$M,BU$2&amp;" d. "&amp;$B10)))</f>
        <v/>
      </c>
      <c r="BV10" s="83" t="str">
        <f aca="false">IF($B10=BV$2,"-",IF(COUNTIF(CORRIDA!$M:$M,$B10&amp;" d. "&amp;BV$2)+COUNTIF(CORRIDA!$M:$M,BV$2&amp;" d. "&amp;$B10)=0,"",COUNTIF(CORRIDA!$M:$M,$B10&amp;" d. "&amp;BV$2)+COUNTIF(CORRIDA!$M:$M,BV$2&amp;" d. "&amp;$B10)))</f>
        <v/>
      </c>
      <c r="BW10" s="83" t="str">
        <f aca="false">IF($B10=BW$2,"-",IF(COUNTIF(CORRIDA!$M:$M,$B10&amp;" d. "&amp;BW$2)+COUNTIF(CORRIDA!$M:$M,BW$2&amp;" d. "&amp;$B10)=0,"",COUNTIF(CORRIDA!$M:$M,$B10&amp;" d. "&amp;BW$2)+COUNTIF(CORRIDA!$M:$M,BW$2&amp;" d. "&amp;$B10)))</f>
        <v/>
      </c>
      <c r="BX10" s="83" t="str">
        <f aca="false">IF($B10=BX$2,"-",IF(COUNTIF(CORRIDA!$M:$M,$B10&amp;" d. "&amp;BX$2)+COUNTIF(CORRIDA!$M:$M,BX$2&amp;" d. "&amp;$B10)=0,"",COUNTIF(CORRIDA!$M:$M,$B10&amp;" d. "&amp;BX$2)+COUNTIF(CORRIDA!$M:$M,BX$2&amp;" d. "&amp;$B10)))</f>
        <v/>
      </c>
      <c r="BY10" s="83" t="str">
        <f aca="false">IF($B10=BY$2,"-",IF(COUNTIF(CORRIDA!$M:$M,$B10&amp;" d. "&amp;BY$2)+COUNTIF(CORRIDA!$M:$M,BY$2&amp;" d. "&amp;$B10)=0,"",COUNTIF(CORRIDA!$M:$M,$B10&amp;" d. "&amp;BY$2)+COUNTIF(CORRIDA!$M:$M,BY$2&amp;" d. "&amp;$B10)))</f>
        <v/>
      </c>
      <c r="BZ10" s="83" t="str">
        <f aca="false">IF($B10=BZ$2,"-",IF(COUNTIF(CORRIDA!$M:$M,$B10&amp;" d. "&amp;BZ$2)+COUNTIF(CORRIDA!$M:$M,BZ$2&amp;" d. "&amp;$B10)=0,"",COUNTIF(CORRIDA!$M:$M,$B10&amp;" d. "&amp;BZ$2)+COUNTIF(CORRIDA!$M:$M,BZ$2&amp;" d. "&amp;$B10)))</f>
        <v/>
      </c>
      <c r="CA10" s="83" t="str">
        <f aca="false">IF($B10=CA$2,"-",IF(COUNTIF(CORRIDA!$M:$M,$B10&amp;" d. "&amp;CA$2)+COUNTIF(CORRIDA!$M:$M,CA$2&amp;" d. "&amp;$B10)=0,"",COUNTIF(CORRIDA!$M:$M,$B10&amp;" d. "&amp;CA$2)+COUNTIF(CORRIDA!$M:$M,CA$2&amp;" d. "&amp;$B10)))</f>
        <v/>
      </c>
      <c r="CB10" s="83" t="str">
        <f aca="false">IF($B10=CB$2,"-",IF(COUNTIF(CORRIDA!$M:$M,$B10&amp;" d. "&amp;CB$2)+COUNTIF(CORRIDA!$M:$M,CB$2&amp;" d. "&amp;$B10)=0,"",COUNTIF(CORRIDA!$M:$M,$B10&amp;" d. "&amp;CB$2)+COUNTIF(CORRIDA!$M:$M,CB$2&amp;" d. "&amp;$B10)))</f>
        <v/>
      </c>
      <c r="CC10" s="83" t="str">
        <f aca="false">IF($B10=CC$2,"-",IF(COUNTIF(CORRIDA!$M:$M,$B10&amp;" d. "&amp;CC$2)+COUNTIF(CORRIDA!$M:$M,CC$2&amp;" d. "&amp;$B10)=0,"",COUNTIF(CORRIDA!$M:$M,$B10&amp;" d. "&amp;CC$2)+COUNTIF(CORRIDA!$M:$M,CC$2&amp;" d. "&amp;$B10)))</f>
        <v/>
      </c>
      <c r="CD10" s="83" t="str">
        <f aca="false">IF($B10=CD$2,"-",IF(COUNTIF(CORRIDA!$M:$M,$B10&amp;" d. "&amp;CD$2)+COUNTIF(CORRIDA!$M:$M,CD$2&amp;" d. "&amp;$B10)=0,"",COUNTIF(CORRIDA!$M:$M,$B10&amp;" d. "&amp;CD$2)+COUNTIF(CORRIDA!$M:$M,CD$2&amp;" d. "&amp;$B10)))</f>
        <v/>
      </c>
      <c r="CE10" s="83" t="str">
        <f aca="false">IF($B10=CE$2,"-",IF(COUNTIF(CORRIDA!$M:$M,$B10&amp;" d. "&amp;CE$2)+COUNTIF(CORRIDA!$M:$M,CE$2&amp;" d. "&amp;$B10)=0,"",COUNTIF(CORRIDA!$M:$M,$B10&amp;" d. "&amp;CE$2)+COUNTIF(CORRIDA!$M:$M,CE$2&amp;" d. "&amp;$B10)))</f>
        <v/>
      </c>
      <c r="CF10" s="83" t="str">
        <f aca="false">IF($B10=CF$2,"-",IF(COUNTIF(CORRIDA!$M:$M,$B10&amp;" d. "&amp;CF$2)+COUNTIF(CORRIDA!$M:$M,CF$2&amp;" d. "&amp;$B10)=0,"",COUNTIF(CORRIDA!$M:$M,$B10&amp;" d. "&amp;CF$2)+COUNTIF(CORRIDA!$M:$M,CF$2&amp;" d. "&amp;$B10)))</f>
        <v/>
      </c>
      <c r="CG10" s="83" t="str">
        <f aca="false">IF($B10=CG$2,"-",IF(COUNTIF(CORRIDA!$M:$M,$B10&amp;" d. "&amp;CG$2)+COUNTIF(CORRIDA!$M:$M,CG$2&amp;" d. "&amp;$B10)=0,"",COUNTIF(CORRIDA!$M:$M,$B10&amp;" d. "&amp;CG$2)+COUNTIF(CORRIDA!$M:$M,CG$2&amp;" d. "&amp;$B10)))</f>
        <v/>
      </c>
      <c r="CH10" s="83" t="str">
        <f aca="false">IF($B10=CH$2,"-",IF(COUNTIF(CORRIDA!$M:$M,$B10&amp;" d. "&amp;CH$2)+COUNTIF(CORRIDA!$M:$M,CH$2&amp;" d. "&amp;$B10)=0,"",COUNTIF(CORRIDA!$M:$M,$B10&amp;" d. "&amp;CH$2)+COUNTIF(CORRIDA!$M:$M,CH$2&amp;" d. "&amp;$B10)))</f>
        <v/>
      </c>
      <c r="CI10" s="83" t="str">
        <f aca="false">IF($B10=CI$2,"-",IF(COUNTIF(CORRIDA!$M:$M,$B10&amp;" d. "&amp;CI$2)+COUNTIF(CORRIDA!$M:$M,CI$2&amp;" d. "&amp;$B10)=0,"",COUNTIF(CORRIDA!$M:$M,$B10&amp;" d. "&amp;CI$2)+COUNTIF(CORRIDA!$M:$M,CI$2&amp;" d. "&amp;$B10)))</f>
        <v/>
      </c>
      <c r="CJ10" s="83" t="str">
        <f aca="false">IF($B10=CJ$2,"-",IF(COUNTIF(CORRIDA!$M:$M,$B10&amp;" d. "&amp;CJ$2)+COUNTIF(CORRIDA!$M:$M,CJ$2&amp;" d. "&amp;$B10)=0,"",COUNTIF(CORRIDA!$M:$M,$B10&amp;" d. "&amp;CJ$2)+COUNTIF(CORRIDA!$M:$M,CJ$2&amp;" d. "&amp;$B10)))</f>
        <v/>
      </c>
      <c r="CK10" s="83" t="str">
        <f aca="false">IF($B10=CK$2,"-",IF(COUNTIF(CORRIDA!$M:$M,$B10&amp;" d. "&amp;CK$2)+COUNTIF(CORRIDA!$M:$M,CK$2&amp;" d. "&amp;$B10)=0,"",COUNTIF(CORRIDA!$M:$M,$B10&amp;" d. "&amp;CK$2)+COUNTIF(CORRIDA!$M:$M,CK$2&amp;" d. "&amp;$B10)))</f>
        <v/>
      </c>
      <c r="CL10" s="83" t="str">
        <f aca="false">IF($B10=CL$2,"-",IF(COUNTIF(CORRIDA!$M:$M,$B10&amp;" d. "&amp;CL$2)+COUNTIF(CORRIDA!$M:$M,CL$2&amp;" d. "&amp;$B10)=0,"",COUNTIF(CORRIDA!$M:$M,$B10&amp;" d. "&amp;CL$2)+COUNTIF(CORRIDA!$M:$M,CL$2&amp;" d. "&amp;$B10)))</f>
        <v/>
      </c>
      <c r="CM10" s="83" t="str">
        <f aca="false">IF($B10=CM$2,"-",IF(COUNTIF(CORRIDA!$M:$M,$B10&amp;" d. "&amp;CM$2)+COUNTIF(CORRIDA!$M:$M,CM$2&amp;" d. "&amp;$B10)=0,"",COUNTIF(CORRIDA!$M:$M,$B10&amp;" d. "&amp;CM$2)+COUNTIF(CORRIDA!$M:$M,CM$2&amp;" d. "&amp;$B10)))</f>
        <v/>
      </c>
      <c r="CN10" s="83" t="str">
        <f aca="false">IF($B10=CN$2,"-",IF(COUNTIF(CORRIDA!$M:$M,$B10&amp;" d. "&amp;CN$2)+COUNTIF(CORRIDA!$M:$M,CN$2&amp;" d. "&amp;$B10)=0,"",COUNTIF(CORRIDA!$M:$M,$B10&amp;" d. "&amp;CN$2)+COUNTIF(CORRIDA!$M:$M,CN$2&amp;" d. "&amp;$B10)))</f>
        <v/>
      </c>
      <c r="CO10" s="83" t="str">
        <f aca="false">IF($B10=CO$2,"-",IF(COUNTIF(CORRIDA!$M:$M,$B10&amp;" d. "&amp;CO$2)+COUNTIF(CORRIDA!$M:$M,CO$2&amp;" d. "&amp;$B10)=0,"",COUNTIF(CORRIDA!$M:$M,$B10&amp;" d. "&amp;CO$2)+COUNTIF(CORRIDA!$M:$M,CO$2&amp;" d. "&amp;$B10)))</f>
        <v/>
      </c>
      <c r="CP10" s="83" t="str">
        <f aca="false">IF($B10=CP$2,"-",IF(COUNTIF(CORRIDA!$M:$M,$B10&amp;" d. "&amp;CP$2)+COUNTIF(CORRIDA!$M:$M,CP$2&amp;" d. "&amp;$B10)=0,"",COUNTIF(CORRIDA!$M:$M,$B10&amp;" d. "&amp;CP$2)+COUNTIF(CORRIDA!$M:$M,CP$2&amp;" d. "&amp;$B10)))</f>
        <v/>
      </c>
      <c r="CQ10" s="83" t="str">
        <f aca="false">IF($B10=CQ$2,"-",IF(COUNTIF(CORRIDA!$M:$M,$B10&amp;" d. "&amp;CQ$2)+COUNTIF(CORRIDA!$M:$M,CQ$2&amp;" d. "&amp;$B10)=0,"",COUNTIF(CORRIDA!$M:$M,$B10&amp;" d. "&amp;CQ$2)+COUNTIF(CORRIDA!$M:$M,CQ$2&amp;" d. "&amp;$B10)))</f>
        <v/>
      </c>
      <c r="CR10" s="83" t="str">
        <f aca="false">IF($B10=CR$2,"-",IF(COUNTIF(CORRIDA!$M:$M,$B10&amp;" d. "&amp;CR$2)+COUNTIF(CORRIDA!$M:$M,CR$2&amp;" d. "&amp;$B10)=0,"",COUNTIF(CORRIDA!$M:$M,$B10&amp;" d. "&amp;CR$2)+COUNTIF(CORRIDA!$M:$M,CR$2&amp;" d. "&amp;$B10)))</f>
        <v/>
      </c>
      <c r="CS10" s="83" t="str">
        <f aca="false">IF($B10=CS$2,"-",IF(COUNTIF(CORRIDA!$M:$M,$B10&amp;" d. "&amp;CS$2)+COUNTIF(CORRIDA!$M:$M,CS$2&amp;" d. "&amp;$B10)=0,"",COUNTIF(CORRIDA!$M:$M,$B10&amp;" d. "&amp;CS$2)+COUNTIF(CORRIDA!$M:$M,CS$2&amp;" d. "&amp;$B10)))</f>
        <v/>
      </c>
      <c r="CT10" s="83" t="str">
        <f aca="false">IF($B10=CT$2,"-",IF(COUNTIF(CORRIDA!$M:$M,$B10&amp;" d. "&amp;CT$2)+COUNTIF(CORRIDA!$M:$M,CT$2&amp;" d. "&amp;$B10)=0,"",COUNTIF(CORRIDA!$M:$M,$B10&amp;" d. "&amp;CT$2)+COUNTIF(CORRIDA!$M:$M,CT$2&amp;" d. "&amp;$B10)))</f>
        <v/>
      </c>
      <c r="CU10" s="83" t="str">
        <f aca="false">IF($B10=CU$2,"-",IF(COUNTIF(CORRIDA!$M:$M,$B10&amp;" d. "&amp;CU$2)+COUNTIF(CORRIDA!$M:$M,CU$2&amp;" d. "&amp;$B10)=0,"",COUNTIF(CORRIDA!$M:$M,$B10&amp;" d. "&amp;CU$2)+COUNTIF(CORRIDA!$M:$M,CU$2&amp;" d. "&amp;$B10)))</f>
        <v/>
      </c>
      <c r="CV10" s="83" t="str">
        <f aca="false">IF($B10=CV$2,"-",IF(COUNTIF(CORRIDA!$M:$M,$B10&amp;" d. "&amp;CV$2)+COUNTIF(CORRIDA!$M:$M,CV$2&amp;" d. "&amp;$B10)=0,"",COUNTIF(CORRIDA!$M:$M,$B10&amp;" d. "&amp;CV$2)+COUNTIF(CORRIDA!$M:$M,CV$2&amp;" d. "&amp;$B10)))</f>
        <v/>
      </c>
      <c r="CW10" s="83" t="str">
        <f aca="false">IF($B10=CW$2,"-",IF(COUNTIF(CORRIDA!$M:$M,$B10&amp;" d. "&amp;CW$2)+COUNTIF(CORRIDA!$M:$M,CW$2&amp;" d. "&amp;$B10)=0,"",COUNTIF(CORRIDA!$M:$M,$B10&amp;" d. "&amp;CW$2)+COUNTIF(CORRIDA!$M:$M,CW$2&amp;" d. "&amp;$B10)))</f>
        <v/>
      </c>
      <c r="CX10" s="83" t="str">
        <f aca="false">IF($B10=CX$2,"-",IF(COUNTIF(CORRIDA!$M:$M,$B10&amp;" d. "&amp;CX$2)+COUNTIF(CORRIDA!$M:$M,CX$2&amp;" d. "&amp;$B10)=0,"",COUNTIF(CORRIDA!$M:$M,$B10&amp;" d. "&amp;CX$2)+COUNTIF(CORRIDA!$M:$M,CX$2&amp;" d. "&amp;$B10)))</f>
        <v/>
      </c>
      <c r="CY10" s="83" t="str">
        <f aca="false">IF($B10=CY$2,"-",IF(COUNTIF(CORRIDA!$M:$M,$B10&amp;" d. "&amp;CY$2)+COUNTIF(CORRIDA!$M:$M,CY$2&amp;" d. "&amp;$B10)=0,"",COUNTIF(CORRIDA!$M:$M,$B10&amp;" d. "&amp;CY$2)+COUNTIF(CORRIDA!$M:$M,CY$2&amp;" d. "&amp;$B10)))</f>
        <v/>
      </c>
      <c r="CZ10" s="83" t="str">
        <f aca="false">IF($B10=CZ$2,"-",IF(COUNTIF(CORRIDA!$M:$M,$B10&amp;" d. "&amp;CZ$2)+COUNTIF(CORRIDA!$M:$M,CZ$2&amp;" d. "&amp;$B10)=0,"",COUNTIF(CORRIDA!$M:$M,$B10&amp;" d. "&amp;CZ$2)+COUNTIF(CORRIDA!$M:$M,CZ$2&amp;" d. "&amp;$B10)))</f>
        <v/>
      </c>
      <c r="DA10" s="83" t="str">
        <f aca="false">IF($B10=DA$2,"-",IF(COUNTIF(CORRIDA!$M:$M,$B10&amp;" d. "&amp;DA$2)+COUNTIF(CORRIDA!$M:$M,DA$2&amp;" d. "&amp;$B10)=0,"",COUNTIF(CORRIDA!$M:$M,$B10&amp;" d. "&amp;DA$2)+COUNTIF(CORRIDA!$M:$M,DA$2&amp;" d. "&amp;$B10)))</f>
        <v/>
      </c>
      <c r="DB10" s="83" t="str">
        <f aca="false">IF($B10=DB$2,"-",IF(COUNTIF(CORRIDA!$M:$M,$B10&amp;" d. "&amp;DB$2)+COUNTIF(CORRIDA!$M:$M,DB$2&amp;" d. "&amp;$B10)=0,"",COUNTIF(CORRIDA!$M:$M,$B10&amp;" d. "&amp;DB$2)+COUNTIF(CORRIDA!$M:$M,DB$2&amp;" d. "&amp;$B10)))</f>
        <v/>
      </c>
      <c r="DC10" s="83" t="str">
        <f aca="false">IF($B10=DC$2,"-",IF(COUNTIF(CORRIDA!$M:$M,$B10&amp;" d. "&amp;DC$2)+COUNTIF(CORRIDA!$M:$M,DC$2&amp;" d. "&amp;$B10)=0,"",COUNTIF(CORRIDA!$M:$M,$B10&amp;" d. "&amp;DC$2)+COUNTIF(CORRIDA!$M:$M,DC$2&amp;" d. "&amp;$B10)))</f>
        <v/>
      </c>
      <c r="DD10" s="75" t="n">
        <f aca="false">SUM(BF10:DC10)</f>
        <v>0</v>
      </c>
      <c r="DE10" s="77" t="n">
        <f aca="false">COUNTIF(BF10:DC10,"&gt;0")</f>
        <v>0</v>
      </c>
      <c r="DF10" s="78" t="n">
        <f aca="false">IF(COUNTIF(BF10:DC10,"&gt;0")&lt;10,0,QUOTIENT(COUNTIF(BF10:DC10,"&gt;0"),5)*50)</f>
        <v>0</v>
      </c>
      <c r="DG10" s="79"/>
      <c r="DH10" s="73" t="str">
        <f aca="false">BE10</f>
        <v>Daniel Borges</v>
      </c>
      <c r="DI10" s="83" t="n">
        <f aca="false">IF($B10=DI$2,0,IF(COUNTIF(CORRIDA!$M:$M,$B10&amp;" d. "&amp;DI$2)+COUNTIF(CORRIDA!$M:$M,DI$2&amp;" d. "&amp;$B10)=0,0,COUNTIF(CORRIDA!$M:$M,$B10&amp;" d. "&amp;DI$2)+COUNTIF(CORRIDA!$M:$M,DI$2&amp;" d. "&amp;$B10)))</f>
        <v>0</v>
      </c>
      <c r="DJ10" s="83" t="n">
        <f aca="false">IF($B10=DJ$2,0,IF(COUNTIF(CORRIDA!$M:$M,$B10&amp;" d. "&amp;DJ$2)+COUNTIF(CORRIDA!$M:$M,DJ$2&amp;" d. "&amp;$B10)=0,0,COUNTIF(CORRIDA!$M:$M,$B10&amp;" d. "&amp;DJ$2)+COUNTIF(CORRIDA!$M:$M,DJ$2&amp;" d. "&amp;$B10)))</f>
        <v>0</v>
      </c>
      <c r="DK10" s="83" t="n">
        <f aca="false">IF($B10=DK$2,0,IF(COUNTIF(CORRIDA!$M:$M,$B10&amp;" d. "&amp;DK$2)+COUNTIF(CORRIDA!$M:$M,DK$2&amp;" d. "&amp;$B10)=0,0,COUNTIF(CORRIDA!$M:$M,$B10&amp;" d. "&amp;DK$2)+COUNTIF(CORRIDA!$M:$M,DK$2&amp;" d. "&amp;$B10)))</f>
        <v>0</v>
      </c>
      <c r="DL10" s="83" t="n">
        <f aca="false">IF($B10=DL$2,0,IF(COUNTIF(CORRIDA!$M:$M,$B10&amp;" d. "&amp;DL$2)+COUNTIF(CORRIDA!$M:$M,DL$2&amp;" d. "&amp;$B10)=0,0,COUNTIF(CORRIDA!$M:$M,$B10&amp;" d. "&amp;DL$2)+COUNTIF(CORRIDA!$M:$M,DL$2&amp;" d. "&amp;$B10)))</f>
        <v>0</v>
      </c>
      <c r="DM10" s="83" t="n">
        <f aca="false">IF($B10=DM$2,0,IF(COUNTIF(CORRIDA!$M:$M,$B10&amp;" d. "&amp;DM$2)+COUNTIF(CORRIDA!$M:$M,DM$2&amp;" d. "&amp;$B10)=0,0,COUNTIF(CORRIDA!$M:$M,$B10&amp;" d. "&amp;DM$2)+COUNTIF(CORRIDA!$M:$M,DM$2&amp;" d. "&amp;$B10)))</f>
        <v>0</v>
      </c>
      <c r="DN10" s="83" t="n">
        <f aca="false">IF($B10=DN$2,0,IF(COUNTIF(CORRIDA!$M:$M,$B10&amp;" d. "&amp;DN$2)+COUNTIF(CORRIDA!$M:$M,DN$2&amp;" d. "&amp;$B10)=0,0,COUNTIF(CORRIDA!$M:$M,$B10&amp;" d. "&amp;DN$2)+COUNTIF(CORRIDA!$M:$M,DN$2&amp;" d. "&amp;$B10)))</f>
        <v>0</v>
      </c>
      <c r="DO10" s="83" t="n">
        <f aca="false">IF($B10=DO$2,0,IF(COUNTIF(CORRIDA!$M:$M,$B10&amp;" d. "&amp;DO$2)+COUNTIF(CORRIDA!$M:$M,DO$2&amp;" d. "&amp;$B10)=0,0,COUNTIF(CORRIDA!$M:$M,$B10&amp;" d. "&amp;DO$2)+COUNTIF(CORRIDA!$M:$M,DO$2&amp;" d. "&amp;$B10)))</f>
        <v>0</v>
      </c>
      <c r="DP10" s="83" t="n">
        <f aca="false">IF($B10=DP$2,0,IF(COUNTIF(CORRIDA!$M:$M,$B10&amp;" d. "&amp;DP$2)+COUNTIF(CORRIDA!$M:$M,DP$2&amp;" d. "&amp;$B10)=0,0,COUNTIF(CORRIDA!$M:$M,$B10&amp;" d. "&amp;DP$2)+COUNTIF(CORRIDA!$M:$M,DP$2&amp;" d. "&amp;$B10)))</f>
        <v>0</v>
      </c>
      <c r="DQ10" s="83" t="n">
        <f aca="false">IF($B10=DQ$2,0,IF(COUNTIF(CORRIDA!$M:$M,$B10&amp;" d. "&amp;DQ$2)+COUNTIF(CORRIDA!$M:$M,DQ$2&amp;" d. "&amp;$B10)=0,0,COUNTIF(CORRIDA!$M:$M,$B10&amp;" d. "&amp;DQ$2)+COUNTIF(CORRIDA!$M:$M,DQ$2&amp;" d. "&amp;$B10)))</f>
        <v>0</v>
      </c>
      <c r="DR10" s="83" t="n">
        <f aca="false">IF($B10=DR$2,0,IF(COUNTIF(CORRIDA!$M:$M,$B10&amp;" d. "&amp;DR$2)+COUNTIF(CORRIDA!$M:$M,DR$2&amp;" d. "&amp;$B10)=0,0,COUNTIF(CORRIDA!$M:$M,$B10&amp;" d. "&amp;DR$2)+COUNTIF(CORRIDA!$M:$M,DR$2&amp;" d. "&amp;$B10)))</f>
        <v>0</v>
      </c>
      <c r="DS10" s="83" t="n">
        <f aca="false">IF($B10=DS$2,0,IF(COUNTIF(CORRIDA!$M:$M,$B10&amp;" d. "&amp;DS$2)+COUNTIF(CORRIDA!$M:$M,DS$2&amp;" d. "&amp;$B10)=0,0,COUNTIF(CORRIDA!$M:$M,$B10&amp;" d. "&amp;DS$2)+COUNTIF(CORRIDA!$M:$M,DS$2&amp;" d. "&amp;$B10)))</f>
        <v>0</v>
      </c>
      <c r="DT10" s="83" t="n">
        <f aca="false">IF($B10=DT$2,0,IF(COUNTIF(CORRIDA!$M:$M,$B10&amp;" d. "&amp;DT$2)+COUNTIF(CORRIDA!$M:$M,DT$2&amp;" d. "&amp;$B10)=0,0,COUNTIF(CORRIDA!$M:$M,$B10&amp;" d. "&amp;DT$2)+COUNTIF(CORRIDA!$M:$M,DT$2&amp;" d. "&amp;$B10)))</f>
        <v>0</v>
      </c>
      <c r="DU10" s="83" t="n">
        <f aca="false">IF($B10=DU$2,0,IF(COUNTIF(CORRIDA!$M:$M,$B10&amp;" d. "&amp;DU$2)+COUNTIF(CORRIDA!$M:$M,DU$2&amp;" d. "&amp;$B10)=0,0,COUNTIF(CORRIDA!$M:$M,$B10&amp;" d. "&amp;DU$2)+COUNTIF(CORRIDA!$M:$M,DU$2&amp;" d. "&amp;$B10)))</f>
        <v>0</v>
      </c>
      <c r="DV10" s="83" t="n">
        <f aca="false">IF($B10=DV$2,0,IF(COUNTIF(CORRIDA!$M:$M,$B10&amp;" d. "&amp;DV$2)+COUNTIF(CORRIDA!$M:$M,DV$2&amp;" d. "&amp;$B10)=0,0,COUNTIF(CORRIDA!$M:$M,$B10&amp;" d. "&amp;DV$2)+COUNTIF(CORRIDA!$M:$M,DV$2&amp;" d. "&amp;$B10)))</f>
        <v>0</v>
      </c>
      <c r="DW10" s="83" t="n">
        <f aca="false">IF($B10=DW$2,0,IF(COUNTIF(CORRIDA!$M:$M,$B10&amp;" d. "&amp;DW$2)+COUNTIF(CORRIDA!$M:$M,DW$2&amp;" d. "&amp;$B10)=0,0,COUNTIF(CORRIDA!$M:$M,$B10&amp;" d. "&amp;DW$2)+COUNTIF(CORRIDA!$M:$M,DW$2&amp;" d. "&amp;$B10)))</f>
        <v>0</v>
      </c>
      <c r="DX10" s="83" t="n">
        <f aca="false">IF($B10=DX$2,0,IF(COUNTIF(CORRIDA!$M:$M,$B10&amp;" d. "&amp;DX$2)+COUNTIF(CORRIDA!$M:$M,DX$2&amp;" d. "&amp;$B10)=0,0,COUNTIF(CORRIDA!$M:$M,$B10&amp;" d. "&amp;DX$2)+COUNTIF(CORRIDA!$M:$M,DX$2&amp;" d. "&amp;$B10)))</f>
        <v>0</v>
      </c>
      <c r="DY10" s="83" t="n">
        <f aca="false">IF($B10=DY$2,0,IF(COUNTIF(CORRIDA!$M:$M,$B10&amp;" d. "&amp;DY$2)+COUNTIF(CORRIDA!$M:$M,DY$2&amp;" d. "&amp;$B10)=0,0,COUNTIF(CORRIDA!$M:$M,$B10&amp;" d. "&amp;DY$2)+COUNTIF(CORRIDA!$M:$M,DY$2&amp;" d. "&amp;$B10)))</f>
        <v>0</v>
      </c>
      <c r="DZ10" s="83" t="n">
        <f aca="false">IF($B10=DZ$2,0,IF(COUNTIF(CORRIDA!$M:$M,$B10&amp;" d. "&amp;DZ$2)+COUNTIF(CORRIDA!$M:$M,DZ$2&amp;" d. "&amp;$B10)=0,0,COUNTIF(CORRIDA!$M:$M,$B10&amp;" d. "&amp;DZ$2)+COUNTIF(CORRIDA!$M:$M,DZ$2&amp;" d. "&amp;$B10)))</f>
        <v>0</v>
      </c>
      <c r="EA10" s="83" t="n">
        <f aca="false">IF($B10=EA$2,0,IF(COUNTIF(CORRIDA!$M:$M,$B10&amp;" d. "&amp;EA$2)+COUNTIF(CORRIDA!$M:$M,EA$2&amp;" d. "&amp;$B10)=0,0,COUNTIF(CORRIDA!$M:$M,$B10&amp;" d. "&amp;EA$2)+COUNTIF(CORRIDA!$M:$M,EA$2&amp;" d. "&amp;$B10)))</f>
        <v>0</v>
      </c>
      <c r="EB10" s="83" t="n">
        <f aca="false">IF($B10=EB$2,0,IF(COUNTIF(CORRIDA!$M:$M,$B10&amp;" d. "&amp;EB$2)+COUNTIF(CORRIDA!$M:$M,EB$2&amp;" d. "&amp;$B10)=0,0,COUNTIF(CORRIDA!$M:$M,$B10&amp;" d. "&amp;EB$2)+COUNTIF(CORRIDA!$M:$M,EB$2&amp;" d. "&amp;$B10)))</f>
        <v>0</v>
      </c>
      <c r="EC10" s="83" t="n">
        <f aca="false">IF($B10=EC$2,0,IF(COUNTIF(CORRIDA!$M:$M,$B10&amp;" d. "&amp;EC$2)+COUNTIF(CORRIDA!$M:$M,EC$2&amp;" d. "&amp;$B10)=0,0,COUNTIF(CORRIDA!$M:$M,$B10&amp;" d. "&amp;EC$2)+COUNTIF(CORRIDA!$M:$M,EC$2&amp;" d. "&amp;$B10)))</f>
        <v>0</v>
      </c>
      <c r="ED10" s="83" t="n">
        <f aca="false">IF($B10=ED$2,0,IF(COUNTIF(CORRIDA!$M:$M,$B10&amp;" d. "&amp;ED$2)+COUNTIF(CORRIDA!$M:$M,ED$2&amp;" d. "&amp;$B10)=0,0,COUNTIF(CORRIDA!$M:$M,$B10&amp;" d. "&amp;ED$2)+COUNTIF(CORRIDA!$M:$M,ED$2&amp;" d. "&amp;$B10)))</f>
        <v>0</v>
      </c>
      <c r="EE10" s="83" t="n">
        <f aca="false">IF($B10=EE$2,0,IF(COUNTIF(CORRIDA!$M:$M,$B10&amp;" d. "&amp;EE$2)+COUNTIF(CORRIDA!$M:$M,EE$2&amp;" d. "&amp;$B10)=0,0,COUNTIF(CORRIDA!$M:$M,$B10&amp;" d. "&amp;EE$2)+COUNTIF(CORRIDA!$M:$M,EE$2&amp;" d. "&amp;$B10)))</f>
        <v>0</v>
      </c>
      <c r="EF10" s="83" t="n">
        <f aca="false">IF($B10=EF$2,0,IF(COUNTIF(CORRIDA!$M:$M,$B10&amp;" d. "&amp;EF$2)+COUNTIF(CORRIDA!$M:$M,EF$2&amp;" d. "&amp;$B10)=0,0,COUNTIF(CORRIDA!$M:$M,$B10&amp;" d. "&amp;EF$2)+COUNTIF(CORRIDA!$M:$M,EF$2&amp;" d. "&amp;$B10)))</f>
        <v>0</v>
      </c>
      <c r="EG10" s="83" t="n">
        <f aca="false">IF($B10=EG$2,0,IF(COUNTIF(CORRIDA!$M:$M,$B10&amp;" d. "&amp;EG$2)+COUNTIF(CORRIDA!$M:$M,EG$2&amp;" d. "&amp;$B10)=0,0,COUNTIF(CORRIDA!$M:$M,$B10&amp;" d. "&amp;EG$2)+COUNTIF(CORRIDA!$M:$M,EG$2&amp;" d. "&amp;$B10)))</f>
        <v>0</v>
      </c>
      <c r="EH10" s="83" t="n">
        <f aca="false">IF($B10=EH$2,0,IF(COUNTIF(CORRIDA!$M:$M,$B10&amp;" d. "&amp;EH$2)+COUNTIF(CORRIDA!$M:$M,EH$2&amp;" d. "&amp;$B10)=0,0,COUNTIF(CORRIDA!$M:$M,$B10&amp;" d. "&amp;EH$2)+COUNTIF(CORRIDA!$M:$M,EH$2&amp;" d. "&amp;$B10)))</f>
        <v>0</v>
      </c>
      <c r="EI10" s="83" t="n">
        <f aca="false">IF($B10=EI$2,0,IF(COUNTIF(CORRIDA!$M:$M,$B10&amp;" d. "&amp;EI$2)+COUNTIF(CORRIDA!$M:$M,EI$2&amp;" d. "&amp;$B10)=0,0,COUNTIF(CORRIDA!$M:$M,$B10&amp;" d. "&amp;EI$2)+COUNTIF(CORRIDA!$M:$M,EI$2&amp;" d. "&amp;$B10)))</f>
        <v>0</v>
      </c>
      <c r="EJ10" s="83" t="n">
        <f aca="false">IF($B10=EJ$2,0,IF(COUNTIF(CORRIDA!$M:$M,$B10&amp;" d. "&amp;EJ$2)+COUNTIF(CORRIDA!$M:$M,EJ$2&amp;" d. "&amp;$B10)=0,0,COUNTIF(CORRIDA!$M:$M,$B10&amp;" d. "&amp;EJ$2)+COUNTIF(CORRIDA!$M:$M,EJ$2&amp;" d. "&amp;$B10)))</f>
        <v>0</v>
      </c>
      <c r="EK10" s="83" t="n">
        <f aca="false">IF($B10=EK$2,0,IF(COUNTIF(CORRIDA!$M:$M,$B10&amp;" d. "&amp;EK$2)+COUNTIF(CORRIDA!$M:$M,EK$2&amp;" d. "&amp;$B10)=0,0,COUNTIF(CORRIDA!$M:$M,$B10&amp;" d. "&amp;EK$2)+COUNTIF(CORRIDA!$M:$M,EK$2&amp;" d. "&amp;$B10)))</f>
        <v>0</v>
      </c>
      <c r="EL10" s="83" t="n">
        <f aca="false">IF($B10=EL$2,0,IF(COUNTIF(CORRIDA!$M:$M,$B10&amp;" d. "&amp;EL$2)+COUNTIF(CORRIDA!$M:$M,EL$2&amp;" d. "&amp;$B10)=0,0,COUNTIF(CORRIDA!$M:$M,$B10&amp;" d. "&amp;EL$2)+COUNTIF(CORRIDA!$M:$M,EL$2&amp;" d. "&amp;$B10)))</f>
        <v>0</v>
      </c>
      <c r="EM10" s="83" t="n">
        <f aca="false">IF($B10=EM$2,0,IF(COUNTIF(CORRIDA!$M:$M,$B10&amp;" d. "&amp;EM$2)+COUNTIF(CORRIDA!$M:$M,EM$2&amp;" d. "&amp;$B10)=0,0,COUNTIF(CORRIDA!$M:$M,$B10&amp;" d. "&amp;EM$2)+COUNTIF(CORRIDA!$M:$M,EM$2&amp;" d. "&amp;$B10)))</f>
        <v>0</v>
      </c>
      <c r="EN10" s="83" t="n">
        <f aca="false">IF($B10=EN$2,0,IF(COUNTIF(CORRIDA!$M:$M,$B10&amp;" d. "&amp;EN$2)+COUNTIF(CORRIDA!$M:$M,EN$2&amp;" d. "&amp;$B10)=0,0,COUNTIF(CORRIDA!$M:$M,$B10&amp;" d. "&amp;EN$2)+COUNTIF(CORRIDA!$M:$M,EN$2&amp;" d. "&amp;$B10)))</f>
        <v>0</v>
      </c>
      <c r="EO10" s="83" t="n">
        <f aca="false">IF($B10=EO$2,0,IF(COUNTIF(CORRIDA!$M:$M,$B10&amp;" d. "&amp;EO$2)+COUNTIF(CORRIDA!$M:$M,EO$2&amp;" d. "&amp;$B10)=0,0,COUNTIF(CORRIDA!$M:$M,$B10&amp;" d. "&amp;EO$2)+COUNTIF(CORRIDA!$M:$M,EO$2&amp;" d. "&amp;$B10)))</f>
        <v>0</v>
      </c>
      <c r="EP10" s="83" t="n">
        <f aca="false">IF($B10=EP$2,0,IF(COUNTIF(CORRIDA!$M:$M,$B10&amp;" d. "&amp;EP$2)+COUNTIF(CORRIDA!$M:$M,EP$2&amp;" d. "&amp;$B10)=0,0,COUNTIF(CORRIDA!$M:$M,$B10&amp;" d. "&amp;EP$2)+COUNTIF(CORRIDA!$M:$M,EP$2&amp;" d. "&amp;$B10)))</f>
        <v>0</v>
      </c>
      <c r="EQ10" s="83" t="n">
        <f aca="false">IF($B10=EQ$2,0,IF(COUNTIF(CORRIDA!$M:$M,$B10&amp;" d. "&amp;EQ$2)+COUNTIF(CORRIDA!$M:$M,EQ$2&amp;" d. "&amp;$B10)=0,0,COUNTIF(CORRIDA!$M:$M,$B10&amp;" d. "&amp;EQ$2)+COUNTIF(CORRIDA!$M:$M,EQ$2&amp;" d. "&amp;$B10)))</f>
        <v>0</v>
      </c>
      <c r="ER10" s="83" t="n">
        <f aca="false">IF($B10=ER$2,0,IF(COUNTIF(CORRIDA!$M:$M,$B10&amp;" d. "&amp;ER$2)+COUNTIF(CORRIDA!$M:$M,ER$2&amp;" d. "&amp;$B10)=0,0,COUNTIF(CORRIDA!$M:$M,$B10&amp;" d. "&amp;ER$2)+COUNTIF(CORRIDA!$M:$M,ER$2&amp;" d. "&amp;$B10)))</f>
        <v>0</v>
      </c>
      <c r="ES10" s="83" t="n">
        <f aca="false">IF($B10=ES$2,0,IF(COUNTIF(CORRIDA!$M:$M,$B10&amp;" d. "&amp;ES$2)+COUNTIF(CORRIDA!$M:$M,ES$2&amp;" d. "&amp;$B10)=0,0,COUNTIF(CORRIDA!$M:$M,$B10&amp;" d. "&amp;ES$2)+COUNTIF(CORRIDA!$M:$M,ES$2&amp;" d. "&amp;$B10)))</f>
        <v>0</v>
      </c>
      <c r="ET10" s="83" t="n">
        <f aca="false">IF($B10=ET$2,0,IF(COUNTIF(CORRIDA!$M:$M,$B10&amp;" d. "&amp;ET$2)+COUNTIF(CORRIDA!$M:$M,ET$2&amp;" d. "&amp;$B10)=0,0,COUNTIF(CORRIDA!$M:$M,$B10&amp;" d. "&amp;ET$2)+COUNTIF(CORRIDA!$M:$M,ET$2&amp;" d. "&amp;$B10)))</f>
        <v>0</v>
      </c>
      <c r="EU10" s="83" t="n">
        <f aca="false">IF($B10=EU$2,0,IF(COUNTIF(CORRIDA!$M:$M,$B10&amp;" d. "&amp;EU$2)+COUNTIF(CORRIDA!$M:$M,EU$2&amp;" d. "&amp;$B10)=0,0,COUNTIF(CORRIDA!$M:$M,$B10&amp;" d. "&amp;EU$2)+COUNTIF(CORRIDA!$M:$M,EU$2&amp;" d. "&amp;$B10)))</f>
        <v>0</v>
      </c>
      <c r="EV10" s="83" t="n">
        <f aca="false">IF($B10=EV$2,0,IF(COUNTIF(CORRIDA!$M:$M,$B10&amp;" d. "&amp;EV$2)+COUNTIF(CORRIDA!$M:$M,EV$2&amp;" d. "&amp;$B10)=0,0,COUNTIF(CORRIDA!$M:$M,$B10&amp;" d. "&amp;EV$2)+COUNTIF(CORRIDA!$M:$M,EV$2&amp;" d. "&amp;$B10)))</f>
        <v>0</v>
      </c>
      <c r="EW10" s="83" t="n">
        <f aca="false">IF($B10=EW$2,0,IF(COUNTIF(CORRIDA!$M:$M,$B10&amp;" d. "&amp;EW$2)+COUNTIF(CORRIDA!$M:$M,EW$2&amp;" d. "&amp;$B10)=0,0,COUNTIF(CORRIDA!$M:$M,$B10&amp;" d. "&amp;EW$2)+COUNTIF(CORRIDA!$M:$M,EW$2&amp;" d. "&amp;$B10)))</f>
        <v>0</v>
      </c>
      <c r="EX10" s="83" t="n">
        <f aca="false">IF($B10=EX$2,0,IF(COUNTIF(CORRIDA!$M:$M,$B10&amp;" d. "&amp;EX$2)+COUNTIF(CORRIDA!$M:$M,EX$2&amp;" d. "&amp;$B10)=0,0,COUNTIF(CORRIDA!$M:$M,$B10&amp;" d. "&amp;EX$2)+COUNTIF(CORRIDA!$M:$M,EX$2&amp;" d. "&amp;$B10)))</f>
        <v>0</v>
      </c>
      <c r="EY10" s="83" t="n">
        <f aca="false">IF($B10=EY$2,0,IF(COUNTIF(CORRIDA!$M:$M,$B10&amp;" d. "&amp;EY$2)+COUNTIF(CORRIDA!$M:$M,EY$2&amp;" d. "&amp;$B10)=0,0,COUNTIF(CORRIDA!$M:$M,$B10&amp;" d. "&amp;EY$2)+COUNTIF(CORRIDA!$M:$M,EY$2&amp;" d. "&amp;$B10)))</f>
        <v>0</v>
      </c>
      <c r="EZ10" s="83" t="n">
        <f aca="false">IF($B10=EZ$2,0,IF(COUNTIF(CORRIDA!$M:$M,$B10&amp;" d. "&amp;EZ$2)+COUNTIF(CORRIDA!$M:$M,EZ$2&amp;" d. "&amp;$B10)=0,0,COUNTIF(CORRIDA!$M:$M,$B10&amp;" d. "&amp;EZ$2)+COUNTIF(CORRIDA!$M:$M,EZ$2&amp;" d. "&amp;$B10)))</f>
        <v>0</v>
      </c>
      <c r="FA10" s="83" t="n">
        <f aca="false">IF($B10=FA$2,0,IF(COUNTIF(CORRIDA!$M:$M,$B10&amp;" d. "&amp;FA$2)+COUNTIF(CORRIDA!$M:$M,FA$2&amp;" d. "&amp;$B10)=0,0,COUNTIF(CORRIDA!$M:$M,$B10&amp;" d. "&amp;FA$2)+COUNTIF(CORRIDA!$M:$M,FA$2&amp;" d. "&amp;$B10)))</f>
        <v>0</v>
      </c>
      <c r="FB10" s="83" t="n">
        <f aca="false">IF($B10=FB$2,0,IF(COUNTIF(CORRIDA!$M:$M,$B10&amp;" d. "&amp;FB$2)+COUNTIF(CORRIDA!$M:$M,FB$2&amp;" d. "&amp;$B10)=0,0,COUNTIF(CORRIDA!$M:$M,$B10&amp;" d. "&amp;FB$2)+COUNTIF(CORRIDA!$M:$M,FB$2&amp;" d. "&amp;$B10)))</f>
        <v>0</v>
      </c>
      <c r="FC10" s="83" t="n">
        <f aca="false">IF($B10=FC$2,0,IF(COUNTIF(CORRIDA!$M:$M,$B10&amp;" d. "&amp;FC$2)+COUNTIF(CORRIDA!$M:$M,FC$2&amp;" d. "&amp;$B10)=0,0,COUNTIF(CORRIDA!$M:$M,$B10&amp;" d. "&amp;FC$2)+COUNTIF(CORRIDA!$M:$M,FC$2&amp;" d. "&amp;$B10)))</f>
        <v>0</v>
      </c>
      <c r="FD10" s="83" t="n">
        <f aca="false">IF($B10=FD$2,0,IF(COUNTIF(CORRIDA!$M:$M,$B10&amp;" d. "&amp;FD$2)+COUNTIF(CORRIDA!$M:$M,FD$2&amp;" d. "&amp;$B10)=0,0,COUNTIF(CORRIDA!$M:$M,$B10&amp;" d. "&amp;FD$2)+COUNTIF(CORRIDA!$M:$M,FD$2&amp;" d. "&amp;$B10)))</f>
        <v>0</v>
      </c>
      <c r="FE10" s="83" t="n">
        <f aca="false">IF($B10=FE$2,0,IF(COUNTIF(CORRIDA!$M:$M,$B10&amp;" d. "&amp;FE$2)+COUNTIF(CORRIDA!$M:$M,FE$2&amp;" d. "&amp;$B10)=0,0,COUNTIF(CORRIDA!$M:$M,$B10&amp;" d. "&amp;FE$2)+COUNTIF(CORRIDA!$M:$M,FE$2&amp;" d. "&amp;$B10)))</f>
        <v>0</v>
      </c>
      <c r="FF10" s="83" t="n">
        <f aca="false">IF($B10=FF$2,0,IF(COUNTIF(CORRIDA!$M:$M,$B10&amp;" d. "&amp;FF$2)+COUNTIF(CORRIDA!$M:$M,FF$2&amp;" d. "&amp;$B10)=0,0,COUNTIF(CORRIDA!$M:$M,$B10&amp;" d. "&amp;FF$2)+COUNTIF(CORRIDA!$M:$M,FF$2&amp;" d. "&amp;$B10)))</f>
        <v>0</v>
      </c>
      <c r="FG10" s="75" t="n">
        <f aca="false">SUM(DI10:EW10)</f>
        <v>0</v>
      </c>
      <c r="FH10" s="80"/>
      <c r="FI10" s="73" t="str">
        <f aca="false">BE10</f>
        <v>Daniel Borges</v>
      </c>
      <c r="FJ10" s="81" t="n">
        <f aca="false">COUNTIF(BF10:DC10,"&gt;0")</f>
        <v>0</v>
      </c>
      <c r="FK10" s="81" t="e">
        <f aca="false">AVERAGE(BF10:DC10)</f>
        <v>#DIV/0!</v>
      </c>
      <c r="FL10" s="81" t="e">
        <f aca="false">_xlfn.STDEV.P(BF10:DC10)</f>
        <v>#DIV/0!</v>
      </c>
    </row>
    <row r="11" customFormat="false" ht="12.75" hidden="false" customHeight="false" outlineLevel="0" collapsed="false">
      <c r="B11" s="73" t="str">
        <f aca="false">INTRO!B11</f>
        <v>Danilo</v>
      </c>
      <c r="C11" s="74" t="str">
        <f aca="false">IF($B11=C$2,"-",IF(COUNTIF(CORRIDA!$M:$M,$B11&amp;" d. "&amp;C$2)=0,"",COUNTIF(CORRIDA!$M:$M,$B11&amp;" d. "&amp;C$2)))</f>
        <v/>
      </c>
      <c r="D11" s="74" t="str">
        <f aca="false">IF($B11=D$2,"-",IF(COUNTIF(CORRIDA!$M:$M,$B11&amp;" d. "&amp;D$2)=0,"",COUNTIF(CORRIDA!$M:$M,$B11&amp;" d. "&amp;D$2)))</f>
        <v/>
      </c>
      <c r="E11" s="74" t="str">
        <f aca="false">IF($B11=E$2,"-",IF(COUNTIF(CORRIDA!$M:$M,$B11&amp;" d. "&amp;E$2)=0,"",COUNTIF(CORRIDA!$M:$M,$B11&amp;" d. "&amp;E$2)))</f>
        <v/>
      </c>
      <c r="F11" s="74" t="str">
        <f aca="false">IF($B11=F$2,"-",IF(COUNTIF(CORRIDA!$M:$M,$B11&amp;" d. "&amp;F$2)=0,"",COUNTIF(CORRIDA!$M:$M,$B11&amp;" d. "&amp;F$2)))</f>
        <v/>
      </c>
      <c r="G11" s="74" t="str">
        <f aca="false">IF($B11=G$2,"-",IF(COUNTIF(CORRIDA!$M:$M,$B11&amp;" d. "&amp;G$2)=0,"",COUNTIF(CORRIDA!$M:$M,$B11&amp;" d. "&amp;G$2)))</f>
        <v/>
      </c>
      <c r="H11" s="74" t="str">
        <f aca="false">IF($B11=H$2,"-",IF(COUNTIF(CORRIDA!$M:$M,$B11&amp;" d. "&amp;H$2)=0,"",COUNTIF(CORRIDA!$M:$M,$B11&amp;" d. "&amp;H$2)))</f>
        <v/>
      </c>
      <c r="I11" s="74" t="str">
        <f aca="false">IF($B11=I$2,"-",IF(COUNTIF(CORRIDA!$M:$M,$B11&amp;" d. "&amp;I$2)=0,"",COUNTIF(CORRIDA!$M:$M,$B11&amp;" d. "&amp;I$2)))</f>
        <v/>
      </c>
      <c r="J11" s="74" t="str">
        <f aca="false">IF($B11=J$2,"-",IF(COUNTIF(CORRIDA!$M:$M,$B11&amp;" d. "&amp;J$2)=0,"",COUNTIF(CORRIDA!$M:$M,$B11&amp;" d. "&amp;J$2)))</f>
        <v/>
      </c>
      <c r="K11" s="74" t="str">
        <f aca="false">IF($B11=K$2,"-",IF(COUNTIF(CORRIDA!$M:$M,$B11&amp;" d. "&amp;K$2)=0,"",COUNTIF(CORRIDA!$M:$M,$B11&amp;" d. "&amp;K$2)))</f>
        <v>-</v>
      </c>
      <c r="L11" s="74" t="str">
        <f aca="false">IF($B11=L$2,"-",IF(COUNTIF(CORRIDA!$M:$M,$B11&amp;" d. "&amp;L$2)=0,"",COUNTIF(CORRIDA!$M:$M,$B11&amp;" d. "&amp;L$2)))</f>
        <v/>
      </c>
      <c r="M11" s="74" t="str">
        <f aca="false">IF($B11=M$2,"-",IF(COUNTIF(CORRIDA!$M:$M,$B11&amp;" d. "&amp;M$2)=0,"",COUNTIF(CORRIDA!$M:$M,$B11&amp;" d. "&amp;M$2)))</f>
        <v/>
      </c>
      <c r="N11" s="74" t="str">
        <f aca="false">IF($B11=N$2,"-",IF(COUNTIF(CORRIDA!$M:$M,$B11&amp;" d. "&amp;N$2)=0,"",COUNTIF(CORRIDA!$M:$M,$B11&amp;" d. "&amp;N$2)))</f>
        <v/>
      </c>
      <c r="O11" s="74" t="str">
        <f aca="false">IF($B11=O$2,"-",IF(COUNTIF(CORRIDA!$M:$M,$B11&amp;" d. "&amp;O$2)=0,"",COUNTIF(CORRIDA!$M:$M,$B11&amp;" d. "&amp;O$2)))</f>
        <v/>
      </c>
      <c r="P11" s="74" t="str">
        <f aca="false">IF($B11=P$2,"-",IF(COUNTIF(CORRIDA!$M:$M,$B11&amp;" d. "&amp;P$2)=0,"",COUNTIF(CORRIDA!$M:$M,$B11&amp;" d. "&amp;P$2)))</f>
        <v/>
      </c>
      <c r="Q11" s="74" t="str">
        <f aca="false">IF($B11=Q$2,"-",IF(COUNTIF(CORRIDA!$M:$M,$B11&amp;" d. "&amp;Q$2)=0,"",COUNTIF(CORRIDA!$M:$M,$B11&amp;" d. "&amp;Q$2)))</f>
        <v/>
      </c>
      <c r="R11" s="74" t="str">
        <f aca="false">IF($B11=R$2,"-",IF(COUNTIF(CORRIDA!$M:$M,$B11&amp;" d. "&amp;R$2)=0,"",COUNTIF(CORRIDA!$M:$M,$B11&amp;" d. "&amp;R$2)))</f>
        <v/>
      </c>
      <c r="S11" s="74" t="str">
        <f aca="false">IF($B11=S$2,"-",IF(COUNTIF(CORRIDA!$M:$M,$B11&amp;" d. "&amp;S$2)=0,"",COUNTIF(CORRIDA!$M:$M,$B11&amp;" d. "&amp;S$2)))</f>
        <v/>
      </c>
      <c r="T11" s="74" t="str">
        <f aca="false">IF($B11=T$2,"-",IF(COUNTIF(CORRIDA!$M:$M,$B11&amp;" d. "&amp;T$2)=0,"",COUNTIF(CORRIDA!$M:$M,$B11&amp;" d. "&amp;T$2)))</f>
        <v/>
      </c>
      <c r="U11" s="74" t="str">
        <f aca="false">IF($B11=U$2,"-",IF(COUNTIF(CORRIDA!$M:$M,$B11&amp;" d. "&amp;U$2)=0,"",COUNTIF(CORRIDA!$M:$M,$B11&amp;" d. "&amp;U$2)))</f>
        <v/>
      </c>
      <c r="V11" s="74" t="str">
        <f aca="false">IF($B11=V$2,"-",IF(COUNTIF(CORRIDA!$M:$M,$B11&amp;" d. "&amp;V$2)=0,"",COUNTIF(CORRIDA!$M:$M,$B11&amp;" d. "&amp;V$2)))</f>
        <v/>
      </c>
      <c r="W11" s="74" t="str">
        <f aca="false">IF($B11=W$2,"-",IF(COUNTIF(CORRIDA!$M:$M,$B11&amp;" d. "&amp;W$2)=0,"",COUNTIF(CORRIDA!$M:$M,$B11&amp;" d. "&amp;W$2)))</f>
        <v/>
      </c>
      <c r="X11" s="74" t="str">
        <f aca="false">IF($B11=X$2,"-",IF(COUNTIF(CORRIDA!$M:$M,$B11&amp;" d. "&amp;X$2)=0,"",COUNTIF(CORRIDA!$M:$M,$B11&amp;" d. "&amp;X$2)))</f>
        <v/>
      </c>
      <c r="Y11" s="74" t="str">
        <f aca="false">IF($B11=Y$2,"-",IF(COUNTIF(CORRIDA!$M:$M,$B11&amp;" d. "&amp;Y$2)=0,"",COUNTIF(CORRIDA!$M:$M,$B11&amp;" d. "&amp;Y$2)))</f>
        <v/>
      </c>
      <c r="Z11" s="74" t="str">
        <f aca="false">IF($B11=Z$2,"-",IF(COUNTIF(CORRIDA!$M:$M,$B11&amp;" d. "&amp;Z$2)=0,"",COUNTIF(CORRIDA!$M:$M,$B11&amp;" d. "&amp;Z$2)))</f>
        <v/>
      </c>
      <c r="AA11" s="74" t="str">
        <f aca="false">IF($B11=AA$2,"-",IF(COUNTIF(CORRIDA!$M:$M,$B11&amp;" d. "&amp;AA$2)=0,"",COUNTIF(CORRIDA!$M:$M,$B11&amp;" d. "&amp;AA$2)))</f>
        <v/>
      </c>
      <c r="AB11" s="74" t="str">
        <f aca="false">IF($B11=AB$2,"-",IF(COUNTIF(CORRIDA!$M:$M,$B11&amp;" d. "&amp;AB$2)=0,"",COUNTIF(CORRIDA!$M:$M,$B11&amp;" d. "&amp;AB$2)))</f>
        <v/>
      </c>
      <c r="AC11" s="74" t="str">
        <f aca="false">IF($B11=AC$2,"-",IF(COUNTIF(CORRIDA!$M:$M,$B11&amp;" d. "&amp;AC$2)=0,"",COUNTIF(CORRIDA!$M:$M,$B11&amp;" d. "&amp;AC$2)))</f>
        <v/>
      </c>
      <c r="AD11" s="74" t="str">
        <f aca="false">IF($B11=AD$2,"-",IF(COUNTIF(CORRIDA!$M:$M,$B11&amp;" d. "&amp;AD$2)=0,"",COUNTIF(CORRIDA!$M:$M,$B11&amp;" d. "&amp;AD$2)))</f>
        <v/>
      </c>
      <c r="AE11" s="74" t="str">
        <f aca="false">IF($B11=AE$2,"-",IF(COUNTIF(CORRIDA!$M:$M,$B11&amp;" d. "&amp;AE$2)=0,"",COUNTIF(CORRIDA!$M:$M,$B11&amp;" d. "&amp;AE$2)))</f>
        <v/>
      </c>
      <c r="AF11" s="74" t="str">
        <f aca="false">IF($B11=AF$2,"-",IF(COUNTIF(CORRIDA!$M:$M,$B11&amp;" d. "&amp;AF$2)=0,"",COUNTIF(CORRIDA!$M:$M,$B11&amp;" d. "&amp;AF$2)))</f>
        <v/>
      </c>
      <c r="AG11" s="74" t="str">
        <f aca="false">IF($B11=AG$2,"-",IF(COUNTIF(CORRIDA!$M:$M,$B11&amp;" d. "&amp;AG$2)=0,"",COUNTIF(CORRIDA!$M:$M,$B11&amp;" d. "&amp;AG$2)))</f>
        <v/>
      </c>
      <c r="AH11" s="74" t="str">
        <f aca="false">IF($B11=AH$2,"-",IF(COUNTIF(CORRIDA!$M:$M,$B11&amp;" d. "&amp;AH$2)=0,"",COUNTIF(CORRIDA!$M:$M,$B11&amp;" d. "&amp;AH$2)))</f>
        <v/>
      </c>
      <c r="AI11" s="74" t="str">
        <f aca="false">IF($B11=AI$2,"-",IF(COUNTIF(CORRIDA!$M:$M,$B11&amp;" d. "&amp;AI$2)=0,"",COUNTIF(CORRIDA!$M:$M,$B11&amp;" d. "&amp;AI$2)))</f>
        <v/>
      </c>
      <c r="AJ11" s="74" t="str">
        <f aca="false">IF($B11=AJ$2,"-",IF(COUNTIF(CORRIDA!$M:$M,$B11&amp;" d. "&amp;AJ$2)=0,"",COUNTIF(CORRIDA!$M:$M,$B11&amp;" d. "&amp;AJ$2)))</f>
        <v/>
      </c>
      <c r="AK11" s="74" t="str">
        <f aca="false">IF($B11=AK$2,"-",IF(COUNTIF(CORRIDA!$M:$M,$B11&amp;" d. "&amp;AK$2)=0,"",COUNTIF(CORRIDA!$M:$M,$B11&amp;" d. "&amp;AK$2)))</f>
        <v/>
      </c>
      <c r="AL11" s="74" t="str">
        <f aca="false">IF($B11=AL$2,"-",IF(COUNTIF(CORRIDA!$M:$M,$B11&amp;" d. "&amp;AL$2)=0,"",COUNTIF(CORRIDA!$M:$M,$B11&amp;" d. "&amp;AL$2)))</f>
        <v/>
      </c>
      <c r="AM11" s="74" t="str">
        <f aca="false">IF($B11=AM$2,"-",IF(COUNTIF(CORRIDA!$M:$M,$B11&amp;" d. "&amp;AM$2)=0,"",COUNTIF(CORRIDA!$M:$M,$B11&amp;" d. "&amp;AM$2)))</f>
        <v/>
      </c>
      <c r="AN11" s="74" t="str">
        <f aca="false">IF($B11=AN$2,"-",IF(COUNTIF(CORRIDA!$M:$M,$B11&amp;" d. "&amp;AN$2)=0,"",COUNTIF(CORRIDA!$M:$M,$B11&amp;" d. "&amp;AN$2)))</f>
        <v/>
      </c>
      <c r="AO11" s="74" t="str">
        <f aca="false">IF($B11=AO$2,"-",IF(COUNTIF(CORRIDA!$M:$M,$B11&amp;" d. "&amp;AO$2)=0,"",COUNTIF(CORRIDA!$M:$M,$B11&amp;" d. "&amp;AO$2)))</f>
        <v/>
      </c>
      <c r="AP11" s="74" t="str">
        <f aca="false">IF($B11=AP$2,"-",IF(COUNTIF(CORRIDA!$M:$M,$B11&amp;" d. "&amp;AP$2)=0,"",COUNTIF(CORRIDA!$M:$M,$B11&amp;" d. "&amp;AP$2)))</f>
        <v/>
      </c>
      <c r="AQ11" s="74" t="str">
        <f aca="false">IF($B11=AQ$2,"-",IF(COUNTIF(CORRIDA!$M:$M,$B11&amp;" d. "&amp;AQ$2)=0,"",COUNTIF(CORRIDA!$M:$M,$B11&amp;" d. "&amp;AQ$2)))</f>
        <v/>
      </c>
      <c r="AR11" s="74" t="str">
        <f aca="false">IF($B11=AR$2,"-",IF(COUNTIF(CORRIDA!$M:$M,$B11&amp;" d. "&amp;AR$2)=0,"",COUNTIF(CORRIDA!$M:$M,$B11&amp;" d. "&amp;AR$2)))</f>
        <v/>
      </c>
      <c r="AS11" s="74" t="str">
        <f aca="false">IF($B11=AS$2,"-",IF(COUNTIF(CORRIDA!$M:$M,$B11&amp;" d. "&amp;AS$2)=0,"",COUNTIF(CORRIDA!$M:$M,$B11&amp;" d. "&amp;AS$2)))</f>
        <v/>
      </c>
      <c r="AT11" s="74" t="str">
        <f aca="false">IF($B11=AT$2,"-",IF(COUNTIF(CORRIDA!$M:$M,$B11&amp;" d. "&amp;AT$2)=0,"",COUNTIF(CORRIDA!$M:$M,$B11&amp;" d. "&amp;AT$2)))</f>
        <v/>
      </c>
      <c r="AU11" s="74" t="str">
        <f aca="false">IF($B11=AU$2,"-",IF(COUNTIF(CORRIDA!$M:$M,$B11&amp;" d. "&amp;AU$2)=0,"",COUNTIF(CORRIDA!$M:$M,$B11&amp;" d. "&amp;AU$2)))</f>
        <v/>
      </c>
      <c r="AV11" s="74" t="str">
        <f aca="false">IF($B11=AV$2,"-",IF(COUNTIF(CORRIDA!$M:$M,$B11&amp;" d. "&amp;AV$2)=0,"",COUNTIF(CORRIDA!$M:$M,$B11&amp;" d. "&amp;AV$2)))</f>
        <v/>
      </c>
      <c r="AW11" s="74" t="str">
        <f aca="false">IF($B11=AW$2,"-",IF(COUNTIF(CORRIDA!$M:$M,$B11&amp;" d. "&amp;AW$2)=0,"",COUNTIF(CORRIDA!$M:$M,$B11&amp;" d. "&amp;AW$2)))</f>
        <v/>
      </c>
      <c r="AX11" s="74" t="str">
        <f aca="false">IF($B11=AX$2,"-",IF(COUNTIF(CORRIDA!$M:$M,$B11&amp;" d. "&amp;AX$2)=0,"",COUNTIF(CORRIDA!$M:$M,$B11&amp;" d. "&amp;AX$2)))</f>
        <v/>
      </c>
      <c r="AY11" s="74" t="str">
        <f aca="false">IF($B11=AY$2,"-",IF(COUNTIF(CORRIDA!$M:$M,$B11&amp;" d. "&amp;AY$2)=0,"",COUNTIF(CORRIDA!$M:$M,$B11&amp;" d. "&amp;AY$2)))</f>
        <v/>
      </c>
      <c r="AZ11" s="74" t="str">
        <f aca="false">IF($B11=AZ$2,"-",IF(COUNTIF(CORRIDA!$M:$M,$B11&amp;" d. "&amp;AZ$2)=0,"",COUNTIF(CORRIDA!$M:$M,$B11&amp;" d. "&amp;AZ$2)))</f>
        <v/>
      </c>
      <c r="BA11" s="75" t="n">
        <f aca="false">SUM(C11:AZ11)</f>
        <v>0</v>
      </c>
      <c r="BE11" s="73" t="str">
        <f aca="false">B11</f>
        <v>Danilo</v>
      </c>
      <c r="BF11" s="76" t="str">
        <f aca="false">IF($B11=BF$2,"-",IF(COUNTIF(CORRIDA!$M:$M,$B11&amp;" d. "&amp;BF$2)+COUNTIF(CORRIDA!$M:$M,BF$2&amp;" d. "&amp;$B11)=0,"",COUNTIF(CORRIDA!$M:$M,$B11&amp;" d. "&amp;BF$2)+COUNTIF(CORRIDA!$M:$M,BF$2&amp;" d. "&amp;$B11)))</f>
        <v/>
      </c>
      <c r="BG11" s="76" t="str">
        <f aca="false">IF($B11=BG$2,"-",IF(COUNTIF(CORRIDA!$M:$M,$B11&amp;" d. "&amp;BG$2)+COUNTIF(CORRIDA!$M:$M,BG$2&amp;" d. "&amp;$B11)=0,"",COUNTIF(CORRIDA!$M:$M,$B11&amp;" d. "&amp;BG$2)+COUNTIF(CORRIDA!$M:$M,BG$2&amp;" d. "&amp;$B11)))</f>
        <v/>
      </c>
      <c r="BH11" s="76" t="str">
        <f aca="false">IF($B11=BH$2,"-",IF(COUNTIF(CORRIDA!$M:$M,$B11&amp;" d. "&amp;BH$2)+COUNTIF(CORRIDA!$M:$M,BH$2&amp;" d. "&amp;$B11)=0,"",COUNTIF(CORRIDA!$M:$M,$B11&amp;" d. "&amp;BH$2)+COUNTIF(CORRIDA!$M:$M,BH$2&amp;" d. "&amp;$B11)))</f>
        <v/>
      </c>
      <c r="BI11" s="76" t="str">
        <f aca="false">IF($B11=BI$2,"-",IF(COUNTIF(CORRIDA!$M:$M,$B11&amp;" d. "&amp;BI$2)+COUNTIF(CORRIDA!$M:$M,BI$2&amp;" d. "&amp;$B11)=0,"",COUNTIF(CORRIDA!$M:$M,$B11&amp;" d. "&amp;BI$2)+COUNTIF(CORRIDA!$M:$M,BI$2&amp;" d. "&amp;$B11)))</f>
        <v/>
      </c>
      <c r="BJ11" s="76" t="str">
        <f aca="false">IF($B11=BJ$2,"-",IF(COUNTIF(CORRIDA!$M:$M,$B11&amp;" d. "&amp;BJ$2)+COUNTIF(CORRIDA!$M:$M,BJ$2&amp;" d. "&amp;$B11)=0,"",COUNTIF(CORRIDA!$M:$M,$B11&amp;" d. "&amp;BJ$2)+COUNTIF(CORRIDA!$M:$M,BJ$2&amp;" d. "&amp;$B11)))</f>
        <v/>
      </c>
      <c r="BK11" s="76" t="str">
        <f aca="false">IF($B11=BK$2,"-",IF(COUNTIF(CORRIDA!$M:$M,$B11&amp;" d. "&amp;BK$2)+COUNTIF(CORRIDA!$M:$M,BK$2&amp;" d. "&amp;$B11)=0,"",COUNTIF(CORRIDA!$M:$M,$B11&amp;" d. "&amp;BK$2)+COUNTIF(CORRIDA!$M:$M,BK$2&amp;" d. "&amp;$B11)))</f>
        <v/>
      </c>
      <c r="BL11" s="76" t="str">
        <f aca="false">IF($B11=BL$2,"-",IF(COUNTIF(CORRIDA!$M:$M,$B11&amp;" d. "&amp;BL$2)+COUNTIF(CORRIDA!$M:$M,BL$2&amp;" d. "&amp;$B11)=0,"",COUNTIF(CORRIDA!$M:$M,$B11&amp;" d. "&amp;BL$2)+COUNTIF(CORRIDA!$M:$M,BL$2&amp;" d. "&amp;$B11)))</f>
        <v/>
      </c>
      <c r="BM11" s="76" t="str">
        <f aca="false">IF($B11=BM$2,"-",IF(COUNTIF(CORRIDA!$M:$M,$B11&amp;" d. "&amp;BM$2)+COUNTIF(CORRIDA!$M:$M,BM$2&amp;" d. "&amp;$B11)=0,"",COUNTIF(CORRIDA!$M:$M,$B11&amp;" d. "&amp;BM$2)+COUNTIF(CORRIDA!$M:$M,BM$2&amp;" d. "&amp;$B11)))</f>
        <v/>
      </c>
      <c r="BN11" s="76" t="str">
        <f aca="false">IF($B11=BN$2,"-",IF(COUNTIF(CORRIDA!$M:$M,$B11&amp;" d. "&amp;BN$2)+COUNTIF(CORRIDA!$M:$M,BN$2&amp;" d. "&amp;$B11)=0,"",COUNTIF(CORRIDA!$M:$M,$B11&amp;" d. "&amp;BN$2)+COUNTIF(CORRIDA!$M:$M,BN$2&amp;" d. "&amp;$B11)))</f>
        <v>-</v>
      </c>
      <c r="BO11" s="76" t="str">
        <f aca="false">IF($B11=BO$2,"-",IF(COUNTIF(CORRIDA!$M:$M,$B11&amp;" d. "&amp;BO$2)+COUNTIF(CORRIDA!$M:$M,BO$2&amp;" d. "&amp;$B11)=0,"",COUNTIF(CORRIDA!$M:$M,$B11&amp;" d. "&amp;BO$2)+COUNTIF(CORRIDA!$M:$M,BO$2&amp;" d. "&amp;$B11)))</f>
        <v/>
      </c>
      <c r="BP11" s="76" t="str">
        <f aca="false">IF($B11=BP$2,"-",IF(COUNTIF(CORRIDA!$M:$M,$B11&amp;" d. "&amp;BP$2)+COUNTIF(CORRIDA!$M:$M,BP$2&amp;" d. "&amp;$B11)=0,"",COUNTIF(CORRIDA!$M:$M,$B11&amp;" d. "&amp;BP$2)+COUNTIF(CORRIDA!$M:$M,BP$2&amp;" d. "&amp;$B11)))</f>
        <v/>
      </c>
      <c r="BQ11" s="76" t="str">
        <f aca="false">IF($B11=BQ$2,"-",IF(COUNTIF(CORRIDA!$M:$M,$B11&amp;" d. "&amp;BQ$2)+COUNTIF(CORRIDA!$M:$M,BQ$2&amp;" d. "&amp;$B11)=0,"",COUNTIF(CORRIDA!$M:$M,$B11&amp;" d. "&amp;BQ$2)+COUNTIF(CORRIDA!$M:$M,BQ$2&amp;" d. "&amp;$B11)))</f>
        <v/>
      </c>
      <c r="BR11" s="76" t="str">
        <f aca="false">IF($B11=BR$2,"-",IF(COUNTIF(CORRIDA!$M:$M,$B11&amp;" d. "&amp;BR$2)+COUNTIF(CORRIDA!$M:$M,BR$2&amp;" d. "&amp;$B11)=0,"",COUNTIF(CORRIDA!$M:$M,$B11&amp;" d. "&amp;BR$2)+COUNTIF(CORRIDA!$M:$M,BR$2&amp;" d. "&amp;$B11)))</f>
        <v/>
      </c>
      <c r="BS11" s="76" t="str">
        <f aca="false">IF($B11=BS$2,"-",IF(COUNTIF(CORRIDA!$M:$M,$B11&amp;" d. "&amp;BS$2)+COUNTIF(CORRIDA!$M:$M,BS$2&amp;" d. "&amp;$B11)=0,"",COUNTIF(CORRIDA!$M:$M,$B11&amp;" d. "&amp;BS$2)+COUNTIF(CORRIDA!$M:$M,BS$2&amp;" d. "&amp;$B11)))</f>
        <v/>
      </c>
      <c r="BT11" s="76" t="str">
        <f aca="false">IF($B11=BT$2,"-",IF(COUNTIF(CORRIDA!$M:$M,$B11&amp;" d. "&amp;BT$2)+COUNTIF(CORRIDA!$M:$M,BT$2&amp;" d. "&amp;$B11)=0,"",COUNTIF(CORRIDA!$M:$M,$B11&amp;" d. "&amp;BT$2)+COUNTIF(CORRIDA!$M:$M,BT$2&amp;" d. "&amp;$B11)))</f>
        <v/>
      </c>
      <c r="BU11" s="76" t="str">
        <f aca="false">IF($B11=BU$2,"-",IF(COUNTIF(CORRIDA!$M:$M,$B11&amp;" d. "&amp;BU$2)+COUNTIF(CORRIDA!$M:$M,BU$2&amp;" d. "&amp;$B11)=0,"",COUNTIF(CORRIDA!$M:$M,$B11&amp;" d. "&amp;BU$2)+COUNTIF(CORRIDA!$M:$M,BU$2&amp;" d. "&amp;$B11)))</f>
        <v/>
      </c>
      <c r="BV11" s="76" t="str">
        <f aca="false">IF($B11=BV$2,"-",IF(COUNTIF(CORRIDA!$M:$M,$B11&amp;" d. "&amp;BV$2)+COUNTIF(CORRIDA!$M:$M,BV$2&amp;" d. "&amp;$B11)=0,"",COUNTIF(CORRIDA!$M:$M,$B11&amp;" d. "&amp;BV$2)+COUNTIF(CORRIDA!$M:$M,BV$2&amp;" d. "&amp;$B11)))</f>
        <v/>
      </c>
      <c r="BW11" s="76" t="str">
        <f aca="false">IF($B11=BW$2,"-",IF(COUNTIF(CORRIDA!$M:$M,$B11&amp;" d. "&amp;BW$2)+COUNTIF(CORRIDA!$M:$M,BW$2&amp;" d. "&amp;$B11)=0,"",COUNTIF(CORRIDA!$M:$M,$B11&amp;" d. "&amp;BW$2)+COUNTIF(CORRIDA!$M:$M,BW$2&amp;" d. "&amp;$B11)))</f>
        <v/>
      </c>
      <c r="BX11" s="76" t="str">
        <f aca="false">IF($B11=BX$2,"-",IF(COUNTIF(CORRIDA!$M:$M,$B11&amp;" d. "&amp;BX$2)+COUNTIF(CORRIDA!$M:$M,BX$2&amp;" d. "&amp;$B11)=0,"",COUNTIF(CORRIDA!$M:$M,$B11&amp;" d. "&amp;BX$2)+COUNTIF(CORRIDA!$M:$M,BX$2&amp;" d. "&amp;$B11)))</f>
        <v/>
      </c>
      <c r="BY11" s="76" t="str">
        <f aca="false">IF($B11=BY$2,"-",IF(COUNTIF(CORRIDA!$M:$M,$B11&amp;" d. "&amp;BY$2)+COUNTIF(CORRIDA!$M:$M,BY$2&amp;" d. "&amp;$B11)=0,"",COUNTIF(CORRIDA!$M:$M,$B11&amp;" d. "&amp;BY$2)+COUNTIF(CORRIDA!$M:$M,BY$2&amp;" d. "&amp;$B11)))</f>
        <v/>
      </c>
      <c r="BZ11" s="76" t="str">
        <f aca="false">IF($B11=BZ$2,"-",IF(COUNTIF(CORRIDA!$M:$M,$B11&amp;" d. "&amp;BZ$2)+COUNTIF(CORRIDA!$M:$M,BZ$2&amp;" d. "&amp;$B11)=0,"",COUNTIF(CORRIDA!$M:$M,$B11&amp;" d. "&amp;BZ$2)+COUNTIF(CORRIDA!$M:$M,BZ$2&amp;" d. "&amp;$B11)))</f>
        <v/>
      </c>
      <c r="CA11" s="76" t="str">
        <f aca="false">IF($B11=CA$2,"-",IF(COUNTIF(CORRIDA!$M:$M,$B11&amp;" d. "&amp;CA$2)+COUNTIF(CORRIDA!$M:$M,CA$2&amp;" d. "&amp;$B11)=0,"",COUNTIF(CORRIDA!$M:$M,$B11&amp;" d. "&amp;CA$2)+COUNTIF(CORRIDA!$M:$M,CA$2&amp;" d. "&amp;$B11)))</f>
        <v/>
      </c>
      <c r="CB11" s="76" t="str">
        <f aca="false">IF($B11=CB$2,"-",IF(COUNTIF(CORRIDA!$M:$M,$B11&amp;" d. "&amp;CB$2)+COUNTIF(CORRIDA!$M:$M,CB$2&amp;" d. "&amp;$B11)=0,"",COUNTIF(CORRIDA!$M:$M,$B11&amp;" d. "&amp;CB$2)+COUNTIF(CORRIDA!$M:$M,CB$2&amp;" d. "&amp;$B11)))</f>
        <v/>
      </c>
      <c r="CC11" s="76" t="str">
        <f aca="false">IF($B11=CC$2,"-",IF(COUNTIF(CORRIDA!$M:$M,$B11&amp;" d. "&amp;CC$2)+COUNTIF(CORRIDA!$M:$M,CC$2&amp;" d. "&amp;$B11)=0,"",COUNTIF(CORRIDA!$M:$M,$B11&amp;" d. "&amp;CC$2)+COUNTIF(CORRIDA!$M:$M,CC$2&amp;" d. "&amp;$B11)))</f>
        <v/>
      </c>
      <c r="CD11" s="76" t="str">
        <f aca="false">IF($B11=CD$2,"-",IF(COUNTIF(CORRIDA!$M:$M,$B11&amp;" d. "&amp;CD$2)+COUNTIF(CORRIDA!$M:$M,CD$2&amp;" d. "&amp;$B11)=0,"",COUNTIF(CORRIDA!$M:$M,$B11&amp;" d. "&amp;CD$2)+COUNTIF(CORRIDA!$M:$M,CD$2&amp;" d. "&amp;$B11)))</f>
        <v/>
      </c>
      <c r="CE11" s="76" t="str">
        <f aca="false">IF($B11=CE$2,"-",IF(COUNTIF(CORRIDA!$M:$M,$B11&amp;" d. "&amp;CE$2)+COUNTIF(CORRIDA!$M:$M,CE$2&amp;" d. "&amp;$B11)=0,"",COUNTIF(CORRIDA!$M:$M,$B11&amp;" d. "&amp;CE$2)+COUNTIF(CORRIDA!$M:$M,CE$2&amp;" d. "&amp;$B11)))</f>
        <v/>
      </c>
      <c r="CF11" s="76" t="str">
        <f aca="false">IF($B11=CF$2,"-",IF(COUNTIF(CORRIDA!$M:$M,$B11&amp;" d. "&amp;CF$2)+COUNTIF(CORRIDA!$M:$M,CF$2&amp;" d. "&amp;$B11)=0,"",COUNTIF(CORRIDA!$M:$M,$B11&amp;" d. "&amp;CF$2)+COUNTIF(CORRIDA!$M:$M,CF$2&amp;" d. "&amp;$B11)))</f>
        <v/>
      </c>
      <c r="CG11" s="76" t="str">
        <f aca="false">IF($B11=CG$2,"-",IF(COUNTIF(CORRIDA!$M:$M,$B11&amp;" d. "&amp;CG$2)+COUNTIF(CORRIDA!$M:$M,CG$2&amp;" d. "&amp;$B11)=0,"",COUNTIF(CORRIDA!$M:$M,$B11&amp;" d. "&amp;CG$2)+COUNTIF(CORRIDA!$M:$M,CG$2&amp;" d. "&amp;$B11)))</f>
        <v/>
      </c>
      <c r="CH11" s="76" t="str">
        <f aca="false">IF($B11=CH$2,"-",IF(COUNTIF(CORRIDA!$M:$M,$B11&amp;" d. "&amp;CH$2)+COUNTIF(CORRIDA!$M:$M,CH$2&amp;" d. "&amp;$B11)=0,"",COUNTIF(CORRIDA!$M:$M,$B11&amp;" d. "&amp;CH$2)+COUNTIF(CORRIDA!$M:$M,CH$2&amp;" d. "&amp;$B11)))</f>
        <v/>
      </c>
      <c r="CI11" s="76" t="str">
        <f aca="false">IF($B11=CI$2,"-",IF(COUNTIF(CORRIDA!$M:$M,$B11&amp;" d. "&amp;CI$2)+COUNTIF(CORRIDA!$M:$M,CI$2&amp;" d. "&amp;$B11)=0,"",COUNTIF(CORRIDA!$M:$M,$B11&amp;" d. "&amp;CI$2)+COUNTIF(CORRIDA!$M:$M,CI$2&amp;" d. "&amp;$B11)))</f>
        <v/>
      </c>
      <c r="CJ11" s="76" t="str">
        <f aca="false">IF($B11=CJ$2,"-",IF(COUNTIF(CORRIDA!$M:$M,$B11&amp;" d. "&amp;CJ$2)+COUNTIF(CORRIDA!$M:$M,CJ$2&amp;" d. "&amp;$B11)=0,"",COUNTIF(CORRIDA!$M:$M,$B11&amp;" d. "&amp;CJ$2)+COUNTIF(CORRIDA!$M:$M,CJ$2&amp;" d. "&amp;$B11)))</f>
        <v/>
      </c>
      <c r="CK11" s="76" t="str">
        <f aca="false">IF($B11=CK$2,"-",IF(COUNTIF(CORRIDA!$M:$M,$B11&amp;" d. "&amp;CK$2)+COUNTIF(CORRIDA!$M:$M,CK$2&amp;" d. "&amp;$B11)=0,"",COUNTIF(CORRIDA!$M:$M,$B11&amp;" d. "&amp;CK$2)+COUNTIF(CORRIDA!$M:$M,CK$2&amp;" d. "&amp;$B11)))</f>
        <v/>
      </c>
      <c r="CL11" s="76" t="str">
        <f aca="false">IF($B11=CL$2,"-",IF(COUNTIF(CORRIDA!$M:$M,$B11&amp;" d. "&amp;CL$2)+COUNTIF(CORRIDA!$M:$M,CL$2&amp;" d. "&amp;$B11)=0,"",COUNTIF(CORRIDA!$M:$M,$B11&amp;" d. "&amp;CL$2)+COUNTIF(CORRIDA!$M:$M,CL$2&amp;" d. "&amp;$B11)))</f>
        <v/>
      </c>
      <c r="CM11" s="76" t="str">
        <f aca="false">IF($B11=CM$2,"-",IF(COUNTIF(CORRIDA!$M:$M,$B11&amp;" d. "&amp;CM$2)+COUNTIF(CORRIDA!$M:$M,CM$2&amp;" d. "&amp;$B11)=0,"",COUNTIF(CORRIDA!$M:$M,$B11&amp;" d. "&amp;CM$2)+COUNTIF(CORRIDA!$M:$M,CM$2&amp;" d. "&amp;$B11)))</f>
        <v/>
      </c>
      <c r="CN11" s="76" t="str">
        <f aca="false">IF($B11=CN$2,"-",IF(COUNTIF(CORRIDA!$M:$M,$B11&amp;" d. "&amp;CN$2)+COUNTIF(CORRIDA!$M:$M,CN$2&amp;" d. "&amp;$B11)=0,"",COUNTIF(CORRIDA!$M:$M,$B11&amp;" d. "&amp;CN$2)+COUNTIF(CORRIDA!$M:$M,CN$2&amp;" d. "&amp;$B11)))</f>
        <v/>
      </c>
      <c r="CO11" s="76" t="str">
        <f aca="false">IF($B11=CO$2,"-",IF(COUNTIF(CORRIDA!$M:$M,$B11&amp;" d. "&amp;CO$2)+COUNTIF(CORRIDA!$M:$M,CO$2&amp;" d. "&amp;$B11)=0,"",COUNTIF(CORRIDA!$M:$M,$B11&amp;" d. "&amp;CO$2)+COUNTIF(CORRIDA!$M:$M,CO$2&amp;" d. "&amp;$B11)))</f>
        <v/>
      </c>
      <c r="CP11" s="76" t="str">
        <f aca="false">IF($B11=CP$2,"-",IF(COUNTIF(CORRIDA!$M:$M,$B11&amp;" d. "&amp;CP$2)+COUNTIF(CORRIDA!$M:$M,CP$2&amp;" d. "&amp;$B11)=0,"",COUNTIF(CORRIDA!$M:$M,$B11&amp;" d. "&amp;CP$2)+COUNTIF(CORRIDA!$M:$M,CP$2&amp;" d. "&amp;$B11)))</f>
        <v/>
      </c>
      <c r="CQ11" s="76" t="str">
        <f aca="false">IF($B11=CQ$2,"-",IF(COUNTIF(CORRIDA!$M:$M,$B11&amp;" d. "&amp;CQ$2)+COUNTIF(CORRIDA!$M:$M,CQ$2&amp;" d. "&amp;$B11)=0,"",COUNTIF(CORRIDA!$M:$M,$B11&amp;" d. "&amp;CQ$2)+COUNTIF(CORRIDA!$M:$M,CQ$2&amp;" d. "&amp;$B11)))</f>
        <v/>
      </c>
      <c r="CR11" s="76" t="str">
        <f aca="false">IF($B11=CR$2,"-",IF(COUNTIF(CORRIDA!$M:$M,$B11&amp;" d. "&amp;CR$2)+COUNTIF(CORRIDA!$M:$M,CR$2&amp;" d. "&amp;$B11)=0,"",COUNTIF(CORRIDA!$M:$M,$B11&amp;" d. "&amp;CR$2)+COUNTIF(CORRIDA!$M:$M,CR$2&amp;" d. "&amp;$B11)))</f>
        <v/>
      </c>
      <c r="CS11" s="76" t="str">
        <f aca="false">IF($B11=CS$2,"-",IF(COUNTIF(CORRIDA!$M:$M,$B11&amp;" d. "&amp;CS$2)+COUNTIF(CORRIDA!$M:$M,CS$2&amp;" d. "&amp;$B11)=0,"",COUNTIF(CORRIDA!$M:$M,$B11&amp;" d. "&amp;CS$2)+COUNTIF(CORRIDA!$M:$M,CS$2&amp;" d. "&amp;$B11)))</f>
        <v/>
      </c>
      <c r="CT11" s="76" t="str">
        <f aca="false">IF($B11=CT$2,"-",IF(COUNTIF(CORRIDA!$M:$M,$B11&amp;" d. "&amp;CT$2)+COUNTIF(CORRIDA!$M:$M,CT$2&amp;" d. "&amp;$B11)=0,"",COUNTIF(CORRIDA!$M:$M,$B11&amp;" d. "&amp;CT$2)+COUNTIF(CORRIDA!$M:$M,CT$2&amp;" d. "&amp;$B11)))</f>
        <v/>
      </c>
      <c r="CU11" s="76" t="str">
        <f aca="false">IF($B11=CU$2,"-",IF(COUNTIF(CORRIDA!$M:$M,$B11&amp;" d. "&amp;CU$2)+COUNTIF(CORRIDA!$M:$M,CU$2&amp;" d. "&amp;$B11)=0,"",COUNTIF(CORRIDA!$M:$M,$B11&amp;" d. "&amp;CU$2)+COUNTIF(CORRIDA!$M:$M,CU$2&amp;" d. "&amp;$B11)))</f>
        <v/>
      </c>
      <c r="CV11" s="76" t="str">
        <f aca="false">IF($B11=CV$2,"-",IF(COUNTIF(CORRIDA!$M:$M,$B11&amp;" d. "&amp;CV$2)+COUNTIF(CORRIDA!$M:$M,CV$2&amp;" d. "&amp;$B11)=0,"",COUNTIF(CORRIDA!$M:$M,$B11&amp;" d. "&amp;CV$2)+COUNTIF(CORRIDA!$M:$M,CV$2&amp;" d. "&amp;$B11)))</f>
        <v/>
      </c>
      <c r="CW11" s="76" t="str">
        <f aca="false">IF($B11=CW$2,"-",IF(COUNTIF(CORRIDA!$M:$M,$B11&amp;" d. "&amp;CW$2)+COUNTIF(CORRIDA!$M:$M,CW$2&amp;" d. "&amp;$B11)=0,"",COUNTIF(CORRIDA!$M:$M,$B11&amp;" d. "&amp;CW$2)+COUNTIF(CORRIDA!$M:$M,CW$2&amp;" d. "&amp;$B11)))</f>
        <v/>
      </c>
      <c r="CX11" s="76" t="str">
        <f aca="false">IF($B11=CX$2,"-",IF(COUNTIF(CORRIDA!$M:$M,$B11&amp;" d. "&amp;CX$2)+COUNTIF(CORRIDA!$M:$M,CX$2&amp;" d. "&amp;$B11)=0,"",COUNTIF(CORRIDA!$M:$M,$B11&amp;" d. "&amp;CX$2)+COUNTIF(CORRIDA!$M:$M,CX$2&amp;" d. "&amp;$B11)))</f>
        <v/>
      </c>
      <c r="CY11" s="76" t="str">
        <f aca="false">IF($B11=CY$2,"-",IF(COUNTIF(CORRIDA!$M:$M,$B11&amp;" d. "&amp;CY$2)+COUNTIF(CORRIDA!$M:$M,CY$2&amp;" d. "&amp;$B11)=0,"",COUNTIF(CORRIDA!$M:$M,$B11&amp;" d. "&amp;CY$2)+COUNTIF(CORRIDA!$M:$M,CY$2&amp;" d. "&amp;$B11)))</f>
        <v/>
      </c>
      <c r="CZ11" s="76" t="str">
        <f aca="false">IF($B11=CZ$2,"-",IF(COUNTIF(CORRIDA!$M:$M,$B11&amp;" d. "&amp;CZ$2)+COUNTIF(CORRIDA!$M:$M,CZ$2&amp;" d. "&amp;$B11)=0,"",COUNTIF(CORRIDA!$M:$M,$B11&amp;" d. "&amp;CZ$2)+COUNTIF(CORRIDA!$M:$M,CZ$2&amp;" d. "&amp;$B11)))</f>
        <v/>
      </c>
      <c r="DA11" s="76" t="str">
        <f aca="false">IF($B11=DA$2,"-",IF(COUNTIF(CORRIDA!$M:$M,$B11&amp;" d. "&amp;DA$2)+COUNTIF(CORRIDA!$M:$M,DA$2&amp;" d. "&amp;$B11)=0,"",COUNTIF(CORRIDA!$M:$M,$B11&amp;" d. "&amp;DA$2)+COUNTIF(CORRIDA!$M:$M,DA$2&amp;" d. "&amp;$B11)))</f>
        <v/>
      </c>
      <c r="DB11" s="76" t="str">
        <f aca="false">IF($B11=DB$2,"-",IF(COUNTIF(CORRIDA!$M:$M,$B11&amp;" d. "&amp;DB$2)+COUNTIF(CORRIDA!$M:$M,DB$2&amp;" d. "&amp;$B11)=0,"",COUNTIF(CORRIDA!$M:$M,$B11&amp;" d. "&amp;DB$2)+COUNTIF(CORRIDA!$M:$M,DB$2&amp;" d. "&amp;$B11)))</f>
        <v/>
      </c>
      <c r="DC11" s="76" t="str">
        <f aca="false">IF($B11=DC$2,"-",IF(COUNTIF(CORRIDA!$M:$M,$B11&amp;" d. "&amp;DC$2)+COUNTIF(CORRIDA!$M:$M,DC$2&amp;" d. "&amp;$B11)=0,"",COUNTIF(CORRIDA!$M:$M,$B11&amp;" d. "&amp;DC$2)+COUNTIF(CORRIDA!$M:$M,DC$2&amp;" d. "&amp;$B11)))</f>
        <v/>
      </c>
      <c r="DD11" s="75" t="n">
        <f aca="false">SUM(BF11:DC11)</f>
        <v>0</v>
      </c>
      <c r="DE11" s="77" t="n">
        <f aca="false">COUNTIF(BF11:DC11,"&gt;0")</f>
        <v>0</v>
      </c>
      <c r="DF11" s="78" t="n">
        <f aca="false">IF(COUNTIF(BF11:DC11,"&gt;0")&lt;10,0,QUOTIENT(COUNTIF(BF11:DC11,"&gt;0"),5)*50)</f>
        <v>0</v>
      </c>
      <c r="DG11" s="79"/>
      <c r="DH11" s="73" t="str">
        <f aca="false">BE11</f>
        <v>Danilo</v>
      </c>
      <c r="DI11" s="76" t="n">
        <f aca="false">IF($B11=DI$2,0,IF(COUNTIF(CORRIDA!$M:$M,$B11&amp;" d. "&amp;DI$2)+COUNTIF(CORRIDA!$M:$M,DI$2&amp;" d. "&amp;$B11)=0,0,COUNTIF(CORRIDA!$M:$M,$B11&amp;" d. "&amp;DI$2)+COUNTIF(CORRIDA!$M:$M,DI$2&amp;" d. "&amp;$B11)))</f>
        <v>0</v>
      </c>
      <c r="DJ11" s="76" t="n">
        <f aca="false">IF($B11=DJ$2,0,IF(COUNTIF(CORRIDA!$M:$M,$B11&amp;" d. "&amp;DJ$2)+COUNTIF(CORRIDA!$M:$M,DJ$2&amp;" d. "&amp;$B11)=0,0,COUNTIF(CORRIDA!$M:$M,$B11&amp;" d. "&amp;DJ$2)+COUNTIF(CORRIDA!$M:$M,DJ$2&amp;" d. "&amp;$B11)))</f>
        <v>0</v>
      </c>
      <c r="DK11" s="76" t="n">
        <f aca="false">IF($B11=DK$2,0,IF(COUNTIF(CORRIDA!$M:$M,$B11&amp;" d. "&amp;DK$2)+COUNTIF(CORRIDA!$M:$M,DK$2&amp;" d. "&amp;$B11)=0,0,COUNTIF(CORRIDA!$M:$M,$B11&amp;" d. "&amp;DK$2)+COUNTIF(CORRIDA!$M:$M,DK$2&amp;" d. "&amp;$B11)))</f>
        <v>0</v>
      </c>
      <c r="DL11" s="76" t="n">
        <f aca="false">IF($B11=DL$2,0,IF(COUNTIF(CORRIDA!$M:$M,$B11&amp;" d. "&amp;DL$2)+COUNTIF(CORRIDA!$M:$M,DL$2&amp;" d. "&amp;$B11)=0,0,COUNTIF(CORRIDA!$M:$M,$B11&amp;" d. "&amp;DL$2)+COUNTIF(CORRIDA!$M:$M,DL$2&amp;" d. "&amp;$B11)))</f>
        <v>0</v>
      </c>
      <c r="DM11" s="76" t="n">
        <f aca="false">IF($B11=DM$2,0,IF(COUNTIF(CORRIDA!$M:$M,$B11&amp;" d. "&amp;DM$2)+COUNTIF(CORRIDA!$M:$M,DM$2&amp;" d. "&amp;$B11)=0,0,COUNTIF(CORRIDA!$M:$M,$B11&amp;" d. "&amp;DM$2)+COUNTIF(CORRIDA!$M:$M,DM$2&amp;" d. "&amp;$B11)))</f>
        <v>0</v>
      </c>
      <c r="DN11" s="76" t="n">
        <f aca="false">IF($B11=DN$2,0,IF(COUNTIF(CORRIDA!$M:$M,$B11&amp;" d. "&amp;DN$2)+COUNTIF(CORRIDA!$M:$M,DN$2&amp;" d. "&amp;$B11)=0,0,COUNTIF(CORRIDA!$M:$M,$B11&amp;" d. "&amp;DN$2)+COUNTIF(CORRIDA!$M:$M,DN$2&amp;" d. "&amp;$B11)))</f>
        <v>0</v>
      </c>
      <c r="DO11" s="76" t="n">
        <f aca="false">IF($B11=DO$2,0,IF(COUNTIF(CORRIDA!$M:$M,$B11&amp;" d. "&amp;DO$2)+COUNTIF(CORRIDA!$M:$M,DO$2&amp;" d. "&amp;$B11)=0,0,COUNTIF(CORRIDA!$M:$M,$B11&amp;" d. "&amp;DO$2)+COUNTIF(CORRIDA!$M:$M,DO$2&amp;" d. "&amp;$B11)))</f>
        <v>0</v>
      </c>
      <c r="DP11" s="76" t="n">
        <f aca="false">IF($B11=DP$2,0,IF(COUNTIF(CORRIDA!$M:$M,$B11&amp;" d. "&amp;DP$2)+COUNTIF(CORRIDA!$M:$M,DP$2&amp;" d. "&amp;$B11)=0,0,COUNTIF(CORRIDA!$M:$M,$B11&amp;" d. "&amp;DP$2)+COUNTIF(CORRIDA!$M:$M,DP$2&amp;" d. "&amp;$B11)))</f>
        <v>0</v>
      </c>
      <c r="DQ11" s="76" t="n">
        <f aca="false">IF($B11=DQ$2,0,IF(COUNTIF(CORRIDA!$M:$M,$B11&amp;" d. "&amp;DQ$2)+COUNTIF(CORRIDA!$M:$M,DQ$2&amp;" d. "&amp;$B11)=0,0,COUNTIF(CORRIDA!$M:$M,$B11&amp;" d. "&amp;DQ$2)+COUNTIF(CORRIDA!$M:$M,DQ$2&amp;" d. "&amp;$B11)))</f>
        <v>0</v>
      </c>
      <c r="DR11" s="76" t="n">
        <f aca="false">IF($B11=DR$2,0,IF(COUNTIF(CORRIDA!$M:$M,$B11&amp;" d. "&amp;DR$2)+COUNTIF(CORRIDA!$M:$M,DR$2&amp;" d. "&amp;$B11)=0,0,COUNTIF(CORRIDA!$M:$M,$B11&amp;" d. "&amp;DR$2)+COUNTIF(CORRIDA!$M:$M,DR$2&amp;" d. "&amp;$B11)))</f>
        <v>0</v>
      </c>
      <c r="DS11" s="76" t="n">
        <f aca="false">IF($B11=DS$2,0,IF(COUNTIF(CORRIDA!$M:$M,$B11&amp;" d. "&amp;DS$2)+COUNTIF(CORRIDA!$M:$M,DS$2&amp;" d. "&amp;$B11)=0,0,COUNTIF(CORRIDA!$M:$M,$B11&amp;" d. "&amp;DS$2)+COUNTIF(CORRIDA!$M:$M,DS$2&amp;" d. "&amp;$B11)))</f>
        <v>0</v>
      </c>
      <c r="DT11" s="76" t="n">
        <f aca="false">IF($B11=DT$2,0,IF(COUNTIF(CORRIDA!$M:$M,$B11&amp;" d. "&amp;DT$2)+COUNTIF(CORRIDA!$M:$M,DT$2&amp;" d. "&amp;$B11)=0,0,COUNTIF(CORRIDA!$M:$M,$B11&amp;" d. "&amp;DT$2)+COUNTIF(CORRIDA!$M:$M,DT$2&amp;" d. "&amp;$B11)))</f>
        <v>0</v>
      </c>
      <c r="DU11" s="76" t="n">
        <f aca="false">IF($B11=DU$2,0,IF(COUNTIF(CORRIDA!$M:$M,$B11&amp;" d. "&amp;DU$2)+COUNTIF(CORRIDA!$M:$M,DU$2&amp;" d. "&amp;$B11)=0,0,COUNTIF(CORRIDA!$M:$M,$B11&amp;" d. "&amp;DU$2)+COUNTIF(CORRIDA!$M:$M,DU$2&amp;" d. "&amp;$B11)))</f>
        <v>0</v>
      </c>
      <c r="DV11" s="76" t="n">
        <f aca="false">IF($B11=DV$2,0,IF(COUNTIF(CORRIDA!$M:$M,$B11&amp;" d. "&amp;DV$2)+COUNTIF(CORRIDA!$M:$M,DV$2&amp;" d. "&amp;$B11)=0,0,COUNTIF(CORRIDA!$M:$M,$B11&amp;" d. "&amp;DV$2)+COUNTIF(CORRIDA!$M:$M,DV$2&amp;" d. "&amp;$B11)))</f>
        <v>0</v>
      </c>
      <c r="DW11" s="76" t="n">
        <f aca="false">IF($B11=DW$2,0,IF(COUNTIF(CORRIDA!$M:$M,$B11&amp;" d. "&amp;DW$2)+COUNTIF(CORRIDA!$M:$M,DW$2&amp;" d. "&amp;$B11)=0,0,COUNTIF(CORRIDA!$M:$M,$B11&amp;" d. "&amp;DW$2)+COUNTIF(CORRIDA!$M:$M,DW$2&amp;" d. "&amp;$B11)))</f>
        <v>0</v>
      </c>
      <c r="DX11" s="76" t="n">
        <f aca="false">IF($B11=DX$2,0,IF(COUNTIF(CORRIDA!$M:$M,$B11&amp;" d. "&amp;DX$2)+COUNTIF(CORRIDA!$M:$M,DX$2&amp;" d. "&amp;$B11)=0,0,COUNTIF(CORRIDA!$M:$M,$B11&amp;" d. "&amp;DX$2)+COUNTIF(CORRIDA!$M:$M,DX$2&amp;" d. "&amp;$B11)))</f>
        <v>0</v>
      </c>
      <c r="DY11" s="76" t="n">
        <f aca="false">IF($B11=DY$2,0,IF(COUNTIF(CORRIDA!$M:$M,$B11&amp;" d. "&amp;DY$2)+COUNTIF(CORRIDA!$M:$M,DY$2&amp;" d. "&amp;$B11)=0,0,COUNTIF(CORRIDA!$M:$M,$B11&amp;" d. "&amp;DY$2)+COUNTIF(CORRIDA!$M:$M,DY$2&amp;" d. "&amp;$B11)))</f>
        <v>0</v>
      </c>
      <c r="DZ11" s="76" t="n">
        <f aca="false">IF($B11=DZ$2,0,IF(COUNTIF(CORRIDA!$M:$M,$B11&amp;" d. "&amp;DZ$2)+COUNTIF(CORRIDA!$M:$M,DZ$2&amp;" d. "&amp;$B11)=0,0,COUNTIF(CORRIDA!$M:$M,$B11&amp;" d. "&amp;DZ$2)+COUNTIF(CORRIDA!$M:$M,DZ$2&amp;" d. "&amp;$B11)))</f>
        <v>0</v>
      </c>
      <c r="EA11" s="76" t="n">
        <f aca="false">IF($B11=EA$2,0,IF(COUNTIF(CORRIDA!$M:$M,$B11&amp;" d. "&amp;EA$2)+COUNTIF(CORRIDA!$M:$M,EA$2&amp;" d. "&amp;$B11)=0,0,COUNTIF(CORRIDA!$M:$M,$B11&amp;" d. "&amp;EA$2)+COUNTIF(CORRIDA!$M:$M,EA$2&amp;" d. "&amp;$B11)))</f>
        <v>0</v>
      </c>
      <c r="EB11" s="76" t="n">
        <f aca="false">IF($B11=EB$2,0,IF(COUNTIF(CORRIDA!$M:$M,$B11&amp;" d. "&amp;EB$2)+COUNTIF(CORRIDA!$M:$M,EB$2&amp;" d. "&amp;$B11)=0,0,COUNTIF(CORRIDA!$M:$M,$B11&amp;" d. "&amp;EB$2)+COUNTIF(CORRIDA!$M:$M,EB$2&amp;" d. "&amp;$B11)))</f>
        <v>0</v>
      </c>
      <c r="EC11" s="76" t="n">
        <f aca="false">IF($B11=EC$2,0,IF(COUNTIF(CORRIDA!$M:$M,$B11&amp;" d. "&amp;EC$2)+COUNTIF(CORRIDA!$M:$M,EC$2&amp;" d. "&amp;$B11)=0,0,COUNTIF(CORRIDA!$M:$M,$B11&amp;" d. "&amp;EC$2)+COUNTIF(CORRIDA!$M:$M,EC$2&amp;" d. "&amp;$B11)))</f>
        <v>0</v>
      </c>
      <c r="ED11" s="76" t="n">
        <f aca="false">IF($B11=ED$2,0,IF(COUNTIF(CORRIDA!$M:$M,$B11&amp;" d. "&amp;ED$2)+COUNTIF(CORRIDA!$M:$M,ED$2&amp;" d. "&amp;$B11)=0,0,COUNTIF(CORRIDA!$M:$M,$B11&amp;" d. "&amp;ED$2)+COUNTIF(CORRIDA!$M:$M,ED$2&amp;" d. "&amp;$B11)))</f>
        <v>0</v>
      </c>
      <c r="EE11" s="76" t="n">
        <f aca="false">IF($B11=EE$2,0,IF(COUNTIF(CORRIDA!$M:$M,$B11&amp;" d. "&amp;EE$2)+COUNTIF(CORRIDA!$M:$M,EE$2&amp;" d. "&amp;$B11)=0,0,COUNTIF(CORRIDA!$M:$M,$B11&amp;" d. "&amp;EE$2)+COUNTIF(CORRIDA!$M:$M,EE$2&amp;" d. "&amp;$B11)))</f>
        <v>0</v>
      </c>
      <c r="EF11" s="76" t="n">
        <f aca="false">IF($B11=EF$2,0,IF(COUNTIF(CORRIDA!$M:$M,$B11&amp;" d. "&amp;EF$2)+COUNTIF(CORRIDA!$M:$M,EF$2&amp;" d. "&amp;$B11)=0,0,COUNTIF(CORRIDA!$M:$M,$B11&amp;" d. "&amp;EF$2)+COUNTIF(CORRIDA!$M:$M,EF$2&amp;" d. "&amp;$B11)))</f>
        <v>0</v>
      </c>
      <c r="EG11" s="76" t="n">
        <f aca="false">IF($B11=EG$2,0,IF(COUNTIF(CORRIDA!$M:$M,$B11&amp;" d. "&amp;EG$2)+COUNTIF(CORRIDA!$M:$M,EG$2&amp;" d. "&amp;$B11)=0,0,COUNTIF(CORRIDA!$M:$M,$B11&amp;" d. "&amp;EG$2)+COUNTIF(CORRIDA!$M:$M,EG$2&amp;" d. "&amp;$B11)))</f>
        <v>0</v>
      </c>
      <c r="EH11" s="76" t="n">
        <f aca="false">IF($B11=EH$2,0,IF(COUNTIF(CORRIDA!$M:$M,$B11&amp;" d. "&amp;EH$2)+COUNTIF(CORRIDA!$M:$M,EH$2&amp;" d. "&amp;$B11)=0,0,COUNTIF(CORRIDA!$M:$M,$B11&amp;" d. "&amp;EH$2)+COUNTIF(CORRIDA!$M:$M,EH$2&amp;" d. "&amp;$B11)))</f>
        <v>0</v>
      </c>
      <c r="EI11" s="76" t="n">
        <f aca="false">IF($B11=EI$2,0,IF(COUNTIF(CORRIDA!$M:$M,$B11&amp;" d. "&amp;EI$2)+COUNTIF(CORRIDA!$M:$M,EI$2&amp;" d. "&amp;$B11)=0,0,COUNTIF(CORRIDA!$M:$M,$B11&amp;" d. "&amp;EI$2)+COUNTIF(CORRIDA!$M:$M,EI$2&amp;" d. "&amp;$B11)))</f>
        <v>0</v>
      </c>
      <c r="EJ11" s="76" t="n">
        <f aca="false">IF($B11=EJ$2,0,IF(COUNTIF(CORRIDA!$M:$M,$B11&amp;" d. "&amp;EJ$2)+COUNTIF(CORRIDA!$M:$M,EJ$2&amp;" d. "&amp;$B11)=0,0,COUNTIF(CORRIDA!$M:$M,$B11&amp;" d. "&amp;EJ$2)+COUNTIF(CORRIDA!$M:$M,EJ$2&amp;" d. "&amp;$B11)))</f>
        <v>0</v>
      </c>
      <c r="EK11" s="76" t="n">
        <f aca="false">IF($B11=EK$2,0,IF(COUNTIF(CORRIDA!$M:$M,$B11&amp;" d. "&amp;EK$2)+COUNTIF(CORRIDA!$M:$M,EK$2&amp;" d. "&amp;$B11)=0,0,COUNTIF(CORRIDA!$M:$M,$B11&amp;" d. "&amp;EK$2)+COUNTIF(CORRIDA!$M:$M,EK$2&amp;" d. "&amp;$B11)))</f>
        <v>0</v>
      </c>
      <c r="EL11" s="76" t="n">
        <f aca="false">IF($B11=EL$2,0,IF(COUNTIF(CORRIDA!$M:$M,$B11&amp;" d. "&amp;EL$2)+COUNTIF(CORRIDA!$M:$M,EL$2&amp;" d. "&amp;$B11)=0,0,COUNTIF(CORRIDA!$M:$M,$B11&amp;" d. "&amp;EL$2)+COUNTIF(CORRIDA!$M:$M,EL$2&amp;" d. "&amp;$B11)))</f>
        <v>0</v>
      </c>
      <c r="EM11" s="76" t="n">
        <f aca="false">IF($B11=EM$2,0,IF(COUNTIF(CORRIDA!$M:$M,$B11&amp;" d. "&amp;EM$2)+COUNTIF(CORRIDA!$M:$M,EM$2&amp;" d. "&amp;$B11)=0,0,COUNTIF(CORRIDA!$M:$M,$B11&amp;" d. "&amp;EM$2)+COUNTIF(CORRIDA!$M:$M,EM$2&amp;" d. "&amp;$B11)))</f>
        <v>0</v>
      </c>
      <c r="EN11" s="76" t="n">
        <f aca="false">IF($B11=EN$2,0,IF(COUNTIF(CORRIDA!$M:$M,$B11&amp;" d. "&amp;EN$2)+COUNTIF(CORRIDA!$M:$M,EN$2&amp;" d. "&amp;$B11)=0,0,COUNTIF(CORRIDA!$M:$M,$B11&amp;" d. "&amp;EN$2)+COUNTIF(CORRIDA!$M:$M,EN$2&amp;" d. "&amp;$B11)))</f>
        <v>0</v>
      </c>
      <c r="EO11" s="76" t="n">
        <f aca="false">IF($B11=EO$2,0,IF(COUNTIF(CORRIDA!$M:$M,$B11&amp;" d. "&amp;EO$2)+COUNTIF(CORRIDA!$M:$M,EO$2&amp;" d. "&amp;$B11)=0,0,COUNTIF(CORRIDA!$M:$M,$B11&amp;" d. "&amp;EO$2)+COUNTIF(CORRIDA!$M:$M,EO$2&amp;" d. "&amp;$B11)))</f>
        <v>0</v>
      </c>
      <c r="EP11" s="76" t="n">
        <f aca="false">IF($B11=EP$2,0,IF(COUNTIF(CORRIDA!$M:$M,$B11&amp;" d. "&amp;EP$2)+COUNTIF(CORRIDA!$M:$M,EP$2&amp;" d. "&amp;$B11)=0,0,COUNTIF(CORRIDA!$M:$M,$B11&amp;" d. "&amp;EP$2)+COUNTIF(CORRIDA!$M:$M,EP$2&amp;" d. "&amp;$B11)))</f>
        <v>0</v>
      </c>
      <c r="EQ11" s="76" t="n">
        <f aca="false">IF($B11=EQ$2,0,IF(COUNTIF(CORRIDA!$M:$M,$B11&amp;" d. "&amp;EQ$2)+COUNTIF(CORRIDA!$M:$M,EQ$2&amp;" d. "&amp;$B11)=0,0,COUNTIF(CORRIDA!$M:$M,$B11&amp;" d. "&amp;EQ$2)+COUNTIF(CORRIDA!$M:$M,EQ$2&amp;" d. "&amp;$B11)))</f>
        <v>0</v>
      </c>
      <c r="ER11" s="76" t="n">
        <f aca="false">IF($B11=ER$2,0,IF(COUNTIF(CORRIDA!$M:$M,$B11&amp;" d. "&amp;ER$2)+COUNTIF(CORRIDA!$M:$M,ER$2&amp;" d. "&amp;$B11)=0,0,COUNTIF(CORRIDA!$M:$M,$B11&amp;" d. "&amp;ER$2)+COUNTIF(CORRIDA!$M:$M,ER$2&amp;" d. "&amp;$B11)))</f>
        <v>0</v>
      </c>
      <c r="ES11" s="76" t="n">
        <f aca="false">IF($B11=ES$2,0,IF(COUNTIF(CORRIDA!$M:$M,$B11&amp;" d. "&amp;ES$2)+COUNTIF(CORRIDA!$M:$M,ES$2&amp;" d. "&amp;$B11)=0,0,COUNTIF(CORRIDA!$M:$M,$B11&amp;" d. "&amp;ES$2)+COUNTIF(CORRIDA!$M:$M,ES$2&amp;" d. "&amp;$B11)))</f>
        <v>0</v>
      </c>
      <c r="ET11" s="76" t="n">
        <f aca="false">IF($B11=ET$2,0,IF(COUNTIF(CORRIDA!$M:$M,$B11&amp;" d. "&amp;ET$2)+COUNTIF(CORRIDA!$M:$M,ET$2&amp;" d. "&amp;$B11)=0,0,COUNTIF(CORRIDA!$M:$M,$B11&amp;" d. "&amp;ET$2)+COUNTIF(CORRIDA!$M:$M,ET$2&amp;" d. "&amp;$B11)))</f>
        <v>0</v>
      </c>
      <c r="EU11" s="76" t="n">
        <f aca="false">IF($B11=EU$2,0,IF(COUNTIF(CORRIDA!$M:$M,$B11&amp;" d. "&amp;EU$2)+COUNTIF(CORRIDA!$M:$M,EU$2&amp;" d. "&amp;$B11)=0,0,COUNTIF(CORRIDA!$M:$M,$B11&amp;" d. "&amp;EU$2)+COUNTIF(CORRIDA!$M:$M,EU$2&amp;" d. "&amp;$B11)))</f>
        <v>0</v>
      </c>
      <c r="EV11" s="76" t="n">
        <f aca="false">IF($B11=EV$2,0,IF(COUNTIF(CORRIDA!$M:$M,$B11&amp;" d. "&amp;EV$2)+COUNTIF(CORRIDA!$M:$M,EV$2&amp;" d. "&amp;$B11)=0,0,COUNTIF(CORRIDA!$M:$M,$B11&amp;" d. "&amp;EV$2)+COUNTIF(CORRIDA!$M:$M,EV$2&amp;" d. "&amp;$B11)))</f>
        <v>0</v>
      </c>
      <c r="EW11" s="76" t="n">
        <f aca="false">IF($B11=EW$2,0,IF(COUNTIF(CORRIDA!$M:$M,$B11&amp;" d. "&amp;EW$2)+COUNTIF(CORRIDA!$M:$M,EW$2&amp;" d. "&amp;$B11)=0,0,COUNTIF(CORRIDA!$M:$M,$B11&amp;" d. "&amp;EW$2)+COUNTIF(CORRIDA!$M:$M,EW$2&amp;" d. "&amp;$B11)))</f>
        <v>0</v>
      </c>
      <c r="EX11" s="76" t="n">
        <f aca="false">IF($B11=EX$2,0,IF(COUNTIF(CORRIDA!$M:$M,$B11&amp;" d. "&amp;EX$2)+COUNTIF(CORRIDA!$M:$M,EX$2&amp;" d. "&amp;$B11)=0,0,COUNTIF(CORRIDA!$M:$M,$B11&amp;" d. "&amp;EX$2)+COUNTIF(CORRIDA!$M:$M,EX$2&amp;" d. "&amp;$B11)))</f>
        <v>0</v>
      </c>
      <c r="EY11" s="76" t="n">
        <f aca="false">IF($B11=EY$2,0,IF(COUNTIF(CORRIDA!$M:$M,$B11&amp;" d. "&amp;EY$2)+COUNTIF(CORRIDA!$M:$M,EY$2&amp;" d. "&amp;$B11)=0,0,COUNTIF(CORRIDA!$M:$M,$B11&amp;" d. "&amp;EY$2)+COUNTIF(CORRIDA!$M:$M,EY$2&amp;" d. "&amp;$B11)))</f>
        <v>0</v>
      </c>
      <c r="EZ11" s="76" t="n">
        <f aca="false">IF($B11=EZ$2,0,IF(COUNTIF(CORRIDA!$M:$M,$B11&amp;" d. "&amp;EZ$2)+COUNTIF(CORRIDA!$M:$M,EZ$2&amp;" d. "&amp;$B11)=0,0,COUNTIF(CORRIDA!$M:$M,$B11&amp;" d. "&amp;EZ$2)+COUNTIF(CORRIDA!$M:$M,EZ$2&amp;" d. "&amp;$B11)))</f>
        <v>0</v>
      </c>
      <c r="FA11" s="76" t="n">
        <f aca="false">IF($B11=FA$2,0,IF(COUNTIF(CORRIDA!$M:$M,$B11&amp;" d. "&amp;FA$2)+COUNTIF(CORRIDA!$M:$M,FA$2&amp;" d. "&amp;$B11)=0,0,COUNTIF(CORRIDA!$M:$M,$B11&amp;" d. "&amp;FA$2)+COUNTIF(CORRIDA!$M:$M,FA$2&amp;" d. "&amp;$B11)))</f>
        <v>0</v>
      </c>
      <c r="FB11" s="76" t="n">
        <f aca="false">IF($B11=FB$2,0,IF(COUNTIF(CORRIDA!$M:$M,$B11&amp;" d. "&amp;FB$2)+COUNTIF(CORRIDA!$M:$M,FB$2&amp;" d. "&amp;$B11)=0,0,COUNTIF(CORRIDA!$M:$M,$B11&amp;" d. "&amp;FB$2)+COUNTIF(CORRIDA!$M:$M,FB$2&amp;" d. "&amp;$B11)))</f>
        <v>0</v>
      </c>
      <c r="FC11" s="76" t="n">
        <f aca="false">IF($B11=FC$2,0,IF(COUNTIF(CORRIDA!$M:$M,$B11&amp;" d. "&amp;FC$2)+COUNTIF(CORRIDA!$M:$M,FC$2&amp;" d. "&amp;$B11)=0,0,COUNTIF(CORRIDA!$M:$M,$B11&amp;" d. "&amp;FC$2)+COUNTIF(CORRIDA!$M:$M,FC$2&amp;" d. "&amp;$B11)))</f>
        <v>0</v>
      </c>
      <c r="FD11" s="76" t="n">
        <f aca="false">IF($B11=FD$2,0,IF(COUNTIF(CORRIDA!$M:$M,$B11&amp;" d. "&amp;FD$2)+COUNTIF(CORRIDA!$M:$M,FD$2&amp;" d. "&amp;$B11)=0,0,COUNTIF(CORRIDA!$M:$M,$B11&amp;" d. "&amp;FD$2)+COUNTIF(CORRIDA!$M:$M,FD$2&amp;" d. "&amp;$B11)))</f>
        <v>0</v>
      </c>
      <c r="FE11" s="76" t="n">
        <f aca="false">IF($B11=FE$2,0,IF(COUNTIF(CORRIDA!$M:$M,$B11&amp;" d. "&amp;FE$2)+COUNTIF(CORRIDA!$M:$M,FE$2&amp;" d. "&amp;$B11)=0,0,COUNTIF(CORRIDA!$M:$M,$B11&amp;" d. "&amp;FE$2)+COUNTIF(CORRIDA!$M:$M,FE$2&amp;" d. "&amp;$B11)))</f>
        <v>0</v>
      </c>
      <c r="FF11" s="76" t="n">
        <f aca="false">IF($B11=FF$2,0,IF(COUNTIF(CORRIDA!$M:$M,$B11&amp;" d. "&amp;FF$2)+COUNTIF(CORRIDA!$M:$M,FF$2&amp;" d. "&amp;$B11)=0,0,COUNTIF(CORRIDA!$M:$M,$B11&amp;" d. "&amp;FF$2)+COUNTIF(CORRIDA!$M:$M,FF$2&amp;" d. "&amp;$B11)))</f>
        <v>0</v>
      </c>
      <c r="FG11" s="75" t="n">
        <f aca="false">SUM(DI11:EW11)</f>
        <v>0</v>
      </c>
      <c r="FH11" s="80"/>
      <c r="FI11" s="73" t="str">
        <f aca="false">BE11</f>
        <v>Danilo</v>
      </c>
      <c r="FJ11" s="81" t="n">
        <f aca="false">COUNTIF(BF11:DC11,"&gt;0")</f>
        <v>0</v>
      </c>
      <c r="FK11" s="81" t="e">
        <f aca="false">AVERAGE(BF11:DC11)</f>
        <v>#DIV/0!</v>
      </c>
      <c r="FL11" s="81" t="e">
        <f aca="false">_xlfn.STDEV.P(BF11:DC11)</f>
        <v>#DIV/0!</v>
      </c>
    </row>
    <row r="12" customFormat="false" ht="12.75" hidden="false" customHeight="false" outlineLevel="0" collapsed="false">
      <c r="B12" s="73" t="str">
        <f aca="false">INTRO!B12</f>
        <v>Dênis Gigante</v>
      </c>
      <c r="C12" s="82" t="str">
        <f aca="false">IF($B12=C$2,"-",IF(COUNTIF(CORRIDA!$M:$M,$B12&amp;" d. "&amp;C$2)=0,"",COUNTIF(CORRIDA!$M:$M,$B12&amp;" d. "&amp;C$2)))</f>
        <v/>
      </c>
      <c r="D12" s="82" t="str">
        <f aca="false">IF($B12=D$2,"-",IF(COUNTIF(CORRIDA!$M:$M,$B12&amp;" d. "&amp;D$2)=0,"",COUNTIF(CORRIDA!$M:$M,$B12&amp;" d. "&amp;D$2)))</f>
        <v/>
      </c>
      <c r="E12" s="82" t="str">
        <f aca="false">IF($B12=E$2,"-",IF(COUNTIF(CORRIDA!$M:$M,$B12&amp;" d. "&amp;E$2)=0,"",COUNTIF(CORRIDA!$M:$M,$B12&amp;" d. "&amp;E$2)))</f>
        <v/>
      </c>
      <c r="F12" s="82" t="str">
        <f aca="false">IF($B12=F$2,"-",IF(COUNTIF(CORRIDA!$M:$M,$B12&amp;" d. "&amp;F$2)=0,"",COUNTIF(CORRIDA!$M:$M,$B12&amp;" d. "&amp;F$2)))</f>
        <v/>
      </c>
      <c r="G12" s="82" t="str">
        <f aca="false">IF($B12=G$2,"-",IF(COUNTIF(CORRIDA!$M:$M,$B12&amp;" d. "&amp;G$2)=0,"",COUNTIF(CORRIDA!$M:$M,$B12&amp;" d. "&amp;G$2)))</f>
        <v/>
      </c>
      <c r="H12" s="82" t="str">
        <f aca="false">IF($B12=H$2,"-",IF(COUNTIF(CORRIDA!$M:$M,$B12&amp;" d. "&amp;H$2)=0,"",COUNTIF(CORRIDA!$M:$M,$B12&amp;" d. "&amp;H$2)))</f>
        <v/>
      </c>
      <c r="I12" s="82" t="str">
        <f aca="false">IF($B12=I$2,"-",IF(COUNTIF(CORRIDA!$M:$M,$B12&amp;" d. "&amp;I$2)=0,"",COUNTIF(CORRIDA!$M:$M,$B12&amp;" d. "&amp;I$2)))</f>
        <v/>
      </c>
      <c r="J12" s="82" t="str">
        <f aca="false">IF($B12=J$2,"-",IF(COUNTIF(CORRIDA!$M:$M,$B12&amp;" d. "&amp;J$2)=0,"",COUNTIF(CORRIDA!$M:$M,$B12&amp;" d. "&amp;J$2)))</f>
        <v/>
      </c>
      <c r="K12" s="82" t="str">
        <f aca="false">IF($B12=K$2,"-",IF(COUNTIF(CORRIDA!$M:$M,$B12&amp;" d. "&amp;K$2)=0,"",COUNTIF(CORRIDA!$M:$M,$B12&amp;" d. "&amp;K$2)))</f>
        <v/>
      </c>
      <c r="L12" s="82" t="str">
        <f aca="false">IF($B12=L$2,"-",IF(COUNTIF(CORRIDA!$M:$M,$B12&amp;" d. "&amp;L$2)=0,"",COUNTIF(CORRIDA!$M:$M,$B12&amp;" d. "&amp;L$2)))</f>
        <v>-</v>
      </c>
      <c r="M12" s="82" t="str">
        <f aca="false">IF($B12=M$2,"-",IF(COUNTIF(CORRIDA!$M:$M,$B12&amp;" d. "&amp;M$2)=0,"",COUNTIF(CORRIDA!$M:$M,$B12&amp;" d. "&amp;M$2)))</f>
        <v/>
      </c>
      <c r="N12" s="82" t="str">
        <f aca="false">IF($B12=N$2,"-",IF(COUNTIF(CORRIDA!$M:$M,$B12&amp;" d. "&amp;N$2)=0,"",COUNTIF(CORRIDA!$M:$M,$B12&amp;" d. "&amp;N$2)))</f>
        <v/>
      </c>
      <c r="O12" s="82" t="str">
        <f aca="false">IF($B12=O$2,"-",IF(COUNTIF(CORRIDA!$M:$M,$B12&amp;" d. "&amp;O$2)=0,"",COUNTIF(CORRIDA!$M:$M,$B12&amp;" d. "&amp;O$2)))</f>
        <v/>
      </c>
      <c r="P12" s="82" t="str">
        <f aca="false">IF($B12=P$2,"-",IF(COUNTIF(CORRIDA!$M:$M,$B12&amp;" d. "&amp;P$2)=0,"",COUNTIF(CORRIDA!$M:$M,$B12&amp;" d. "&amp;P$2)))</f>
        <v/>
      </c>
      <c r="Q12" s="82" t="str">
        <f aca="false">IF($B12=Q$2,"-",IF(COUNTIF(CORRIDA!$M:$M,$B12&amp;" d. "&amp;Q$2)=0,"",COUNTIF(CORRIDA!$M:$M,$B12&amp;" d. "&amp;Q$2)))</f>
        <v/>
      </c>
      <c r="R12" s="82" t="str">
        <f aca="false">IF($B12=R$2,"-",IF(COUNTIF(CORRIDA!$M:$M,$B12&amp;" d. "&amp;R$2)=0,"",COUNTIF(CORRIDA!$M:$M,$B12&amp;" d. "&amp;R$2)))</f>
        <v/>
      </c>
      <c r="S12" s="82" t="str">
        <f aca="false">IF($B12=S$2,"-",IF(COUNTIF(CORRIDA!$M:$M,$B12&amp;" d. "&amp;S$2)=0,"",COUNTIF(CORRIDA!$M:$M,$B12&amp;" d. "&amp;S$2)))</f>
        <v/>
      </c>
      <c r="T12" s="82" t="str">
        <f aca="false">IF($B12=T$2,"-",IF(COUNTIF(CORRIDA!$M:$M,$B12&amp;" d. "&amp;T$2)=0,"",COUNTIF(CORRIDA!$M:$M,$B12&amp;" d. "&amp;T$2)))</f>
        <v/>
      </c>
      <c r="U12" s="82" t="str">
        <f aca="false">IF($B12=U$2,"-",IF(COUNTIF(CORRIDA!$M:$M,$B12&amp;" d. "&amp;U$2)=0,"",COUNTIF(CORRIDA!$M:$M,$B12&amp;" d. "&amp;U$2)))</f>
        <v/>
      </c>
      <c r="V12" s="82" t="str">
        <f aca="false">IF($B12=V$2,"-",IF(COUNTIF(CORRIDA!$M:$M,$B12&amp;" d. "&amp;V$2)=0,"",COUNTIF(CORRIDA!$M:$M,$B12&amp;" d. "&amp;V$2)))</f>
        <v/>
      </c>
      <c r="W12" s="82" t="str">
        <f aca="false">IF($B12=W$2,"-",IF(COUNTIF(CORRIDA!$M:$M,$B12&amp;" d. "&amp;W$2)=0,"",COUNTIF(CORRIDA!$M:$M,$B12&amp;" d. "&amp;W$2)))</f>
        <v/>
      </c>
      <c r="X12" s="82" t="str">
        <f aca="false">IF($B12=X$2,"-",IF(COUNTIF(CORRIDA!$M:$M,$B12&amp;" d. "&amp;X$2)=0,"",COUNTIF(CORRIDA!$M:$M,$B12&amp;" d. "&amp;X$2)))</f>
        <v/>
      </c>
      <c r="Y12" s="82" t="str">
        <f aca="false">IF($B12=Y$2,"-",IF(COUNTIF(CORRIDA!$M:$M,$B12&amp;" d. "&amp;Y$2)=0,"",COUNTIF(CORRIDA!$M:$M,$B12&amp;" d. "&amp;Y$2)))</f>
        <v/>
      </c>
      <c r="Z12" s="82" t="str">
        <f aca="false">IF($B12=Z$2,"-",IF(COUNTIF(CORRIDA!$M:$M,$B12&amp;" d. "&amp;Z$2)=0,"",COUNTIF(CORRIDA!$M:$M,$B12&amp;" d. "&amp;Z$2)))</f>
        <v/>
      </c>
      <c r="AA12" s="82" t="str">
        <f aca="false">IF($B12=AA$2,"-",IF(COUNTIF(CORRIDA!$M:$M,$B12&amp;" d. "&amp;AA$2)=0,"",COUNTIF(CORRIDA!$M:$M,$B12&amp;" d. "&amp;AA$2)))</f>
        <v/>
      </c>
      <c r="AB12" s="82" t="str">
        <f aca="false">IF($B12=AB$2,"-",IF(COUNTIF(CORRIDA!$M:$M,$B12&amp;" d. "&amp;AB$2)=0,"",COUNTIF(CORRIDA!$M:$M,$B12&amp;" d. "&amp;AB$2)))</f>
        <v/>
      </c>
      <c r="AC12" s="82" t="str">
        <f aca="false">IF($B12=AC$2,"-",IF(COUNTIF(CORRIDA!$M:$M,$B12&amp;" d. "&amp;AC$2)=0,"",COUNTIF(CORRIDA!$M:$M,$B12&amp;" d. "&amp;AC$2)))</f>
        <v/>
      </c>
      <c r="AD12" s="82" t="str">
        <f aca="false">IF($B12=AD$2,"-",IF(COUNTIF(CORRIDA!$M:$M,$B12&amp;" d. "&amp;AD$2)=0,"",COUNTIF(CORRIDA!$M:$M,$B12&amp;" d. "&amp;AD$2)))</f>
        <v/>
      </c>
      <c r="AE12" s="82" t="str">
        <f aca="false">IF($B12=AE$2,"-",IF(COUNTIF(CORRIDA!$M:$M,$B12&amp;" d. "&amp;AE$2)=0,"",COUNTIF(CORRIDA!$M:$M,$B12&amp;" d. "&amp;AE$2)))</f>
        <v/>
      </c>
      <c r="AF12" s="82" t="str">
        <f aca="false">IF($B12=AF$2,"-",IF(COUNTIF(CORRIDA!$M:$M,$B12&amp;" d. "&amp;AF$2)=0,"",COUNTIF(CORRIDA!$M:$M,$B12&amp;" d. "&amp;AF$2)))</f>
        <v/>
      </c>
      <c r="AG12" s="82" t="str">
        <f aca="false">IF($B12=AG$2,"-",IF(COUNTIF(CORRIDA!$M:$M,$B12&amp;" d. "&amp;AG$2)=0,"",COUNTIF(CORRIDA!$M:$M,$B12&amp;" d. "&amp;AG$2)))</f>
        <v/>
      </c>
      <c r="AH12" s="82" t="str">
        <f aca="false">IF($B12=AH$2,"-",IF(COUNTIF(CORRIDA!$M:$M,$B12&amp;" d. "&amp;AH$2)=0,"",COUNTIF(CORRIDA!$M:$M,$B12&amp;" d. "&amp;AH$2)))</f>
        <v/>
      </c>
      <c r="AI12" s="82" t="str">
        <f aca="false">IF($B12=AI$2,"-",IF(COUNTIF(CORRIDA!$M:$M,$B12&amp;" d. "&amp;AI$2)=0,"",COUNTIF(CORRIDA!$M:$M,$B12&amp;" d. "&amp;AI$2)))</f>
        <v/>
      </c>
      <c r="AJ12" s="82" t="str">
        <f aca="false">IF($B12=AJ$2,"-",IF(COUNTIF(CORRIDA!$M:$M,$B12&amp;" d. "&amp;AJ$2)=0,"",COUNTIF(CORRIDA!$M:$M,$B12&amp;" d. "&amp;AJ$2)))</f>
        <v/>
      </c>
      <c r="AK12" s="82" t="str">
        <f aca="false">IF($B12=AK$2,"-",IF(COUNTIF(CORRIDA!$M:$M,$B12&amp;" d. "&amp;AK$2)=0,"",COUNTIF(CORRIDA!$M:$M,$B12&amp;" d. "&amp;AK$2)))</f>
        <v/>
      </c>
      <c r="AL12" s="82" t="str">
        <f aca="false">IF($B12=AL$2,"-",IF(COUNTIF(CORRIDA!$M:$M,$B12&amp;" d. "&amp;AL$2)=0,"",COUNTIF(CORRIDA!$M:$M,$B12&amp;" d. "&amp;AL$2)))</f>
        <v/>
      </c>
      <c r="AM12" s="82" t="str">
        <f aca="false">IF($B12=AM$2,"-",IF(COUNTIF(CORRIDA!$M:$M,$B12&amp;" d. "&amp;AM$2)=0,"",COUNTIF(CORRIDA!$M:$M,$B12&amp;" d. "&amp;AM$2)))</f>
        <v/>
      </c>
      <c r="AN12" s="82" t="str">
        <f aca="false">IF($B12=AN$2,"-",IF(COUNTIF(CORRIDA!$M:$M,$B12&amp;" d. "&amp;AN$2)=0,"",COUNTIF(CORRIDA!$M:$M,$B12&amp;" d. "&amp;AN$2)))</f>
        <v/>
      </c>
      <c r="AO12" s="82" t="str">
        <f aca="false">IF($B12=AO$2,"-",IF(COUNTIF(CORRIDA!$M:$M,$B12&amp;" d. "&amp;AO$2)=0,"",COUNTIF(CORRIDA!$M:$M,$B12&amp;" d. "&amp;AO$2)))</f>
        <v/>
      </c>
      <c r="AP12" s="82" t="str">
        <f aca="false">IF($B12=AP$2,"-",IF(COUNTIF(CORRIDA!$M:$M,$B12&amp;" d. "&amp;AP$2)=0,"",COUNTIF(CORRIDA!$M:$M,$B12&amp;" d. "&amp;AP$2)))</f>
        <v/>
      </c>
      <c r="AQ12" s="82" t="str">
        <f aca="false">IF($B12=AQ$2,"-",IF(COUNTIF(CORRIDA!$M:$M,$B12&amp;" d. "&amp;AQ$2)=0,"",COUNTIF(CORRIDA!$M:$M,$B12&amp;" d. "&amp;AQ$2)))</f>
        <v/>
      </c>
      <c r="AR12" s="82" t="str">
        <f aca="false">IF($B12=AR$2,"-",IF(COUNTIF(CORRIDA!$M:$M,$B12&amp;" d. "&amp;AR$2)=0,"",COUNTIF(CORRIDA!$M:$M,$B12&amp;" d. "&amp;AR$2)))</f>
        <v/>
      </c>
      <c r="AS12" s="82" t="str">
        <f aca="false">IF($B12=AS$2,"-",IF(COUNTIF(CORRIDA!$M:$M,$B12&amp;" d. "&amp;AS$2)=0,"",COUNTIF(CORRIDA!$M:$M,$B12&amp;" d. "&amp;AS$2)))</f>
        <v/>
      </c>
      <c r="AT12" s="82" t="str">
        <f aca="false">IF($B12=AT$2,"-",IF(COUNTIF(CORRIDA!$M:$M,$B12&amp;" d. "&amp;AT$2)=0,"",COUNTIF(CORRIDA!$M:$M,$B12&amp;" d. "&amp;AT$2)))</f>
        <v/>
      </c>
      <c r="AU12" s="82" t="str">
        <f aca="false">IF($B12=AU$2,"-",IF(COUNTIF(CORRIDA!$M:$M,$B12&amp;" d. "&amp;AU$2)=0,"",COUNTIF(CORRIDA!$M:$M,$B12&amp;" d. "&amp;AU$2)))</f>
        <v/>
      </c>
      <c r="AV12" s="82" t="str">
        <f aca="false">IF($B12=AV$2,"-",IF(COUNTIF(CORRIDA!$M:$M,$B12&amp;" d. "&amp;AV$2)=0,"",COUNTIF(CORRIDA!$M:$M,$B12&amp;" d. "&amp;AV$2)))</f>
        <v/>
      </c>
      <c r="AW12" s="82" t="str">
        <f aca="false">IF($B12=AW$2,"-",IF(COUNTIF(CORRIDA!$M:$M,$B12&amp;" d. "&amp;AW$2)=0,"",COUNTIF(CORRIDA!$M:$M,$B12&amp;" d. "&amp;AW$2)))</f>
        <v/>
      </c>
      <c r="AX12" s="82" t="str">
        <f aca="false">IF($B12=AX$2,"-",IF(COUNTIF(CORRIDA!$M:$M,$B12&amp;" d. "&amp;AX$2)=0,"",COUNTIF(CORRIDA!$M:$M,$B12&amp;" d. "&amp;AX$2)))</f>
        <v/>
      </c>
      <c r="AY12" s="82" t="str">
        <f aca="false">IF($B12=AY$2,"-",IF(COUNTIF(CORRIDA!$M:$M,$B12&amp;" d. "&amp;AY$2)=0,"",COUNTIF(CORRIDA!$M:$M,$B12&amp;" d. "&amp;AY$2)))</f>
        <v/>
      </c>
      <c r="AZ12" s="82" t="str">
        <f aca="false">IF($B12=AZ$2,"-",IF(COUNTIF(CORRIDA!$M:$M,$B12&amp;" d. "&amp;AZ$2)=0,"",COUNTIF(CORRIDA!$M:$M,$B12&amp;" d. "&amp;AZ$2)))</f>
        <v/>
      </c>
      <c r="BA12" s="75" t="n">
        <f aca="false">SUM(C12:AZ12)</f>
        <v>0</v>
      </c>
      <c r="BE12" s="73" t="str">
        <f aca="false">B12</f>
        <v>Dênis Gigante</v>
      </c>
      <c r="BF12" s="83" t="str">
        <f aca="false">IF($B12=BF$2,"-",IF(COUNTIF(CORRIDA!$M:$M,$B12&amp;" d. "&amp;BF$2)+COUNTIF(CORRIDA!$M:$M,BF$2&amp;" d. "&amp;$B12)=0,"",COUNTIF(CORRIDA!$M:$M,$B12&amp;" d. "&amp;BF$2)+COUNTIF(CORRIDA!$M:$M,BF$2&amp;" d. "&amp;$B12)))</f>
        <v/>
      </c>
      <c r="BG12" s="83" t="str">
        <f aca="false">IF($B12=BG$2,"-",IF(COUNTIF(CORRIDA!$M:$M,$B12&amp;" d. "&amp;BG$2)+COUNTIF(CORRIDA!$M:$M,BG$2&amp;" d. "&amp;$B12)=0,"",COUNTIF(CORRIDA!$M:$M,$B12&amp;" d. "&amp;BG$2)+COUNTIF(CORRIDA!$M:$M,BG$2&amp;" d. "&amp;$B12)))</f>
        <v/>
      </c>
      <c r="BH12" s="83" t="str">
        <f aca="false">IF($B12=BH$2,"-",IF(COUNTIF(CORRIDA!$M:$M,$B12&amp;" d. "&amp;BH$2)+COUNTIF(CORRIDA!$M:$M,BH$2&amp;" d. "&amp;$B12)=0,"",COUNTIF(CORRIDA!$M:$M,$B12&amp;" d. "&amp;BH$2)+COUNTIF(CORRIDA!$M:$M,BH$2&amp;" d. "&amp;$B12)))</f>
        <v/>
      </c>
      <c r="BI12" s="83" t="str">
        <f aca="false">IF($B12=BI$2,"-",IF(COUNTIF(CORRIDA!$M:$M,$B12&amp;" d. "&amp;BI$2)+COUNTIF(CORRIDA!$M:$M,BI$2&amp;" d. "&amp;$B12)=0,"",COUNTIF(CORRIDA!$M:$M,$B12&amp;" d. "&amp;BI$2)+COUNTIF(CORRIDA!$M:$M,BI$2&amp;" d. "&amp;$B12)))</f>
        <v/>
      </c>
      <c r="BJ12" s="83" t="str">
        <f aca="false">IF($B12=BJ$2,"-",IF(COUNTIF(CORRIDA!$M:$M,$B12&amp;" d. "&amp;BJ$2)+COUNTIF(CORRIDA!$M:$M,BJ$2&amp;" d. "&amp;$B12)=0,"",COUNTIF(CORRIDA!$M:$M,$B12&amp;" d. "&amp;BJ$2)+COUNTIF(CORRIDA!$M:$M,BJ$2&amp;" d. "&amp;$B12)))</f>
        <v/>
      </c>
      <c r="BK12" s="83" t="str">
        <f aca="false">IF($B12=BK$2,"-",IF(COUNTIF(CORRIDA!$M:$M,$B12&amp;" d. "&amp;BK$2)+COUNTIF(CORRIDA!$M:$M,BK$2&amp;" d. "&amp;$B12)=0,"",COUNTIF(CORRIDA!$M:$M,$B12&amp;" d. "&amp;BK$2)+COUNTIF(CORRIDA!$M:$M,BK$2&amp;" d. "&amp;$B12)))</f>
        <v/>
      </c>
      <c r="BL12" s="83" t="str">
        <f aca="false">IF($B12=BL$2,"-",IF(COUNTIF(CORRIDA!$M:$M,$B12&amp;" d. "&amp;BL$2)+COUNTIF(CORRIDA!$M:$M,BL$2&amp;" d. "&amp;$B12)=0,"",COUNTIF(CORRIDA!$M:$M,$B12&amp;" d. "&amp;BL$2)+COUNTIF(CORRIDA!$M:$M,BL$2&amp;" d. "&amp;$B12)))</f>
        <v/>
      </c>
      <c r="BM12" s="83" t="str">
        <f aca="false">IF($B12=BM$2,"-",IF(COUNTIF(CORRIDA!$M:$M,$B12&amp;" d. "&amp;BM$2)+COUNTIF(CORRIDA!$M:$M,BM$2&amp;" d. "&amp;$B12)=0,"",COUNTIF(CORRIDA!$M:$M,$B12&amp;" d. "&amp;BM$2)+COUNTIF(CORRIDA!$M:$M,BM$2&amp;" d. "&amp;$B12)))</f>
        <v/>
      </c>
      <c r="BN12" s="83" t="str">
        <f aca="false">IF($B12=BN$2,"-",IF(COUNTIF(CORRIDA!$M:$M,$B12&amp;" d. "&amp;BN$2)+COUNTIF(CORRIDA!$M:$M,BN$2&amp;" d. "&amp;$B12)=0,"",COUNTIF(CORRIDA!$M:$M,$B12&amp;" d. "&amp;BN$2)+COUNTIF(CORRIDA!$M:$M,BN$2&amp;" d. "&amp;$B12)))</f>
        <v/>
      </c>
      <c r="BO12" s="83" t="str">
        <f aca="false">IF($B12=BO$2,"-",IF(COUNTIF(CORRIDA!$M:$M,$B12&amp;" d. "&amp;BO$2)+COUNTIF(CORRIDA!$M:$M,BO$2&amp;" d. "&amp;$B12)=0,"",COUNTIF(CORRIDA!$M:$M,$B12&amp;" d. "&amp;BO$2)+COUNTIF(CORRIDA!$M:$M,BO$2&amp;" d. "&amp;$B12)))</f>
        <v>-</v>
      </c>
      <c r="BP12" s="83" t="str">
        <f aca="false">IF($B12=BP$2,"-",IF(COUNTIF(CORRIDA!$M:$M,$B12&amp;" d. "&amp;BP$2)+COUNTIF(CORRIDA!$M:$M,BP$2&amp;" d. "&amp;$B12)=0,"",COUNTIF(CORRIDA!$M:$M,$B12&amp;" d. "&amp;BP$2)+COUNTIF(CORRIDA!$M:$M,BP$2&amp;" d. "&amp;$B12)))</f>
        <v/>
      </c>
      <c r="BQ12" s="83" t="str">
        <f aca="false">IF($B12=BQ$2,"-",IF(COUNTIF(CORRIDA!$M:$M,$B12&amp;" d. "&amp;BQ$2)+COUNTIF(CORRIDA!$M:$M,BQ$2&amp;" d. "&amp;$B12)=0,"",COUNTIF(CORRIDA!$M:$M,$B12&amp;" d. "&amp;BQ$2)+COUNTIF(CORRIDA!$M:$M,BQ$2&amp;" d. "&amp;$B12)))</f>
        <v/>
      </c>
      <c r="BR12" s="83" t="str">
        <f aca="false">IF($B12=BR$2,"-",IF(COUNTIF(CORRIDA!$M:$M,$B12&amp;" d. "&amp;BR$2)+COUNTIF(CORRIDA!$M:$M,BR$2&amp;" d. "&amp;$B12)=0,"",COUNTIF(CORRIDA!$M:$M,$B12&amp;" d. "&amp;BR$2)+COUNTIF(CORRIDA!$M:$M,BR$2&amp;" d. "&amp;$B12)))</f>
        <v/>
      </c>
      <c r="BS12" s="83" t="str">
        <f aca="false">IF($B12=BS$2,"-",IF(COUNTIF(CORRIDA!$M:$M,$B12&amp;" d. "&amp;BS$2)+COUNTIF(CORRIDA!$M:$M,BS$2&amp;" d. "&amp;$B12)=0,"",COUNTIF(CORRIDA!$M:$M,$B12&amp;" d. "&amp;BS$2)+COUNTIF(CORRIDA!$M:$M,BS$2&amp;" d. "&amp;$B12)))</f>
        <v/>
      </c>
      <c r="BT12" s="83" t="str">
        <f aca="false">IF($B12=BT$2,"-",IF(COUNTIF(CORRIDA!$M:$M,$B12&amp;" d. "&amp;BT$2)+COUNTIF(CORRIDA!$M:$M,BT$2&amp;" d. "&amp;$B12)=0,"",COUNTIF(CORRIDA!$M:$M,$B12&amp;" d. "&amp;BT$2)+COUNTIF(CORRIDA!$M:$M,BT$2&amp;" d. "&amp;$B12)))</f>
        <v/>
      </c>
      <c r="BU12" s="83" t="str">
        <f aca="false">IF($B12=BU$2,"-",IF(COUNTIF(CORRIDA!$M:$M,$B12&amp;" d. "&amp;BU$2)+COUNTIF(CORRIDA!$M:$M,BU$2&amp;" d. "&amp;$B12)=0,"",COUNTIF(CORRIDA!$M:$M,$B12&amp;" d. "&amp;BU$2)+COUNTIF(CORRIDA!$M:$M,BU$2&amp;" d. "&amp;$B12)))</f>
        <v/>
      </c>
      <c r="BV12" s="83" t="str">
        <f aca="false">IF($B12=BV$2,"-",IF(COUNTIF(CORRIDA!$M:$M,$B12&amp;" d. "&amp;BV$2)+COUNTIF(CORRIDA!$M:$M,BV$2&amp;" d. "&amp;$B12)=0,"",COUNTIF(CORRIDA!$M:$M,$B12&amp;" d. "&amp;BV$2)+COUNTIF(CORRIDA!$M:$M,BV$2&amp;" d. "&amp;$B12)))</f>
        <v/>
      </c>
      <c r="BW12" s="83" t="str">
        <f aca="false">IF($B12=BW$2,"-",IF(COUNTIF(CORRIDA!$M:$M,$B12&amp;" d. "&amp;BW$2)+COUNTIF(CORRIDA!$M:$M,BW$2&amp;" d. "&amp;$B12)=0,"",COUNTIF(CORRIDA!$M:$M,$B12&amp;" d. "&amp;BW$2)+COUNTIF(CORRIDA!$M:$M,BW$2&amp;" d. "&amp;$B12)))</f>
        <v/>
      </c>
      <c r="BX12" s="83" t="str">
        <f aca="false">IF($B12=BX$2,"-",IF(COUNTIF(CORRIDA!$M:$M,$B12&amp;" d. "&amp;BX$2)+COUNTIF(CORRIDA!$M:$M,BX$2&amp;" d. "&amp;$B12)=0,"",COUNTIF(CORRIDA!$M:$M,$B12&amp;" d. "&amp;BX$2)+COUNTIF(CORRIDA!$M:$M,BX$2&amp;" d. "&amp;$B12)))</f>
        <v/>
      </c>
      <c r="BY12" s="83" t="str">
        <f aca="false">IF($B12=BY$2,"-",IF(COUNTIF(CORRIDA!$M:$M,$B12&amp;" d. "&amp;BY$2)+COUNTIF(CORRIDA!$M:$M,BY$2&amp;" d. "&amp;$B12)=0,"",COUNTIF(CORRIDA!$M:$M,$B12&amp;" d. "&amp;BY$2)+COUNTIF(CORRIDA!$M:$M,BY$2&amp;" d. "&amp;$B12)))</f>
        <v/>
      </c>
      <c r="BZ12" s="83" t="str">
        <f aca="false">IF($B12=BZ$2,"-",IF(COUNTIF(CORRIDA!$M:$M,$B12&amp;" d. "&amp;BZ$2)+COUNTIF(CORRIDA!$M:$M,BZ$2&amp;" d. "&amp;$B12)=0,"",COUNTIF(CORRIDA!$M:$M,$B12&amp;" d. "&amp;BZ$2)+COUNTIF(CORRIDA!$M:$M,BZ$2&amp;" d. "&amp;$B12)))</f>
        <v/>
      </c>
      <c r="CA12" s="83" t="str">
        <f aca="false">IF($B12=CA$2,"-",IF(COUNTIF(CORRIDA!$M:$M,$B12&amp;" d. "&amp;CA$2)+COUNTIF(CORRIDA!$M:$M,CA$2&amp;" d. "&amp;$B12)=0,"",COUNTIF(CORRIDA!$M:$M,$B12&amp;" d. "&amp;CA$2)+COUNTIF(CORRIDA!$M:$M,CA$2&amp;" d. "&amp;$B12)))</f>
        <v/>
      </c>
      <c r="CB12" s="83" t="str">
        <f aca="false">IF($B12=CB$2,"-",IF(COUNTIF(CORRIDA!$M:$M,$B12&amp;" d. "&amp;CB$2)+COUNTIF(CORRIDA!$M:$M,CB$2&amp;" d. "&amp;$B12)=0,"",COUNTIF(CORRIDA!$M:$M,$B12&amp;" d. "&amp;CB$2)+COUNTIF(CORRIDA!$M:$M,CB$2&amp;" d. "&amp;$B12)))</f>
        <v/>
      </c>
      <c r="CC12" s="83" t="str">
        <f aca="false">IF($B12=CC$2,"-",IF(COUNTIF(CORRIDA!$M:$M,$B12&amp;" d. "&amp;CC$2)+COUNTIF(CORRIDA!$M:$M,CC$2&amp;" d. "&amp;$B12)=0,"",COUNTIF(CORRIDA!$M:$M,$B12&amp;" d. "&amp;CC$2)+COUNTIF(CORRIDA!$M:$M,CC$2&amp;" d. "&amp;$B12)))</f>
        <v/>
      </c>
      <c r="CD12" s="83" t="str">
        <f aca="false">IF($B12=CD$2,"-",IF(COUNTIF(CORRIDA!$M:$M,$B12&amp;" d. "&amp;CD$2)+COUNTIF(CORRIDA!$M:$M,CD$2&amp;" d. "&amp;$B12)=0,"",COUNTIF(CORRIDA!$M:$M,$B12&amp;" d. "&amp;CD$2)+COUNTIF(CORRIDA!$M:$M,CD$2&amp;" d. "&amp;$B12)))</f>
        <v/>
      </c>
      <c r="CE12" s="83" t="str">
        <f aca="false">IF($B12=CE$2,"-",IF(COUNTIF(CORRIDA!$M:$M,$B12&amp;" d. "&amp;CE$2)+COUNTIF(CORRIDA!$M:$M,CE$2&amp;" d. "&amp;$B12)=0,"",COUNTIF(CORRIDA!$M:$M,$B12&amp;" d. "&amp;CE$2)+COUNTIF(CORRIDA!$M:$M,CE$2&amp;" d. "&amp;$B12)))</f>
        <v/>
      </c>
      <c r="CF12" s="83" t="str">
        <f aca="false">IF($B12=CF$2,"-",IF(COUNTIF(CORRIDA!$M:$M,$B12&amp;" d. "&amp;CF$2)+COUNTIF(CORRIDA!$M:$M,CF$2&amp;" d. "&amp;$B12)=0,"",COUNTIF(CORRIDA!$M:$M,$B12&amp;" d. "&amp;CF$2)+COUNTIF(CORRIDA!$M:$M,CF$2&amp;" d. "&amp;$B12)))</f>
        <v/>
      </c>
      <c r="CG12" s="83" t="str">
        <f aca="false">IF($B12=CG$2,"-",IF(COUNTIF(CORRIDA!$M:$M,$B12&amp;" d. "&amp;CG$2)+COUNTIF(CORRIDA!$M:$M,CG$2&amp;" d. "&amp;$B12)=0,"",COUNTIF(CORRIDA!$M:$M,$B12&amp;" d. "&amp;CG$2)+COUNTIF(CORRIDA!$M:$M,CG$2&amp;" d. "&amp;$B12)))</f>
        <v/>
      </c>
      <c r="CH12" s="83" t="str">
        <f aca="false">IF($B12=CH$2,"-",IF(COUNTIF(CORRIDA!$M:$M,$B12&amp;" d. "&amp;CH$2)+COUNTIF(CORRIDA!$M:$M,CH$2&amp;" d. "&amp;$B12)=0,"",COUNTIF(CORRIDA!$M:$M,$B12&amp;" d. "&amp;CH$2)+COUNTIF(CORRIDA!$M:$M,CH$2&amp;" d. "&amp;$B12)))</f>
        <v/>
      </c>
      <c r="CI12" s="83" t="str">
        <f aca="false">IF($B12=CI$2,"-",IF(COUNTIF(CORRIDA!$M:$M,$B12&amp;" d. "&amp;CI$2)+COUNTIF(CORRIDA!$M:$M,CI$2&amp;" d. "&amp;$B12)=0,"",COUNTIF(CORRIDA!$M:$M,$B12&amp;" d. "&amp;CI$2)+COUNTIF(CORRIDA!$M:$M,CI$2&amp;" d. "&amp;$B12)))</f>
        <v/>
      </c>
      <c r="CJ12" s="83" t="str">
        <f aca="false">IF($B12=CJ$2,"-",IF(COUNTIF(CORRIDA!$M:$M,$B12&amp;" d. "&amp;CJ$2)+COUNTIF(CORRIDA!$M:$M,CJ$2&amp;" d. "&amp;$B12)=0,"",COUNTIF(CORRIDA!$M:$M,$B12&amp;" d. "&amp;CJ$2)+COUNTIF(CORRIDA!$M:$M,CJ$2&amp;" d. "&amp;$B12)))</f>
        <v/>
      </c>
      <c r="CK12" s="83" t="str">
        <f aca="false">IF($B12=CK$2,"-",IF(COUNTIF(CORRIDA!$M:$M,$B12&amp;" d. "&amp;CK$2)+COUNTIF(CORRIDA!$M:$M,CK$2&amp;" d. "&amp;$B12)=0,"",COUNTIF(CORRIDA!$M:$M,$B12&amp;" d. "&amp;CK$2)+COUNTIF(CORRIDA!$M:$M,CK$2&amp;" d. "&amp;$B12)))</f>
        <v/>
      </c>
      <c r="CL12" s="83" t="str">
        <f aca="false">IF($B12=CL$2,"-",IF(COUNTIF(CORRIDA!$M:$M,$B12&amp;" d. "&amp;CL$2)+COUNTIF(CORRIDA!$M:$M,CL$2&amp;" d. "&amp;$B12)=0,"",COUNTIF(CORRIDA!$M:$M,$B12&amp;" d. "&amp;CL$2)+COUNTIF(CORRIDA!$M:$M,CL$2&amp;" d. "&amp;$B12)))</f>
        <v/>
      </c>
      <c r="CM12" s="83" t="str">
        <f aca="false">IF($B12=CM$2,"-",IF(COUNTIF(CORRIDA!$M:$M,$B12&amp;" d. "&amp;CM$2)+COUNTIF(CORRIDA!$M:$M,CM$2&amp;" d. "&amp;$B12)=0,"",COUNTIF(CORRIDA!$M:$M,$B12&amp;" d. "&amp;CM$2)+COUNTIF(CORRIDA!$M:$M,CM$2&amp;" d. "&amp;$B12)))</f>
        <v/>
      </c>
      <c r="CN12" s="83" t="str">
        <f aca="false">IF($B12=CN$2,"-",IF(COUNTIF(CORRIDA!$M:$M,$B12&amp;" d. "&amp;CN$2)+COUNTIF(CORRIDA!$M:$M,CN$2&amp;" d. "&amp;$B12)=0,"",COUNTIF(CORRIDA!$M:$M,$B12&amp;" d. "&amp;CN$2)+COUNTIF(CORRIDA!$M:$M,CN$2&amp;" d. "&amp;$B12)))</f>
        <v/>
      </c>
      <c r="CO12" s="83" t="str">
        <f aca="false">IF($B12=CO$2,"-",IF(COUNTIF(CORRIDA!$M:$M,$B12&amp;" d. "&amp;CO$2)+COUNTIF(CORRIDA!$M:$M,CO$2&amp;" d. "&amp;$B12)=0,"",COUNTIF(CORRIDA!$M:$M,$B12&amp;" d. "&amp;CO$2)+COUNTIF(CORRIDA!$M:$M,CO$2&amp;" d. "&amp;$B12)))</f>
        <v/>
      </c>
      <c r="CP12" s="83" t="str">
        <f aca="false">IF($B12=CP$2,"-",IF(COUNTIF(CORRIDA!$M:$M,$B12&amp;" d. "&amp;CP$2)+COUNTIF(CORRIDA!$M:$M,CP$2&amp;" d. "&amp;$B12)=0,"",COUNTIF(CORRIDA!$M:$M,$B12&amp;" d. "&amp;CP$2)+COUNTIF(CORRIDA!$M:$M,CP$2&amp;" d. "&amp;$B12)))</f>
        <v/>
      </c>
      <c r="CQ12" s="83" t="str">
        <f aca="false">IF($B12=CQ$2,"-",IF(COUNTIF(CORRIDA!$M:$M,$B12&amp;" d. "&amp;CQ$2)+COUNTIF(CORRIDA!$M:$M,CQ$2&amp;" d. "&amp;$B12)=0,"",COUNTIF(CORRIDA!$M:$M,$B12&amp;" d. "&amp;CQ$2)+COUNTIF(CORRIDA!$M:$M,CQ$2&amp;" d. "&amp;$B12)))</f>
        <v/>
      </c>
      <c r="CR12" s="83" t="str">
        <f aca="false">IF($B12=CR$2,"-",IF(COUNTIF(CORRIDA!$M:$M,$B12&amp;" d. "&amp;CR$2)+COUNTIF(CORRIDA!$M:$M,CR$2&amp;" d. "&amp;$B12)=0,"",COUNTIF(CORRIDA!$M:$M,$B12&amp;" d. "&amp;CR$2)+COUNTIF(CORRIDA!$M:$M,CR$2&amp;" d. "&amp;$B12)))</f>
        <v/>
      </c>
      <c r="CS12" s="83" t="str">
        <f aca="false">IF($B12=CS$2,"-",IF(COUNTIF(CORRIDA!$M:$M,$B12&amp;" d. "&amp;CS$2)+COUNTIF(CORRIDA!$M:$M,CS$2&amp;" d. "&amp;$B12)=0,"",COUNTIF(CORRIDA!$M:$M,$B12&amp;" d. "&amp;CS$2)+COUNTIF(CORRIDA!$M:$M,CS$2&amp;" d. "&amp;$B12)))</f>
        <v/>
      </c>
      <c r="CT12" s="83" t="str">
        <f aca="false">IF($B12=CT$2,"-",IF(COUNTIF(CORRIDA!$M:$M,$B12&amp;" d. "&amp;CT$2)+COUNTIF(CORRIDA!$M:$M,CT$2&amp;" d. "&amp;$B12)=0,"",COUNTIF(CORRIDA!$M:$M,$B12&amp;" d. "&amp;CT$2)+COUNTIF(CORRIDA!$M:$M,CT$2&amp;" d. "&amp;$B12)))</f>
        <v/>
      </c>
      <c r="CU12" s="83" t="str">
        <f aca="false">IF($B12=CU$2,"-",IF(COUNTIF(CORRIDA!$M:$M,$B12&amp;" d. "&amp;CU$2)+COUNTIF(CORRIDA!$M:$M,CU$2&amp;" d. "&amp;$B12)=0,"",COUNTIF(CORRIDA!$M:$M,$B12&amp;" d. "&amp;CU$2)+COUNTIF(CORRIDA!$M:$M,CU$2&amp;" d. "&amp;$B12)))</f>
        <v/>
      </c>
      <c r="CV12" s="83" t="str">
        <f aca="false">IF($B12=CV$2,"-",IF(COUNTIF(CORRIDA!$M:$M,$B12&amp;" d. "&amp;CV$2)+COUNTIF(CORRIDA!$M:$M,CV$2&amp;" d. "&amp;$B12)=0,"",COUNTIF(CORRIDA!$M:$M,$B12&amp;" d. "&amp;CV$2)+COUNTIF(CORRIDA!$M:$M,CV$2&amp;" d. "&amp;$B12)))</f>
        <v/>
      </c>
      <c r="CW12" s="83" t="str">
        <f aca="false">IF($B12=CW$2,"-",IF(COUNTIF(CORRIDA!$M:$M,$B12&amp;" d. "&amp;CW$2)+COUNTIF(CORRIDA!$M:$M,CW$2&amp;" d. "&amp;$B12)=0,"",COUNTIF(CORRIDA!$M:$M,$B12&amp;" d. "&amp;CW$2)+COUNTIF(CORRIDA!$M:$M,CW$2&amp;" d. "&amp;$B12)))</f>
        <v/>
      </c>
      <c r="CX12" s="83" t="str">
        <f aca="false">IF($B12=CX$2,"-",IF(COUNTIF(CORRIDA!$M:$M,$B12&amp;" d. "&amp;CX$2)+COUNTIF(CORRIDA!$M:$M,CX$2&amp;" d. "&amp;$B12)=0,"",COUNTIF(CORRIDA!$M:$M,$B12&amp;" d. "&amp;CX$2)+COUNTIF(CORRIDA!$M:$M,CX$2&amp;" d. "&amp;$B12)))</f>
        <v/>
      </c>
      <c r="CY12" s="83" t="str">
        <f aca="false">IF($B12=CY$2,"-",IF(COUNTIF(CORRIDA!$M:$M,$B12&amp;" d. "&amp;CY$2)+COUNTIF(CORRIDA!$M:$M,CY$2&amp;" d. "&amp;$B12)=0,"",COUNTIF(CORRIDA!$M:$M,$B12&amp;" d. "&amp;CY$2)+COUNTIF(CORRIDA!$M:$M,CY$2&amp;" d. "&amp;$B12)))</f>
        <v/>
      </c>
      <c r="CZ12" s="83" t="str">
        <f aca="false">IF($B12=CZ$2,"-",IF(COUNTIF(CORRIDA!$M:$M,$B12&amp;" d. "&amp;CZ$2)+COUNTIF(CORRIDA!$M:$M,CZ$2&amp;" d. "&amp;$B12)=0,"",COUNTIF(CORRIDA!$M:$M,$B12&amp;" d. "&amp;CZ$2)+COUNTIF(CORRIDA!$M:$M,CZ$2&amp;" d. "&amp;$B12)))</f>
        <v/>
      </c>
      <c r="DA12" s="83" t="str">
        <f aca="false">IF($B12=DA$2,"-",IF(COUNTIF(CORRIDA!$M:$M,$B12&amp;" d. "&amp;DA$2)+COUNTIF(CORRIDA!$M:$M,DA$2&amp;" d. "&amp;$B12)=0,"",COUNTIF(CORRIDA!$M:$M,$B12&amp;" d. "&amp;DA$2)+COUNTIF(CORRIDA!$M:$M,DA$2&amp;" d. "&amp;$B12)))</f>
        <v/>
      </c>
      <c r="DB12" s="83" t="str">
        <f aca="false">IF($B12=DB$2,"-",IF(COUNTIF(CORRIDA!$M:$M,$B12&amp;" d. "&amp;DB$2)+COUNTIF(CORRIDA!$M:$M,DB$2&amp;" d. "&amp;$B12)=0,"",COUNTIF(CORRIDA!$M:$M,$B12&amp;" d. "&amp;DB$2)+COUNTIF(CORRIDA!$M:$M,DB$2&amp;" d. "&amp;$B12)))</f>
        <v/>
      </c>
      <c r="DC12" s="83" t="str">
        <f aca="false">IF($B12=DC$2,"-",IF(COUNTIF(CORRIDA!$M:$M,$B12&amp;" d. "&amp;DC$2)+COUNTIF(CORRIDA!$M:$M,DC$2&amp;" d. "&amp;$B12)=0,"",COUNTIF(CORRIDA!$M:$M,$B12&amp;" d. "&amp;DC$2)+COUNTIF(CORRIDA!$M:$M,DC$2&amp;" d. "&amp;$B12)))</f>
        <v/>
      </c>
      <c r="DD12" s="75" t="n">
        <f aca="false">SUM(BF12:DC12)</f>
        <v>0</v>
      </c>
      <c r="DE12" s="77" t="n">
        <f aca="false">COUNTIF(BF12:DC12,"&gt;0")</f>
        <v>0</v>
      </c>
      <c r="DF12" s="78" t="n">
        <f aca="false">IF(COUNTIF(BF12:DC12,"&gt;0")&lt;10,0,QUOTIENT(COUNTIF(BF12:DC12,"&gt;0"),5)*50)</f>
        <v>0</v>
      </c>
      <c r="DG12" s="79"/>
      <c r="DH12" s="73" t="str">
        <f aca="false">BE12</f>
        <v>Dênis Gigante</v>
      </c>
      <c r="DI12" s="83" t="n">
        <f aca="false">IF($B12=DI$2,0,IF(COUNTIF(CORRIDA!$M:$M,$B12&amp;" d. "&amp;DI$2)+COUNTIF(CORRIDA!$M:$M,DI$2&amp;" d. "&amp;$B12)=0,0,COUNTIF(CORRIDA!$M:$M,$B12&amp;" d. "&amp;DI$2)+COUNTIF(CORRIDA!$M:$M,DI$2&amp;" d. "&amp;$B12)))</f>
        <v>0</v>
      </c>
      <c r="DJ12" s="83" t="n">
        <f aca="false">IF($B12=DJ$2,0,IF(COUNTIF(CORRIDA!$M:$M,$B12&amp;" d. "&amp;DJ$2)+COUNTIF(CORRIDA!$M:$M,DJ$2&amp;" d. "&amp;$B12)=0,0,COUNTIF(CORRIDA!$M:$M,$B12&amp;" d. "&amp;DJ$2)+COUNTIF(CORRIDA!$M:$M,DJ$2&amp;" d. "&amp;$B12)))</f>
        <v>0</v>
      </c>
      <c r="DK12" s="83" t="n">
        <f aca="false">IF($B12=DK$2,0,IF(COUNTIF(CORRIDA!$M:$M,$B12&amp;" d. "&amp;DK$2)+COUNTIF(CORRIDA!$M:$M,DK$2&amp;" d. "&amp;$B12)=0,0,COUNTIF(CORRIDA!$M:$M,$B12&amp;" d. "&amp;DK$2)+COUNTIF(CORRIDA!$M:$M,DK$2&amp;" d. "&amp;$B12)))</f>
        <v>0</v>
      </c>
      <c r="DL12" s="83" t="n">
        <f aca="false">IF($B12=DL$2,0,IF(COUNTIF(CORRIDA!$M:$M,$B12&amp;" d. "&amp;DL$2)+COUNTIF(CORRIDA!$M:$M,DL$2&amp;" d. "&amp;$B12)=0,0,COUNTIF(CORRIDA!$M:$M,$B12&amp;" d. "&amp;DL$2)+COUNTIF(CORRIDA!$M:$M,DL$2&amp;" d. "&amp;$B12)))</f>
        <v>0</v>
      </c>
      <c r="DM12" s="83" t="n">
        <f aca="false">IF($B12=DM$2,0,IF(COUNTIF(CORRIDA!$M:$M,$B12&amp;" d. "&amp;DM$2)+COUNTIF(CORRIDA!$M:$M,DM$2&amp;" d. "&amp;$B12)=0,0,COUNTIF(CORRIDA!$M:$M,$B12&amp;" d. "&amp;DM$2)+COUNTIF(CORRIDA!$M:$M,DM$2&amp;" d. "&amp;$B12)))</f>
        <v>0</v>
      </c>
      <c r="DN12" s="83" t="n">
        <f aca="false">IF($B12=DN$2,0,IF(COUNTIF(CORRIDA!$M:$M,$B12&amp;" d. "&amp;DN$2)+COUNTIF(CORRIDA!$M:$M,DN$2&amp;" d. "&amp;$B12)=0,0,COUNTIF(CORRIDA!$M:$M,$B12&amp;" d. "&amp;DN$2)+COUNTIF(CORRIDA!$M:$M,DN$2&amp;" d. "&amp;$B12)))</f>
        <v>0</v>
      </c>
      <c r="DO12" s="83" t="n">
        <f aca="false">IF($B12=DO$2,0,IF(COUNTIF(CORRIDA!$M:$M,$B12&amp;" d. "&amp;DO$2)+COUNTIF(CORRIDA!$M:$M,DO$2&amp;" d. "&amp;$B12)=0,0,COUNTIF(CORRIDA!$M:$M,$B12&amp;" d. "&amp;DO$2)+COUNTIF(CORRIDA!$M:$M,DO$2&amp;" d. "&amp;$B12)))</f>
        <v>0</v>
      </c>
      <c r="DP12" s="83" t="n">
        <f aca="false">IF($B12=DP$2,0,IF(COUNTIF(CORRIDA!$M:$M,$B12&amp;" d. "&amp;DP$2)+COUNTIF(CORRIDA!$M:$M,DP$2&amp;" d. "&amp;$B12)=0,0,COUNTIF(CORRIDA!$M:$M,$B12&amp;" d. "&amp;DP$2)+COUNTIF(CORRIDA!$M:$M,DP$2&amp;" d. "&amp;$B12)))</f>
        <v>0</v>
      </c>
      <c r="DQ12" s="83" t="n">
        <f aca="false">IF($B12=DQ$2,0,IF(COUNTIF(CORRIDA!$M:$M,$B12&amp;" d. "&amp;DQ$2)+COUNTIF(CORRIDA!$M:$M,DQ$2&amp;" d. "&amp;$B12)=0,0,COUNTIF(CORRIDA!$M:$M,$B12&amp;" d. "&amp;DQ$2)+COUNTIF(CORRIDA!$M:$M,DQ$2&amp;" d. "&amp;$B12)))</f>
        <v>0</v>
      </c>
      <c r="DR12" s="83" t="n">
        <f aca="false">IF($B12=DR$2,0,IF(COUNTIF(CORRIDA!$M:$M,$B12&amp;" d. "&amp;DR$2)+COUNTIF(CORRIDA!$M:$M,DR$2&amp;" d. "&amp;$B12)=0,0,COUNTIF(CORRIDA!$M:$M,$B12&amp;" d. "&amp;DR$2)+COUNTIF(CORRIDA!$M:$M,DR$2&amp;" d. "&amp;$B12)))</f>
        <v>0</v>
      </c>
      <c r="DS12" s="83" t="n">
        <f aca="false">IF($B12=DS$2,0,IF(COUNTIF(CORRIDA!$M:$M,$B12&amp;" d. "&amp;DS$2)+COUNTIF(CORRIDA!$M:$M,DS$2&amp;" d. "&amp;$B12)=0,0,COUNTIF(CORRIDA!$M:$M,$B12&amp;" d. "&amp;DS$2)+COUNTIF(CORRIDA!$M:$M,DS$2&amp;" d. "&amp;$B12)))</f>
        <v>0</v>
      </c>
      <c r="DT12" s="83" t="n">
        <f aca="false">IF($B12=DT$2,0,IF(COUNTIF(CORRIDA!$M:$M,$B12&amp;" d. "&amp;DT$2)+COUNTIF(CORRIDA!$M:$M,DT$2&amp;" d. "&amp;$B12)=0,0,COUNTIF(CORRIDA!$M:$M,$B12&amp;" d. "&amp;DT$2)+COUNTIF(CORRIDA!$M:$M,DT$2&amp;" d. "&amp;$B12)))</f>
        <v>0</v>
      </c>
      <c r="DU12" s="83" t="n">
        <f aca="false">IF($B12=DU$2,0,IF(COUNTIF(CORRIDA!$M:$M,$B12&amp;" d. "&amp;DU$2)+COUNTIF(CORRIDA!$M:$M,DU$2&amp;" d. "&amp;$B12)=0,0,COUNTIF(CORRIDA!$M:$M,$B12&amp;" d. "&amp;DU$2)+COUNTIF(CORRIDA!$M:$M,DU$2&amp;" d. "&amp;$B12)))</f>
        <v>0</v>
      </c>
      <c r="DV12" s="83" t="n">
        <f aca="false">IF($B12=DV$2,0,IF(COUNTIF(CORRIDA!$M:$M,$B12&amp;" d. "&amp;DV$2)+COUNTIF(CORRIDA!$M:$M,DV$2&amp;" d. "&amp;$B12)=0,0,COUNTIF(CORRIDA!$M:$M,$B12&amp;" d. "&amp;DV$2)+COUNTIF(CORRIDA!$M:$M,DV$2&amp;" d. "&amp;$B12)))</f>
        <v>0</v>
      </c>
      <c r="DW12" s="83" t="n">
        <f aca="false">IF($B12=DW$2,0,IF(COUNTIF(CORRIDA!$M:$M,$B12&amp;" d. "&amp;DW$2)+COUNTIF(CORRIDA!$M:$M,DW$2&amp;" d. "&amp;$B12)=0,0,COUNTIF(CORRIDA!$M:$M,$B12&amp;" d. "&amp;DW$2)+COUNTIF(CORRIDA!$M:$M,DW$2&amp;" d. "&amp;$B12)))</f>
        <v>0</v>
      </c>
      <c r="DX12" s="83" t="n">
        <f aca="false">IF($B12=DX$2,0,IF(COUNTIF(CORRIDA!$M:$M,$B12&amp;" d. "&amp;DX$2)+COUNTIF(CORRIDA!$M:$M,DX$2&amp;" d. "&amp;$B12)=0,0,COUNTIF(CORRIDA!$M:$M,$B12&amp;" d. "&amp;DX$2)+COUNTIF(CORRIDA!$M:$M,DX$2&amp;" d. "&amp;$B12)))</f>
        <v>0</v>
      </c>
      <c r="DY12" s="83" t="n">
        <f aca="false">IF($B12=DY$2,0,IF(COUNTIF(CORRIDA!$M:$M,$B12&amp;" d. "&amp;DY$2)+COUNTIF(CORRIDA!$M:$M,DY$2&amp;" d. "&amp;$B12)=0,0,COUNTIF(CORRIDA!$M:$M,$B12&amp;" d. "&amp;DY$2)+COUNTIF(CORRIDA!$M:$M,DY$2&amp;" d. "&amp;$B12)))</f>
        <v>0</v>
      </c>
      <c r="DZ12" s="83" t="n">
        <f aca="false">IF($B12=DZ$2,0,IF(COUNTIF(CORRIDA!$M:$M,$B12&amp;" d. "&amp;DZ$2)+COUNTIF(CORRIDA!$M:$M,DZ$2&amp;" d. "&amp;$B12)=0,0,COUNTIF(CORRIDA!$M:$M,$B12&amp;" d. "&amp;DZ$2)+COUNTIF(CORRIDA!$M:$M,DZ$2&amp;" d. "&amp;$B12)))</f>
        <v>0</v>
      </c>
      <c r="EA12" s="83" t="n">
        <f aca="false">IF($B12=EA$2,0,IF(COUNTIF(CORRIDA!$M:$M,$B12&amp;" d. "&amp;EA$2)+COUNTIF(CORRIDA!$M:$M,EA$2&amp;" d. "&amp;$B12)=0,0,COUNTIF(CORRIDA!$M:$M,$B12&amp;" d. "&amp;EA$2)+COUNTIF(CORRIDA!$M:$M,EA$2&amp;" d. "&amp;$B12)))</f>
        <v>0</v>
      </c>
      <c r="EB12" s="83" t="n">
        <f aca="false">IF($B12=EB$2,0,IF(COUNTIF(CORRIDA!$M:$M,$B12&amp;" d. "&amp;EB$2)+COUNTIF(CORRIDA!$M:$M,EB$2&amp;" d. "&amp;$B12)=0,0,COUNTIF(CORRIDA!$M:$M,$B12&amp;" d. "&amp;EB$2)+COUNTIF(CORRIDA!$M:$M,EB$2&amp;" d. "&amp;$B12)))</f>
        <v>0</v>
      </c>
      <c r="EC12" s="83" t="n">
        <f aca="false">IF($B12=EC$2,0,IF(COUNTIF(CORRIDA!$M:$M,$B12&amp;" d. "&amp;EC$2)+COUNTIF(CORRIDA!$M:$M,EC$2&amp;" d. "&amp;$B12)=0,0,COUNTIF(CORRIDA!$M:$M,$B12&amp;" d. "&amp;EC$2)+COUNTIF(CORRIDA!$M:$M,EC$2&amp;" d. "&amp;$B12)))</f>
        <v>0</v>
      </c>
      <c r="ED12" s="83" t="n">
        <f aca="false">IF($B12=ED$2,0,IF(COUNTIF(CORRIDA!$M:$M,$B12&amp;" d. "&amp;ED$2)+COUNTIF(CORRIDA!$M:$M,ED$2&amp;" d. "&amp;$B12)=0,0,COUNTIF(CORRIDA!$M:$M,$B12&amp;" d. "&amp;ED$2)+COUNTIF(CORRIDA!$M:$M,ED$2&amp;" d. "&amp;$B12)))</f>
        <v>0</v>
      </c>
      <c r="EE12" s="83" t="n">
        <f aca="false">IF($B12=EE$2,0,IF(COUNTIF(CORRIDA!$M:$M,$B12&amp;" d. "&amp;EE$2)+COUNTIF(CORRIDA!$M:$M,EE$2&amp;" d. "&amp;$B12)=0,0,COUNTIF(CORRIDA!$M:$M,$B12&amp;" d. "&amp;EE$2)+COUNTIF(CORRIDA!$M:$M,EE$2&amp;" d. "&amp;$B12)))</f>
        <v>0</v>
      </c>
      <c r="EF12" s="83" t="n">
        <f aca="false">IF($B12=EF$2,0,IF(COUNTIF(CORRIDA!$M:$M,$B12&amp;" d. "&amp;EF$2)+COUNTIF(CORRIDA!$M:$M,EF$2&amp;" d. "&amp;$B12)=0,0,COUNTIF(CORRIDA!$M:$M,$B12&amp;" d. "&amp;EF$2)+COUNTIF(CORRIDA!$M:$M,EF$2&amp;" d. "&amp;$B12)))</f>
        <v>0</v>
      </c>
      <c r="EG12" s="83" t="n">
        <f aca="false">IF($B12=EG$2,0,IF(COUNTIF(CORRIDA!$M:$M,$B12&amp;" d. "&amp;EG$2)+COUNTIF(CORRIDA!$M:$M,EG$2&amp;" d. "&amp;$B12)=0,0,COUNTIF(CORRIDA!$M:$M,$B12&amp;" d. "&amp;EG$2)+COUNTIF(CORRIDA!$M:$M,EG$2&amp;" d. "&amp;$B12)))</f>
        <v>0</v>
      </c>
      <c r="EH12" s="83" t="n">
        <f aca="false">IF($B12=EH$2,0,IF(COUNTIF(CORRIDA!$M:$M,$B12&amp;" d. "&amp;EH$2)+COUNTIF(CORRIDA!$M:$M,EH$2&amp;" d. "&amp;$B12)=0,0,COUNTIF(CORRIDA!$M:$M,$B12&amp;" d. "&amp;EH$2)+COUNTIF(CORRIDA!$M:$M,EH$2&amp;" d. "&amp;$B12)))</f>
        <v>0</v>
      </c>
      <c r="EI12" s="83" t="n">
        <f aca="false">IF($B12=EI$2,0,IF(COUNTIF(CORRIDA!$M:$M,$B12&amp;" d. "&amp;EI$2)+COUNTIF(CORRIDA!$M:$M,EI$2&amp;" d. "&amp;$B12)=0,0,COUNTIF(CORRIDA!$M:$M,$B12&amp;" d. "&amp;EI$2)+COUNTIF(CORRIDA!$M:$M,EI$2&amp;" d. "&amp;$B12)))</f>
        <v>0</v>
      </c>
      <c r="EJ12" s="83" t="n">
        <f aca="false">IF($B12=EJ$2,0,IF(COUNTIF(CORRIDA!$M:$M,$B12&amp;" d. "&amp;EJ$2)+COUNTIF(CORRIDA!$M:$M,EJ$2&amp;" d. "&amp;$B12)=0,0,COUNTIF(CORRIDA!$M:$M,$B12&amp;" d. "&amp;EJ$2)+COUNTIF(CORRIDA!$M:$M,EJ$2&amp;" d. "&amp;$B12)))</f>
        <v>0</v>
      </c>
      <c r="EK12" s="83" t="n">
        <f aca="false">IF($B12=EK$2,0,IF(COUNTIF(CORRIDA!$M:$M,$B12&amp;" d. "&amp;EK$2)+COUNTIF(CORRIDA!$M:$M,EK$2&amp;" d. "&amp;$B12)=0,0,COUNTIF(CORRIDA!$M:$M,$B12&amp;" d. "&amp;EK$2)+COUNTIF(CORRIDA!$M:$M,EK$2&amp;" d. "&amp;$B12)))</f>
        <v>0</v>
      </c>
      <c r="EL12" s="83" t="n">
        <f aca="false">IF($B12=EL$2,0,IF(COUNTIF(CORRIDA!$M:$M,$B12&amp;" d. "&amp;EL$2)+COUNTIF(CORRIDA!$M:$M,EL$2&amp;" d. "&amp;$B12)=0,0,COUNTIF(CORRIDA!$M:$M,$B12&amp;" d. "&amp;EL$2)+COUNTIF(CORRIDA!$M:$M,EL$2&amp;" d. "&amp;$B12)))</f>
        <v>0</v>
      </c>
      <c r="EM12" s="83" t="n">
        <f aca="false">IF($B12=EM$2,0,IF(COUNTIF(CORRIDA!$M:$M,$B12&amp;" d. "&amp;EM$2)+COUNTIF(CORRIDA!$M:$M,EM$2&amp;" d. "&amp;$B12)=0,0,COUNTIF(CORRIDA!$M:$M,$B12&amp;" d. "&amp;EM$2)+COUNTIF(CORRIDA!$M:$M,EM$2&amp;" d. "&amp;$B12)))</f>
        <v>0</v>
      </c>
      <c r="EN12" s="83" t="n">
        <f aca="false">IF($B12=EN$2,0,IF(COUNTIF(CORRIDA!$M:$M,$B12&amp;" d. "&amp;EN$2)+COUNTIF(CORRIDA!$M:$M,EN$2&amp;" d. "&amp;$B12)=0,0,COUNTIF(CORRIDA!$M:$M,$B12&amp;" d. "&amp;EN$2)+COUNTIF(CORRIDA!$M:$M,EN$2&amp;" d. "&amp;$B12)))</f>
        <v>0</v>
      </c>
      <c r="EO12" s="83" t="n">
        <f aca="false">IF($B12=EO$2,0,IF(COUNTIF(CORRIDA!$M:$M,$B12&amp;" d. "&amp;EO$2)+COUNTIF(CORRIDA!$M:$M,EO$2&amp;" d. "&amp;$B12)=0,0,COUNTIF(CORRIDA!$M:$M,$B12&amp;" d. "&amp;EO$2)+COUNTIF(CORRIDA!$M:$M,EO$2&amp;" d. "&amp;$B12)))</f>
        <v>0</v>
      </c>
      <c r="EP12" s="83" t="n">
        <f aca="false">IF($B12=EP$2,0,IF(COUNTIF(CORRIDA!$M:$M,$B12&amp;" d. "&amp;EP$2)+COUNTIF(CORRIDA!$M:$M,EP$2&amp;" d. "&amp;$B12)=0,0,COUNTIF(CORRIDA!$M:$M,$B12&amp;" d. "&amp;EP$2)+COUNTIF(CORRIDA!$M:$M,EP$2&amp;" d. "&amp;$B12)))</f>
        <v>0</v>
      </c>
      <c r="EQ12" s="83" t="n">
        <f aca="false">IF($B12=EQ$2,0,IF(COUNTIF(CORRIDA!$M:$M,$B12&amp;" d. "&amp;EQ$2)+COUNTIF(CORRIDA!$M:$M,EQ$2&amp;" d. "&amp;$B12)=0,0,COUNTIF(CORRIDA!$M:$M,$B12&amp;" d. "&amp;EQ$2)+COUNTIF(CORRIDA!$M:$M,EQ$2&amp;" d. "&amp;$B12)))</f>
        <v>0</v>
      </c>
      <c r="ER12" s="83" t="n">
        <f aca="false">IF($B12=ER$2,0,IF(COUNTIF(CORRIDA!$M:$M,$B12&amp;" d. "&amp;ER$2)+COUNTIF(CORRIDA!$M:$M,ER$2&amp;" d. "&amp;$B12)=0,0,COUNTIF(CORRIDA!$M:$M,$B12&amp;" d. "&amp;ER$2)+COUNTIF(CORRIDA!$M:$M,ER$2&amp;" d. "&amp;$B12)))</f>
        <v>0</v>
      </c>
      <c r="ES12" s="83" t="n">
        <f aca="false">IF($B12=ES$2,0,IF(COUNTIF(CORRIDA!$M:$M,$B12&amp;" d. "&amp;ES$2)+COUNTIF(CORRIDA!$M:$M,ES$2&amp;" d. "&amp;$B12)=0,0,COUNTIF(CORRIDA!$M:$M,$B12&amp;" d. "&amp;ES$2)+COUNTIF(CORRIDA!$M:$M,ES$2&amp;" d. "&amp;$B12)))</f>
        <v>0</v>
      </c>
      <c r="ET12" s="83" t="n">
        <f aca="false">IF($B12=ET$2,0,IF(COUNTIF(CORRIDA!$M:$M,$B12&amp;" d. "&amp;ET$2)+COUNTIF(CORRIDA!$M:$M,ET$2&amp;" d. "&amp;$B12)=0,0,COUNTIF(CORRIDA!$M:$M,$B12&amp;" d. "&amp;ET$2)+COUNTIF(CORRIDA!$M:$M,ET$2&amp;" d. "&amp;$B12)))</f>
        <v>0</v>
      </c>
      <c r="EU12" s="83" t="n">
        <f aca="false">IF($B12=EU$2,0,IF(COUNTIF(CORRIDA!$M:$M,$B12&amp;" d. "&amp;EU$2)+COUNTIF(CORRIDA!$M:$M,EU$2&amp;" d. "&amp;$B12)=0,0,COUNTIF(CORRIDA!$M:$M,$B12&amp;" d. "&amp;EU$2)+COUNTIF(CORRIDA!$M:$M,EU$2&amp;" d. "&amp;$B12)))</f>
        <v>0</v>
      </c>
      <c r="EV12" s="83" t="n">
        <f aca="false">IF($B12=EV$2,0,IF(COUNTIF(CORRIDA!$M:$M,$B12&amp;" d. "&amp;EV$2)+COUNTIF(CORRIDA!$M:$M,EV$2&amp;" d. "&amp;$B12)=0,0,COUNTIF(CORRIDA!$M:$M,$B12&amp;" d. "&amp;EV$2)+COUNTIF(CORRIDA!$M:$M,EV$2&amp;" d. "&amp;$B12)))</f>
        <v>0</v>
      </c>
      <c r="EW12" s="83" t="n">
        <f aca="false">IF($B12=EW$2,0,IF(COUNTIF(CORRIDA!$M:$M,$B12&amp;" d. "&amp;EW$2)+COUNTIF(CORRIDA!$M:$M,EW$2&amp;" d. "&amp;$B12)=0,0,COUNTIF(CORRIDA!$M:$M,$B12&amp;" d. "&amp;EW$2)+COUNTIF(CORRIDA!$M:$M,EW$2&amp;" d. "&amp;$B12)))</f>
        <v>0</v>
      </c>
      <c r="EX12" s="83" t="n">
        <f aca="false">IF($B12=EX$2,0,IF(COUNTIF(CORRIDA!$M:$M,$B12&amp;" d. "&amp;EX$2)+COUNTIF(CORRIDA!$M:$M,EX$2&amp;" d. "&amp;$B12)=0,0,COUNTIF(CORRIDA!$M:$M,$B12&amp;" d. "&amp;EX$2)+COUNTIF(CORRIDA!$M:$M,EX$2&amp;" d. "&amp;$B12)))</f>
        <v>0</v>
      </c>
      <c r="EY12" s="83" t="n">
        <f aca="false">IF($B12=EY$2,0,IF(COUNTIF(CORRIDA!$M:$M,$B12&amp;" d. "&amp;EY$2)+COUNTIF(CORRIDA!$M:$M,EY$2&amp;" d. "&amp;$B12)=0,0,COUNTIF(CORRIDA!$M:$M,$B12&amp;" d. "&amp;EY$2)+COUNTIF(CORRIDA!$M:$M,EY$2&amp;" d. "&amp;$B12)))</f>
        <v>0</v>
      </c>
      <c r="EZ12" s="83" t="n">
        <f aca="false">IF($B12=EZ$2,0,IF(COUNTIF(CORRIDA!$M:$M,$B12&amp;" d. "&amp;EZ$2)+COUNTIF(CORRIDA!$M:$M,EZ$2&amp;" d. "&amp;$B12)=0,0,COUNTIF(CORRIDA!$M:$M,$B12&amp;" d. "&amp;EZ$2)+COUNTIF(CORRIDA!$M:$M,EZ$2&amp;" d. "&amp;$B12)))</f>
        <v>0</v>
      </c>
      <c r="FA12" s="83" t="n">
        <f aca="false">IF($B12=FA$2,0,IF(COUNTIF(CORRIDA!$M:$M,$B12&amp;" d. "&amp;FA$2)+COUNTIF(CORRIDA!$M:$M,FA$2&amp;" d. "&amp;$B12)=0,0,COUNTIF(CORRIDA!$M:$M,$B12&amp;" d. "&amp;FA$2)+COUNTIF(CORRIDA!$M:$M,FA$2&amp;" d. "&amp;$B12)))</f>
        <v>0</v>
      </c>
      <c r="FB12" s="83" t="n">
        <f aca="false">IF($B12=FB$2,0,IF(COUNTIF(CORRIDA!$M:$M,$B12&amp;" d. "&amp;FB$2)+COUNTIF(CORRIDA!$M:$M,FB$2&amp;" d. "&amp;$B12)=0,0,COUNTIF(CORRIDA!$M:$M,$B12&amp;" d. "&amp;FB$2)+COUNTIF(CORRIDA!$M:$M,FB$2&amp;" d. "&amp;$B12)))</f>
        <v>0</v>
      </c>
      <c r="FC12" s="83" t="n">
        <f aca="false">IF($B12=FC$2,0,IF(COUNTIF(CORRIDA!$M:$M,$B12&amp;" d. "&amp;FC$2)+COUNTIF(CORRIDA!$M:$M,FC$2&amp;" d. "&amp;$B12)=0,0,COUNTIF(CORRIDA!$M:$M,$B12&amp;" d. "&amp;FC$2)+COUNTIF(CORRIDA!$M:$M,FC$2&amp;" d. "&amp;$B12)))</f>
        <v>0</v>
      </c>
      <c r="FD12" s="83" t="n">
        <f aca="false">IF($B12=FD$2,0,IF(COUNTIF(CORRIDA!$M:$M,$B12&amp;" d. "&amp;FD$2)+COUNTIF(CORRIDA!$M:$M,FD$2&amp;" d. "&amp;$B12)=0,0,COUNTIF(CORRIDA!$M:$M,$B12&amp;" d. "&amp;FD$2)+COUNTIF(CORRIDA!$M:$M,FD$2&amp;" d. "&amp;$B12)))</f>
        <v>0</v>
      </c>
      <c r="FE12" s="83" t="n">
        <f aca="false">IF($B12=FE$2,0,IF(COUNTIF(CORRIDA!$M:$M,$B12&amp;" d. "&amp;FE$2)+COUNTIF(CORRIDA!$M:$M,FE$2&amp;" d. "&amp;$B12)=0,0,COUNTIF(CORRIDA!$M:$M,$B12&amp;" d. "&amp;FE$2)+COUNTIF(CORRIDA!$M:$M,FE$2&amp;" d. "&amp;$B12)))</f>
        <v>0</v>
      </c>
      <c r="FF12" s="83" t="n">
        <f aca="false">IF($B12=FF$2,0,IF(COUNTIF(CORRIDA!$M:$M,$B12&amp;" d. "&amp;FF$2)+COUNTIF(CORRIDA!$M:$M,FF$2&amp;" d. "&amp;$B12)=0,0,COUNTIF(CORRIDA!$M:$M,$B12&amp;" d. "&amp;FF$2)+COUNTIF(CORRIDA!$M:$M,FF$2&amp;" d. "&amp;$B12)))</f>
        <v>0</v>
      </c>
      <c r="FG12" s="75" t="n">
        <f aca="false">SUM(DI12:EW12)</f>
        <v>0</v>
      </c>
      <c r="FH12" s="80"/>
      <c r="FI12" s="73" t="str">
        <f aca="false">BE12</f>
        <v>Dênis Gigante</v>
      </c>
      <c r="FJ12" s="81" t="n">
        <f aca="false">COUNTIF(BF12:DC12,"&gt;0")</f>
        <v>0</v>
      </c>
      <c r="FK12" s="81" t="e">
        <f aca="false">AVERAGE(BF12:DC12)</f>
        <v>#DIV/0!</v>
      </c>
      <c r="FL12" s="81" t="e">
        <f aca="false">_xlfn.STDEV.P(BF12:DC12)</f>
        <v>#DIV/0!</v>
      </c>
    </row>
    <row r="13" customFormat="false" ht="12.75" hidden="false" customHeight="false" outlineLevel="0" collapsed="false">
      <c r="B13" s="73" t="str">
        <f aca="false">INTRO!B13</f>
        <v>Duclerc</v>
      </c>
      <c r="C13" s="74" t="str">
        <f aca="false">IF($B13=C$2,"-",IF(COUNTIF(CORRIDA!$M:$M,$B13&amp;" d. "&amp;C$2)=0,"",COUNTIF(CORRIDA!$M:$M,$B13&amp;" d. "&amp;C$2)))</f>
        <v/>
      </c>
      <c r="D13" s="74" t="str">
        <f aca="false">IF($B13=D$2,"-",IF(COUNTIF(CORRIDA!$M:$M,$B13&amp;" d. "&amp;D$2)=0,"",COUNTIF(CORRIDA!$M:$M,$B13&amp;" d. "&amp;D$2)))</f>
        <v/>
      </c>
      <c r="E13" s="74" t="str">
        <f aca="false">IF($B13=E$2,"-",IF(COUNTIF(CORRIDA!$M:$M,$B13&amp;" d. "&amp;E$2)=0,"",COUNTIF(CORRIDA!$M:$M,$B13&amp;" d. "&amp;E$2)))</f>
        <v/>
      </c>
      <c r="F13" s="74" t="str">
        <f aca="false">IF($B13=F$2,"-",IF(COUNTIF(CORRIDA!$M:$M,$B13&amp;" d. "&amp;F$2)=0,"",COUNTIF(CORRIDA!$M:$M,$B13&amp;" d. "&amp;F$2)))</f>
        <v/>
      </c>
      <c r="G13" s="74" t="str">
        <f aca="false">IF($B13=G$2,"-",IF(COUNTIF(CORRIDA!$M:$M,$B13&amp;" d. "&amp;G$2)=0,"",COUNTIF(CORRIDA!$M:$M,$B13&amp;" d. "&amp;G$2)))</f>
        <v/>
      </c>
      <c r="H13" s="74" t="str">
        <f aca="false">IF($B13=H$2,"-",IF(COUNTIF(CORRIDA!$M:$M,$B13&amp;" d. "&amp;H$2)=0,"",COUNTIF(CORRIDA!$M:$M,$B13&amp;" d. "&amp;H$2)))</f>
        <v/>
      </c>
      <c r="I13" s="74" t="str">
        <f aca="false">IF($B13=I$2,"-",IF(COUNTIF(CORRIDA!$M:$M,$B13&amp;" d. "&amp;I$2)=0,"",COUNTIF(CORRIDA!$M:$M,$B13&amp;" d. "&amp;I$2)))</f>
        <v/>
      </c>
      <c r="J13" s="74" t="str">
        <f aca="false">IF($B13=J$2,"-",IF(COUNTIF(CORRIDA!$M:$M,$B13&amp;" d. "&amp;J$2)=0,"",COUNTIF(CORRIDA!$M:$M,$B13&amp;" d. "&amp;J$2)))</f>
        <v/>
      </c>
      <c r="K13" s="74" t="str">
        <f aca="false">IF($B13=K$2,"-",IF(COUNTIF(CORRIDA!$M:$M,$B13&amp;" d. "&amp;K$2)=0,"",COUNTIF(CORRIDA!$M:$M,$B13&amp;" d. "&amp;K$2)))</f>
        <v/>
      </c>
      <c r="L13" s="74" t="str">
        <f aca="false">IF($B13=L$2,"-",IF(COUNTIF(CORRIDA!$M:$M,$B13&amp;" d. "&amp;L$2)=0,"",COUNTIF(CORRIDA!$M:$M,$B13&amp;" d. "&amp;L$2)))</f>
        <v/>
      </c>
      <c r="M13" s="74" t="str">
        <f aca="false">IF($B13=M$2,"-",IF(COUNTIF(CORRIDA!$M:$M,$B13&amp;" d. "&amp;M$2)=0,"",COUNTIF(CORRIDA!$M:$M,$B13&amp;" d. "&amp;M$2)))</f>
        <v>-</v>
      </c>
      <c r="N13" s="74" t="n">
        <f aca="false">IF($B13=N$2,"-",IF(COUNTIF(CORRIDA!$M:$M,$B13&amp;" d. "&amp;N$2)=0,"",COUNTIF(CORRIDA!$M:$M,$B13&amp;" d. "&amp;N$2)))</f>
        <v>1</v>
      </c>
      <c r="O13" s="74" t="str">
        <f aca="false">IF($B13=O$2,"-",IF(COUNTIF(CORRIDA!$M:$M,$B13&amp;" d. "&amp;O$2)=0,"",COUNTIF(CORRIDA!$M:$M,$B13&amp;" d. "&amp;O$2)))</f>
        <v/>
      </c>
      <c r="P13" s="74" t="str">
        <f aca="false">IF($B13=P$2,"-",IF(COUNTIF(CORRIDA!$M:$M,$B13&amp;" d. "&amp;P$2)=0,"",COUNTIF(CORRIDA!$M:$M,$B13&amp;" d. "&amp;P$2)))</f>
        <v/>
      </c>
      <c r="Q13" s="74" t="str">
        <f aca="false">IF($B13=Q$2,"-",IF(COUNTIF(CORRIDA!$M:$M,$B13&amp;" d. "&amp;Q$2)=0,"",COUNTIF(CORRIDA!$M:$M,$B13&amp;" d. "&amp;Q$2)))</f>
        <v/>
      </c>
      <c r="R13" s="74" t="str">
        <f aca="false">IF($B13=R$2,"-",IF(COUNTIF(CORRIDA!$M:$M,$B13&amp;" d. "&amp;R$2)=0,"",COUNTIF(CORRIDA!$M:$M,$B13&amp;" d. "&amp;R$2)))</f>
        <v/>
      </c>
      <c r="S13" s="74" t="str">
        <f aca="false">IF($B13=S$2,"-",IF(COUNTIF(CORRIDA!$M:$M,$B13&amp;" d. "&amp;S$2)=0,"",COUNTIF(CORRIDA!$M:$M,$B13&amp;" d. "&amp;S$2)))</f>
        <v/>
      </c>
      <c r="T13" s="74" t="str">
        <f aca="false">IF($B13=T$2,"-",IF(COUNTIF(CORRIDA!$M:$M,$B13&amp;" d. "&amp;T$2)=0,"",COUNTIF(CORRIDA!$M:$M,$B13&amp;" d. "&amp;T$2)))</f>
        <v/>
      </c>
      <c r="U13" s="74" t="str">
        <f aca="false">IF($B13=U$2,"-",IF(COUNTIF(CORRIDA!$M:$M,$B13&amp;" d. "&amp;U$2)=0,"",COUNTIF(CORRIDA!$M:$M,$B13&amp;" d. "&amp;U$2)))</f>
        <v/>
      </c>
      <c r="V13" s="74" t="str">
        <f aca="false">IF($B13=V$2,"-",IF(COUNTIF(CORRIDA!$M:$M,$B13&amp;" d. "&amp;V$2)=0,"",COUNTIF(CORRIDA!$M:$M,$B13&amp;" d. "&amp;V$2)))</f>
        <v/>
      </c>
      <c r="W13" s="74" t="str">
        <f aca="false">IF($B13=W$2,"-",IF(COUNTIF(CORRIDA!$M:$M,$B13&amp;" d. "&amp;W$2)=0,"",COUNTIF(CORRIDA!$M:$M,$B13&amp;" d. "&amp;W$2)))</f>
        <v/>
      </c>
      <c r="X13" s="74" t="str">
        <f aca="false">IF($B13=X$2,"-",IF(COUNTIF(CORRIDA!$M:$M,$B13&amp;" d. "&amp;X$2)=0,"",COUNTIF(CORRIDA!$M:$M,$B13&amp;" d. "&amp;X$2)))</f>
        <v/>
      </c>
      <c r="Y13" s="74" t="str">
        <f aca="false">IF($B13=Y$2,"-",IF(COUNTIF(CORRIDA!$M:$M,$B13&amp;" d. "&amp;Y$2)=0,"",COUNTIF(CORRIDA!$M:$M,$B13&amp;" d. "&amp;Y$2)))</f>
        <v/>
      </c>
      <c r="Z13" s="74" t="n">
        <f aca="false">IF($B13=Z$2,"-",IF(COUNTIF(CORRIDA!$M:$M,$B13&amp;" d. "&amp;Z$2)=0,"",COUNTIF(CORRIDA!$M:$M,$B13&amp;" d. "&amp;Z$2)))</f>
        <v>1</v>
      </c>
      <c r="AA13" s="74" t="str">
        <f aca="false">IF($B13=AA$2,"-",IF(COUNTIF(CORRIDA!$M:$M,$B13&amp;" d. "&amp;AA$2)=0,"",COUNTIF(CORRIDA!$M:$M,$B13&amp;" d. "&amp;AA$2)))</f>
        <v/>
      </c>
      <c r="AB13" s="74" t="str">
        <f aca="false">IF($B13=AB$2,"-",IF(COUNTIF(CORRIDA!$M:$M,$B13&amp;" d. "&amp;AB$2)=0,"",COUNTIF(CORRIDA!$M:$M,$B13&amp;" d. "&amp;AB$2)))</f>
        <v/>
      </c>
      <c r="AC13" s="74" t="str">
        <f aca="false">IF($B13=AC$2,"-",IF(COUNTIF(CORRIDA!$M:$M,$B13&amp;" d. "&amp;AC$2)=0,"",COUNTIF(CORRIDA!$M:$M,$B13&amp;" d. "&amp;AC$2)))</f>
        <v/>
      </c>
      <c r="AD13" s="74" t="str">
        <f aca="false">IF($B13=AD$2,"-",IF(COUNTIF(CORRIDA!$M:$M,$B13&amp;" d. "&amp;AD$2)=0,"",COUNTIF(CORRIDA!$M:$M,$B13&amp;" d. "&amp;AD$2)))</f>
        <v/>
      </c>
      <c r="AE13" s="74" t="str">
        <f aca="false">IF($B13=AE$2,"-",IF(COUNTIF(CORRIDA!$M:$M,$B13&amp;" d. "&amp;AE$2)=0,"",COUNTIF(CORRIDA!$M:$M,$B13&amp;" d. "&amp;AE$2)))</f>
        <v/>
      </c>
      <c r="AF13" s="74" t="str">
        <f aca="false">IF($B13=AF$2,"-",IF(COUNTIF(CORRIDA!$M:$M,$B13&amp;" d. "&amp;AF$2)=0,"",COUNTIF(CORRIDA!$M:$M,$B13&amp;" d. "&amp;AF$2)))</f>
        <v/>
      </c>
      <c r="AG13" s="74" t="str">
        <f aca="false">IF($B13=AG$2,"-",IF(COUNTIF(CORRIDA!$M:$M,$B13&amp;" d. "&amp;AG$2)=0,"",COUNTIF(CORRIDA!$M:$M,$B13&amp;" d. "&amp;AG$2)))</f>
        <v/>
      </c>
      <c r="AH13" s="74" t="str">
        <f aca="false">IF($B13=AH$2,"-",IF(COUNTIF(CORRIDA!$M:$M,$B13&amp;" d. "&amp;AH$2)=0,"",COUNTIF(CORRIDA!$M:$M,$B13&amp;" d. "&amp;AH$2)))</f>
        <v/>
      </c>
      <c r="AI13" s="74" t="str">
        <f aca="false">IF($B13=AI$2,"-",IF(COUNTIF(CORRIDA!$M:$M,$B13&amp;" d. "&amp;AI$2)=0,"",COUNTIF(CORRIDA!$M:$M,$B13&amp;" d. "&amp;AI$2)))</f>
        <v/>
      </c>
      <c r="AJ13" s="74" t="str">
        <f aca="false">IF($B13=AJ$2,"-",IF(COUNTIF(CORRIDA!$M:$M,$B13&amp;" d. "&amp;AJ$2)=0,"",COUNTIF(CORRIDA!$M:$M,$B13&amp;" d. "&amp;AJ$2)))</f>
        <v/>
      </c>
      <c r="AK13" s="74" t="n">
        <f aca="false">IF($B13=AK$2,"-",IF(COUNTIF(CORRIDA!$M:$M,$B13&amp;" d. "&amp;AK$2)=0,"",COUNTIF(CORRIDA!$M:$M,$B13&amp;" d. "&amp;AK$2)))</f>
        <v>1</v>
      </c>
      <c r="AL13" s="74" t="str">
        <f aca="false">IF($B13=AL$2,"-",IF(COUNTIF(CORRIDA!$M:$M,$B13&amp;" d. "&amp;AL$2)=0,"",COUNTIF(CORRIDA!$M:$M,$B13&amp;" d. "&amp;AL$2)))</f>
        <v/>
      </c>
      <c r="AM13" s="74" t="str">
        <f aca="false">IF($B13=AM$2,"-",IF(COUNTIF(CORRIDA!$M:$M,$B13&amp;" d. "&amp;AM$2)=0,"",COUNTIF(CORRIDA!$M:$M,$B13&amp;" d. "&amp;AM$2)))</f>
        <v/>
      </c>
      <c r="AN13" s="74" t="str">
        <f aca="false">IF($B13=AN$2,"-",IF(COUNTIF(CORRIDA!$M:$M,$B13&amp;" d. "&amp;AN$2)=0,"",COUNTIF(CORRIDA!$M:$M,$B13&amp;" d. "&amp;AN$2)))</f>
        <v/>
      </c>
      <c r="AO13" s="74" t="str">
        <f aca="false">IF($B13=AO$2,"-",IF(COUNTIF(CORRIDA!$M:$M,$B13&amp;" d. "&amp;AO$2)=0,"",COUNTIF(CORRIDA!$M:$M,$B13&amp;" d. "&amp;AO$2)))</f>
        <v/>
      </c>
      <c r="AP13" s="74" t="str">
        <f aca="false">IF($B13=AP$2,"-",IF(COUNTIF(CORRIDA!$M:$M,$B13&amp;" d. "&amp;AP$2)=0,"",COUNTIF(CORRIDA!$M:$M,$B13&amp;" d. "&amp;AP$2)))</f>
        <v/>
      </c>
      <c r="AQ13" s="74" t="str">
        <f aca="false">IF($B13=AQ$2,"-",IF(COUNTIF(CORRIDA!$M:$M,$B13&amp;" d. "&amp;AQ$2)=0,"",COUNTIF(CORRIDA!$M:$M,$B13&amp;" d. "&amp;AQ$2)))</f>
        <v/>
      </c>
      <c r="AR13" s="74" t="str">
        <f aca="false">IF($B13=AR$2,"-",IF(COUNTIF(CORRIDA!$M:$M,$B13&amp;" d. "&amp;AR$2)=0,"",COUNTIF(CORRIDA!$M:$M,$B13&amp;" d. "&amp;AR$2)))</f>
        <v/>
      </c>
      <c r="AS13" s="74" t="str">
        <f aca="false">IF($B13=AS$2,"-",IF(COUNTIF(CORRIDA!$M:$M,$B13&amp;" d. "&amp;AS$2)=0,"",COUNTIF(CORRIDA!$M:$M,$B13&amp;" d. "&amp;AS$2)))</f>
        <v/>
      </c>
      <c r="AT13" s="74" t="str">
        <f aca="false">IF($B13=AT$2,"-",IF(COUNTIF(CORRIDA!$M:$M,$B13&amp;" d. "&amp;AT$2)=0,"",COUNTIF(CORRIDA!$M:$M,$B13&amp;" d. "&amp;AT$2)))</f>
        <v/>
      </c>
      <c r="AU13" s="74" t="str">
        <f aca="false">IF($B13=AU$2,"-",IF(COUNTIF(CORRIDA!$M:$M,$B13&amp;" d. "&amp;AU$2)=0,"",COUNTIF(CORRIDA!$M:$M,$B13&amp;" d. "&amp;AU$2)))</f>
        <v/>
      </c>
      <c r="AV13" s="74" t="str">
        <f aca="false">IF($B13=AV$2,"-",IF(COUNTIF(CORRIDA!$M:$M,$B13&amp;" d. "&amp;AV$2)=0,"",COUNTIF(CORRIDA!$M:$M,$B13&amp;" d. "&amp;AV$2)))</f>
        <v/>
      </c>
      <c r="AW13" s="74" t="str">
        <f aca="false">IF($B13=AW$2,"-",IF(COUNTIF(CORRIDA!$M:$M,$B13&amp;" d. "&amp;AW$2)=0,"",COUNTIF(CORRIDA!$M:$M,$B13&amp;" d. "&amp;AW$2)))</f>
        <v/>
      </c>
      <c r="AX13" s="74" t="str">
        <f aca="false">IF($B13=AX$2,"-",IF(COUNTIF(CORRIDA!$M:$M,$B13&amp;" d. "&amp;AX$2)=0,"",COUNTIF(CORRIDA!$M:$M,$B13&amp;" d. "&amp;AX$2)))</f>
        <v/>
      </c>
      <c r="AY13" s="74" t="n">
        <f aca="false">IF($B13=AY$2,"-",IF(COUNTIF(CORRIDA!$M:$M,$B13&amp;" d. "&amp;AY$2)=0,"",COUNTIF(CORRIDA!$M:$M,$B13&amp;" d. "&amp;AY$2)))</f>
        <v>1</v>
      </c>
      <c r="AZ13" s="74" t="str">
        <f aca="false">IF($B13=AZ$2,"-",IF(COUNTIF(CORRIDA!$M:$M,$B13&amp;" d. "&amp;AZ$2)=0,"",COUNTIF(CORRIDA!$M:$M,$B13&amp;" d. "&amp;AZ$2)))</f>
        <v/>
      </c>
      <c r="BA13" s="75" t="n">
        <f aca="false">SUM(C13:AZ13)</f>
        <v>4</v>
      </c>
      <c r="BE13" s="73" t="str">
        <f aca="false">B13</f>
        <v>Duclerc</v>
      </c>
      <c r="BF13" s="76" t="str">
        <f aca="false">IF($B13=BF$2,"-",IF(COUNTIF(CORRIDA!$M:$M,$B13&amp;" d. "&amp;BF$2)+COUNTIF(CORRIDA!$M:$M,BF$2&amp;" d. "&amp;$B13)=0,"",COUNTIF(CORRIDA!$M:$M,$B13&amp;" d. "&amp;BF$2)+COUNTIF(CORRIDA!$M:$M,BF$2&amp;" d. "&amp;$B13)))</f>
        <v/>
      </c>
      <c r="BG13" s="76" t="str">
        <f aca="false">IF($B13=BG$2,"-",IF(COUNTIF(CORRIDA!$M:$M,$B13&amp;" d. "&amp;BG$2)+COUNTIF(CORRIDA!$M:$M,BG$2&amp;" d. "&amp;$B13)=0,"",COUNTIF(CORRIDA!$M:$M,$B13&amp;" d. "&amp;BG$2)+COUNTIF(CORRIDA!$M:$M,BG$2&amp;" d. "&amp;$B13)))</f>
        <v/>
      </c>
      <c r="BH13" s="76" t="str">
        <f aca="false">IF($B13=BH$2,"-",IF(COUNTIF(CORRIDA!$M:$M,$B13&amp;" d. "&amp;BH$2)+COUNTIF(CORRIDA!$M:$M,BH$2&amp;" d. "&amp;$B13)=0,"",COUNTIF(CORRIDA!$M:$M,$B13&amp;" d. "&amp;BH$2)+COUNTIF(CORRIDA!$M:$M,BH$2&amp;" d. "&amp;$B13)))</f>
        <v/>
      </c>
      <c r="BI13" s="76" t="str">
        <f aca="false">IF($B13=BI$2,"-",IF(COUNTIF(CORRIDA!$M:$M,$B13&amp;" d. "&amp;BI$2)+COUNTIF(CORRIDA!$M:$M,BI$2&amp;" d. "&amp;$B13)=0,"",COUNTIF(CORRIDA!$M:$M,$B13&amp;" d. "&amp;BI$2)+COUNTIF(CORRIDA!$M:$M,BI$2&amp;" d. "&amp;$B13)))</f>
        <v/>
      </c>
      <c r="BJ13" s="76" t="str">
        <f aca="false">IF($B13=BJ$2,"-",IF(COUNTIF(CORRIDA!$M:$M,$B13&amp;" d. "&amp;BJ$2)+COUNTIF(CORRIDA!$M:$M,BJ$2&amp;" d. "&amp;$B13)=0,"",COUNTIF(CORRIDA!$M:$M,$B13&amp;" d. "&amp;BJ$2)+COUNTIF(CORRIDA!$M:$M,BJ$2&amp;" d. "&amp;$B13)))</f>
        <v/>
      </c>
      <c r="BK13" s="76" t="str">
        <f aca="false">IF($B13=BK$2,"-",IF(COUNTIF(CORRIDA!$M:$M,$B13&amp;" d. "&amp;BK$2)+COUNTIF(CORRIDA!$M:$M,BK$2&amp;" d. "&amp;$B13)=0,"",COUNTIF(CORRIDA!$M:$M,$B13&amp;" d. "&amp;BK$2)+COUNTIF(CORRIDA!$M:$M,BK$2&amp;" d. "&amp;$B13)))</f>
        <v/>
      </c>
      <c r="BL13" s="76" t="str">
        <f aca="false">IF($B13=BL$2,"-",IF(COUNTIF(CORRIDA!$M:$M,$B13&amp;" d. "&amp;BL$2)+COUNTIF(CORRIDA!$M:$M,BL$2&amp;" d. "&amp;$B13)=0,"",COUNTIF(CORRIDA!$M:$M,$B13&amp;" d. "&amp;BL$2)+COUNTIF(CORRIDA!$M:$M,BL$2&amp;" d. "&amp;$B13)))</f>
        <v/>
      </c>
      <c r="BM13" s="76" t="str">
        <f aca="false">IF($B13=BM$2,"-",IF(COUNTIF(CORRIDA!$M:$M,$B13&amp;" d. "&amp;BM$2)+COUNTIF(CORRIDA!$M:$M,BM$2&amp;" d. "&amp;$B13)=0,"",COUNTIF(CORRIDA!$M:$M,$B13&amp;" d. "&amp;BM$2)+COUNTIF(CORRIDA!$M:$M,BM$2&amp;" d. "&amp;$B13)))</f>
        <v/>
      </c>
      <c r="BN13" s="76" t="str">
        <f aca="false">IF($B13=BN$2,"-",IF(COUNTIF(CORRIDA!$M:$M,$B13&amp;" d. "&amp;BN$2)+COUNTIF(CORRIDA!$M:$M,BN$2&amp;" d. "&amp;$B13)=0,"",COUNTIF(CORRIDA!$M:$M,$B13&amp;" d. "&amp;BN$2)+COUNTIF(CORRIDA!$M:$M,BN$2&amp;" d. "&amp;$B13)))</f>
        <v/>
      </c>
      <c r="BO13" s="76" t="str">
        <f aca="false">IF($B13=BO$2,"-",IF(COUNTIF(CORRIDA!$M:$M,$B13&amp;" d. "&amp;BO$2)+COUNTIF(CORRIDA!$M:$M,BO$2&amp;" d. "&amp;$B13)=0,"",COUNTIF(CORRIDA!$M:$M,$B13&amp;" d. "&amp;BO$2)+COUNTIF(CORRIDA!$M:$M,BO$2&amp;" d. "&amp;$B13)))</f>
        <v/>
      </c>
      <c r="BP13" s="76" t="str">
        <f aca="false">IF($B13=BP$2,"-",IF(COUNTIF(CORRIDA!$M:$M,$B13&amp;" d. "&amp;BP$2)+COUNTIF(CORRIDA!$M:$M,BP$2&amp;" d. "&amp;$B13)=0,"",COUNTIF(CORRIDA!$M:$M,$B13&amp;" d. "&amp;BP$2)+COUNTIF(CORRIDA!$M:$M,BP$2&amp;" d. "&amp;$B13)))</f>
        <v>-</v>
      </c>
      <c r="BQ13" s="76" t="n">
        <f aca="false">IF($B13=BQ$2,"-",IF(COUNTIF(CORRIDA!$M:$M,$B13&amp;" d. "&amp;BQ$2)+COUNTIF(CORRIDA!$M:$M,BQ$2&amp;" d. "&amp;$B13)=0,"",COUNTIF(CORRIDA!$M:$M,$B13&amp;" d. "&amp;BQ$2)+COUNTIF(CORRIDA!$M:$M,BQ$2&amp;" d. "&amp;$B13)))</f>
        <v>1</v>
      </c>
      <c r="BR13" s="76" t="str">
        <f aca="false">IF($B13=BR$2,"-",IF(COUNTIF(CORRIDA!$M:$M,$B13&amp;" d. "&amp;BR$2)+COUNTIF(CORRIDA!$M:$M,BR$2&amp;" d. "&amp;$B13)=0,"",COUNTIF(CORRIDA!$M:$M,$B13&amp;" d. "&amp;BR$2)+COUNTIF(CORRIDA!$M:$M,BR$2&amp;" d. "&amp;$B13)))</f>
        <v/>
      </c>
      <c r="BS13" s="76" t="str">
        <f aca="false">IF($B13=BS$2,"-",IF(COUNTIF(CORRIDA!$M:$M,$B13&amp;" d. "&amp;BS$2)+COUNTIF(CORRIDA!$M:$M,BS$2&amp;" d. "&amp;$B13)=0,"",COUNTIF(CORRIDA!$M:$M,$B13&amp;" d. "&amp;BS$2)+COUNTIF(CORRIDA!$M:$M,BS$2&amp;" d. "&amp;$B13)))</f>
        <v/>
      </c>
      <c r="BT13" s="76" t="str">
        <f aca="false">IF($B13=BT$2,"-",IF(COUNTIF(CORRIDA!$M:$M,$B13&amp;" d. "&amp;BT$2)+COUNTIF(CORRIDA!$M:$M,BT$2&amp;" d. "&amp;$B13)=0,"",COUNTIF(CORRIDA!$M:$M,$B13&amp;" d. "&amp;BT$2)+COUNTIF(CORRIDA!$M:$M,BT$2&amp;" d. "&amp;$B13)))</f>
        <v/>
      </c>
      <c r="BU13" s="76" t="str">
        <f aca="false">IF($B13=BU$2,"-",IF(COUNTIF(CORRIDA!$M:$M,$B13&amp;" d. "&amp;BU$2)+COUNTIF(CORRIDA!$M:$M,BU$2&amp;" d. "&amp;$B13)=0,"",COUNTIF(CORRIDA!$M:$M,$B13&amp;" d. "&amp;BU$2)+COUNTIF(CORRIDA!$M:$M,BU$2&amp;" d. "&amp;$B13)))</f>
        <v/>
      </c>
      <c r="BV13" s="76" t="str">
        <f aca="false">IF($B13=BV$2,"-",IF(COUNTIF(CORRIDA!$M:$M,$B13&amp;" d. "&amp;BV$2)+COUNTIF(CORRIDA!$M:$M,BV$2&amp;" d. "&amp;$B13)=0,"",COUNTIF(CORRIDA!$M:$M,$B13&amp;" d. "&amp;BV$2)+COUNTIF(CORRIDA!$M:$M,BV$2&amp;" d. "&amp;$B13)))</f>
        <v/>
      </c>
      <c r="BW13" s="76" t="str">
        <f aca="false">IF($B13=BW$2,"-",IF(COUNTIF(CORRIDA!$M:$M,$B13&amp;" d. "&amp;BW$2)+COUNTIF(CORRIDA!$M:$M,BW$2&amp;" d. "&amp;$B13)=0,"",COUNTIF(CORRIDA!$M:$M,$B13&amp;" d. "&amp;BW$2)+COUNTIF(CORRIDA!$M:$M,BW$2&amp;" d. "&amp;$B13)))</f>
        <v/>
      </c>
      <c r="BX13" s="76" t="str">
        <f aca="false">IF($B13=BX$2,"-",IF(COUNTIF(CORRIDA!$M:$M,$B13&amp;" d. "&amp;BX$2)+COUNTIF(CORRIDA!$M:$M,BX$2&amp;" d. "&amp;$B13)=0,"",COUNTIF(CORRIDA!$M:$M,$B13&amp;" d. "&amp;BX$2)+COUNTIF(CORRIDA!$M:$M,BX$2&amp;" d. "&amp;$B13)))</f>
        <v/>
      </c>
      <c r="BY13" s="76" t="str">
        <f aca="false">IF($B13=BY$2,"-",IF(COUNTIF(CORRIDA!$M:$M,$B13&amp;" d. "&amp;BY$2)+COUNTIF(CORRIDA!$M:$M,BY$2&amp;" d. "&amp;$B13)=0,"",COUNTIF(CORRIDA!$M:$M,$B13&amp;" d. "&amp;BY$2)+COUNTIF(CORRIDA!$M:$M,BY$2&amp;" d. "&amp;$B13)))</f>
        <v/>
      </c>
      <c r="BZ13" s="76" t="str">
        <f aca="false">IF($B13=BZ$2,"-",IF(COUNTIF(CORRIDA!$M:$M,$B13&amp;" d. "&amp;BZ$2)+COUNTIF(CORRIDA!$M:$M,BZ$2&amp;" d. "&amp;$B13)=0,"",COUNTIF(CORRIDA!$M:$M,$B13&amp;" d. "&amp;BZ$2)+COUNTIF(CORRIDA!$M:$M,BZ$2&amp;" d. "&amp;$B13)))</f>
        <v/>
      </c>
      <c r="CA13" s="76" t="str">
        <f aca="false">IF($B13=CA$2,"-",IF(COUNTIF(CORRIDA!$M:$M,$B13&amp;" d. "&amp;CA$2)+COUNTIF(CORRIDA!$M:$M,CA$2&amp;" d. "&amp;$B13)=0,"",COUNTIF(CORRIDA!$M:$M,$B13&amp;" d. "&amp;CA$2)+COUNTIF(CORRIDA!$M:$M,CA$2&amp;" d. "&amp;$B13)))</f>
        <v/>
      </c>
      <c r="CB13" s="76" t="str">
        <f aca="false">IF($B13=CB$2,"-",IF(COUNTIF(CORRIDA!$M:$M,$B13&amp;" d. "&amp;CB$2)+COUNTIF(CORRIDA!$M:$M,CB$2&amp;" d. "&amp;$B13)=0,"",COUNTIF(CORRIDA!$M:$M,$B13&amp;" d. "&amp;CB$2)+COUNTIF(CORRIDA!$M:$M,CB$2&amp;" d. "&amp;$B13)))</f>
        <v/>
      </c>
      <c r="CC13" s="76" t="n">
        <f aca="false">IF($B13=CC$2,"-",IF(COUNTIF(CORRIDA!$M:$M,$B13&amp;" d. "&amp;CC$2)+COUNTIF(CORRIDA!$M:$M,CC$2&amp;" d. "&amp;$B13)=0,"",COUNTIF(CORRIDA!$M:$M,$B13&amp;" d. "&amp;CC$2)+COUNTIF(CORRIDA!$M:$M,CC$2&amp;" d. "&amp;$B13)))</f>
        <v>1</v>
      </c>
      <c r="CD13" s="76" t="str">
        <f aca="false">IF($B13=CD$2,"-",IF(COUNTIF(CORRIDA!$M:$M,$B13&amp;" d. "&amp;CD$2)+COUNTIF(CORRIDA!$M:$M,CD$2&amp;" d. "&amp;$B13)=0,"",COUNTIF(CORRIDA!$M:$M,$B13&amp;" d. "&amp;CD$2)+COUNTIF(CORRIDA!$M:$M,CD$2&amp;" d. "&amp;$B13)))</f>
        <v/>
      </c>
      <c r="CE13" s="76" t="str">
        <f aca="false">IF($B13=CE$2,"-",IF(COUNTIF(CORRIDA!$M:$M,$B13&amp;" d. "&amp;CE$2)+COUNTIF(CORRIDA!$M:$M,CE$2&amp;" d. "&amp;$B13)=0,"",COUNTIF(CORRIDA!$M:$M,$B13&amp;" d. "&amp;CE$2)+COUNTIF(CORRIDA!$M:$M,CE$2&amp;" d. "&amp;$B13)))</f>
        <v/>
      </c>
      <c r="CF13" s="76" t="str">
        <f aca="false">IF($B13=CF$2,"-",IF(COUNTIF(CORRIDA!$M:$M,$B13&amp;" d. "&amp;CF$2)+COUNTIF(CORRIDA!$M:$M,CF$2&amp;" d. "&amp;$B13)=0,"",COUNTIF(CORRIDA!$M:$M,$B13&amp;" d. "&amp;CF$2)+COUNTIF(CORRIDA!$M:$M,CF$2&amp;" d. "&amp;$B13)))</f>
        <v/>
      </c>
      <c r="CG13" s="76" t="str">
        <f aca="false">IF($B13=CG$2,"-",IF(COUNTIF(CORRIDA!$M:$M,$B13&amp;" d. "&amp;CG$2)+COUNTIF(CORRIDA!$M:$M,CG$2&amp;" d. "&amp;$B13)=0,"",COUNTIF(CORRIDA!$M:$M,$B13&amp;" d. "&amp;CG$2)+COUNTIF(CORRIDA!$M:$M,CG$2&amp;" d. "&amp;$B13)))</f>
        <v/>
      </c>
      <c r="CH13" s="76" t="n">
        <f aca="false">IF($B13=CH$2,"-",IF(COUNTIF(CORRIDA!$M:$M,$B13&amp;" d. "&amp;CH$2)+COUNTIF(CORRIDA!$M:$M,CH$2&amp;" d. "&amp;$B13)=0,"",COUNTIF(CORRIDA!$M:$M,$B13&amp;" d. "&amp;CH$2)+COUNTIF(CORRIDA!$M:$M,CH$2&amp;" d. "&amp;$B13)))</f>
        <v>1</v>
      </c>
      <c r="CI13" s="76" t="str">
        <f aca="false">IF($B13=CI$2,"-",IF(COUNTIF(CORRIDA!$M:$M,$B13&amp;" d. "&amp;CI$2)+COUNTIF(CORRIDA!$M:$M,CI$2&amp;" d. "&amp;$B13)=0,"",COUNTIF(CORRIDA!$M:$M,$B13&amp;" d. "&amp;CI$2)+COUNTIF(CORRIDA!$M:$M,CI$2&amp;" d. "&amp;$B13)))</f>
        <v/>
      </c>
      <c r="CJ13" s="76" t="str">
        <f aca="false">IF($B13=CJ$2,"-",IF(COUNTIF(CORRIDA!$M:$M,$B13&amp;" d. "&amp;CJ$2)+COUNTIF(CORRIDA!$M:$M,CJ$2&amp;" d. "&amp;$B13)=0,"",COUNTIF(CORRIDA!$M:$M,$B13&amp;" d. "&amp;CJ$2)+COUNTIF(CORRIDA!$M:$M,CJ$2&amp;" d. "&amp;$B13)))</f>
        <v/>
      </c>
      <c r="CK13" s="76" t="str">
        <f aca="false">IF($B13=CK$2,"-",IF(COUNTIF(CORRIDA!$M:$M,$B13&amp;" d. "&amp;CK$2)+COUNTIF(CORRIDA!$M:$M,CK$2&amp;" d. "&amp;$B13)=0,"",COUNTIF(CORRIDA!$M:$M,$B13&amp;" d. "&amp;CK$2)+COUNTIF(CORRIDA!$M:$M,CK$2&amp;" d. "&amp;$B13)))</f>
        <v/>
      </c>
      <c r="CL13" s="76" t="str">
        <f aca="false">IF($B13=CL$2,"-",IF(COUNTIF(CORRIDA!$M:$M,$B13&amp;" d. "&amp;CL$2)+COUNTIF(CORRIDA!$M:$M,CL$2&amp;" d. "&amp;$B13)=0,"",COUNTIF(CORRIDA!$M:$M,$B13&amp;" d. "&amp;CL$2)+COUNTIF(CORRIDA!$M:$M,CL$2&amp;" d. "&amp;$B13)))</f>
        <v/>
      </c>
      <c r="CM13" s="76" t="n">
        <f aca="false">IF($B13=CM$2,"-",IF(COUNTIF(CORRIDA!$M:$M,$B13&amp;" d. "&amp;CM$2)+COUNTIF(CORRIDA!$M:$M,CM$2&amp;" d. "&amp;$B13)=0,"",COUNTIF(CORRIDA!$M:$M,$B13&amp;" d. "&amp;CM$2)+COUNTIF(CORRIDA!$M:$M,CM$2&amp;" d. "&amp;$B13)))</f>
        <v>1</v>
      </c>
      <c r="CN13" s="76" t="n">
        <f aca="false">IF($B13=CN$2,"-",IF(COUNTIF(CORRIDA!$M:$M,$B13&amp;" d. "&amp;CN$2)+COUNTIF(CORRIDA!$M:$M,CN$2&amp;" d. "&amp;$B13)=0,"",COUNTIF(CORRIDA!$M:$M,$B13&amp;" d. "&amp;CN$2)+COUNTIF(CORRIDA!$M:$M,CN$2&amp;" d. "&amp;$B13)))</f>
        <v>1</v>
      </c>
      <c r="CO13" s="76" t="str">
        <f aca="false">IF($B13=CO$2,"-",IF(COUNTIF(CORRIDA!$M:$M,$B13&amp;" d. "&amp;CO$2)+COUNTIF(CORRIDA!$M:$M,CO$2&amp;" d. "&amp;$B13)=0,"",COUNTIF(CORRIDA!$M:$M,$B13&amp;" d. "&amp;CO$2)+COUNTIF(CORRIDA!$M:$M,CO$2&amp;" d. "&amp;$B13)))</f>
        <v/>
      </c>
      <c r="CP13" s="76" t="str">
        <f aca="false">IF($B13=CP$2,"-",IF(COUNTIF(CORRIDA!$M:$M,$B13&amp;" d. "&amp;CP$2)+COUNTIF(CORRIDA!$M:$M,CP$2&amp;" d. "&amp;$B13)=0,"",COUNTIF(CORRIDA!$M:$M,$B13&amp;" d. "&amp;CP$2)+COUNTIF(CORRIDA!$M:$M,CP$2&amp;" d. "&amp;$B13)))</f>
        <v/>
      </c>
      <c r="CQ13" s="76" t="str">
        <f aca="false">IF($B13=CQ$2,"-",IF(COUNTIF(CORRIDA!$M:$M,$B13&amp;" d. "&amp;CQ$2)+COUNTIF(CORRIDA!$M:$M,CQ$2&amp;" d. "&amp;$B13)=0,"",COUNTIF(CORRIDA!$M:$M,$B13&amp;" d. "&amp;CQ$2)+COUNTIF(CORRIDA!$M:$M,CQ$2&amp;" d. "&amp;$B13)))</f>
        <v/>
      </c>
      <c r="CR13" s="76" t="n">
        <f aca="false">IF($B13=CR$2,"-",IF(COUNTIF(CORRIDA!$M:$M,$B13&amp;" d. "&amp;CR$2)+COUNTIF(CORRIDA!$M:$M,CR$2&amp;" d. "&amp;$B13)=0,"",COUNTIF(CORRIDA!$M:$M,$B13&amp;" d. "&amp;CR$2)+COUNTIF(CORRIDA!$M:$M,CR$2&amp;" d. "&amp;$B13)))</f>
        <v>1</v>
      </c>
      <c r="CS13" s="76" t="str">
        <f aca="false">IF($B13=CS$2,"-",IF(COUNTIF(CORRIDA!$M:$M,$B13&amp;" d. "&amp;CS$2)+COUNTIF(CORRIDA!$M:$M,CS$2&amp;" d. "&amp;$B13)=0,"",COUNTIF(CORRIDA!$M:$M,$B13&amp;" d. "&amp;CS$2)+COUNTIF(CORRIDA!$M:$M,CS$2&amp;" d. "&amp;$B13)))</f>
        <v/>
      </c>
      <c r="CT13" s="76" t="str">
        <f aca="false">IF($B13=CT$2,"-",IF(COUNTIF(CORRIDA!$M:$M,$B13&amp;" d. "&amp;CT$2)+COUNTIF(CORRIDA!$M:$M,CT$2&amp;" d. "&amp;$B13)=0,"",COUNTIF(CORRIDA!$M:$M,$B13&amp;" d. "&amp;CT$2)+COUNTIF(CORRIDA!$M:$M,CT$2&amp;" d. "&amp;$B13)))</f>
        <v/>
      </c>
      <c r="CU13" s="76" t="str">
        <f aca="false">IF($B13=CU$2,"-",IF(COUNTIF(CORRIDA!$M:$M,$B13&amp;" d. "&amp;CU$2)+COUNTIF(CORRIDA!$M:$M,CU$2&amp;" d. "&amp;$B13)=0,"",COUNTIF(CORRIDA!$M:$M,$B13&amp;" d. "&amp;CU$2)+COUNTIF(CORRIDA!$M:$M,CU$2&amp;" d. "&amp;$B13)))</f>
        <v/>
      </c>
      <c r="CV13" s="76" t="str">
        <f aca="false">IF($B13=CV$2,"-",IF(COUNTIF(CORRIDA!$M:$M,$B13&amp;" d. "&amp;CV$2)+COUNTIF(CORRIDA!$M:$M,CV$2&amp;" d. "&amp;$B13)=0,"",COUNTIF(CORRIDA!$M:$M,$B13&amp;" d. "&amp;CV$2)+COUNTIF(CORRIDA!$M:$M,CV$2&amp;" d. "&amp;$B13)))</f>
        <v/>
      </c>
      <c r="CW13" s="76" t="str">
        <f aca="false">IF($B13=CW$2,"-",IF(COUNTIF(CORRIDA!$M:$M,$B13&amp;" d. "&amp;CW$2)+COUNTIF(CORRIDA!$M:$M,CW$2&amp;" d. "&amp;$B13)=0,"",COUNTIF(CORRIDA!$M:$M,$B13&amp;" d. "&amp;CW$2)+COUNTIF(CORRIDA!$M:$M,CW$2&amp;" d. "&amp;$B13)))</f>
        <v/>
      </c>
      <c r="CX13" s="76" t="str">
        <f aca="false">IF($B13=CX$2,"-",IF(COUNTIF(CORRIDA!$M:$M,$B13&amp;" d. "&amp;CX$2)+COUNTIF(CORRIDA!$M:$M,CX$2&amp;" d. "&amp;$B13)=0,"",COUNTIF(CORRIDA!$M:$M,$B13&amp;" d. "&amp;CX$2)+COUNTIF(CORRIDA!$M:$M,CX$2&amp;" d. "&amp;$B13)))</f>
        <v/>
      </c>
      <c r="CY13" s="76" t="str">
        <f aca="false">IF($B13=CY$2,"-",IF(COUNTIF(CORRIDA!$M:$M,$B13&amp;" d. "&amp;CY$2)+COUNTIF(CORRIDA!$M:$M,CY$2&amp;" d. "&amp;$B13)=0,"",COUNTIF(CORRIDA!$M:$M,$B13&amp;" d. "&amp;CY$2)+COUNTIF(CORRIDA!$M:$M,CY$2&amp;" d. "&amp;$B13)))</f>
        <v/>
      </c>
      <c r="CZ13" s="76" t="str">
        <f aca="false">IF($B13=CZ$2,"-",IF(COUNTIF(CORRIDA!$M:$M,$B13&amp;" d. "&amp;CZ$2)+COUNTIF(CORRIDA!$M:$M,CZ$2&amp;" d. "&amp;$B13)=0,"",COUNTIF(CORRIDA!$M:$M,$B13&amp;" d. "&amp;CZ$2)+COUNTIF(CORRIDA!$M:$M,CZ$2&amp;" d. "&amp;$B13)))</f>
        <v/>
      </c>
      <c r="DA13" s="76" t="str">
        <f aca="false">IF($B13=DA$2,"-",IF(COUNTIF(CORRIDA!$M:$M,$B13&amp;" d. "&amp;DA$2)+COUNTIF(CORRIDA!$M:$M,DA$2&amp;" d. "&amp;$B13)=0,"",COUNTIF(CORRIDA!$M:$M,$B13&amp;" d. "&amp;DA$2)+COUNTIF(CORRIDA!$M:$M,DA$2&amp;" d. "&amp;$B13)))</f>
        <v/>
      </c>
      <c r="DB13" s="76" t="n">
        <f aca="false">IF($B13=DB$2,"-",IF(COUNTIF(CORRIDA!$M:$M,$B13&amp;" d. "&amp;DB$2)+COUNTIF(CORRIDA!$M:$M,DB$2&amp;" d. "&amp;$B13)=0,"",COUNTIF(CORRIDA!$M:$M,$B13&amp;" d. "&amp;DB$2)+COUNTIF(CORRIDA!$M:$M,DB$2&amp;" d. "&amp;$B13)))</f>
        <v>1</v>
      </c>
      <c r="DC13" s="76" t="str">
        <f aca="false">IF($B13=DC$2,"-",IF(COUNTIF(CORRIDA!$M:$M,$B13&amp;" d. "&amp;DC$2)+COUNTIF(CORRIDA!$M:$M,DC$2&amp;" d. "&amp;$B13)=0,"",COUNTIF(CORRIDA!$M:$M,$B13&amp;" d. "&amp;DC$2)+COUNTIF(CORRIDA!$M:$M,DC$2&amp;" d. "&amp;$B13)))</f>
        <v/>
      </c>
      <c r="DD13" s="75" t="n">
        <f aca="false">SUM(BF13:DC13)</f>
        <v>7</v>
      </c>
      <c r="DE13" s="77" t="n">
        <f aca="false">COUNTIF(BF13:DC13,"&gt;0")</f>
        <v>7</v>
      </c>
      <c r="DF13" s="78" t="n">
        <f aca="false">IF(COUNTIF(BF13:DC13,"&gt;0")&lt;10,0,QUOTIENT(COUNTIF(BF13:DC13,"&gt;0"),5)*50)</f>
        <v>0</v>
      </c>
      <c r="DG13" s="79"/>
      <c r="DH13" s="73" t="str">
        <f aca="false">BE13</f>
        <v>Duclerc</v>
      </c>
      <c r="DI13" s="76" t="n">
        <f aca="false">IF($B13=DI$2,0,IF(COUNTIF(CORRIDA!$M:$M,$B13&amp;" d. "&amp;DI$2)+COUNTIF(CORRIDA!$M:$M,DI$2&amp;" d. "&amp;$B13)=0,0,COUNTIF(CORRIDA!$M:$M,$B13&amp;" d. "&amp;DI$2)+COUNTIF(CORRIDA!$M:$M,DI$2&amp;" d. "&amp;$B13)))</f>
        <v>0</v>
      </c>
      <c r="DJ13" s="76" t="n">
        <f aca="false">IF($B13=DJ$2,0,IF(COUNTIF(CORRIDA!$M:$M,$B13&amp;" d. "&amp;DJ$2)+COUNTIF(CORRIDA!$M:$M,DJ$2&amp;" d. "&amp;$B13)=0,0,COUNTIF(CORRIDA!$M:$M,$B13&amp;" d. "&amp;DJ$2)+COUNTIF(CORRIDA!$M:$M,DJ$2&amp;" d. "&amp;$B13)))</f>
        <v>0</v>
      </c>
      <c r="DK13" s="76" t="n">
        <f aca="false">IF($B13=DK$2,0,IF(COUNTIF(CORRIDA!$M:$M,$B13&amp;" d. "&amp;DK$2)+COUNTIF(CORRIDA!$M:$M,DK$2&amp;" d. "&amp;$B13)=0,0,COUNTIF(CORRIDA!$M:$M,$B13&amp;" d. "&amp;DK$2)+COUNTIF(CORRIDA!$M:$M,DK$2&amp;" d. "&amp;$B13)))</f>
        <v>0</v>
      </c>
      <c r="DL13" s="76" t="n">
        <f aca="false">IF($B13=DL$2,0,IF(COUNTIF(CORRIDA!$M:$M,$B13&amp;" d. "&amp;DL$2)+COUNTIF(CORRIDA!$M:$M,DL$2&amp;" d. "&amp;$B13)=0,0,COUNTIF(CORRIDA!$M:$M,$B13&amp;" d. "&amp;DL$2)+COUNTIF(CORRIDA!$M:$M,DL$2&amp;" d. "&amp;$B13)))</f>
        <v>0</v>
      </c>
      <c r="DM13" s="76" t="n">
        <f aca="false">IF($B13=DM$2,0,IF(COUNTIF(CORRIDA!$M:$M,$B13&amp;" d. "&amp;DM$2)+COUNTIF(CORRIDA!$M:$M,DM$2&amp;" d. "&amp;$B13)=0,0,COUNTIF(CORRIDA!$M:$M,$B13&amp;" d. "&amp;DM$2)+COUNTIF(CORRIDA!$M:$M,DM$2&amp;" d. "&amp;$B13)))</f>
        <v>0</v>
      </c>
      <c r="DN13" s="76" t="n">
        <f aca="false">IF($B13=DN$2,0,IF(COUNTIF(CORRIDA!$M:$M,$B13&amp;" d. "&amp;DN$2)+COUNTIF(CORRIDA!$M:$M,DN$2&amp;" d. "&amp;$B13)=0,0,COUNTIF(CORRIDA!$M:$M,$B13&amp;" d. "&amp;DN$2)+COUNTIF(CORRIDA!$M:$M,DN$2&amp;" d. "&amp;$B13)))</f>
        <v>0</v>
      </c>
      <c r="DO13" s="76" t="n">
        <f aca="false">IF($B13=DO$2,0,IF(COUNTIF(CORRIDA!$M:$M,$B13&amp;" d. "&amp;DO$2)+COUNTIF(CORRIDA!$M:$M,DO$2&amp;" d. "&amp;$B13)=0,0,COUNTIF(CORRIDA!$M:$M,$B13&amp;" d. "&amp;DO$2)+COUNTIF(CORRIDA!$M:$M,DO$2&amp;" d. "&amp;$B13)))</f>
        <v>0</v>
      </c>
      <c r="DP13" s="76" t="n">
        <f aca="false">IF($B13=DP$2,0,IF(COUNTIF(CORRIDA!$M:$M,$B13&amp;" d. "&amp;DP$2)+COUNTIF(CORRIDA!$M:$M,DP$2&amp;" d. "&amp;$B13)=0,0,COUNTIF(CORRIDA!$M:$M,$B13&amp;" d. "&amp;DP$2)+COUNTIF(CORRIDA!$M:$M,DP$2&amp;" d. "&amp;$B13)))</f>
        <v>0</v>
      </c>
      <c r="DQ13" s="76" t="n">
        <f aca="false">IF($B13=DQ$2,0,IF(COUNTIF(CORRIDA!$M:$M,$B13&amp;" d. "&amp;DQ$2)+COUNTIF(CORRIDA!$M:$M,DQ$2&amp;" d. "&amp;$B13)=0,0,COUNTIF(CORRIDA!$M:$M,$B13&amp;" d. "&amp;DQ$2)+COUNTIF(CORRIDA!$M:$M,DQ$2&amp;" d. "&amp;$B13)))</f>
        <v>0</v>
      </c>
      <c r="DR13" s="76" t="n">
        <f aca="false">IF($B13=DR$2,0,IF(COUNTIF(CORRIDA!$M:$M,$B13&amp;" d. "&amp;DR$2)+COUNTIF(CORRIDA!$M:$M,DR$2&amp;" d. "&amp;$B13)=0,0,COUNTIF(CORRIDA!$M:$M,$B13&amp;" d. "&amp;DR$2)+COUNTIF(CORRIDA!$M:$M,DR$2&amp;" d. "&amp;$B13)))</f>
        <v>0</v>
      </c>
      <c r="DS13" s="76" t="n">
        <f aca="false">IF($B13=DS$2,0,IF(COUNTIF(CORRIDA!$M:$M,$B13&amp;" d. "&amp;DS$2)+COUNTIF(CORRIDA!$M:$M,DS$2&amp;" d. "&amp;$B13)=0,0,COUNTIF(CORRIDA!$M:$M,$B13&amp;" d. "&amp;DS$2)+COUNTIF(CORRIDA!$M:$M,DS$2&amp;" d. "&amp;$B13)))</f>
        <v>0</v>
      </c>
      <c r="DT13" s="76" t="n">
        <f aca="false">IF($B13=DT$2,0,IF(COUNTIF(CORRIDA!$M:$M,$B13&amp;" d. "&amp;DT$2)+COUNTIF(CORRIDA!$M:$M,DT$2&amp;" d. "&amp;$B13)=0,0,COUNTIF(CORRIDA!$M:$M,$B13&amp;" d. "&amp;DT$2)+COUNTIF(CORRIDA!$M:$M,DT$2&amp;" d. "&amp;$B13)))</f>
        <v>1</v>
      </c>
      <c r="DU13" s="76" t="n">
        <f aca="false">IF($B13=DU$2,0,IF(COUNTIF(CORRIDA!$M:$M,$B13&amp;" d. "&amp;DU$2)+COUNTIF(CORRIDA!$M:$M,DU$2&amp;" d. "&amp;$B13)=0,0,COUNTIF(CORRIDA!$M:$M,$B13&amp;" d. "&amp;DU$2)+COUNTIF(CORRIDA!$M:$M,DU$2&amp;" d. "&amp;$B13)))</f>
        <v>0</v>
      </c>
      <c r="DV13" s="76" t="n">
        <f aca="false">IF($B13=DV$2,0,IF(COUNTIF(CORRIDA!$M:$M,$B13&amp;" d. "&amp;DV$2)+COUNTIF(CORRIDA!$M:$M,DV$2&amp;" d. "&amp;$B13)=0,0,COUNTIF(CORRIDA!$M:$M,$B13&amp;" d. "&amp;DV$2)+COUNTIF(CORRIDA!$M:$M,DV$2&amp;" d. "&amp;$B13)))</f>
        <v>0</v>
      </c>
      <c r="DW13" s="76" t="n">
        <f aca="false">IF($B13=DW$2,0,IF(COUNTIF(CORRIDA!$M:$M,$B13&amp;" d. "&amp;DW$2)+COUNTIF(CORRIDA!$M:$M,DW$2&amp;" d. "&amp;$B13)=0,0,COUNTIF(CORRIDA!$M:$M,$B13&amp;" d. "&amp;DW$2)+COUNTIF(CORRIDA!$M:$M,DW$2&amp;" d. "&amp;$B13)))</f>
        <v>0</v>
      </c>
      <c r="DX13" s="76" t="n">
        <f aca="false">IF($B13=DX$2,0,IF(COUNTIF(CORRIDA!$M:$M,$B13&amp;" d. "&amp;DX$2)+COUNTIF(CORRIDA!$M:$M,DX$2&amp;" d. "&amp;$B13)=0,0,COUNTIF(CORRIDA!$M:$M,$B13&amp;" d. "&amp;DX$2)+COUNTIF(CORRIDA!$M:$M,DX$2&amp;" d. "&amp;$B13)))</f>
        <v>0</v>
      </c>
      <c r="DY13" s="76" t="n">
        <f aca="false">IF($B13=DY$2,0,IF(COUNTIF(CORRIDA!$M:$M,$B13&amp;" d. "&amp;DY$2)+COUNTIF(CORRIDA!$M:$M,DY$2&amp;" d. "&amp;$B13)=0,0,COUNTIF(CORRIDA!$M:$M,$B13&amp;" d. "&amp;DY$2)+COUNTIF(CORRIDA!$M:$M,DY$2&amp;" d. "&amp;$B13)))</f>
        <v>0</v>
      </c>
      <c r="DZ13" s="76" t="n">
        <f aca="false">IF($B13=DZ$2,0,IF(COUNTIF(CORRIDA!$M:$M,$B13&amp;" d. "&amp;DZ$2)+COUNTIF(CORRIDA!$M:$M,DZ$2&amp;" d. "&amp;$B13)=0,0,COUNTIF(CORRIDA!$M:$M,$B13&amp;" d. "&amp;DZ$2)+COUNTIF(CORRIDA!$M:$M,DZ$2&amp;" d. "&amp;$B13)))</f>
        <v>0</v>
      </c>
      <c r="EA13" s="76" t="n">
        <f aca="false">IF($B13=EA$2,0,IF(COUNTIF(CORRIDA!$M:$M,$B13&amp;" d. "&amp;EA$2)+COUNTIF(CORRIDA!$M:$M,EA$2&amp;" d. "&amp;$B13)=0,0,COUNTIF(CORRIDA!$M:$M,$B13&amp;" d. "&amp;EA$2)+COUNTIF(CORRIDA!$M:$M,EA$2&amp;" d. "&amp;$B13)))</f>
        <v>0</v>
      </c>
      <c r="EB13" s="76" t="n">
        <f aca="false">IF($B13=EB$2,0,IF(COUNTIF(CORRIDA!$M:$M,$B13&amp;" d. "&amp;EB$2)+COUNTIF(CORRIDA!$M:$M,EB$2&amp;" d. "&amp;$B13)=0,0,COUNTIF(CORRIDA!$M:$M,$B13&amp;" d. "&amp;EB$2)+COUNTIF(CORRIDA!$M:$M,EB$2&amp;" d. "&amp;$B13)))</f>
        <v>0</v>
      </c>
      <c r="EC13" s="76" t="n">
        <f aca="false">IF($B13=EC$2,0,IF(COUNTIF(CORRIDA!$M:$M,$B13&amp;" d. "&amp;EC$2)+COUNTIF(CORRIDA!$M:$M,EC$2&amp;" d. "&amp;$B13)=0,0,COUNTIF(CORRIDA!$M:$M,$B13&amp;" d. "&amp;EC$2)+COUNTIF(CORRIDA!$M:$M,EC$2&amp;" d. "&amp;$B13)))</f>
        <v>0</v>
      </c>
      <c r="ED13" s="76" t="n">
        <f aca="false">IF($B13=ED$2,0,IF(COUNTIF(CORRIDA!$M:$M,$B13&amp;" d. "&amp;ED$2)+COUNTIF(CORRIDA!$M:$M,ED$2&amp;" d. "&amp;$B13)=0,0,COUNTIF(CORRIDA!$M:$M,$B13&amp;" d. "&amp;ED$2)+COUNTIF(CORRIDA!$M:$M,ED$2&amp;" d. "&amp;$B13)))</f>
        <v>0</v>
      </c>
      <c r="EE13" s="76" t="n">
        <f aca="false">IF($B13=EE$2,0,IF(COUNTIF(CORRIDA!$M:$M,$B13&amp;" d. "&amp;EE$2)+COUNTIF(CORRIDA!$M:$M,EE$2&amp;" d. "&amp;$B13)=0,0,COUNTIF(CORRIDA!$M:$M,$B13&amp;" d. "&amp;EE$2)+COUNTIF(CORRIDA!$M:$M,EE$2&amp;" d. "&amp;$B13)))</f>
        <v>0</v>
      </c>
      <c r="EF13" s="76" t="n">
        <f aca="false">IF($B13=EF$2,0,IF(COUNTIF(CORRIDA!$M:$M,$B13&amp;" d. "&amp;EF$2)+COUNTIF(CORRIDA!$M:$M,EF$2&amp;" d. "&amp;$B13)=0,0,COUNTIF(CORRIDA!$M:$M,$B13&amp;" d. "&amp;EF$2)+COUNTIF(CORRIDA!$M:$M,EF$2&amp;" d. "&amp;$B13)))</f>
        <v>1</v>
      </c>
      <c r="EG13" s="76" t="n">
        <f aca="false">IF($B13=EG$2,0,IF(COUNTIF(CORRIDA!$M:$M,$B13&amp;" d. "&amp;EG$2)+COUNTIF(CORRIDA!$M:$M,EG$2&amp;" d. "&amp;$B13)=0,0,COUNTIF(CORRIDA!$M:$M,$B13&amp;" d. "&amp;EG$2)+COUNTIF(CORRIDA!$M:$M,EG$2&amp;" d. "&amp;$B13)))</f>
        <v>0</v>
      </c>
      <c r="EH13" s="76" t="n">
        <f aca="false">IF($B13=EH$2,0,IF(COUNTIF(CORRIDA!$M:$M,$B13&amp;" d. "&amp;EH$2)+COUNTIF(CORRIDA!$M:$M,EH$2&amp;" d. "&amp;$B13)=0,0,COUNTIF(CORRIDA!$M:$M,$B13&amp;" d. "&amp;EH$2)+COUNTIF(CORRIDA!$M:$M,EH$2&amp;" d. "&amp;$B13)))</f>
        <v>0</v>
      </c>
      <c r="EI13" s="76" t="n">
        <f aca="false">IF($B13=EI$2,0,IF(COUNTIF(CORRIDA!$M:$M,$B13&amp;" d. "&amp;EI$2)+COUNTIF(CORRIDA!$M:$M,EI$2&amp;" d. "&amp;$B13)=0,0,COUNTIF(CORRIDA!$M:$M,$B13&amp;" d. "&amp;EI$2)+COUNTIF(CORRIDA!$M:$M,EI$2&amp;" d. "&amp;$B13)))</f>
        <v>0</v>
      </c>
      <c r="EJ13" s="76" t="n">
        <f aca="false">IF($B13=EJ$2,0,IF(COUNTIF(CORRIDA!$M:$M,$B13&amp;" d. "&amp;EJ$2)+COUNTIF(CORRIDA!$M:$M,EJ$2&amp;" d. "&amp;$B13)=0,0,COUNTIF(CORRIDA!$M:$M,$B13&amp;" d. "&amp;EJ$2)+COUNTIF(CORRIDA!$M:$M,EJ$2&amp;" d. "&amp;$B13)))</f>
        <v>0</v>
      </c>
      <c r="EK13" s="76" t="n">
        <f aca="false">IF($B13=EK$2,0,IF(COUNTIF(CORRIDA!$M:$M,$B13&amp;" d. "&amp;EK$2)+COUNTIF(CORRIDA!$M:$M,EK$2&amp;" d. "&amp;$B13)=0,0,COUNTIF(CORRIDA!$M:$M,$B13&amp;" d. "&amp;EK$2)+COUNTIF(CORRIDA!$M:$M,EK$2&amp;" d. "&amp;$B13)))</f>
        <v>1</v>
      </c>
      <c r="EL13" s="76" t="n">
        <f aca="false">IF($B13=EL$2,0,IF(COUNTIF(CORRIDA!$M:$M,$B13&amp;" d. "&amp;EL$2)+COUNTIF(CORRIDA!$M:$M,EL$2&amp;" d. "&amp;$B13)=0,0,COUNTIF(CORRIDA!$M:$M,$B13&amp;" d. "&amp;EL$2)+COUNTIF(CORRIDA!$M:$M,EL$2&amp;" d. "&amp;$B13)))</f>
        <v>0</v>
      </c>
      <c r="EM13" s="76" t="n">
        <f aca="false">IF($B13=EM$2,0,IF(COUNTIF(CORRIDA!$M:$M,$B13&amp;" d. "&amp;EM$2)+COUNTIF(CORRIDA!$M:$M,EM$2&amp;" d. "&amp;$B13)=0,0,COUNTIF(CORRIDA!$M:$M,$B13&amp;" d. "&amp;EM$2)+COUNTIF(CORRIDA!$M:$M,EM$2&amp;" d. "&amp;$B13)))</f>
        <v>0</v>
      </c>
      <c r="EN13" s="76" t="n">
        <f aca="false">IF($B13=EN$2,0,IF(COUNTIF(CORRIDA!$M:$M,$B13&amp;" d. "&amp;EN$2)+COUNTIF(CORRIDA!$M:$M,EN$2&amp;" d. "&amp;$B13)=0,0,COUNTIF(CORRIDA!$M:$M,$B13&amp;" d. "&amp;EN$2)+COUNTIF(CORRIDA!$M:$M,EN$2&amp;" d. "&amp;$B13)))</f>
        <v>0</v>
      </c>
      <c r="EO13" s="76" t="n">
        <f aca="false">IF($B13=EO$2,0,IF(COUNTIF(CORRIDA!$M:$M,$B13&amp;" d. "&amp;EO$2)+COUNTIF(CORRIDA!$M:$M,EO$2&amp;" d. "&amp;$B13)=0,0,COUNTIF(CORRIDA!$M:$M,$B13&amp;" d. "&amp;EO$2)+COUNTIF(CORRIDA!$M:$M,EO$2&amp;" d. "&amp;$B13)))</f>
        <v>0</v>
      </c>
      <c r="EP13" s="76" t="n">
        <f aca="false">IF($B13=EP$2,0,IF(COUNTIF(CORRIDA!$M:$M,$B13&amp;" d. "&amp;EP$2)+COUNTIF(CORRIDA!$M:$M,EP$2&amp;" d. "&amp;$B13)=0,0,COUNTIF(CORRIDA!$M:$M,$B13&amp;" d. "&amp;EP$2)+COUNTIF(CORRIDA!$M:$M,EP$2&amp;" d. "&amp;$B13)))</f>
        <v>1</v>
      </c>
      <c r="EQ13" s="76" t="n">
        <f aca="false">IF($B13=EQ$2,0,IF(COUNTIF(CORRIDA!$M:$M,$B13&amp;" d. "&amp;EQ$2)+COUNTIF(CORRIDA!$M:$M,EQ$2&amp;" d. "&amp;$B13)=0,0,COUNTIF(CORRIDA!$M:$M,$B13&amp;" d. "&amp;EQ$2)+COUNTIF(CORRIDA!$M:$M,EQ$2&amp;" d. "&amp;$B13)))</f>
        <v>1</v>
      </c>
      <c r="ER13" s="76" t="n">
        <f aca="false">IF($B13=ER$2,0,IF(COUNTIF(CORRIDA!$M:$M,$B13&amp;" d. "&amp;ER$2)+COUNTIF(CORRIDA!$M:$M,ER$2&amp;" d. "&amp;$B13)=0,0,COUNTIF(CORRIDA!$M:$M,$B13&amp;" d. "&amp;ER$2)+COUNTIF(CORRIDA!$M:$M,ER$2&amp;" d. "&amp;$B13)))</f>
        <v>0</v>
      </c>
      <c r="ES13" s="76" t="n">
        <f aca="false">IF($B13=ES$2,0,IF(COUNTIF(CORRIDA!$M:$M,$B13&amp;" d. "&amp;ES$2)+COUNTIF(CORRIDA!$M:$M,ES$2&amp;" d. "&amp;$B13)=0,0,COUNTIF(CORRIDA!$M:$M,$B13&amp;" d. "&amp;ES$2)+COUNTIF(CORRIDA!$M:$M,ES$2&amp;" d. "&amp;$B13)))</f>
        <v>0</v>
      </c>
      <c r="ET13" s="76" t="n">
        <f aca="false">IF($B13=ET$2,0,IF(COUNTIF(CORRIDA!$M:$M,$B13&amp;" d. "&amp;ET$2)+COUNTIF(CORRIDA!$M:$M,ET$2&amp;" d. "&amp;$B13)=0,0,COUNTIF(CORRIDA!$M:$M,$B13&amp;" d. "&amp;ET$2)+COUNTIF(CORRIDA!$M:$M,ET$2&amp;" d. "&amp;$B13)))</f>
        <v>0</v>
      </c>
      <c r="EU13" s="76" t="n">
        <f aca="false">IF($B13=EU$2,0,IF(COUNTIF(CORRIDA!$M:$M,$B13&amp;" d. "&amp;EU$2)+COUNTIF(CORRIDA!$M:$M,EU$2&amp;" d. "&amp;$B13)=0,0,COUNTIF(CORRIDA!$M:$M,$B13&amp;" d. "&amp;EU$2)+COUNTIF(CORRIDA!$M:$M,EU$2&amp;" d. "&amp;$B13)))</f>
        <v>1</v>
      </c>
      <c r="EV13" s="76" t="n">
        <f aca="false">IF($B13=EV$2,0,IF(COUNTIF(CORRIDA!$M:$M,$B13&amp;" d. "&amp;EV$2)+COUNTIF(CORRIDA!$M:$M,EV$2&amp;" d. "&amp;$B13)=0,0,COUNTIF(CORRIDA!$M:$M,$B13&amp;" d. "&amp;EV$2)+COUNTIF(CORRIDA!$M:$M,EV$2&amp;" d. "&amp;$B13)))</f>
        <v>0</v>
      </c>
      <c r="EW13" s="76" t="n">
        <f aca="false">IF($B13=EW$2,0,IF(COUNTIF(CORRIDA!$M:$M,$B13&amp;" d. "&amp;EW$2)+COUNTIF(CORRIDA!$M:$M,EW$2&amp;" d. "&amp;$B13)=0,0,COUNTIF(CORRIDA!$M:$M,$B13&amp;" d. "&amp;EW$2)+COUNTIF(CORRIDA!$M:$M,EW$2&amp;" d. "&amp;$B13)))</f>
        <v>0</v>
      </c>
      <c r="EX13" s="76" t="n">
        <f aca="false">IF($B13=EX$2,0,IF(COUNTIF(CORRIDA!$M:$M,$B13&amp;" d. "&amp;EX$2)+COUNTIF(CORRIDA!$M:$M,EX$2&amp;" d. "&amp;$B13)=0,0,COUNTIF(CORRIDA!$M:$M,$B13&amp;" d. "&amp;EX$2)+COUNTIF(CORRIDA!$M:$M,EX$2&amp;" d. "&amp;$B13)))</f>
        <v>0</v>
      </c>
      <c r="EY13" s="76" t="n">
        <f aca="false">IF($B13=EY$2,0,IF(COUNTIF(CORRIDA!$M:$M,$B13&amp;" d. "&amp;EY$2)+COUNTIF(CORRIDA!$M:$M,EY$2&amp;" d. "&amp;$B13)=0,0,COUNTIF(CORRIDA!$M:$M,$B13&amp;" d. "&amp;EY$2)+COUNTIF(CORRIDA!$M:$M,EY$2&amp;" d. "&amp;$B13)))</f>
        <v>0</v>
      </c>
      <c r="EZ13" s="76" t="n">
        <f aca="false">IF($B13=EZ$2,0,IF(COUNTIF(CORRIDA!$M:$M,$B13&amp;" d. "&amp;EZ$2)+COUNTIF(CORRIDA!$M:$M,EZ$2&amp;" d. "&amp;$B13)=0,0,COUNTIF(CORRIDA!$M:$M,$B13&amp;" d. "&amp;EZ$2)+COUNTIF(CORRIDA!$M:$M,EZ$2&amp;" d. "&amp;$B13)))</f>
        <v>0</v>
      </c>
      <c r="FA13" s="76" t="n">
        <f aca="false">IF($B13=FA$2,0,IF(COUNTIF(CORRIDA!$M:$M,$B13&amp;" d. "&amp;FA$2)+COUNTIF(CORRIDA!$M:$M,FA$2&amp;" d. "&amp;$B13)=0,0,COUNTIF(CORRIDA!$M:$M,$B13&amp;" d. "&amp;FA$2)+COUNTIF(CORRIDA!$M:$M,FA$2&amp;" d. "&amp;$B13)))</f>
        <v>0</v>
      </c>
      <c r="FB13" s="76" t="n">
        <f aca="false">IF($B13=FB$2,0,IF(COUNTIF(CORRIDA!$M:$M,$B13&amp;" d. "&amp;FB$2)+COUNTIF(CORRIDA!$M:$M,FB$2&amp;" d. "&amp;$B13)=0,0,COUNTIF(CORRIDA!$M:$M,$B13&amp;" d. "&amp;FB$2)+COUNTIF(CORRIDA!$M:$M,FB$2&amp;" d. "&amp;$B13)))</f>
        <v>0</v>
      </c>
      <c r="FC13" s="76" t="n">
        <f aca="false">IF($B13=FC$2,0,IF(COUNTIF(CORRIDA!$M:$M,$B13&amp;" d. "&amp;FC$2)+COUNTIF(CORRIDA!$M:$M,FC$2&amp;" d. "&amp;$B13)=0,0,COUNTIF(CORRIDA!$M:$M,$B13&amp;" d. "&amp;FC$2)+COUNTIF(CORRIDA!$M:$M,FC$2&amp;" d. "&amp;$B13)))</f>
        <v>0</v>
      </c>
      <c r="FD13" s="76" t="n">
        <f aca="false">IF($B13=FD$2,0,IF(COUNTIF(CORRIDA!$M:$M,$B13&amp;" d. "&amp;FD$2)+COUNTIF(CORRIDA!$M:$M,FD$2&amp;" d. "&amp;$B13)=0,0,COUNTIF(CORRIDA!$M:$M,$B13&amp;" d. "&amp;FD$2)+COUNTIF(CORRIDA!$M:$M,FD$2&amp;" d. "&amp;$B13)))</f>
        <v>0</v>
      </c>
      <c r="FE13" s="76" t="n">
        <f aca="false">IF($B13=FE$2,0,IF(COUNTIF(CORRIDA!$M:$M,$B13&amp;" d. "&amp;FE$2)+COUNTIF(CORRIDA!$M:$M,FE$2&amp;" d. "&amp;$B13)=0,0,COUNTIF(CORRIDA!$M:$M,$B13&amp;" d. "&amp;FE$2)+COUNTIF(CORRIDA!$M:$M,FE$2&amp;" d. "&amp;$B13)))</f>
        <v>1</v>
      </c>
      <c r="FF13" s="76" t="n">
        <f aca="false">IF($B13=FF$2,0,IF(COUNTIF(CORRIDA!$M:$M,$B13&amp;" d. "&amp;FF$2)+COUNTIF(CORRIDA!$M:$M,FF$2&amp;" d. "&amp;$B13)=0,0,COUNTIF(CORRIDA!$M:$M,$B13&amp;" d. "&amp;FF$2)+COUNTIF(CORRIDA!$M:$M,FF$2&amp;" d. "&amp;$B13)))</f>
        <v>0</v>
      </c>
      <c r="FG13" s="75" t="n">
        <f aca="false">SUM(DI13:EW13)</f>
        <v>6</v>
      </c>
      <c r="FH13" s="80"/>
      <c r="FI13" s="73" t="str">
        <f aca="false">BE13</f>
        <v>Duclerc</v>
      </c>
      <c r="FJ13" s="81" t="n">
        <f aca="false">COUNTIF(BF13:DC13,"&gt;0")</f>
        <v>7</v>
      </c>
      <c r="FK13" s="81" t="n">
        <f aca="false">AVERAGE(BF13:DC13)</f>
        <v>1</v>
      </c>
      <c r="FL13" s="81" t="n">
        <f aca="false">_xlfn.STDEV.P(BF13:DC13)</f>
        <v>0</v>
      </c>
    </row>
    <row r="14" customFormat="false" ht="12.75" hidden="false" customHeight="false" outlineLevel="0" collapsed="false">
      <c r="B14" s="73" t="str">
        <f aca="false">INTRO!B14</f>
        <v>Elias</v>
      </c>
      <c r="C14" s="82" t="str">
        <f aca="false">IF($B14=C$2,"-",IF(COUNTIF(CORRIDA!$M:$M,$B14&amp;" d. "&amp;C$2)=0,"",COUNTIF(CORRIDA!$M:$M,$B14&amp;" d. "&amp;C$2)))</f>
        <v/>
      </c>
      <c r="D14" s="82" t="str">
        <f aca="false">IF($B14=D$2,"-",IF(COUNTIF(CORRIDA!$M:$M,$B14&amp;" d. "&amp;D$2)=0,"",COUNTIF(CORRIDA!$M:$M,$B14&amp;" d. "&amp;D$2)))</f>
        <v/>
      </c>
      <c r="E14" s="82" t="str">
        <f aca="false">IF($B14=E$2,"-",IF(COUNTIF(CORRIDA!$M:$M,$B14&amp;" d. "&amp;E$2)=0,"",COUNTIF(CORRIDA!$M:$M,$B14&amp;" d. "&amp;E$2)))</f>
        <v/>
      </c>
      <c r="F14" s="82" t="str">
        <f aca="false">IF($B14=F$2,"-",IF(COUNTIF(CORRIDA!$M:$M,$B14&amp;" d. "&amp;F$2)=0,"",COUNTIF(CORRIDA!$M:$M,$B14&amp;" d. "&amp;F$2)))</f>
        <v/>
      </c>
      <c r="G14" s="82" t="str">
        <f aca="false">IF($B14=G$2,"-",IF(COUNTIF(CORRIDA!$M:$M,$B14&amp;" d. "&amp;G$2)=0,"",COUNTIF(CORRIDA!$M:$M,$B14&amp;" d. "&amp;G$2)))</f>
        <v/>
      </c>
      <c r="H14" s="82" t="str">
        <f aca="false">IF($B14=H$2,"-",IF(COUNTIF(CORRIDA!$M:$M,$B14&amp;" d. "&amp;H$2)=0,"",COUNTIF(CORRIDA!$M:$M,$B14&amp;" d. "&amp;H$2)))</f>
        <v/>
      </c>
      <c r="I14" s="82" t="str">
        <f aca="false">IF($B14=I$2,"-",IF(COUNTIF(CORRIDA!$M:$M,$B14&amp;" d. "&amp;I$2)=0,"",COUNTIF(CORRIDA!$M:$M,$B14&amp;" d. "&amp;I$2)))</f>
        <v/>
      </c>
      <c r="J14" s="82" t="str">
        <f aca="false">IF($B14=J$2,"-",IF(COUNTIF(CORRIDA!$M:$M,$B14&amp;" d. "&amp;J$2)=0,"",COUNTIF(CORRIDA!$M:$M,$B14&amp;" d. "&amp;J$2)))</f>
        <v/>
      </c>
      <c r="K14" s="82" t="str">
        <f aca="false">IF($B14=K$2,"-",IF(COUNTIF(CORRIDA!$M:$M,$B14&amp;" d. "&amp;K$2)=0,"",COUNTIF(CORRIDA!$M:$M,$B14&amp;" d. "&amp;K$2)))</f>
        <v/>
      </c>
      <c r="L14" s="82" t="str">
        <f aca="false">IF($B14=L$2,"-",IF(COUNTIF(CORRIDA!$M:$M,$B14&amp;" d. "&amp;L$2)=0,"",COUNTIF(CORRIDA!$M:$M,$B14&amp;" d. "&amp;L$2)))</f>
        <v/>
      </c>
      <c r="M14" s="82" t="str">
        <f aca="false">IF($B14=M$2,"-",IF(COUNTIF(CORRIDA!$M:$M,$B14&amp;" d. "&amp;M$2)=0,"",COUNTIF(CORRIDA!$M:$M,$B14&amp;" d. "&amp;M$2)))</f>
        <v/>
      </c>
      <c r="N14" s="82" t="str">
        <f aca="false">IF($B14=N$2,"-",IF(COUNTIF(CORRIDA!$M:$M,$B14&amp;" d. "&amp;N$2)=0,"",COUNTIF(CORRIDA!$M:$M,$B14&amp;" d. "&amp;N$2)))</f>
        <v>-</v>
      </c>
      <c r="O14" s="82" t="str">
        <f aca="false">IF($B14=O$2,"-",IF(COUNTIF(CORRIDA!$M:$M,$B14&amp;" d. "&amp;O$2)=0,"",COUNTIF(CORRIDA!$M:$M,$B14&amp;" d. "&amp;O$2)))</f>
        <v/>
      </c>
      <c r="P14" s="82" t="str">
        <f aca="false">IF($B14=P$2,"-",IF(COUNTIF(CORRIDA!$M:$M,$B14&amp;" d. "&amp;P$2)=0,"",COUNTIF(CORRIDA!$M:$M,$B14&amp;" d. "&amp;P$2)))</f>
        <v/>
      </c>
      <c r="Q14" s="82" t="str">
        <f aca="false">IF($B14=Q$2,"-",IF(COUNTIF(CORRIDA!$M:$M,$B14&amp;" d. "&amp;Q$2)=0,"",COUNTIF(CORRIDA!$M:$M,$B14&amp;" d. "&amp;Q$2)))</f>
        <v/>
      </c>
      <c r="R14" s="82" t="str">
        <f aca="false">IF($B14=R$2,"-",IF(COUNTIF(CORRIDA!$M:$M,$B14&amp;" d. "&amp;R$2)=0,"",COUNTIF(CORRIDA!$M:$M,$B14&amp;" d. "&amp;R$2)))</f>
        <v/>
      </c>
      <c r="S14" s="82" t="n">
        <f aca="false">IF($B14=S$2,"-",IF(COUNTIF(CORRIDA!$M:$M,$B14&amp;" d. "&amp;S$2)=0,"",COUNTIF(CORRIDA!$M:$M,$B14&amp;" d. "&amp;S$2)))</f>
        <v>1</v>
      </c>
      <c r="T14" s="82" t="str">
        <f aca="false">IF($B14=T$2,"-",IF(COUNTIF(CORRIDA!$M:$M,$B14&amp;" d. "&amp;T$2)=0,"",COUNTIF(CORRIDA!$M:$M,$B14&amp;" d. "&amp;T$2)))</f>
        <v/>
      </c>
      <c r="U14" s="82" t="str">
        <f aca="false">IF($B14=U$2,"-",IF(COUNTIF(CORRIDA!$M:$M,$B14&amp;" d. "&amp;U$2)=0,"",COUNTIF(CORRIDA!$M:$M,$B14&amp;" d. "&amp;U$2)))</f>
        <v/>
      </c>
      <c r="V14" s="82" t="str">
        <f aca="false">IF($B14=V$2,"-",IF(COUNTIF(CORRIDA!$M:$M,$B14&amp;" d. "&amp;V$2)=0,"",COUNTIF(CORRIDA!$M:$M,$B14&amp;" d. "&amp;V$2)))</f>
        <v/>
      </c>
      <c r="W14" s="82" t="str">
        <f aca="false">IF($B14=W$2,"-",IF(COUNTIF(CORRIDA!$M:$M,$B14&amp;" d. "&amp;W$2)=0,"",COUNTIF(CORRIDA!$M:$M,$B14&amp;" d. "&amp;W$2)))</f>
        <v/>
      </c>
      <c r="X14" s="82" t="str">
        <f aca="false">IF($B14=X$2,"-",IF(COUNTIF(CORRIDA!$M:$M,$B14&amp;" d. "&amp;X$2)=0,"",COUNTIF(CORRIDA!$M:$M,$B14&amp;" d. "&amp;X$2)))</f>
        <v/>
      </c>
      <c r="Y14" s="82" t="n">
        <f aca="false">IF($B14=Y$2,"-",IF(COUNTIF(CORRIDA!$M:$M,$B14&amp;" d. "&amp;Y$2)=0,"",COUNTIF(CORRIDA!$M:$M,$B14&amp;" d. "&amp;Y$2)))</f>
        <v>3</v>
      </c>
      <c r="Z14" s="82" t="str">
        <f aca="false">IF($B14=Z$2,"-",IF(COUNTIF(CORRIDA!$M:$M,$B14&amp;" d. "&amp;Z$2)=0,"",COUNTIF(CORRIDA!$M:$M,$B14&amp;" d. "&amp;Z$2)))</f>
        <v/>
      </c>
      <c r="AA14" s="82" t="n">
        <f aca="false">IF($B14=AA$2,"-",IF(COUNTIF(CORRIDA!$M:$M,$B14&amp;" d. "&amp;AA$2)=0,"",COUNTIF(CORRIDA!$M:$M,$B14&amp;" d. "&amp;AA$2)))</f>
        <v>1</v>
      </c>
      <c r="AB14" s="82" t="str">
        <f aca="false">IF($B14=AB$2,"-",IF(COUNTIF(CORRIDA!$M:$M,$B14&amp;" d. "&amp;AB$2)=0,"",COUNTIF(CORRIDA!$M:$M,$B14&amp;" d. "&amp;AB$2)))</f>
        <v/>
      </c>
      <c r="AC14" s="82" t="str">
        <f aca="false">IF($B14=AC$2,"-",IF(COUNTIF(CORRIDA!$M:$M,$B14&amp;" d. "&amp;AC$2)=0,"",COUNTIF(CORRIDA!$M:$M,$B14&amp;" d. "&amp;AC$2)))</f>
        <v/>
      </c>
      <c r="AD14" s="82" t="str">
        <f aca="false">IF($B14=AD$2,"-",IF(COUNTIF(CORRIDA!$M:$M,$B14&amp;" d. "&amp;AD$2)=0,"",COUNTIF(CORRIDA!$M:$M,$B14&amp;" d. "&amp;AD$2)))</f>
        <v/>
      </c>
      <c r="AE14" s="82" t="n">
        <f aca="false">IF($B14=AE$2,"-",IF(COUNTIF(CORRIDA!$M:$M,$B14&amp;" d. "&amp;AE$2)=0,"",COUNTIF(CORRIDA!$M:$M,$B14&amp;" d. "&amp;AE$2)))</f>
        <v>1</v>
      </c>
      <c r="AF14" s="82" t="str">
        <f aca="false">IF($B14=AF$2,"-",IF(COUNTIF(CORRIDA!$M:$M,$B14&amp;" d. "&amp;AF$2)=0,"",COUNTIF(CORRIDA!$M:$M,$B14&amp;" d. "&amp;AF$2)))</f>
        <v/>
      </c>
      <c r="AG14" s="82" t="str">
        <f aca="false">IF($B14=AG$2,"-",IF(COUNTIF(CORRIDA!$M:$M,$B14&amp;" d. "&amp;AG$2)=0,"",COUNTIF(CORRIDA!$M:$M,$B14&amp;" d. "&amp;AG$2)))</f>
        <v/>
      </c>
      <c r="AH14" s="82" t="str">
        <f aca="false">IF($B14=AH$2,"-",IF(COUNTIF(CORRIDA!$M:$M,$B14&amp;" d. "&amp;AH$2)=0,"",COUNTIF(CORRIDA!$M:$M,$B14&amp;" d. "&amp;AH$2)))</f>
        <v/>
      </c>
      <c r="AI14" s="82" t="str">
        <f aca="false">IF($B14=AI$2,"-",IF(COUNTIF(CORRIDA!$M:$M,$B14&amp;" d. "&amp;AI$2)=0,"",COUNTIF(CORRIDA!$M:$M,$B14&amp;" d. "&amp;AI$2)))</f>
        <v/>
      </c>
      <c r="AJ14" s="82" t="str">
        <f aca="false">IF($B14=AJ$2,"-",IF(COUNTIF(CORRIDA!$M:$M,$B14&amp;" d. "&amp;AJ$2)=0,"",COUNTIF(CORRIDA!$M:$M,$B14&amp;" d. "&amp;AJ$2)))</f>
        <v/>
      </c>
      <c r="AK14" s="82" t="n">
        <f aca="false">IF($B14=AK$2,"-",IF(COUNTIF(CORRIDA!$M:$M,$B14&amp;" d. "&amp;AK$2)=0,"",COUNTIF(CORRIDA!$M:$M,$B14&amp;" d. "&amp;AK$2)))</f>
        <v>1</v>
      </c>
      <c r="AL14" s="82" t="str">
        <f aca="false">IF($B14=AL$2,"-",IF(COUNTIF(CORRIDA!$M:$M,$B14&amp;" d. "&amp;AL$2)=0,"",COUNTIF(CORRIDA!$M:$M,$B14&amp;" d. "&amp;AL$2)))</f>
        <v/>
      </c>
      <c r="AM14" s="82" t="str">
        <f aca="false">IF($B14=AM$2,"-",IF(COUNTIF(CORRIDA!$M:$M,$B14&amp;" d. "&amp;AM$2)=0,"",COUNTIF(CORRIDA!$M:$M,$B14&amp;" d. "&amp;AM$2)))</f>
        <v/>
      </c>
      <c r="AN14" s="82" t="str">
        <f aca="false">IF($B14=AN$2,"-",IF(COUNTIF(CORRIDA!$M:$M,$B14&amp;" d. "&amp;AN$2)=0,"",COUNTIF(CORRIDA!$M:$M,$B14&amp;" d. "&amp;AN$2)))</f>
        <v/>
      </c>
      <c r="AO14" s="82" t="str">
        <f aca="false">IF($B14=AO$2,"-",IF(COUNTIF(CORRIDA!$M:$M,$B14&amp;" d. "&amp;AO$2)=0,"",COUNTIF(CORRIDA!$M:$M,$B14&amp;" d. "&amp;AO$2)))</f>
        <v/>
      </c>
      <c r="AP14" s="82" t="str">
        <f aca="false">IF($B14=AP$2,"-",IF(COUNTIF(CORRIDA!$M:$M,$B14&amp;" d. "&amp;AP$2)=0,"",COUNTIF(CORRIDA!$M:$M,$B14&amp;" d. "&amp;AP$2)))</f>
        <v/>
      </c>
      <c r="AQ14" s="82" t="str">
        <f aca="false">IF($B14=AQ$2,"-",IF(COUNTIF(CORRIDA!$M:$M,$B14&amp;" d. "&amp;AQ$2)=0,"",COUNTIF(CORRIDA!$M:$M,$B14&amp;" d. "&amp;AQ$2)))</f>
        <v/>
      </c>
      <c r="AR14" s="82" t="str">
        <f aca="false">IF($B14=AR$2,"-",IF(COUNTIF(CORRIDA!$M:$M,$B14&amp;" d. "&amp;AR$2)=0,"",COUNTIF(CORRIDA!$M:$M,$B14&amp;" d. "&amp;AR$2)))</f>
        <v/>
      </c>
      <c r="AS14" s="82" t="str">
        <f aca="false">IF($B14=AS$2,"-",IF(COUNTIF(CORRIDA!$M:$M,$B14&amp;" d. "&amp;AS$2)=0,"",COUNTIF(CORRIDA!$M:$M,$B14&amp;" d. "&amp;AS$2)))</f>
        <v/>
      </c>
      <c r="AT14" s="82" t="str">
        <f aca="false">IF($B14=AT$2,"-",IF(COUNTIF(CORRIDA!$M:$M,$B14&amp;" d. "&amp;AT$2)=0,"",COUNTIF(CORRIDA!$M:$M,$B14&amp;" d. "&amp;AT$2)))</f>
        <v/>
      </c>
      <c r="AU14" s="82" t="n">
        <f aca="false">IF($B14=AU$2,"-",IF(COUNTIF(CORRIDA!$M:$M,$B14&amp;" d. "&amp;AU$2)=0,"",COUNTIF(CORRIDA!$M:$M,$B14&amp;" d. "&amp;AU$2)))</f>
        <v>1</v>
      </c>
      <c r="AV14" s="82" t="str">
        <f aca="false">IF($B14=AV$2,"-",IF(COUNTIF(CORRIDA!$M:$M,$B14&amp;" d. "&amp;AV$2)=0,"",COUNTIF(CORRIDA!$M:$M,$B14&amp;" d. "&amp;AV$2)))</f>
        <v/>
      </c>
      <c r="AW14" s="82" t="n">
        <f aca="false">IF($B14=AW$2,"-",IF(COUNTIF(CORRIDA!$M:$M,$B14&amp;" d. "&amp;AW$2)=0,"",COUNTIF(CORRIDA!$M:$M,$B14&amp;" d. "&amp;AW$2)))</f>
        <v>1</v>
      </c>
      <c r="AX14" s="82" t="n">
        <f aca="false">IF($B14=AX$2,"-",IF(COUNTIF(CORRIDA!$M:$M,$B14&amp;" d. "&amp;AX$2)=0,"",COUNTIF(CORRIDA!$M:$M,$B14&amp;" d. "&amp;AX$2)))</f>
        <v>2</v>
      </c>
      <c r="AY14" s="82" t="str">
        <f aca="false">IF($B14=AY$2,"-",IF(COUNTIF(CORRIDA!$M:$M,$B14&amp;" d. "&amp;AY$2)=0,"",COUNTIF(CORRIDA!$M:$M,$B14&amp;" d. "&amp;AY$2)))</f>
        <v/>
      </c>
      <c r="AZ14" s="82" t="str">
        <f aca="false">IF($B14=AZ$2,"-",IF(COUNTIF(CORRIDA!$M:$M,$B14&amp;" d. "&amp;AZ$2)=0,"",COUNTIF(CORRIDA!$M:$M,$B14&amp;" d. "&amp;AZ$2)))</f>
        <v/>
      </c>
      <c r="BA14" s="75" t="n">
        <f aca="false">SUM(C14:AZ14)</f>
        <v>11</v>
      </c>
      <c r="BE14" s="73" t="str">
        <f aca="false">B14</f>
        <v>Elias</v>
      </c>
      <c r="BF14" s="83" t="str">
        <f aca="false">IF($B14=BF$2,"-",IF(COUNTIF(CORRIDA!$M:$M,$B14&amp;" d. "&amp;BF$2)+COUNTIF(CORRIDA!$M:$M,BF$2&amp;" d. "&amp;$B14)=0,"",COUNTIF(CORRIDA!$M:$M,$B14&amp;" d. "&amp;BF$2)+COUNTIF(CORRIDA!$M:$M,BF$2&amp;" d. "&amp;$B14)))</f>
        <v/>
      </c>
      <c r="BG14" s="83" t="str">
        <f aca="false">IF($B14=BG$2,"-",IF(COUNTIF(CORRIDA!$M:$M,$B14&amp;" d. "&amp;BG$2)+COUNTIF(CORRIDA!$M:$M,BG$2&amp;" d. "&amp;$B14)=0,"",COUNTIF(CORRIDA!$M:$M,$B14&amp;" d. "&amp;BG$2)+COUNTIF(CORRIDA!$M:$M,BG$2&amp;" d. "&amp;$B14)))</f>
        <v/>
      </c>
      <c r="BH14" s="83" t="str">
        <f aca="false">IF($B14=BH$2,"-",IF(COUNTIF(CORRIDA!$M:$M,$B14&amp;" d. "&amp;BH$2)+COUNTIF(CORRIDA!$M:$M,BH$2&amp;" d. "&amp;$B14)=0,"",COUNTIF(CORRIDA!$M:$M,$B14&amp;" d. "&amp;BH$2)+COUNTIF(CORRIDA!$M:$M,BH$2&amp;" d. "&amp;$B14)))</f>
        <v/>
      </c>
      <c r="BI14" s="83" t="str">
        <f aca="false">IF($B14=BI$2,"-",IF(COUNTIF(CORRIDA!$M:$M,$B14&amp;" d. "&amp;BI$2)+COUNTIF(CORRIDA!$M:$M,BI$2&amp;" d. "&amp;$B14)=0,"",COUNTIF(CORRIDA!$M:$M,$B14&amp;" d. "&amp;BI$2)+COUNTIF(CORRIDA!$M:$M,BI$2&amp;" d. "&amp;$B14)))</f>
        <v/>
      </c>
      <c r="BJ14" s="83" t="str">
        <f aca="false">IF($B14=BJ$2,"-",IF(COUNTIF(CORRIDA!$M:$M,$B14&amp;" d. "&amp;BJ$2)+COUNTIF(CORRIDA!$M:$M,BJ$2&amp;" d. "&amp;$B14)=0,"",COUNTIF(CORRIDA!$M:$M,$B14&amp;" d. "&amp;BJ$2)+COUNTIF(CORRIDA!$M:$M,BJ$2&amp;" d. "&amp;$B14)))</f>
        <v/>
      </c>
      <c r="BK14" s="83" t="str">
        <f aca="false">IF($B14=BK$2,"-",IF(COUNTIF(CORRIDA!$M:$M,$B14&amp;" d. "&amp;BK$2)+COUNTIF(CORRIDA!$M:$M,BK$2&amp;" d. "&amp;$B14)=0,"",COUNTIF(CORRIDA!$M:$M,$B14&amp;" d. "&amp;BK$2)+COUNTIF(CORRIDA!$M:$M,BK$2&amp;" d. "&amp;$B14)))</f>
        <v/>
      </c>
      <c r="BL14" s="83" t="n">
        <f aca="false">IF($B14=BL$2,"-",IF(COUNTIF(CORRIDA!$M:$M,$B14&amp;" d. "&amp;BL$2)+COUNTIF(CORRIDA!$M:$M,BL$2&amp;" d. "&amp;$B14)=0,"",COUNTIF(CORRIDA!$M:$M,$B14&amp;" d. "&amp;BL$2)+COUNTIF(CORRIDA!$M:$M,BL$2&amp;" d. "&amp;$B14)))</f>
        <v>1</v>
      </c>
      <c r="BM14" s="83" t="str">
        <f aca="false">IF($B14=BM$2,"-",IF(COUNTIF(CORRIDA!$M:$M,$B14&amp;" d. "&amp;BM$2)+COUNTIF(CORRIDA!$M:$M,BM$2&amp;" d. "&amp;$B14)=0,"",COUNTIF(CORRIDA!$M:$M,$B14&amp;" d. "&amp;BM$2)+COUNTIF(CORRIDA!$M:$M,BM$2&amp;" d. "&amp;$B14)))</f>
        <v/>
      </c>
      <c r="BN14" s="83" t="str">
        <f aca="false">IF($B14=BN$2,"-",IF(COUNTIF(CORRIDA!$M:$M,$B14&amp;" d. "&amp;BN$2)+COUNTIF(CORRIDA!$M:$M,BN$2&amp;" d. "&amp;$B14)=0,"",COUNTIF(CORRIDA!$M:$M,$B14&amp;" d. "&amp;BN$2)+COUNTIF(CORRIDA!$M:$M,BN$2&amp;" d. "&amp;$B14)))</f>
        <v/>
      </c>
      <c r="BO14" s="83" t="str">
        <f aca="false">IF($B14=BO$2,"-",IF(COUNTIF(CORRIDA!$M:$M,$B14&amp;" d. "&amp;BO$2)+COUNTIF(CORRIDA!$M:$M,BO$2&amp;" d. "&amp;$B14)=0,"",COUNTIF(CORRIDA!$M:$M,$B14&amp;" d. "&amp;BO$2)+COUNTIF(CORRIDA!$M:$M,BO$2&amp;" d. "&amp;$B14)))</f>
        <v/>
      </c>
      <c r="BP14" s="83" t="n">
        <f aca="false">IF($B14=BP$2,"-",IF(COUNTIF(CORRIDA!$M:$M,$B14&amp;" d. "&amp;BP$2)+COUNTIF(CORRIDA!$M:$M,BP$2&amp;" d. "&amp;$B14)=0,"",COUNTIF(CORRIDA!$M:$M,$B14&amp;" d. "&amp;BP$2)+COUNTIF(CORRIDA!$M:$M,BP$2&amp;" d. "&amp;$B14)))</f>
        <v>1</v>
      </c>
      <c r="BQ14" s="83" t="str">
        <f aca="false">IF($B14=BQ$2,"-",IF(COUNTIF(CORRIDA!$M:$M,$B14&amp;" d. "&amp;BQ$2)+COUNTIF(CORRIDA!$M:$M,BQ$2&amp;" d. "&amp;$B14)=0,"",COUNTIF(CORRIDA!$M:$M,$B14&amp;" d. "&amp;BQ$2)+COUNTIF(CORRIDA!$M:$M,BQ$2&amp;" d. "&amp;$B14)))</f>
        <v>-</v>
      </c>
      <c r="BR14" s="83" t="str">
        <f aca="false">IF($B14=BR$2,"-",IF(COUNTIF(CORRIDA!$M:$M,$B14&amp;" d. "&amp;BR$2)+COUNTIF(CORRIDA!$M:$M,BR$2&amp;" d. "&amp;$B14)=0,"",COUNTIF(CORRIDA!$M:$M,$B14&amp;" d. "&amp;BR$2)+COUNTIF(CORRIDA!$M:$M,BR$2&amp;" d. "&amp;$B14)))</f>
        <v/>
      </c>
      <c r="BS14" s="83" t="n">
        <f aca="false">IF($B14=BS$2,"-",IF(COUNTIF(CORRIDA!$M:$M,$B14&amp;" d. "&amp;BS$2)+COUNTIF(CORRIDA!$M:$M,BS$2&amp;" d. "&amp;$B14)=0,"",COUNTIF(CORRIDA!$M:$M,$B14&amp;" d. "&amp;BS$2)+COUNTIF(CORRIDA!$M:$M,BS$2&amp;" d. "&amp;$B14)))</f>
        <v>1</v>
      </c>
      <c r="BT14" s="83" t="str">
        <f aca="false">IF($B14=BT$2,"-",IF(COUNTIF(CORRIDA!$M:$M,$B14&amp;" d. "&amp;BT$2)+COUNTIF(CORRIDA!$M:$M,BT$2&amp;" d. "&amp;$B14)=0,"",COUNTIF(CORRIDA!$M:$M,$B14&amp;" d. "&amp;BT$2)+COUNTIF(CORRIDA!$M:$M,BT$2&amp;" d. "&amp;$B14)))</f>
        <v/>
      </c>
      <c r="BU14" s="83" t="str">
        <f aca="false">IF($B14=BU$2,"-",IF(COUNTIF(CORRIDA!$M:$M,$B14&amp;" d. "&amp;BU$2)+COUNTIF(CORRIDA!$M:$M,BU$2&amp;" d. "&amp;$B14)=0,"",COUNTIF(CORRIDA!$M:$M,$B14&amp;" d. "&amp;BU$2)+COUNTIF(CORRIDA!$M:$M,BU$2&amp;" d. "&amp;$B14)))</f>
        <v/>
      </c>
      <c r="BV14" s="83" t="n">
        <f aca="false">IF($B14=BV$2,"-",IF(COUNTIF(CORRIDA!$M:$M,$B14&amp;" d. "&amp;BV$2)+COUNTIF(CORRIDA!$M:$M,BV$2&amp;" d. "&amp;$B14)=0,"",COUNTIF(CORRIDA!$M:$M,$B14&amp;" d. "&amp;BV$2)+COUNTIF(CORRIDA!$M:$M,BV$2&amp;" d. "&amp;$B14)))</f>
        <v>1</v>
      </c>
      <c r="BW14" s="83" t="str">
        <f aca="false">IF($B14=BW$2,"-",IF(COUNTIF(CORRIDA!$M:$M,$B14&amp;" d. "&amp;BW$2)+COUNTIF(CORRIDA!$M:$M,BW$2&amp;" d. "&amp;$B14)=0,"",COUNTIF(CORRIDA!$M:$M,$B14&amp;" d. "&amp;BW$2)+COUNTIF(CORRIDA!$M:$M,BW$2&amp;" d. "&amp;$B14)))</f>
        <v/>
      </c>
      <c r="BX14" s="83" t="str">
        <f aca="false">IF($B14=BX$2,"-",IF(COUNTIF(CORRIDA!$M:$M,$B14&amp;" d. "&amp;BX$2)+COUNTIF(CORRIDA!$M:$M,BX$2&amp;" d. "&amp;$B14)=0,"",COUNTIF(CORRIDA!$M:$M,$B14&amp;" d. "&amp;BX$2)+COUNTIF(CORRIDA!$M:$M,BX$2&amp;" d. "&amp;$B14)))</f>
        <v/>
      </c>
      <c r="BY14" s="83" t="str">
        <f aca="false">IF($B14=BY$2,"-",IF(COUNTIF(CORRIDA!$M:$M,$B14&amp;" d. "&amp;BY$2)+COUNTIF(CORRIDA!$M:$M,BY$2&amp;" d. "&amp;$B14)=0,"",COUNTIF(CORRIDA!$M:$M,$B14&amp;" d. "&amp;BY$2)+COUNTIF(CORRIDA!$M:$M,BY$2&amp;" d. "&amp;$B14)))</f>
        <v/>
      </c>
      <c r="BZ14" s="83" t="str">
        <f aca="false">IF($B14=BZ$2,"-",IF(COUNTIF(CORRIDA!$M:$M,$B14&amp;" d. "&amp;BZ$2)+COUNTIF(CORRIDA!$M:$M,BZ$2&amp;" d. "&amp;$B14)=0,"",COUNTIF(CORRIDA!$M:$M,$B14&amp;" d. "&amp;BZ$2)+COUNTIF(CORRIDA!$M:$M,BZ$2&amp;" d. "&amp;$B14)))</f>
        <v/>
      </c>
      <c r="CA14" s="83" t="str">
        <f aca="false">IF($B14=CA$2,"-",IF(COUNTIF(CORRIDA!$M:$M,$B14&amp;" d. "&amp;CA$2)+COUNTIF(CORRIDA!$M:$M,CA$2&amp;" d. "&amp;$B14)=0,"",COUNTIF(CORRIDA!$M:$M,$B14&amp;" d. "&amp;CA$2)+COUNTIF(CORRIDA!$M:$M,CA$2&amp;" d. "&amp;$B14)))</f>
        <v/>
      </c>
      <c r="CB14" s="83" t="n">
        <f aca="false">IF($B14=CB$2,"-",IF(COUNTIF(CORRIDA!$M:$M,$B14&amp;" d. "&amp;CB$2)+COUNTIF(CORRIDA!$M:$M,CB$2&amp;" d. "&amp;$B14)=0,"",COUNTIF(CORRIDA!$M:$M,$B14&amp;" d. "&amp;CB$2)+COUNTIF(CORRIDA!$M:$M,CB$2&amp;" d. "&amp;$B14)))</f>
        <v>3</v>
      </c>
      <c r="CC14" s="83" t="str">
        <f aca="false">IF($B14=CC$2,"-",IF(COUNTIF(CORRIDA!$M:$M,$B14&amp;" d. "&amp;CC$2)+COUNTIF(CORRIDA!$M:$M,CC$2&amp;" d. "&amp;$B14)=0,"",COUNTIF(CORRIDA!$M:$M,$B14&amp;" d. "&amp;CC$2)+COUNTIF(CORRIDA!$M:$M,CC$2&amp;" d. "&amp;$B14)))</f>
        <v/>
      </c>
      <c r="CD14" s="83" t="n">
        <f aca="false">IF($B14=CD$2,"-",IF(COUNTIF(CORRIDA!$M:$M,$B14&amp;" d. "&amp;CD$2)+COUNTIF(CORRIDA!$M:$M,CD$2&amp;" d. "&amp;$B14)=0,"",COUNTIF(CORRIDA!$M:$M,$B14&amp;" d. "&amp;CD$2)+COUNTIF(CORRIDA!$M:$M,CD$2&amp;" d. "&amp;$B14)))</f>
        <v>1</v>
      </c>
      <c r="CE14" s="83" t="str">
        <f aca="false">IF($B14=CE$2,"-",IF(COUNTIF(CORRIDA!$M:$M,$B14&amp;" d. "&amp;CE$2)+COUNTIF(CORRIDA!$M:$M,CE$2&amp;" d. "&amp;$B14)=0,"",COUNTIF(CORRIDA!$M:$M,$B14&amp;" d. "&amp;CE$2)+COUNTIF(CORRIDA!$M:$M,CE$2&amp;" d. "&amp;$B14)))</f>
        <v/>
      </c>
      <c r="CF14" s="83" t="str">
        <f aca="false">IF($B14=CF$2,"-",IF(COUNTIF(CORRIDA!$M:$M,$B14&amp;" d. "&amp;CF$2)+COUNTIF(CORRIDA!$M:$M,CF$2&amp;" d. "&amp;$B14)=0,"",COUNTIF(CORRIDA!$M:$M,$B14&amp;" d. "&amp;CF$2)+COUNTIF(CORRIDA!$M:$M,CF$2&amp;" d. "&amp;$B14)))</f>
        <v/>
      </c>
      <c r="CG14" s="83" t="str">
        <f aca="false">IF($B14=CG$2,"-",IF(COUNTIF(CORRIDA!$M:$M,$B14&amp;" d. "&amp;CG$2)+COUNTIF(CORRIDA!$M:$M,CG$2&amp;" d. "&amp;$B14)=0,"",COUNTIF(CORRIDA!$M:$M,$B14&amp;" d. "&amp;CG$2)+COUNTIF(CORRIDA!$M:$M,CG$2&amp;" d. "&amp;$B14)))</f>
        <v/>
      </c>
      <c r="CH14" s="83" t="n">
        <f aca="false">IF($B14=CH$2,"-",IF(COUNTIF(CORRIDA!$M:$M,$B14&amp;" d. "&amp;CH$2)+COUNTIF(CORRIDA!$M:$M,CH$2&amp;" d. "&amp;$B14)=0,"",COUNTIF(CORRIDA!$M:$M,$B14&amp;" d. "&amp;CH$2)+COUNTIF(CORRIDA!$M:$M,CH$2&amp;" d. "&amp;$B14)))</f>
        <v>1</v>
      </c>
      <c r="CI14" s="83" t="str">
        <f aca="false">IF($B14=CI$2,"-",IF(COUNTIF(CORRIDA!$M:$M,$B14&amp;" d. "&amp;CI$2)+COUNTIF(CORRIDA!$M:$M,CI$2&amp;" d. "&amp;$B14)=0,"",COUNTIF(CORRIDA!$M:$M,$B14&amp;" d. "&amp;CI$2)+COUNTIF(CORRIDA!$M:$M,CI$2&amp;" d. "&amp;$B14)))</f>
        <v/>
      </c>
      <c r="CJ14" s="83" t="str">
        <f aca="false">IF($B14=CJ$2,"-",IF(COUNTIF(CORRIDA!$M:$M,$B14&amp;" d. "&amp;CJ$2)+COUNTIF(CORRIDA!$M:$M,CJ$2&amp;" d. "&amp;$B14)=0,"",COUNTIF(CORRIDA!$M:$M,$B14&amp;" d. "&amp;CJ$2)+COUNTIF(CORRIDA!$M:$M,CJ$2&amp;" d. "&amp;$B14)))</f>
        <v/>
      </c>
      <c r="CK14" s="83" t="str">
        <f aca="false">IF($B14=CK$2,"-",IF(COUNTIF(CORRIDA!$M:$M,$B14&amp;" d. "&amp;CK$2)+COUNTIF(CORRIDA!$M:$M,CK$2&amp;" d. "&amp;$B14)=0,"",COUNTIF(CORRIDA!$M:$M,$B14&amp;" d. "&amp;CK$2)+COUNTIF(CORRIDA!$M:$M,CK$2&amp;" d. "&amp;$B14)))</f>
        <v/>
      </c>
      <c r="CL14" s="83" t="str">
        <f aca="false">IF($B14=CL$2,"-",IF(COUNTIF(CORRIDA!$M:$M,$B14&amp;" d. "&amp;CL$2)+COUNTIF(CORRIDA!$M:$M,CL$2&amp;" d. "&amp;$B14)=0,"",COUNTIF(CORRIDA!$M:$M,$B14&amp;" d. "&amp;CL$2)+COUNTIF(CORRIDA!$M:$M,CL$2&amp;" d. "&amp;$B14)))</f>
        <v/>
      </c>
      <c r="CM14" s="83" t="n">
        <f aca="false">IF($B14=CM$2,"-",IF(COUNTIF(CORRIDA!$M:$M,$B14&amp;" d. "&amp;CM$2)+COUNTIF(CORRIDA!$M:$M,CM$2&amp;" d. "&amp;$B14)=0,"",COUNTIF(CORRIDA!$M:$M,$B14&amp;" d. "&amp;CM$2)+COUNTIF(CORRIDA!$M:$M,CM$2&amp;" d. "&amp;$B14)))</f>
        <v>1</v>
      </c>
      <c r="CN14" s="83" t="n">
        <f aca="false">IF($B14=CN$2,"-",IF(COUNTIF(CORRIDA!$M:$M,$B14&amp;" d. "&amp;CN$2)+COUNTIF(CORRIDA!$M:$M,CN$2&amp;" d. "&amp;$B14)=0,"",COUNTIF(CORRIDA!$M:$M,$B14&amp;" d. "&amp;CN$2)+COUNTIF(CORRIDA!$M:$M,CN$2&amp;" d. "&amp;$B14)))</f>
        <v>2</v>
      </c>
      <c r="CO14" s="83" t="str">
        <f aca="false">IF($B14=CO$2,"-",IF(COUNTIF(CORRIDA!$M:$M,$B14&amp;" d. "&amp;CO$2)+COUNTIF(CORRIDA!$M:$M,CO$2&amp;" d. "&amp;$B14)=0,"",COUNTIF(CORRIDA!$M:$M,$B14&amp;" d. "&amp;CO$2)+COUNTIF(CORRIDA!$M:$M,CO$2&amp;" d. "&amp;$B14)))</f>
        <v/>
      </c>
      <c r="CP14" s="83" t="str">
        <f aca="false">IF($B14=CP$2,"-",IF(COUNTIF(CORRIDA!$M:$M,$B14&amp;" d. "&amp;CP$2)+COUNTIF(CORRIDA!$M:$M,CP$2&amp;" d. "&amp;$B14)=0,"",COUNTIF(CORRIDA!$M:$M,$B14&amp;" d. "&amp;CP$2)+COUNTIF(CORRIDA!$M:$M,CP$2&amp;" d. "&amp;$B14)))</f>
        <v/>
      </c>
      <c r="CQ14" s="83" t="str">
        <f aca="false">IF($B14=CQ$2,"-",IF(COUNTIF(CORRIDA!$M:$M,$B14&amp;" d. "&amp;CQ$2)+COUNTIF(CORRIDA!$M:$M,CQ$2&amp;" d. "&amp;$B14)=0,"",COUNTIF(CORRIDA!$M:$M,$B14&amp;" d. "&amp;CQ$2)+COUNTIF(CORRIDA!$M:$M,CQ$2&amp;" d. "&amp;$B14)))</f>
        <v/>
      </c>
      <c r="CR14" s="83" t="n">
        <f aca="false">IF($B14=CR$2,"-",IF(COUNTIF(CORRIDA!$M:$M,$B14&amp;" d. "&amp;CR$2)+COUNTIF(CORRIDA!$M:$M,CR$2&amp;" d. "&amp;$B14)=0,"",COUNTIF(CORRIDA!$M:$M,$B14&amp;" d. "&amp;CR$2)+COUNTIF(CORRIDA!$M:$M,CR$2&amp;" d. "&amp;$B14)))</f>
        <v>1</v>
      </c>
      <c r="CS14" s="83" t="str">
        <f aca="false">IF($B14=CS$2,"-",IF(COUNTIF(CORRIDA!$M:$M,$B14&amp;" d. "&amp;CS$2)+COUNTIF(CORRIDA!$M:$M,CS$2&amp;" d. "&amp;$B14)=0,"",COUNTIF(CORRIDA!$M:$M,$B14&amp;" d. "&amp;CS$2)+COUNTIF(CORRIDA!$M:$M,CS$2&amp;" d. "&amp;$B14)))</f>
        <v/>
      </c>
      <c r="CT14" s="83" t="str">
        <f aca="false">IF($B14=CT$2,"-",IF(COUNTIF(CORRIDA!$M:$M,$B14&amp;" d. "&amp;CT$2)+COUNTIF(CORRIDA!$M:$M,CT$2&amp;" d. "&amp;$B14)=0,"",COUNTIF(CORRIDA!$M:$M,$B14&amp;" d. "&amp;CT$2)+COUNTIF(CORRIDA!$M:$M,CT$2&amp;" d. "&amp;$B14)))</f>
        <v/>
      </c>
      <c r="CU14" s="83" t="str">
        <f aca="false">IF($B14=CU$2,"-",IF(COUNTIF(CORRIDA!$M:$M,$B14&amp;" d. "&amp;CU$2)+COUNTIF(CORRIDA!$M:$M,CU$2&amp;" d. "&amp;$B14)=0,"",COUNTIF(CORRIDA!$M:$M,$B14&amp;" d. "&amp;CU$2)+COUNTIF(CORRIDA!$M:$M,CU$2&amp;" d. "&amp;$B14)))</f>
        <v/>
      </c>
      <c r="CV14" s="83" t="str">
        <f aca="false">IF($B14=CV$2,"-",IF(COUNTIF(CORRIDA!$M:$M,$B14&amp;" d. "&amp;CV$2)+COUNTIF(CORRIDA!$M:$M,CV$2&amp;" d. "&amp;$B14)=0,"",COUNTIF(CORRIDA!$M:$M,$B14&amp;" d. "&amp;CV$2)+COUNTIF(CORRIDA!$M:$M,CV$2&amp;" d. "&amp;$B14)))</f>
        <v/>
      </c>
      <c r="CW14" s="83" t="str">
        <f aca="false">IF($B14=CW$2,"-",IF(COUNTIF(CORRIDA!$M:$M,$B14&amp;" d. "&amp;CW$2)+COUNTIF(CORRIDA!$M:$M,CW$2&amp;" d. "&amp;$B14)=0,"",COUNTIF(CORRIDA!$M:$M,$B14&amp;" d. "&amp;CW$2)+COUNTIF(CORRIDA!$M:$M,CW$2&amp;" d. "&amp;$B14)))</f>
        <v/>
      </c>
      <c r="CX14" s="83" t="n">
        <f aca="false">IF($B14=CX$2,"-",IF(COUNTIF(CORRIDA!$M:$M,$B14&amp;" d. "&amp;CX$2)+COUNTIF(CORRIDA!$M:$M,CX$2&amp;" d. "&amp;$B14)=0,"",COUNTIF(CORRIDA!$M:$M,$B14&amp;" d. "&amp;CX$2)+COUNTIF(CORRIDA!$M:$M,CX$2&amp;" d. "&amp;$B14)))</f>
        <v>1</v>
      </c>
      <c r="CY14" s="83" t="str">
        <f aca="false">IF($B14=CY$2,"-",IF(COUNTIF(CORRIDA!$M:$M,$B14&amp;" d. "&amp;CY$2)+COUNTIF(CORRIDA!$M:$M,CY$2&amp;" d. "&amp;$B14)=0,"",COUNTIF(CORRIDA!$M:$M,$B14&amp;" d. "&amp;CY$2)+COUNTIF(CORRIDA!$M:$M,CY$2&amp;" d. "&amp;$B14)))</f>
        <v/>
      </c>
      <c r="CZ14" s="83" t="n">
        <f aca="false">IF($B14=CZ$2,"-",IF(COUNTIF(CORRIDA!$M:$M,$B14&amp;" d. "&amp;CZ$2)+COUNTIF(CORRIDA!$M:$M,CZ$2&amp;" d. "&amp;$B14)=0,"",COUNTIF(CORRIDA!$M:$M,$B14&amp;" d. "&amp;CZ$2)+COUNTIF(CORRIDA!$M:$M,CZ$2&amp;" d. "&amp;$B14)))</f>
        <v>1</v>
      </c>
      <c r="DA14" s="83" t="n">
        <f aca="false">IF($B14=DA$2,"-",IF(COUNTIF(CORRIDA!$M:$M,$B14&amp;" d. "&amp;DA$2)+COUNTIF(CORRIDA!$M:$M,DA$2&amp;" d. "&amp;$B14)=0,"",COUNTIF(CORRIDA!$M:$M,$B14&amp;" d. "&amp;DA$2)+COUNTIF(CORRIDA!$M:$M,DA$2&amp;" d. "&amp;$B14)))</f>
        <v>2</v>
      </c>
      <c r="DB14" s="83" t="str">
        <f aca="false">IF($B14=DB$2,"-",IF(COUNTIF(CORRIDA!$M:$M,$B14&amp;" d. "&amp;DB$2)+COUNTIF(CORRIDA!$M:$M,DB$2&amp;" d. "&amp;$B14)=0,"",COUNTIF(CORRIDA!$M:$M,$B14&amp;" d. "&amp;DB$2)+COUNTIF(CORRIDA!$M:$M,DB$2&amp;" d. "&amp;$B14)))</f>
        <v/>
      </c>
      <c r="DC14" s="83" t="str">
        <f aca="false">IF($B14=DC$2,"-",IF(COUNTIF(CORRIDA!$M:$M,$B14&amp;" d. "&amp;DC$2)+COUNTIF(CORRIDA!$M:$M,DC$2&amp;" d. "&amp;$B14)=0,"",COUNTIF(CORRIDA!$M:$M,$B14&amp;" d. "&amp;DC$2)+COUNTIF(CORRIDA!$M:$M,DC$2&amp;" d. "&amp;$B14)))</f>
        <v/>
      </c>
      <c r="DD14" s="75" t="n">
        <f aca="false">SUM(BF14:DC14)</f>
        <v>17</v>
      </c>
      <c r="DE14" s="77" t="n">
        <f aca="false">COUNTIF(BF14:DC14,"&gt;0")</f>
        <v>13</v>
      </c>
      <c r="DF14" s="78" t="n">
        <f aca="false">IF(COUNTIF(BF14:DC14,"&gt;0")&lt;10,0,QUOTIENT(COUNTIF(BF14:DC14,"&gt;0"),5)*50)</f>
        <v>100</v>
      </c>
      <c r="DG14" s="79"/>
      <c r="DH14" s="73" t="str">
        <f aca="false">BE14</f>
        <v>Elias</v>
      </c>
      <c r="DI14" s="83" t="n">
        <f aca="false">IF($B14=DI$2,0,IF(COUNTIF(CORRIDA!$M:$M,$B14&amp;" d. "&amp;DI$2)+COUNTIF(CORRIDA!$M:$M,DI$2&amp;" d. "&amp;$B14)=0,0,COUNTIF(CORRIDA!$M:$M,$B14&amp;" d. "&amp;DI$2)+COUNTIF(CORRIDA!$M:$M,DI$2&amp;" d. "&amp;$B14)))</f>
        <v>0</v>
      </c>
      <c r="DJ14" s="83" t="n">
        <f aca="false">IF($B14=DJ$2,0,IF(COUNTIF(CORRIDA!$M:$M,$B14&amp;" d. "&amp;DJ$2)+COUNTIF(CORRIDA!$M:$M,DJ$2&amp;" d. "&amp;$B14)=0,0,COUNTIF(CORRIDA!$M:$M,$B14&amp;" d. "&amp;DJ$2)+COUNTIF(CORRIDA!$M:$M,DJ$2&amp;" d. "&amp;$B14)))</f>
        <v>0</v>
      </c>
      <c r="DK14" s="83" t="n">
        <f aca="false">IF($B14=DK$2,0,IF(COUNTIF(CORRIDA!$M:$M,$B14&amp;" d. "&amp;DK$2)+COUNTIF(CORRIDA!$M:$M,DK$2&amp;" d. "&amp;$B14)=0,0,COUNTIF(CORRIDA!$M:$M,$B14&amp;" d. "&amp;DK$2)+COUNTIF(CORRIDA!$M:$M,DK$2&amp;" d. "&amp;$B14)))</f>
        <v>0</v>
      </c>
      <c r="DL14" s="83" t="n">
        <f aca="false">IF($B14=DL$2,0,IF(COUNTIF(CORRIDA!$M:$M,$B14&amp;" d. "&amp;DL$2)+COUNTIF(CORRIDA!$M:$M,DL$2&amp;" d. "&amp;$B14)=0,0,COUNTIF(CORRIDA!$M:$M,$B14&amp;" d. "&amp;DL$2)+COUNTIF(CORRIDA!$M:$M,DL$2&amp;" d. "&amp;$B14)))</f>
        <v>0</v>
      </c>
      <c r="DM14" s="83" t="n">
        <f aca="false">IF($B14=DM$2,0,IF(COUNTIF(CORRIDA!$M:$M,$B14&amp;" d. "&amp;DM$2)+COUNTIF(CORRIDA!$M:$M,DM$2&amp;" d. "&amp;$B14)=0,0,COUNTIF(CORRIDA!$M:$M,$B14&amp;" d. "&amp;DM$2)+COUNTIF(CORRIDA!$M:$M,DM$2&amp;" d. "&amp;$B14)))</f>
        <v>0</v>
      </c>
      <c r="DN14" s="83" t="n">
        <f aca="false">IF($B14=DN$2,0,IF(COUNTIF(CORRIDA!$M:$M,$B14&amp;" d. "&amp;DN$2)+COUNTIF(CORRIDA!$M:$M,DN$2&amp;" d. "&amp;$B14)=0,0,COUNTIF(CORRIDA!$M:$M,$B14&amp;" d. "&amp;DN$2)+COUNTIF(CORRIDA!$M:$M,DN$2&amp;" d. "&amp;$B14)))</f>
        <v>0</v>
      </c>
      <c r="DO14" s="83" t="n">
        <f aca="false">IF($B14=DO$2,0,IF(COUNTIF(CORRIDA!$M:$M,$B14&amp;" d. "&amp;DO$2)+COUNTIF(CORRIDA!$M:$M,DO$2&amp;" d. "&amp;$B14)=0,0,COUNTIF(CORRIDA!$M:$M,$B14&amp;" d. "&amp;DO$2)+COUNTIF(CORRIDA!$M:$M,DO$2&amp;" d. "&amp;$B14)))</f>
        <v>1</v>
      </c>
      <c r="DP14" s="83" t="n">
        <f aca="false">IF($B14=DP$2,0,IF(COUNTIF(CORRIDA!$M:$M,$B14&amp;" d. "&amp;DP$2)+COUNTIF(CORRIDA!$M:$M,DP$2&amp;" d. "&amp;$B14)=0,0,COUNTIF(CORRIDA!$M:$M,$B14&amp;" d. "&amp;DP$2)+COUNTIF(CORRIDA!$M:$M,DP$2&amp;" d. "&amp;$B14)))</f>
        <v>0</v>
      </c>
      <c r="DQ14" s="83" t="n">
        <f aca="false">IF($B14=DQ$2,0,IF(COUNTIF(CORRIDA!$M:$M,$B14&amp;" d. "&amp;DQ$2)+COUNTIF(CORRIDA!$M:$M,DQ$2&amp;" d. "&amp;$B14)=0,0,COUNTIF(CORRIDA!$M:$M,$B14&amp;" d. "&amp;DQ$2)+COUNTIF(CORRIDA!$M:$M,DQ$2&amp;" d. "&amp;$B14)))</f>
        <v>0</v>
      </c>
      <c r="DR14" s="83" t="n">
        <f aca="false">IF($B14=DR$2,0,IF(COUNTIF(CORRIDA!$M:$M,$B14&amp;" d. "&amp;DR$2)+COUNTIF(CORRIDA!$M:$M,DR$2&amp;" d. "&amp;$B14)=0,0,COUNTIF(CORRIDA!$M:$M,$B14&amp;" d. "&amp;DR$2)+COUNTIF(CORRIDA!$M:$M,DR$2&amp;" d. "&amp;$B14)))</f>
        <v>0</v>
      </c>
      <c r="DS14" s="83" t="n">
        <f aca="false">IF($B14=DS$2,0,IF(COUNTIF(CORRIDA!$M:$M,$B14&amp;" d. "&amp;DS$2)+COUNTIF(CORRIDA!$M:$M,DS$2&amp;" d. "&amp;$B14)=0,0,COUNTIF(CORRIDA!$M:$M,$B14&amp;" d. "&amp;DS$2)+COUNTIF(CORRIDA!$M:$M,DS$2&amp;" d. "&amp;$B14)))</f>
        <v>1</v>
      </c>
      <c r="DT14" s="83" t="n">
        <f aca="false">IF($B14=DT$2,0,IF(COUNTIF(CORRIDA!$M:$M,$B14&amp;" d. "&amp;DT$2)+COUNTIF(CORRIDA!$M:$M,DT$2&amp;" d. "&amp;$B14)=0,0,COUNTIF(CORRIDA!$M:$M,$B14&amp;" d. "&amp;DT$2)+COUNTIF(CORRIDA!$M:$M,DT$2&amp;" d. "&amp;$B14)))</f>
        <v>0</v>
      </c>
      <c r="DU14" s="83" t="n">
        <f aca="false">IF($B14=DU$2,0,IF(COUNTIF(CORRIDA!$M:$M,$B14&amp;" d. "&amp;DU$2)+COUNTIF(CORRIDA!$M:$M,DU$2&amp;" d. "&amp;$B14)=0,0,COUNTIF(CORRIDA!$M:$M,$B14&amp;" d. "&amp;DU$2)+COUNTIF(CORRIDA!$M:$M,DU$2&amp;" d. "&amp;$B14)))</f>
        <v>0</v>
      </c>
      <c r="DV14" s="83" t="n">
        <f aca="false">IF($B14=DV$2,0,IF(COUNTIF(CORRIDA!$M:$M,$B14&amp;" d. "&amp;DV$2)+COUNTIF(CORRIDA!$M:$M,DV$2&amp;" d. "&amp;$B14)=0,0,COUNTIF(CORRIDA!$M:$M,$B14&amp;" d. "&amp;DV$2)+COUNTIF(CORRIDA!$M:$M,DV$2&amp;" d. "&amp;$B14)))</f>
        <v>1</v>
      </c>
      <c r="DW14" s="83" t="n">
        <f aca="false">IF($B14=DW$2,0,IF(COUNTIF(CORRIDA!$M:$M,$B14&amp;" d. "&amp;DW$2)+COUNTIF(CORRIDA!$M:$M,DW$2&amp;" d. "&amp;$B14)=0,0,COUNTIF(CORRIDA!$M:$M,$B14&amp;" d. "&amp;DW$2)+COUNTIF(CORRIDA!$M:$M,DW$2&amp;" d. "&amp;$B14)))</f>
        <v>0</v>
      </c>
      <c r="DX14" s="83" t="n">
        <f aca="false">IF($B14=DX$2,0,IF(COUNTIF(CORRIDA!$M:$M,$B14&amp;" d. "&amp;DX$2)+COUNTIF(CORRIDA!$M:$M,DX$2&amp;" d. "&amp;$B14)=0,0,COUNTIF(CORRIDA!$M:$M,$B14&amp;" d. "&amp;DX$2)+COUNTIF(CORRIDA!$M:$M,DX$2&amp;" d. "&amp;$B14)))</f>
        <v>0</v>
      </c>
      <c r="DY14" s="83" t="n">
        <f aca="false">IF($B14=DY$2,0,IF(COUNTIF(CORRIDA!$M:$M,$B14&amp;" d. "&amp;DY$2)+COUNTIF(CORRIDA!$M:$M,DY$2&amp;" d. "&amp;$B14)=0,0,COUNTIF(CORRIDA!$M:$M,$B14&amp;" d. "&amp;DY$2)+COUNTIF(CORRIDA!$M:$M,DY$2&amp;" d. "&amp;$B14)))</f>
        <v>1</v>
      </c>
      <c r="DZ14" s="83" t="n">
        <f aca="false">IF($B14=DZ$2,0,IF(COUNTIF(CORRIDA!$M:$M,$B14&amp;" d. "&amp;DZ$2)+COUNTIF(CORRIDA!$M:$M,DZ$2&amp;" d. "&amp;$B14)=0,0,COUNTIF(CORRIDA!$M:$M,$B14&amp;" d. "&amp;DZ$2)+COUNTIF(CORRIDA!$M:$M,DZ$2&amp;" d. "&amp;$B14)))</f>
        <v>0</v>
      </c>
      <c r="EA14" s="83" t="n">
        <f aca="false">IF($B14=EA$2,0,IF(COUNTIF(CORRIDA!$M:$M,$B14&amp;" d. "&amp;EA$2)+COUNTIF(CORRIDA!$M:$M,EA$2&amp;" d. "&amp;$B14)=0,0,COUNTIF(CORRIDA!$M:$M,$B14&amp;" d. "&amp;EA$2)+COUNTIF(CORRIDA!$M:$M,EA$2&amp;" d. "&amp;$B14)))</f>
        <v>0</v>
      </c>
      <c r="EB14" s="83" t="n">
        <f aca="false">IF($B14=EB$2,0,IF(COUNTIF(CORRIDA!$M:$M,$B14&amp;" d. "&amp;EB$2)+COUNTIF(CORRIDA!$M:$M,EB$2&amp;" d. "&amp;$B14)=0,0,COUNTIF(CORRIDA!$M:$M,$B14&amp;" d. "&amp;EB$2)+COUNTIF(CORRIDA!$M:$M,EB$2&amp;" d. "&amp;$B14)))</f>
        <v>0</v>
      </c>
      <c r="EC14" s="83" t="n">
        <f aca="false">IF($B14=EC$2,0,IF(COUNTIF(CORRIDA!$M:$M,$B14&amp;" d. "&amp;EC$2)+COUNTIF(CORRIDA!$M:$M,EC$2&amp;" d. "&amp;$B14)=0,0,COUNTIF(CORRIDA!$M:$M,$B14&amp;" d. "&amp;EC$2)+COUNTIF(CORRIDA!$M:$M,EC$2&amp;" d. "&amp;$B14)))</f>
        <v>0</v>
      </c>
      <c r="ED14" s="83" t="n">
        <f aca="false">IF($B14=ED$2,0,IF(COUNTIF(CORRIDA!$M:$M,$B14&amp;" d. "&amp;ED$2)+COUNTIF(CORRIDA!$M:$M,ED$2&amp;" d. "&amp;$B14)=0,0,COUNTIF(CORRIDA!$M:$M,$B14&amp;" d. "&amp;ED$2)+COUNTIF(CORRIDA!$M:$M,ED$2&amp;" d. "&amp;$B14)))</f>
        <v>0</v>
      </c>
      <c r="EE14" s="83" t="n">
        <f aca="false">IF($B14=EE$2,0,IF(COUNTIF(CORRIDA!$M:$M,$B14&amp;" d. "&amp;EE$2)+COUNTIF(CORRIDA!$M:$M,EE$2&amp;" d. "&amp;$B14)=0,0,COUNTIF(CORRIDA!$M:$M,$B14&amp;" d. "&amp;EE$2)+COUNTIF(CORRIDA!$M:$M,EE$2&amp;" d. "&amp;$B14)))</f>
        <v>3</v>
      </c>
      <c r="EF14" s="83" t="n">
        <f aca="false">IF($B14=EF$2,0,IF(COUNTIF(CORRIDA!$M:$M,$B14&amp;" d. "&amp;EF$2)+COUNTIF(CORRIDA!$M:$M,EF$2&amp;" d. "&amp;$B14)=0,0,COUNTIF(CORRIDA!$M:$M,$B14&amp;" d. "&amp;EF$2)+COUNTIF(CORRIDA!$M:$M,EF$2&amp;" d. "&amp;$B14)))</f>
        <v>0</v>
      </c>
      <c r="EG14" s="83" t="n">
        <f aca="false">IF($B14=EG$2,0,IF(COUNTIF(CORRIDA!$M:$M,$B14&amp;" d. "&amp;EG$2)+COUNTIF(CORRIDA!$M:$M,EG$2&amp;" d. "&amp;$B14)=0,0,COUNTIF(CORRIDA!$M:$M,$B14&amp;" d. "&amp;EG$2)+COUNTIF(CORRIDA!$M:$M,EG$2&amp;" d. "&amp;$B14)))</f>
        <v>1</v>
      </c>
      <c r="EH14" s="83" t="n">
        <f aca="false">IF($B14=EH$2,0,IF(COUNTIF(CORRIDA!$M:$M,$B14&amp;" d. "&amp;EH$2)+COUNTIF(CORRIDA!$M:$M,EH$2&amp;" d. "&amp;$B14)=0,0,COUNTIF(CORRIDA!$M:$M,$B14&amp;" d. "&amp;EH$2)+COUNTIF(CORRIDA!$M:$M,EH$2&amp;" d. "&amp;$B14)))</f>
        <v>0</v>
      </c>
      <c r="EI14" s="83" t="n">
        <f aca="false">IF($B14=EI$2,0,IF(COUNTIF(CORRIDA!$M:$M,$B14&amp;" d. "&amp;EI$2)+COUNTIF(CORRIDA!$M:$M,EI$2&amp;" d. "&amp;$B14)=0,0,COUNTIF(CORRIDA!$M:$M,$B14&amp;" d. "&amp;EI$2)+COUNTIF(CORRIDA!$M:$M,EI$2&amp;" d. "&amp;$B14)))</f>
        <v>0</v>
      </c>
      <c r="EJ14" s="83" t="n">
        <f aca="false">IF($B14=EJ$2,0,IF(COUNTIF(CORRIDA!$M:$M,$B14&amp;" d. "&amp;EJ$2)+COUNTIF(CORRIDA!$M:$M,EJ$2&amp;" d. "&amp;$B14)=0,0,COUNTIF(CORRIDA!$M:$M,$B14&amp;" d. "&amp;EJ$2)+COUNTIF(CORRIDA!$M:$M,EJ$2&amp;" d. "&amp;$B14)))</f>
        <v>0</v>
      </c>
      <c r="EK14" s="83" t="n">
        <f aca="false">IF($B14=EK$2,0,IF(COUNTIF(CORRIDA!$M:$M,$B14&amp;" d. "&amp;EK$2)+COUNTIF(CORRIDA!$M:$M,EK$2&amp;" d. "&amp;$B14)=0,0,COUNTIF(CORRIDA!$M:$M,$B14&amp;" d. "&amp;EK$2)+COUNTIF(CORRIDA!$M:$M,EK$2&amp;" d. "&amp;$B14)))</f>
        <v>1</v>
      </c>
      <c r="EL14" s="83" t="n">
        <f aca="false">IF($B14=EL$2,0,IF(COUNTIF(CORRIDA!$M:$M,$B14&amp;" d. "&amp;EL$2)+COUNTIF(CORRIDA!$M:$M,EL$2&amp;" d. "&amp;$B14)=0,0,COUNTIF(CORRIDA!$M:$M,$B14&amp;" d. "&amp;EL$2)+COUNTIF(CORRIDA!$M:$M,EL$2&amp;" d. "&amp;$B14)))</f>
        <v>0</v>
      </c>
      <c r="EM14" s="83" t="n">
        <f aca="false">IF($B14=EM$2,0,IF(COUNTIF(CORRIDA!$M:$M,$B14&amp;" d. "&amp;EM$2)+COUNTIF(CORRIDA!$M:$M,EM$2&amp;" d. "&amp;$B14)=0,0,COUNTIF(CORRIDA!$M:$M,$B14&amp;" d. "&amp;EM$2)+COUNTIF(CORRIDA!$M:$M,EM$2&amp;" d. "&amp;$B14)))</f>
        <v>0</v>
      </c>
      <c r="EN14" s="83" t="n">
        <f aca="false">IF($B14=EN$2,0,IF(COUNTIF(CORRIDA!$M:$M,$B14&amp;" d. "&amp;EN$2)+COUNTIF(CORRIDA!$M:$M,EN$2&amp;" d. "&amp;$B14)=0,0,COUNTIF(CORRIDA!$M:$M,$B14&amp;" d. "&amp;EN$2)+COUNTIF(CORRIDA!$M:$M,EN$2&amp;" d. "&amp;$B14)))</f>
        <v>0</v>
      </c>
      <c r="EO14" s="83" t="n">
        <f aca="false">IF($B14=EO$2,0,IF(COUNTIF(CORRIDA!$M:$M,$B14&amp;" d. "&amp;EO$2)+COUNTIF(CORRIDA!$M:$M,EO$2&amp;" d. "&amp;$B14)=0,0,COUNTIF(CORRIDA!$M:$M,$B14&amp;" d. "&amp;EO$2)+COUNTIF(CORRIDA!$M:$M,EO$2&amp;" d. "&amp;$B14)))</f>
        <v>0</v>
      </c>
      <c r="EP14" s="83" t="n">
        <f aca="false">IF($B14=EP$2,0,IF(COUNTIF(CORRIDA!$M:$M,$B14&amp;" d. "&amp;EP$2)+COUNTIF(CORRIDA!$M:$M,EP$2&amp;" d. "&amp;$B14)=0,0,COUNTIF(CORRIDA!$M:$M,$B14&amp;" d. "&amp;EP$2)+COUNTIF(CORRIDA!$M:$M,EP$2&amp;" d. "&amp;$B14)))</f>
        <v>1</v>
      </c>
      <c r="EQ14" s="83" t="n">
        <f aca="false">IF($B14=EQ$2,0,IF(COUNTIF(CORRIDA!$M:$M,$B14&amp;" d. "&amp;EQ$2)+COUNTIF(CORRIDA!$M:$M,EQ$2&amp;" d. "&amp;$B14)=0,0,COUNTIF(CORRIDA!$M:$M,$B14&amp;" d. "&amp;EQ$2)+COUNTIF(CORRIDA!$M:$M,EQ$2&amp;" d. "&amp;$B14)))</f>
        <v>2</v>
      </c>
      <c r="ER14" s="83" t="n">
        <f aca="false">IF($B14=ER$2,0,IF(COUNTIF(CORRIDA!$M:$M,$B14&amp;" d. "&amp;ER$2)+COUNTIF(CORRIDA!$M:$M,ER$2&amp;" d. "&amp;$B14)=0,0,COUNTIF(CORRIDA!$M:$M,$B14&amp;" d. "&amp;ER$2)+COUNTIF(CORRIDA!$M:$M,ER$2&amp;" d. "&amp;$B14)))</f>
        <v>0</v>
      </c>
      <c r="ES14" s="83" t="n">
        <f aca="false">IF($B14=ES$2,0,IF(COUNTIF(CORRIDA!$M:$M,$B14&amp;" d. "&amp;ES$2)+COUNTIF(CORRIDA!$M:$M,ES$2&amp;" d. "&amp;$B14)=0,0,COUNTIF(CORRIDA!$M:$M,$B14&amp;" d. "&amp;ES$2)+COUNTIF(CORRIDA!$M:$M,ES$2&amp;" d. "&amp;$B14)))</f>
        <v>0</v>
      </c>
      <c r="ET14" s="83" t="n">
        <f aca="false">IF($B14=ET$2,0,IF(COUNTIF(CORRIDA!$M:$M,$B14&amp;" d. "&amp;ET$2)+COUNTIF(CORRIDA!$M:$M,ET$2&amp;" d. "&amp;$B14)=0,0,COUNTIF(CORRIDA!$M:$M,$B14&amp;" d. "&amp;ET$2)+COUNTIF(CORRIDA!$M:$M,ET$2&amp;" d. "&amp;$B14)))</f>
        <v>0</v>
      </c>
      <c r="EU14" s="83" t="n">
        <f aca="false">IF($B14=EU$2,0,IF(COUNTIF(CORRIDA!$M:$M,$B14&amp;" d. "&amp;EU$2)+COUNTIF(CORRIDA!$M:$M,EU$2&amp;" d. "&amp;$B14)=0,0,COUNTIF(CORRIDA!$M:$M,$B14&amp;" d. "&amp;EU$2)+COUNTIF(CORRIDA!$M:$M,EU$2&amp;" d. "&amp;$B14)))</f>
        <v>1</v>
      </c>
      <c r="EV14" s="83" t="n">
        <f aca="false">IF($B14=EV$2,0,IF(COUNTIF(CORRIDA!$M:$M,$B14&amp;" d. "&amp;EV$2)+COUNTIF(CORRIDA!$M:$M,EV$2&amp;" d. "&amp;$B14)=0,0,COUNTIF(CORRIDA!$M:$M,$B14&amp;" d. "&amp;EV$2)+COUNTIF(CORRIDA!$M:$M,EV$2&amp;" d. "&amp;$B14)))</f>
        <v>0</v>
      </c>
      <c r="EW14" s="83" t="n">
        <f aca="false">IF($B14=EW$2,0,IF(COUNTIF(CORRIDA!$M:$M,$B14&amp;" d. "&amp;EW$2)+COUNTIF(CORRIDA!$M:$M,EW$2&amp;" d. "&amp;$B14)=0,0,COUNTIF(CORRIDA!$M:$M,$B14&amp;" d. "&amp;EW$2)+COUNTIF(CORRIDA!$M:$M,EW$2&amp;" d. "&amp;$B14)))</f>
        <v>0</v>
      </c>
      <c r="EX14" s="83" t="n">
        <f aca="false">IF($B14=EX$2,0,IF(COUNTIF(CORRIDA!$M:$M,$B14&amp;" d. "&amp;EX$2)+COUNTIF(CORRIDA!$M:$M,EX$2&amp;" d. "&amp;$B14)=0,0,COUNTIF(CORRIDA!$M:$M,$B14&amp;" d. "&amp;EX$2)+COUNTIF(CORRIDA!$M:$M,EX$2&amp;" d. "&amp;$B14)))</f>
        <v>0</v>
      </c>
      <c r="EY14" s="83" t="n">
        <f aca="false">IF($B14=EY$2,0,IF(COUNTIF(CORRIDA!$M:$M,$B14&amp;" d. "&amp;EY$2)+COUNTIF(CORRIDA!$M:$M,EY$2&amp;" d. "&amp;$B14)=0,0,COUNTIF(CORRIDA!$M:$M,$B14&amp;" d. "&amp;EY$2)+COUNTIF(CORRIDA!$M:$M,EY$2&amp;" d. "&amp;$B14)))</f>
        <v>0</v>
      </c>
      <c r="EZ14" s="83" t="n">
        <f aca="false">IF($B14=EZ$2,0,IF(COUNTIF(CORRIDA!$M:$M,$B14&amp;" d. "&amp;EZ$2)+COUNTIF(CORRIDA!$M:$M,EZ$2&amp;" d. "&amp;$B14)=0,0,COUNTIF(CORRIDA!$M:$M,$B14&amp;" d. "&amp;EZ$2)+COUNTIF(CORRIDA!$M:$M,EZ$2&amp;" d. "&amp;$B14)))</f>
        <v>0</v>
      </c>
      <c r="FA14" s="83" t="n">
        <f aca="false">IF($B14=FA$2,0,IF(COUNTIF(CORRIDA!$M:$M,$B14&amp;" d. "&amp;FA$2)+COUNTIF(CORRIDA!$M:$M,FA$2&amp;" d. "&amp;$B14)=0,0,COUNTIF(CORRIDA!$M:$M,$B14&amp;" d. "&amp;FA$2)+COUNTIF(CORRIDA!$M:$M,FA$2&amp;" d. "&amp;$B14)))</f>
        <v>1</v>
      </c>
      <c r="FB14" s="83" t="n">
        <f aca="false">IF($B14=FB$2,0,IF(COUNTIF(CORRIDA!$M:$M,$B14&amp;" d. "&amp;FB$2)+COUNTIF(CORRIDA!$M:$M,FB$2&amp;" d. "&amp;$B14)=0,0,COUNTIF(CORRIDA!$M:$M,$B14&amp;" d. "&amp;FB$2)+COUNTIF(CORRIDA!$M:$M,FB$2&amp;" d. "&amp;$B14)))</f>
        <v>0</v>
      </c>
      <c r="FC14" s="83" t="n">
        <f aca="false">IF($B14=FC$2,0,IF(COUNTIF(CORRIDA!$M:$M,$B14&amp;" d. "&amp;FC$2)+COUNTIF(CORRIDA!$M:$M,FC$2&amp;" d. "&amp;$B14)=0,0,COUNTIF(CORRIDA!$M:$M,$B14&amp;" d. "&amp;FC$2)+COUNTIF(CORRIDA!$M:$M,FC$2&amp;" d. "&amp;$B14)))</f>
        <v>1</v>
      </c>
      <c r="FD14" s="83" t="n">
        <f aca="false">IF($B14=FD$2,0,IF(COUNTIF(CORRIDA!$M:$M,$B14&amp;" d. "&amp;FD$2)+COUNTIF(CORRIDA!$M:$M,FD$2&amp;" d. "&amp;$B14)=0,0,COUNTIF(CORRIDA!$M:$M,$B14&amp;" d. "&amp;FD$2)+COUNTIF(CORRIDA!$M:$M,FD$2&amp;" d. "&amp;$B14)))</f>
        <v>2</v>
      </c>
      <c r="FE14" s="83" t="n">
        <f aca="false">IF($B14=FE$2,0,IF(COUNTIF(CORRIDA!$M:$M,$B14&amp;" d. "&amp;FE$2)+COUNTIF(CORRIDA!$M:$M,FE$2&amp;" d. "&amp;$B14)=0,0,COUNTIF(CORRIDA!$M:$M,$B14&amp;" d. "&amp;FE$2)+COUNTIF(CORRIDA!$M:$M,FE$2&amp;" d. "&amp;$B14)))</f>
        <v>0</v>
      </c>
      <c r="FF14" s="83" t="n">
        <f aca="false">IF($B14=FF$2,0,IF(COUNTIF(CORRIDA!$M:$M,$B14&amp;" d. "&amp;FF$2)+COUNTIF(CORRIDA!$M:$M,FF$2&amp;" d. "&amp;$B14)=0,0,COUNTIF(CORRIDA!$M:$M,$B14&amp;" d. "&amp;FF$2)+COUNTIF(CORRIDA!$M:$M,FF$2&amp;" d. "&amp;$B14)))</f>
        <v>0</v>
      </c>
      <c r="FG14" s="75" t="n">
        <f aca="false">SUM(DI14:EW14)</f>
        <v>13</v>
      </c>
      <c r="FH14" s="80"/>
      <c r="FI14" s="73" t="str">
        <f aca="false">BE14</f>
        <v>Elias</v>
      </c>
      <c r="FJ14" s="81" t="n">
        <f aca="false">COUNTIF(BF14:DC14,"&gt;0")</f>
        <v>13</v>
      </c>
      <c r="FK14" s="81" t="n">
        <f aca="false">AVERAGE(BF14:DC14)</f>
        <v>1.30769230769231</v>
      </c>
      <c r="FL14" s="81" t="n">
        <f aca="false">_xlfn.STDEV.P(BF14:DC14)</f>
        <v>0.605692913385524</v>
      </c>
    </row>
    <row r="15" customFormat="false" ht="12.75" hidden="false" customHeight="false" outlineLevel="0" collapsed="false">
      <c r="B15" s="73" t="str">
        <f aca="false">INTRO!B15</f>
        <v>Fabinho</v>
      </c>
      <c r="C15" s="74" t="str">
        <f aca="false">IF($B15=C$2,"-",IF(COUNTIF(CORRIDA!$M:$M,$B15&amp;" d. "&amp;C$2)=0,"",COUNTIF(CORRIDA!$M:$M,$B15&amp;" d. "&amp;C$2)))</f>
        <v/>
      </c>
      <c r="D15" s="74" t="str">
        <f aca="false">IF($B15=D$2,"-",IF(COUNTIF(CORRIDA!$M:$M,$B15&amp;" d. "&amp;D$2)=0,"",COUNTIF(CORRIDA!$M:$M,$B15&amp;" d. "&amp;D$2)))</f>
        <v/>
      </c>
      <c r="E15" s="74" t="str">
        <f aca="false">IF($B15=E$2,"-",IF(COUNTIF(CORRIDA!$M:$M,$B15&amp;" d. "&amp;E$2)=0,"",COUNTIF(CORRIDA!$M:$M,$B15&amp;" d. "&amp;E$2)))</f>
        <v/>
      </c>
      <c r="F15" s="74" t="str">
        <f aca="false">IF($B15=F$2,"-",IF(COUNTIF(CORRIDA!$M:$M,$B15&amp;" d. "&amp;F$2)=0,"",COUNTIF(CORRIDA!$M:$M,$B15&amp;" d. "&amp;F$2)))</f>
        <v/>
      </c>
      <c r="G15" s="74" t="str">
        <f aca="false">IF($B15=G$2,"-",IF(COUNTIF(CORRIDA!$M:$M,$B15&amp;" d. "&amp;G$2)=0,"",COUNTIF(CORRIDA!$M:$M,$B15&amp;" d. "&amp;G$2)))</f>
        <v/>
      </c>
      <c r="H15" s="74" t="str">
        <f aca="false">IF($B15=H$2,"-",IF(COUNTIF(CORRIDA!$M:$M,$B15&amp;" d. "&amp;H$2)=0,"",COUNTIF(CORRIDA!$M:$M,$B15&amp;" d. "&amp;H$2)))</f>
        <v/>
      </c>
      <c r="I15" s="74" t="n">
        <f aca="false">IF($B15=I$2,"-",IF(COUNTIF(CORRIDA!$M:$M,$B15&amp;" d. "&amp;I$2)=0,"",COUNTIF(CORRIDA!$M:$M,$B15&amp;" d. "&amp;I$2)))</f>
        <v>1</v>
      </c>
      <c r="J15" s="74" t="str">
        <f aca="false">IF($B15=J$2,"-",IF(COUNTIF(CORRIDA!$M:$M,$B15&amp;" d. "&amp;J$2)=0,"",COUNTIF(CORRIDA!$M:$M,$B15&amp;" d. "&amp;J$2)))</f>
        <v/>
      </c>
      <c r="K15" s="74" t="str">
        <f aca="false">IF($B15=K$2,"-",IF(COUNTIF(CORRIDA!$M:$M,$B15&amp;" d. "&amp;K$2)=0,"",COUNTIF(CORRIDA!$M:$M,$B15&amp;" d. "&amp;K$2)))</f>
        <v/>
      </c>
      <c r="L15" s="74" t="str">
        <f aca="false">IF($B15=L$2,"-",IF(COUNTIF(CORRIDA!$M:$M,$B15&amp;" d. "&amp;L$2)=0,"",COUNTIF(CORRIDA!$M:$M,$B15&amp;" d. "&amp;L$2)))</f>
        <v/>
      </c>
      <c r="M15" s="74" t="str">
        <f aca="false">IF($B15=M$2,"-",IF(COUNTIF(CORRIDA!$M:$M,$B15&amp;" d. "&amp;M$2)=0,"",COUNTIF(CORRIDA!$M:$M,$B15&amp;" d. "&amp;M$2)))</f>
        <v/>
      </c>
      <c r="N15" s="74" t="str">
        <f aca="false">IF($B15=N$2,"-",IF(COUNTIF(CORRIDA!$M:$M,$B15&amp;" d. "&amp;N$2)=0,"",COUNTIF(CORRIDA!$M:$M,$B15&amp;" d. "&amp;N$2)))</f>
        <v/>
      </c>
      <c r="O15" s="74" t="str">
        <f aca="false">IF($B15=O$2,"-",IF(COUNTIF(CORRIDA!$M:$M,$B15&amp;" d. "&amp;O$2)=0,"",COUNTIF(CORRIDA!$M:$M,$B15&amp;" d. "&amp;O$2)))</f>
        <v>-</v>
      </c>
      <c r="P15" s="74" t="str">
        <f aca="false">IF($B15=P$2,"-",IF(COUNTIF(CORRIDA!$M:$M,$B15&amp;" d. "&amp;P$2)=0,"",COUNTIF(CORRIDA!$M:$M,$B15&amp;" d. "&amp;P$2)))</f>
        <v/>
      </c>
      <c r="Q15" s="74" t="str">
        <f aca="false">IF($B15=Q$2,"-",IF(COUNTIF(CORRIDA!$M:$M,$B15&amp;" d. "&amp;Q$2)=0,"",COUNTIF(CORRIDA!$M:$M,$B15&amp;" d. "&amp;Q$2)))</f>
        <v/>
      </c>
      <c r="R15" s="74" t="str">
        <f aca="false">IF($B15=R$2,"-",IF(COUNTIF(CORRIDA!$M:$M,$B15&amp;" d. "&amp;R$2)=0,"",COUNTIF(CORRIDA!$M:$M,$B15&amp;" d. "&amp;R$2)))</f>
        <v/>
      </c>
      <c r="S15" s="74" t="str">
        <f aca="false">IF($B15=S$2,"-",IF(COUNTIF(CORRIDA!$M:$M,$B15&amp;" d. "&amp;S$2)=0,"",COUNTIF(CORRIDA!$M:$M,$B15&amp;" d. "&amp;S$2)))</f>
        <v/>
      </c>
      <c r="T15" s="74" t="str">
        <f aca="false">IF($B15=T$2,"-",IF(COUNTIF(CORRIDA!$M:$M,$B15&amp;" d. "&amp;T$2)=0,"",COUNTIF(CORRIDA!$M:$M,$B15&amp;" d. "&amp;T$2)))</f>
        <v/>
      </c>
      <c r="U15" s="74" t="str">
        <f aca="false">IF($B15=U$2,"-",IF(COUNTIF(CORRIDA!$M:$M,$B15&amp;" d. "&amp;U$2)=0,"",COUNTIF(CORRIDA!$M:$M,$B15&amp;" d. "&amp;U$2)))</f>
        <v/>
      </c>
      <c r="V15" s="74" t="str">
        <f aca="false">IF($B15=V$2,"-",IF(COUNTIF(CORRIDA!$M:$M,$B15&amp;" d. "&amp;V$2)=0,"",COUNTIF(CORRIDA!$M:$M,$B15&amp;" d. "&amp;V$2)))</f>
        <v/>
      </c>
      <c r="W15" s="74" t="str">
        <f aca="false">IF($B15=W$2,"-",IF(COUNTIF(CORRIDA!$M:$M,$B15&amp;" d. "&amp;W$2)=0,"",COUNTIF(CORRIDA!$M:$M,$B15&amp;" d. "&amp;W$2)))</f>
        <v/>
      </c>
      <c r="X15" s="74" t="str">
        <f aca="false">IF($B15=X$2,"-",IF(COUNTIF(CORRIDA!$M:$M,$B15&amp;" d. "&amp;X$2)=0,"",COUNTIF(CORRIDA!$M:$M,$B15&amp;" d. "&amp;X$2)))</f>
        <v/>
      </c>
      <c r="Y15" s="74" t="str">
        <f aca="false">IF($B15=Y$2,"-",IF(COUNTIF(CORRIDA!$M:$M,$B15&amp;" d. "&amp;Y$2)=0,"",COUNTIF(CORRIDA!$M:$M,$B15&amp;" d. "&amp;Y$2)))</f>
        <v/>
      </c>
      <c r="Z15" s="74" t="str">
        <f aca="false">IF($B15=Z$2,"-",IF(COUNTIF(CORRIDA!$M:$M,$B15&amp;" d. "&amp;Z$2)=0,"",COUNTIF(CORRIDA!$M:$M,$B15&amp;" d. "&amp;Z$2)))</f>
        <v/>
      </c>
      <c r="AA15" s="74" t="str">
        <f aca="false">IF($B15=AA$2,"-",IF(COUNTIF(CORRIDA!$M:$M,$B15&amp;" d. "&amp;AA$2)=0,"",COUNTIF(CORRIDA!$M:$M,$B15&amp;" d. "&amp;AA$2)))</f>
        <v/>
      </c>
      <c r="AB15" s="74" t="str">
        <f aca="false">IF($B15=AB$2,"-",IF(COUNTIF(CORRIDA!$M:$M,$B15&amp;" d. "&amp;AB$2)=0,"",COUNTIF(CORRIDA!$M:$M,$B15&amp;" d. "&amp;AB$2)))</f>
        <v/>
      </c>
      <c r="AC15" s="74" t="str">
        <f aca="false">IF($B15=AC$2,"-",IF(COUNTIF(CORRIDA!$M:$M,$B15&amp;" d. "&amp;AC$2)=0,"",COUNTIF(CORRIDA!$M:$M,$B15&amp;" d. "&amp;AC$2)))</f>
        <v/>
      </c>
      <c r="AD15" s="74" t="str">
        <f aca="false">IF($B15=AD$2,"-",IF(COUNTIF(CORRIDA!$M:$M,$B15&amp;" d. "&amp;AD$2)=0,"",COUNTIF(CORRIDA!$M:$M,$B15&amp;" d. "&amp;AD$2)))</f>
        <v/>
      </c>
      <c r="AE15" s="74" t="str">
        <f aca="false">IF($B15=AE$2,"-",IF(COUNTIF(CORRIDA!$M:$M,$B15&amp;" d. "&amp;AE$2)=0,"",COUNTIF(CORRIDA!$M:$M,$B15&amp;" d. "&amp;AE$2)))</f>
        <v/>
      </c>
      <c r="AF15" s="74" t="str">
        <f aca="false">IF($B15=AF$2,"-",IF(COUNTIF(CORRIDA!$M:$M,$B15&amp;" d. "&amp;AF$2)=0,"",COUNTIF(CORRIDA!$M:$M,$B15&amp;" d. "&amp;AF$2)))</f>
        <v/>
      </c>
      <c r="AG15" s="74" t="str">
        <f aca="false">IF($B15=AG$2,"-",IF(COUNTIF(CORRIDA!$M:$M,$B15&amp;" d. "&amp;AG$2)=0,"",COUNTIF(CORRIDA!$M:$M,$B15&amp;" d. "&amp;AG$2)))</f>
        <v/>
      </c>
      <c r="AH15" s="74" t="str">
        <f aca="false">IF($B15=AH$2,"-",IF(COUNTIF(CORRIDA!$M:$M,$B15&amp;" d. "&amp;AH$2)=0,"",COUNTIF(CORRIDA!$M:$M,$B15&amp;" d. "&amp;AH$2)))</f>
        <v/>
      </c>
      <c r="AI15" s="74" t="str">
        <f aca="false">IF($B15=AI$2,"-",IF(COUNTIF(CORRIDA!$M:$M,$B15&amp;" d. "&amp;AI$2)=0,"",COUNTIF(CORRIDA!$M:$M,$B15&amp;" d. "&amp;AI$2)))</f>
        <v/>
      </c>
      <c r="AJ15" s="74" t="str">
        <f aca="false">IF($B15=AJ$2,"-",IF(COUNTIF(CORRIDA!$M:$M,$B15&amp;" d. "&amp;AJ$2)=0,"",COUNTIF(CORRIDA!$M:$M,$B15&amp;" d. "&amp;AJ$2)))</f>
        <v/>
      </c>
      <c r="AK15" s="74" t="str">
        <f aca="false">IF($B15=AK$2,"-",IF(COUNTIF(CORRIDA!$M:$M,$B15&amp;" d. "&amp;AK$2)=0,"",COUNTIF(CORRIDA!$M:$M,$B15&amp;" d. "&amp;AK$2)))</f>
        <v/>
      </c>
      <c r="AL15" s="74" t="str">
        <f aca="false">IF($B15=AL$2,"-",IF(COUNTIF(CORRIDA!$M:$M,$B15&amp;" d. "&amp;AL$2)=0,"",COUNTIF(CORRIDA!$M:$M,$B15&amp;" d. "&amp;AL$2)))</f>
        <v/>
      </c>
      <c r="AM15" s="74" t="str">
        <f aca="false">IF($B15=AM$2,"-",IF(COUNTIF(CORRIDA!$M:$M,$B15&amp;" d. "&amp;AM$2)=0,"",COUNTIF(CORRIDA!$M:$M,$B15&amp;" d. "&amp;AM$2)))</f>
        <v/>
      </c>
      <c r="AN15" s="74" t="str">
        <f aca="false">IF($B15=AN$2,"-",IF(COUNTIF(CORRIDA!$M:$M,$B15&amp;" d. "&amp;AN$2)=0,"",COUNTIF(CORRIDA!$M:$M,$B15&amp;" d. "&amp;AN$2)))</f>
        <v/>
      </c>
      <c r="AO15" s="74" t="str">
        <f aca="false">IF($B15=AO$2,"-",IF(COUNTIF(CORRIDA!$M:$M,$B15&amp;" d. "&amp;AO$2)=0,"",COUNTIF(CORRIDA!$M:$M,$B15&amp;" d. "&amp;AO$2)))</f>
        <v/>
      </c>
      <c r="AP15" s="74" t="str">
        <f aca="false">IF($B15=AP$2,"-",IF(COUNTIF(CORRIDA!$M:$M,$B15&amp;" d. "&amp;AP$2)=0,"",COUNTIF(CORRIDA!$M:$M,$B15&amp;" d. "&amp;AP$2)))</f>
        <v/>
      </c>
      <c r="AQ15" s="74" t="str">
        <f aca="false">IF($B15=AQ$2,"-",IF(COUNTIF(CORRIDA!$M:$M,$B15&amp;" d. "&amp;AQ$2)=0,"",COUNTIF(CORRIDA!$M:$M,$B15&amp;" d. "&amp;AQ$2)))</f>
        <v/>
      </c>
      <c r="AR15" s="74" t="str">
        <f aca="false">IF($B15=AR$2,"-",IF(COUNTIF(CORRIDA!$M:$M,$B15&amp;" d. "&amp;AR$2)=0,"",COUNTIF(CORRIDA!$M:$M,$B15&amp;" d. "&amp;AR$2)))</f>
        <v/>
      </c>
      <c r="AS15" s="74" t="n">
        <f aca="false">IF($B15=AS$2,"-",IF(COUNTIF(CORRIDA!$M:$M,$B15&amp;" d. "&amp;AS$2)=0,"",COUNTIF(CORRIDA!$M:$M,$B15&amp;" d. "&amp;AS$2)))</f>
        <v>1</v>
      </c>
      <c r="AT15" s="74" t="str">
        <f aca="false">IF($B15=AT$2,"-",IF(COUNTIF(CORRIDA!$M:$M,$B15&amp;" d. "&amp;AT$2)=0,"",COUNTIF(CORRIDA!$M:$M,$B15&amp;" d. "&amp;AT$2)))</f>
        <v/>
      </c>
      <c r="AU15" s="74" t="str">
        <f aca="false">IF($B15=AU$2,"-",IF(COUNTIF(CORRIDA!$M:$M,$B15&amp;" d. "&amp;AU$2)=0,"",COUNTIF(CORRIDA!$M:$M,$B15&amp;" d. "&amp;AU$2)))</f>
        <v/>
      </c>
      <c r="AV15" s="74" t="str">
        <f aca="false">IF($B15=AV$2,"-",IF(COUNTIF(CORRIDA!$M:$M,$B15&amp;" d. "&amp;AV$2)=0,"",COUNTIF(CORRIDA!$M:$M,$B15&amp;" d. "&amp;AV$2)))</f>
        <v/>
      </c>
      <c r="AW15" s="74" t="str">
        <f aca="false">IF($B15=AW$2,"-",IF(COUNTIF(CORRIDA!$M:$M,$B15&amp;" d. "&amp;AW$2)=0,"",COUNTIF(CORRIDA!$M:$M,$B15&amp;" d. "&amp;AW$2)))</f>
        <v/>
      </c>
      <c r="AX15" s="74" t="str">
        <f aca="false">IF($B15=AX$2,"-",IF(COUNTIF(CORRIDA!$M:$M,$B15&amp;" d. "&amp;AX$2)=0,"",COUNTIF(CORRIDA!$M:$M,$B15&amp;" d. "&amp;AX$2)))</f>
        <v/>
      </c>
      <c r="AY15" s="74" t="str">
        <f aca="false">IF($B15=AY$2,"-",IF(COUNTIF(CORRIDA!$M:$M,$B15&amp;" d. "&amp;AY$2)=0,"",COUNTIF(CORRIDA!$M:$M,$B15&amp;" d. "&amp;AY$2)))</f>
        <v/>
      </c>
      <c r="AZ15" s="74" t="str">
        <f aca="false">IF($B15=AZ$2,"-",IF(COUNTIF(CORRIDA!$M:$M,$B15&amp;" d. "&amp;AZ$2)=0,"",COUNTIF(CORRIDA!$M:$M,$B15&amp;" d. "&amp;AZ$2)))</f>
        <v/>
      </c>
      <c r="BA15" s="75" t="n">
        <f aca="false">SUM(C15:AZ15)</f>
        <v>2</v>
      </c>
      <c r="BE15" s="73" t="str">
        <f aca="false">B15</f>
        <v>Fabinho</v>
      </c>
      <c r="BF15" s="76" t="str">
        <f aca="false">IF($B15=BF$2,"-",IF(COUNTIF(CORRIDA!$M:$M,$B15&amp;" d. "&amp;BF$2)+COUNTIF(CORRIDA!$M:$M,BF$2&amp;" d. "&amp;$B15)=0,"",COUNTIF(CORRIDA!$M:$M,$B15&amp;" d. "&amp;BF$2)+COUNTIF(CORRIDA!$M:$M,BF$2&amp;" d. "&amp;$B15)))</f>
        <v/>
      </c>
      <c r="BG15" s="76" t="str">
        <f aca="false">IF($B15=BG$2,"-",IF(COUNTIF(CORRIDA!$M:$M,$B15&amp;" d. "&amp;BG$2)+COUNTIF(CORRIDA!$M:$M,BG$2&amp;" d. "&amp;$B15)=0,"",COUNTIF(CORRIDA!$M:$M,$B15&amp;" d. "&amp;BG$2)+COUNTIF(CORRIDA!$M:$M,BG$2&amp;" d. "&amp;$B15)))</f>
        <v/>
      </c>
      <c r="BH15" s="76" t="str">
        <f aca="false">IF($B15=BH$2,"-",IF(COUNTIF(CORRIDA!$M:$M,$B15&amp;" d. "&amp;BH$2)+COUNTIF(CORRIDA!$M:$M,BH$2&amp;" d. "&amp;$B15)=0,"",COUNTIF(CORRIDA!$M:$M,$B15&amp;" d. "&amp;BH$2)+COUNTIF(CORRIDA!$M:$M,BH$2&amp;" d. "&amp;$B15)))</f>
        <v/>
      </c>
      <c r="BI15" s="76" t="str">
        <f aca="false">IF($B15=BI$2,"-",IF(COUNTIF(CORRIDA!$M:$M,$B15&amp;" d. "&amp;BI$2)+COUNTIF(CORRIDA!$M:$M,BI$2&amp;" d. "&amp;$B15)=0,"",COUNTIF(CORRIDA!$M:$M,$B15&amp;" d. "&amp;BI$2)+COUNTIF(CORRIDA!$M:$M,BI$2&amp;" d. "&amp;$B15)))</f>
        <v/>
      </c>
      <c r="BJ15" s="76" t="str">
        <f aca="false">IF($B15=BJ$2,"-",IF(COUNTIF(CORRIDA!$M:$M,$B15&amp;" d. "&amp;BJ$2)+COUNTIF(CORRIDA!$M:$M,BJ$2&amp;" d. "&amp;$B15)=0,"",COUNTIF(CORRIDA!$M:$M,$B15&amp;" d. "&amp;BJ$2)+COUNTIF(CORRIDA!$M:$M,BJ$2&amp;" d. "&amp;$B15)))</f>
        <v/>
      </c>
      <c r="BK15" s="76" t="str">
        <f aca="false">IF($B15=BK$2,"-",IF(COUNTIF(CORRIDA!$M:$M,$B15&amp;" d. "&amp;BK$2)+COUNTIF(CORRIDA!$M:$M,BK$2&amp;" d. "&amp;$B15)=0,"",COUNTIF(CORRIDA!$M:$M,$B15&amp;" d. "&amp;BK$2)+COUNTIF(CORRIDA!$M:$M,BK$2&amp;" d. "&amp;$B15)))</f>
        <v/>
      </c>
      <c r="BL15" s="76" t="n">
        <f aca="false">IF($B15=BL$2,"-",IF(COUNTIF(CORRIDA!$M:$M,$B15&amp;" d. "&amp;BL$2)+COUNTIF(CORRIDA!$M:$M,BL$2&amp;" d. "&amp;$B15)=0,"",COUNTIF(CORRIDA!$M:$M,$B15&amp;" d. "&amp;BL$2)+COUNTIF(CORRIDA!$M:$M,BL$2&amp;" d. "&amp;$B15)))</f>
        <v>1</v>
      </c>
      <c r="BM15" s="76" t="str">
        <f aca="false">IF($B15=BM$2,"-",IF(COUNTIF(CORRIDA!$M:$M,$B15&amp;" d. "&amp;BM$2)+COUNTIF(CORRIDA!$M:$M,BM$2&amp;" d. "&amp;$B15)=0,"",COUNTIF(CORRIDA!$M:$M,$B15&amp;" d. "&amp;BM$2)+COUNTIF(CORRIDA!$M:$M,BM$2&amp;" d. "&amp;$B15)))</f>
        <v/>
      </c>
      <c r="BN15" s="76" t="str">
        <f aca="false">IF($B15=BN$2,"-",IF(COUNTIF(CORRIDA!$M:$M,$B15&amp;" d. "&amp;BN$2)+COUNTIF(CORRIDA!$M:$M,BN$2&amp;" d. "&amp;$B15)=0,"",COUNTIF(CORRIDA!$M:$M,$B15&amp;" d. "&amp;BN$2)+COUNTIF(CORRIDA!$M:$M,BN$2&amp;" d. "&amp;$B15)))</f>
        <v/>
      </c>
      <c r="BO15" s="76" t="str">
        <f aca="false">IF($B15=BO$2,"-",IF(COUNTIF(CORRIDA!$M:$M,$B15&amp;" d. "&amp;BO$2)+COUNTIF(CORRIDA!$M:$M,BO$2&amp;" d. "&amp;$B15)=0,"",COUNTIF(CORRIDA!$M:$M,$B15&amp;" d. "&amp;BO$2)+COUNTIF(CORRIDA!$M:$M,BO$2&amp;" d. "&amp;$B15)))</f>
        <v/>
      </c>
      <c r="BP15" s="76" t="str">
        <f aca="false">IF($B15=BP$2,"-",IF(COUNTIF(CORRIDA!$M:$M,$B15&amp;" d. "&amp;BP$2)+COUNTIF(CORRIDA!$M:$M,BP$2&amp;" d. "&amp;$B15)=0,"",COUNTIF(CORRIDA!$M:$M,$B15&amp;" d. "&amp;BP$2)+COUNTIF(CORRIDA!$M:$M,BP$2&amp;" d. "&amp;$B15)))</f>
        <v/>
      </c>
      <c r="BQ15" s="76" t="str">
        <f aca="false">IF($B15=BQ$2,"-",IF(COUNTIF(CORRIDA!$M:$M,$B15&amp;" d. "&amp;BQ$2)+COUNTIF(CORRIDA!$M:$M,BQ$2&amp;" d. "&amp;$B15)=0,"",COUNTIF(CORRIDA!$M:$M,$B15&amp;" d. "&amp;BQ$2)+COUNTIF(CORRIDA!$M:$M,BQ$2&amp;" d. "&amp;$B15)))</f>
        <v/>
      </c>
      <c r="BR15" s="76" t="str">
        <f aca="false">IF($B15=BR$2,"-",IF(COUNTIF(CORRIDA!$M:$M,$B15&amp;" d. "&amp;BR$2)+COUNTIF(CORRIDA!$M:$M,BR$2&amp;" d. "&amp;$B15)=0,"",COUNTIF(CORRIDA!$M:$M,$B15&amp;" d. "&amp;BR$2)+COUNTIF(CORRIDA!$M:$M,BR$2&amp;" d. "&amp;$B15)))</f>
        <v>-</v>
      </c>
      <c r="BS15" s="76" t="str">
        <f aca="false">IF($B15=BS$2,"-",IF(COUNTIF(CORRIDA!$M:$M,$B15&amp;" d. "&amp;BS$2)+COUNTIF(CORRIDA!$M:$M,BS$2&amp;" d. "&amp;$B15)=0,"",COUNTIF(CORRIDA!$M:$M,$B15&amp;" d. "&amp;BS$2)+COUNTIF(CORRIDA!$M:$M,BS$2&amp;" d. "&amp;$B15)))</f>
        <v/>
      </c>
      <c r="BT15" s="76" t="str">
        <f aca="false">IF($B15=BT$2,"-",IF(COUNTIF(CORRIDA!$M:$M,$B15&amp;" d. "&amp;BT$2)+COUNTIF(CORRIDA!$M:$M,BT$2&amp;" d. "&amp;$B15)=0,"",COUNTIF(CORRIDA!$M:$M,$B15&amp;" d. "&amp;BT$2)+COUNTIF(CORRIDA!$M:$M,BT$2&amp;" d. "&amp;$B15)))</f>
        <v/>
      </c>
      <c r="BU15" s="76" t="str">
        <f aca="false">IF($B15=BU$2,"-",IF(COUNTIF(CORRIDA!$M:$M,$B15&amp;" d. "&amp;BU$2)+COUNTIF(CORRIDA!$M:$M,BU$2&amp;" d. "&amp;$B15)=0,"",COUNTIF(CORRIDA!$M:$M,$B15&amp;" d. "&amp;BU$2)+COUNTIF(CORRIDA!$M:$M,BU$2&amp;" d. "&amp;$B15)))</f>
        <v/>
      </c>
      <c r="BV15" s="76" t="str">
        <f aca="false">IF($B15=BV$2,"-",IF(COUNTIF(CORRIDA!$M:$M,$B15&amp;" d. "&amp;BV$2)+COUNTIF(CORRIDA!$M:$M,BV$2&amp;" d. "&amp;$B15)=0,"",COUNTIF(CORRIDA!$M:$M,$B15&amp;" d. "&amp;BV$2)+COUNTIF(CORRIDA!$M:$M,BV$2&amp;" d. "&amp;$B15)))</f>
        <v/>
      </c>
      <c r="BW15" s="76" t="str">
        <f aca="false">IF($B15=BW$2,"-",IF(COUNTIF(CORRIDA!$M:$M,$B15&amp;" d. "&amp;BW$2)+COUNTIF(CORRIDA!$M:$M,BW$2&amp;" d. "&amp;$B15)=0,"",COUNTIF(CORRIDA!$M:$M,$B15&amp;" d. "&amp;BW$2)+COUNTIF(CORRIDA!$M:$M,BW$2&amp;" d. "&amp;$B15)))</f>
        <v/>
      </c>
      <c r="BX15" s="76" t="str">
        <f aca="false">IF($B15=BX$2,"-",IF(COUNTIF(CORRIDA!$M:$M,$B15&amp;" d. "&amp;BX$2)+COUNTIF(CORRIDA!$M:$M,BX$2&amp;" d. "&amp;$B15)=0,"",COUNTIF(CORRIDA!$M:$M,$B15&amp;" d. "&amp;BX$2)+COUNTIF(CORRIDA!$M:$M,BX$2&amp;" d. "&amp;$B15)))</f>
        <v/>
      </c>
      <c r="BY15" s="76" t="str">
        <f aca="false">IF($B15=BY$2,"-",IF(COUNTIF(CORRIDA!$M:$M,$B15&amp;" d. "&amp;BY$2)+COUNTIF(CORRIDA!$M:$M,BY$2&amp;" d. "&amp;$B15)=0,"",COUNTIF(CORRIDA!$M:$M,$B15&amp;" d. "&amp;BY$2)+COUNTIF(CORRIDA!$M:$M,BY$2&amp;" d. "&amp;$B15)))</f>
        <v/>
      </c>
      <c r="BZ15" s="76" t="str">
        <f aca="false">IF($B15=BZ$2,"-",IF(COUNTIF(CORRIDA!$M:$M,$B15&amp;" d. "&amp;BZ$2)+COUNTIF(CORRIDA!$M:$M,BZ$2&amp;" d. "&amp;$B15)=0,"",COUNTIF(CORRIDA!$M:$M,$B15&amp;" d. "&amp;BZ$2)+COUNTIF(CORRIDA!$M:$M,BZ$2&amp;" d. "&amp;$B15)))</f>
        <v/>
      </c>
      <c r="CA15" s="76" t="str">
        <f aca="false">IF($B15=CA$2,"-",IF(COUNTIF(CORRIDA!$M:$M,$B15&amp;" d. "&amp;CA$2)+COUNTIF(CORRIDA!$M:$M,CA$2&amp;" d. "&amp;$B15)=0,"",COUNTIF(CORRIDA!$M:$M,$B15&amp;" d. "&amp;CA$2)+COUNTIF(CORRIDA!$M:$M,CA$2&amp;" d. "&amp;$B15)))</f>
        <v/>
      </c>
      <c r="CB15" s="76" t="str">
        <f aca="false">IF($B15=CB$2,"-",IF(COUNTIF(CORRIDA!$M:$M,$B15&amp;" d. "&amp;CB$2)+COUNTIF(CORRIDA!$M:$M,CB$2&amp;" d. "&amp;$B15)=0,"",COUNTIF(CORRIDA!$M:$M,$B15&amp;" d. "&amp;CB$2)+COUNTIF(CORRIDA!$M:$M,CB$2&amp;" d. "&amp;$B15)))</f>
        <v/>
      </c>
      <c r="CC15" s="76" t="str">
        <f aca="false">IF($B15=CC$2,"-",IF(COUNTIF(CORRIDA!$M:$M,$B15&amp;" d. "&amp;CC$2)+COUNTIF(CORRIDA!$M:$M,CC$2&amp;" d. "&amp;$B15)=0,"",COUNTIF(CORRIDA!$M:$M,$B15&amp;" d. "&amp;CC$2)+COUNTIF(CORRIDA!$M:$M,CC$2&amp;" d. "&amp;$B15)))</f>
        <v/>
      </c>
      <c r="CD15" s="76" t="str">
        <f aca="false">IF($B15=CD$2,"-",IF(COUNTIF(CORRIDA!$M:$M,$B15&amp;" d. "&amp;CD$2)+COUNTIF(CORRIDA!$M:$M,CD$2&amp;" d. "&amp;$B15)=0,"",COUNTIF(CORRIDA!$M:$M,$B15&amp;" d. "&amp;CD$2)+COUNTIF(CORRIDA!$M:$M,CD$2&amp;" d. "&amp;$B15)))</f>
        <v/>
      </c>
      <c r="CE15" s="76" t="str">
        <f aca="false">IF($B15=CE$2,"-",IF(COUNTIF(CORRIDA!$M:$M,$B15&amp;" d. "&amp;CE$2)+COUNTIF(CORRIDA!$M:$M,CE$2&amp;" d. "&amp;$B15)=0,"",COUNTIF(CORRIDA!$M:$M,$B15&amp;" d. "&amp;CE$2)+COUNTIF(CORRIDA!$M:$M,CE$2&amp;" d. "&amp;$B15)))</f>
        <v/>
      </c>
      <c r="CF15" s="76" t="str">
        <f aca="false">IF($B15=CF$2,"-",IF(COUNTIF(CORRIDA!$M:$M,$B15&amp;" d. "&amp;CF$2)+COUNTIF(CORRIDA!$M:$M,CF$2&amp;" d. "&amp;$B15)=0,"",COUNTIF(CORRIDA!$M:$M,$B15&amp;" d. "&amp;CF$2)+COUNTIF(CORRIDA!$M:$M,CF$2&amp;" d. "&amp;$B15)))</f>
        <v/>
      </c>
      <c r="CG15" s="76" t="str">
        <f aca="false">IF($B15=CG$2,"-",IF(COUNTIF(CORRIDA!$M:$M,$B15&amp;" d. "&amp;CG$2)+COUNTIF(CORRIDA!$M:$M,CG$2&amp;" d. "&amp;$B15)=0,"",COUNTIF(CORRIDA!$M:$M,$B15&amp;" d. "&amp;CG$2)+COUNTIF(CORRIDA!$M:$M,CG$2&amp;" d. "&amp;$B15)))</f>
        <v/>
      </c>
      <c r="CH15" s="76" t="str">
        <f aca="false">IF($B15=CH$2,"-",IF(COUNTIF(CORRIDA!$M:$M,$B15&amp;" d. "&amp;CH$2)+COUNTIF(CORRIDA!$M:$M,CH$2&amp;" d. "&amp;$B15)=0,"",COUNTIF(CORRIDA!$M:$M,$B15&amp;" d. "&amp;CH$2)+COUNTIF(CORRIDA!$M:$M,CH$2&amp;" d. "&amp;$B15)))</f>
        <v/>
      </c>
      <c r="CI15" s="76" t="str">
        <f aca="false">IF($B15=CI$2,"-",IF(COUNTIF(CORRIDA!$M:$M,$B15&amp;" d. "&amp;CI$2)+COUNTIF(CORRIDA!$M:$M,CI$2&amp;" d. "&amp;$B15)=0,"",COUNTIF(CORRIDA!$M:$M,$B15&amp;" d. "&amp;CI$2)+COUNTIF(CORRIDA!$M:$M,CI$2&amp;" d. "&amp;$B15)))</f>
        <v/>
      </c>
      <c r="CJ15" s="76" t="str">
        <f aca="false">IF($B15=CJ$2,"-",IF(COUNTIF(CORRIDA!$M:$M,$B15&amp;" d. "&amp;CJ$2)+COUNTIF(CORRIDA!$M:$M,CJ$2&amp;" d. "&amp;$B15)=0,"",COUNTIF(CORRIDA!$M:$M,$B15&amp;" d. "&amp;CJ$2)+COUNTIF(CORRIDA!$M:$M,CJ$2&amp;" d. "&amp;$B15)))</f>
        <v/>
      </c>
      <c r="CK15" s="76" t="str">
        <f aca="false">IF($B15=CK$2,"-",IF(COUNTIF(CORRIDA!$M:$M,$B15&amp;" d. "&amp;CK$2)+COUNTIF(CORRIDA!$M:$M,CK$2&amp;" d. "&amp;$B15)=0,"",COUNTIF(CORRIDA!$M:$M,$B15&amp;" d. "&amp;CK$2)+COUNTIF(CORRIDA!$M:$M,CK$2&amp;" d. "&amp;$B15)))</f>
        <v/>
      </c>
      <c r="CL15" s="76" t="str">
        <f aca="false">IF($B15=CL$2,"-",IF(COUNTIF(CORRIDA!$M:$M,$B15&amp;" d. "&amp;CL$2)+COUNTIF(CORRIDA!$M:$M,CL$2&amp;" d. "&amp;$B15)=0,"",COUNTIF(CORRIDA!$M:$M,$B15&amp;" d. "&amp;CL$2)+COUNTIF(CORRIDA!$M:$M,CL$2&amp;" d. "&amp;$B15)))</f>
        <v/>
      </c>
      <c r="CM15" s="76" t="str">
        <f aca="false">IF($B15=CM$2,"-",IF(COUNTIF(CORRIDA!$M:$M,$B15&amp;" d. "&amp;CM$2)+COUNTIF(CORRIDA!$M:$M,CM$2&amp;" d. "&amp;$B15)=0,"",COUNTIF(CORRIDA!$M:$M,$B15&amp;" d. "&amp;CM$2)+COUNTIF(CORRIDA!$M:$M,CM$2&amp;" d. "&amp;$B15)))</f>
        <v/>
      </c>
      <c r="CN15" s="76" t="str">
        <f aca="false">IF($B15=CN$2,"-",IF(COUNTIF(CORRIDA!$M:$M,$B15&amp;" d. "&amp;CN$2)+COUNTIF(CORRIDA!$M:$M,CN$2&amp;" d. "&amp;$B15)=0,"",COUNTIF(CORRIDA!$M:$M,$B15&amp;" d. "&amp;CN$2)+COUNTIF(CORRIDA!$M:$M,CN$2&amp;" d. "&amp;$B15)))</f>
        <v/>
      </c>
      <c r="CO15" s="76" t="str">
        <f aca="false">IF($B15=CO$2,"-",IF(COUNTIF(CORRIDA!$M:$M,$B15&amp;" d. "&amp;CO$2)+COUNTIF(CORRIDA!$M:$M,CO$2&amp;" d. "&amp;$B15)=0,"",COUNTIF(CORRIDA!$M:$M,$B15&amp;" d. "&amp;CO$2)+COUNTIF(CORRIDA!$M:$M,CO$2&amp;" d. "&amp;$B15)))</f>
        <v/>
      </c>
      <c r="CP15" s="76" t="str">
        <f aca="false">IF($B15=CP$2,"-",IF(COUNTIF(CORRIDA!$M:$M,$B15&amp;" d. "&amp;CP$2)+COUNTIF(CORRIDA!$M:$M,CP$2&amp;" d. "&amp;$B15)=0,"",COUNTIF(CORRIDA!$M:$M,$B15&amp;" d. "&amp;CP$2)+COUNTIF(CORRIDA!$M:$M,CP$2&amp;" d. "&amp;$B15)))</f>
        <v/>
      </c>
      <c r="CQ15" s="76" t="str">
        <f aca="false">IF($B15=CQ$2,"-",IF(COUNTIF(CORRIDA!$M:$M,$B15&amp;" d. "&amp;CQ$2)+COUNTIF(CORRIDA!$M:$M,CQ$2&amp;" d. "&amp;$B15)=0,"",COUNTIF(CORRIDA!$M:$M,$B15&amp;" d. "&amp;CQ$2)+COUNTIF(CORRIDA!$M:$M,CQ$2&amp;" d. "&amp;$B15)))</f>
        <v/>
      </c>
      <c r="CR15" s="76" t="str">
        <f aca="false">IF($B15=CR$2,"-",IF(COUNTIF(CORRIDA!$M:$M,$B15&amp;" d. "&amp;CR$2)+COUNTIF(CORRIDA!$M:$M,CR$2&amp;" d. "&amp;$B15)=0,"",COUNTIF(CORRIDA!$M:$M,$B15&amp;" d. "&amp;CR$2)+COUNTIF(CORRIDA!$M:$M,CR$2&amp;" d. "&amp;$B15)))</f>
        <v/>
      </c>
      <c r="CS15" s="76" t="str">
        <f aca="false">IF($B15=CS$2,"-",IF(COUNTIF(CORRIDA!$M:$M,$B15&amp;" d. "&amp;CS$2)+COUNTIF(CORRIDA!$M:$M,CS$2&amp;" d. "&amp;$B15)=0,"",COUNTIF(CORRIDA!$M:$M,$B15&amp;" d. "&amp;CS$2)+COUNTIF(CORRIDA!$M:$M,CS$2&amp;" d. "&amp;$B15)))</f>
        <v/>
      </c>
      <c r="CT15" s="76" t="str">
        <f aca="false">IF($B15=CT$2,"-",IF(COUNTIF(CORRIDA!$M:$M,$B15&amp;" d. "&amp;CT$2)+COUNTIF(CORRIDA!$M:$M,CT$2&amp;" d. "&amp;$B15)=0,"",COUNTIF(CORRIDA!$M:$M,$B15&amp;" d. "&amp;CT$2)+COUNTIF(CORRIDA!$M:$M,CT$2&amp;" d. "&amp;$B15)))</f>
        <v/>
      </c>
      <c r="CU15" s="76" t="str">
        <f aca="false">IF($B15=CU$2,"-",IF(COUNTIF(CORRIDA!$M:$M,$B15&amp;" d. "&amp;CU$2)+COUNTIF(CORRIDA!$M:$M,CU$2&amp;" d. "&amp;$B15)=0,"",COUNTIF(CORRIDA!$M:$M,$B15&amp;" d. "&amp;CU$2)+COUNTIF(CORRIDA!$M:$M,CU$2&amp;" d. "&amp;$B15)))</f>
        <v/>
      </c>
      <c r="CV15" s="76" t="n">
        <f aca="false">IF($B15=CV$2,"-",IF(COUNTIF(CORRIDA!$M:$M,$B15&amp;" d. "&amp;CV$2)+COUNTIF(CORRIDA!$M:$M,CV$2&amp;" d. "&amp;$B15)=0,"",COUNTIF(CORRIDA!$M:$M,$B15&amp;" d. "&amp;CV$2)+COUNTIF(CORRIDA!$M:$M,CV$2&amp;" d. "&amp;$B15)))</f>
        <v>2</v>
      </c>
      <c r="CW15" s="76" t="str">
        <f aca="false">IF($B15=CW$2,"-",IF(COUNTIF(CORRIDA!$M:$M,$B15&amp;" d. "&amp;CW$2)+COUNTIF(CORRIDA!$M:$M,CW$2&amp;" d. "&amp;$B15)=0,"",COUNTIF(CORRIDA!$M:$M,$B15&amp;" d. "&amp;CW$2)+COUNTIF(CORRIDA!$M:$M,CW$2&amp;" d. "&amp;$B15)))</f>
        <v/>
      </c>
      <c r="CX15" s="76" t="str">
        <f aca="false">IF($B15=CX$2,"-",IF(COUNTIF(CORRIDA!$M:$M,$B15&amp;" d. "&amp;CX$2)+COUNTIF(CORRIDA!$M:$M,CX$2&amp;" d. "&amp;$B15)=0,"",COUNTIF(CORRIDA!$M:$M,$B15&amp;" d. "&amp;CX$2)+COUNTIF(CORRIDA!$M:$M,CX$2&amp;" d. "&amp;$B15)))</f>
        <v/>
      </c>
      <c r="CY15" s="76" t="str">
        <f aca="false">IF($B15=CY$2,"-",IF(COUNTIF(CORRIDA!$M:$M,$B15&amp;" d. "&amp;CY$2)+COUNTIF(CORRIDA!$M:$M,CY$2&amp;" d. "&amp;$B15)=0,"",COUNTIF(CORRIDA!$M:$M,$B15&amp;" d. "&amp;CY$2)+COUNTIF(CORRIDA!$M:$M,CY$2&amp;" d. "&amp;$B15)))</f>
        <v/>
      </c>
      <c r="CZ15" s="76" t="str">
        <f aca="false">IF($B15=CZ$2,"-",IF(COUNTIF(CORRIDA!$M:$M,$B15&amp;" d. "&amp;CZ$2)+COUNTIF(CORRIDA!$M:$M,CZ$2&amp;" d. "&amp;$B15)=0,"",COUNTIF(CORRIDA!$M:$M,$B15&amp;" d. "&amp;CZ$2)+COUNTIF(CORRIDA!$M:$M,CZ$2&amp;" d. "&amp;$B15)))</f>
        <v/>
      </c>
      <c r="DA15" s="76" t="str">
        <f aca="false">IF($B15=DA$2,"-",IF(COUNTIF(CORRIDA!$M:$M,$B15&amp;" d. "&amp;DA$2)+COUNTIF(CORRIDA!$M:$M,DA$2&amp;" d. "&amp;$B15)=0,"",COUNTIF(CORRIDA!$M:$M,$B15&amp;" d. "&amp;DA$2)+COUNTIF(CORRIDA!$M:$M,DA$2&amp;" d. "&amp;$B15)))</f>
        <v/>
      </c>
      <c r="DB15" s="76" t="str">
        <f aca="false">IF($B15=DB$2,"-",IF(COUNTIF(CORRIDA!$M:$M,$B15&amp;" d. "&amp;DB$2)+COUNTIF(CORRIDA!$M:$M,DB$2&amp;" d. "&amp;$B15)=0,"",COUNTIF(CORRIDA!$M:$M,$B15&amp;" d. "&amp;DB$2)+COUNTIF(CORRIDA!$M:$M,DB$2&amp;" d. "&amp;$B15)))</f>
        <v/>
      </c>
      <c r="DC15" s="76" t="str">
        <f aca="false">IF($B15=DC$2,"-",IF(COUNTIF(CORRIDA!$M:$M,$B15&amp;" d. "&amp;DC$2)+COUNTIF(CORRIDA!$M:$M,DC$2&amp;" d. "&amp;$B15)=0,"",COUNTIF(CORRIDA!$M:$M,$B15&amp;" d. "&amp;DC$2)+COUNTIF(CORRIDA!$M:$M,DC$2&amp;" d. "&amp;$B15)))</f>
        <v/>
      </c>
      <c r="DD15" s="75" t="n">
        <f aca="false">SUM(BF15:DC15)</f>
        <v>3</v>
      </c>
      <c r="DE15" s="77" t="n">
        <f aca="false">COUNTIF(BF15:DC15,"&gt;0")</f>
        <v>2</v>
      </c>
      <c r="DF15" s="78" t="n">
        <f aca="false">IF(COUNTIF(BF15:DC15,"&gt;0")&lt;10,0,QUOTIENT(COUNTIF(BF15:DC15,"&gt;0"),5)*50)</f>
        <v>0</v>
      </c>
      <c r="DG15" s="79"/>
      <c r="DH15" s="73" t="str">
        <f aca="false">BE15</f>
        <v>Fabinho</v>
      </c>
      <c r="DI15" s="76" t="n">
        <f aca="false">IF($B15=DI$2,0,IF(COUNTIF(CORRIDA!$M:$M,$B15&amp;" d. "&amp;DI$2)+COUNTIF(CORRIDA!$M:$M,DI$2&amp;" d. "&amp;$B15)=0,0,COUNTIF(CORRIDA!$M:$M,$B15&amp;" d. "&amp;DI$2)+COUNTIF(CORRIDA!$M:$M,DI$2&amp;" d. "&amp;$B15)))</f>
        <v>0</v>
      </c>
      <c r="DJ15" s="76" t="n">
        <f aca="false">IF($B15=DJ$2,0,IF(COUNTIF(CORRIDA!$M:$M,$B15&amp;" d. "&amp;DJ$2)+COUNTIF(CORRIDA!$M:$M,DJ$2&amp;" d. "&amp;$B15)=0,0,COUNTIF(CORRIDA!$M:$M,$B15&amp;" d. "&amp;DJ$2)+COUNTIF(CORRIDA!$M:$M,DJ$2&amp;" d. "&amp;$B15)))</f>
        <v>0</v>
      </c>
      <c r="DK15" s="76" t="n">
        <f aca="false">IF($B15=DK$2,0,IF(COUNTIF(CORRIDA!$M:$M,$B15&amp;" d. "&amp;DK$2)+COUNTIF(CORRIDA!$M:$M,DK$2&amp;" d. "&amp;$B15)=0,0,COUNTIF(CORRIDA!$M:$M,$B15&amp;" d. "&amp;DK$2)+COUNTIF(CORRIDA!$M:$M,DK$2&amp;" d. "&amp;$B15)))</f>
        <v>0</v>
      </c>
      <c r="DL15" s="76" t="n">
        <f aca="false">IF($B15=DL$2,0,IF(COUNTIF(CORRIDA!$M:$M,$B15&amp;" d. "&amp;DL$2)+COUNTIF(CORRIDA!$M:$M,DL$2&amp;" d. "&amp;$B15)=0,0,COUNTIF(CORRIDA!$M:$M,$B15&amp;" d. "&amp;DL$2)+COUNTIF(CORRIDA!$M:$M,DL$2&amp;" d. "&amp;$B15)))</f>
        <v>0</v>
      </c>
      <c r="DM15" s="76" t="n">
        <f aca="false">IF($B15=DM$2,0,IF(COUNTIF(CORRIDA!$M:$M,$B15&amp;" d. "&amp;DM$2)+COUNTIF(CORRIDA!$M:$M,DM$2&amp;" d. "&amp;$B15)=0,0,COUNTIF(CORRIDA!$M:$M,$B15&amp;" d. "&amp;DM$2)+COUNTIF(CORRIDA!$M:$M,DM$2&amp;" d. "&amp;$B15)))</f>
        <v>0</v>
      </c>
      <c r="DN15" s="76" t="n">
        <f aca="false">IF($B15=DN$2,0,IF(COUNTIF(CORRIDA!$M:$M,$B15&amp;" d. "&amp;DN$2)+COUNTIF(CORRIDA!$M:$M,DN$2&amp;" d. "&amp;$B15)=0,0,COUNTIF(CORRIDA!$M:$M,$B15&amp;" d. "&amp;DN$2)+COUNTIF(CORRIDA!$M:$M,DN$2&amp;" d. "&amp;$B15)))</f>
        <v>0</v>
      </c>
      <c r="DO15" s="76" t="n">
        <f aca="false">IF($B15=DO$2,0,IF(COUNTIF(CORRIDA!$M:$M,$B15&amp;" d. "&amp;DO$2)+COUNTIF(CORRIDA!$M:$M,DO$2&amp;" d. "&amp;$B15)=0,0,COUNTIF(CORRIDA!$M:$M,$B15&amp;" d. "&amp;DO$2)+COUNTIF(CORRIDA!$M:$M,DO$2&amp;" d. "&amp;$B15)))</f>
        <v>1</v>
      </c>
      <c r="DP15" s="76" t="n">
        <f aca="false">IF($B15=DP$2,0,IF(COUNTIF(CORRIDA!$M:$M,$B15&amp;" d. "&amp;DP$2)+COUNTIF(CORRIDA!$M:$M,DP$2&amp;" d. "&amp;$B15)=0,0,COUNTIF(CORRIDA!$M:$M,$B15&amp;" d. "&amp;DP$2)+COUNTIF(CORRIDA!$M:$M,DP$2&amp;" d. "&amp;$B15)))</f>
        <v>0</v>
      </c>
      <c r="DQ15" s="76" t="n">
        <f aca="false">IF($B15=DQ$2,0,IF(COUNTIF(CORRIDA!$M:$M,$B15&amp;" d. "&amp;DQ$2)+COUNTIF(CORRIDA!$M:$M,DQ$2&amp;" d. "&amp;$B15)=0,0,COUNTIF(CORRIDA!$M:$M,$B15&amp;" d. "&amp;DQ$2)+COUNTIF(CORRIDA!$M:$M,DQ$2&amp;" d. "&amp;$B15)))</f>
        <v>0</v>
      </c>
      <c r="DR15" s="76" t="n">
        <f aca="false">IF($B15=DR$2,0,IF(COUNTIF(CORRIDA!$M:$M,$B15&amp;" d. "&amp;DR$2)+COUNTIF(CORRIDA!$M:$M,DR$2&amp;" d. "&amp;$B15)=0,0,COUNTIF(CORRIDA!$M:$M,$B15&amp;" d. "&amp;DR$2)+COUNTIF(CORRIDA!$M:$M,DR$2&amp;" d. "&amp;$B15)))</f>
        <v>0</v>
      </c>
      <c r="DS15" s="76" t="n">
        <f aca="false">IF($B15=DS$2,0,IF(COUNTIF(CORRIDA!$M:$M,$B15&amp;" d. "&amp;DS$2)+COUNTIF(CORRIDA!$M:$M,DS$2&amp;" d. "&amp;$B15)=0,0,COUNTIF(CORRIDA!$M:$M,$B15&amp;" d. "&amp;DS$2)+COUNTIF(CORRIDA!$M:$M,DS$2&amp;" d. "&amp;$B15)))</f>
        <v>0</v>
      </c>
      <c r="DT15" s="76" t="n">
        <f aca="false">IF($B15=DT$2,0,IF(COUNTIF(CORRIDA!$M:$M,$B15&amp;" d. "&amp;DT$2)+COUNTIF(CORRIDA!$M:$M,DT$2&amp;" d. "&amp;$B15)=0,0,COUNTIF(CORRIDA!$M:$M,$B15&amp;" d. "&amp;DT$2)+COUNTIF(CORRIDA!$M:$M,DT$2&amp;" d. "&amp;$B15)))</f>
        <v>0</v>
      </c>
      <c r="DU15" s="76" t="n">
        <f aca="false">IF($B15=DU$2,0,IF(COUNTIF(CORRIDA!$M:$M,$B15&amp;" d. "&amp;DU$2)+COUNTIF(CORRIDA!$M:$M,DU$2&amp;" d. "&amp;$B15)=0,0,COUNTIF(CORRIDA!$M:$M,$B15&amp;" d. "&amp;DU$2)+COUNTIF(CORRIDA!$M:$M,DU$2&amp;" d. "&amp;$B15)))</f>
        <v>0</v>
      </c>
      <c r="DV15" s="76" t="n">
        <f aca="false">IF($B15=DV$2,0,IF(COUNTIF(CORRIDA!$M:$M,$B15&amp;" d. "&amp;DV$2)+COUNTIF(CORRIDA!$M:$M,DV$2&amp;" d. "&amp;$B15)=0,0,COUNTIF(CORRIDA!$M:$M,$B15&amp;" d. "&amp;DV$2)+COUNTIF(CORRIDA!$M:$M,DV$2&amp;" d. "&amp;$B15)))</f>
        <v>0</v>
      </c>
      <c r="DW15" s="76" t="n">
        <f aca="false">IF($B15=DW$2,0,IF(COUNTIF(CORRIDA!$M:$M,$B15&amp;" d. "&amp;DW$2)+COUNTIF(CORRIDA!$M:$M,DW$2&amp;" d. "&amp;$B15)=0,0,COUNTIF(CORRIDA!$M:$M,$B15&amp;" d. "&amp;DW$2)+COUNTIF(CORRIDA!$M:$M,DW$2&amp;" d. "&amp;$B15)))</f>
        <v>0</v>
      </c>
      <c r="DX15" s="76" t="n">
        <f aca="false">IF($B15=DX$2,0,IF(COUNTIF(CORRIDA!$M:$M,$B15&amp;" d. "&amp;DX$2)+COUNTIF(CORRIDA!$M:$M,DX$2&amp;" d. "&amp;$B15)=0,0,COUNTIF(CORRIDA!$M:$M,$B15&amp;" d. "&amp;DX$2)+COUNTIF(CORRIDA!$M:$M,DX$2&amp;" d. "&amp;$B15)))</f>
        <v>0</v>
      </c>
      <c r="DY15" s="76" t="n">
        <f aca="false">IF($B15=DY$2,0,IF(COUNTIF(CORRIDA!$M:$M,$B15&amp;" d. "&amp;DY$2)+COUNTIF(CORRIDA!$M:$M,DY$2&amp;" d. "&amp;$B15)=0,0,COUNTIF(CORRIDA!$M:$M,$B15&amp;" d. "&amp;DY$2)+COUNTIF(CORRIDA!$M:$M,DY$2&amp;" d. "&amp;$B15)))</f>
        <v>0</v>
      </c>
      <c r="DZ15" s="76" t="n">
        <f aca="false">IF($B15=DZ$2,0,IF(COUNTIF(CORRIDA!$M:$M,$B15&amp;" d. "&amp;DZ$2)+COUNTIF(CORRIDA!$M:$M,DZ$2&amp;" d. "&amp;$B15)=0,0,COUNTIF(CORRIDA!$M:$M,$B15&amp;" d. "&amp;DZ$2)+COUNTIF(CORRIDA!$M:$M,DZ$2&amp;" d. "&amp;$B15)))</f>
        <v>0</v>
      </c>
      <c r="EA15" s="76" t="n">
        <f aca="false">IF($B15=EA$2,0,IF(COUNTIF(CORRIDA!$M:$M,$B15&amp;" d. "&amp;EA$2)+COUNTIF(CORRIDA!$M:$M,EA$2&amp;" d. "&amp;$B15)=0,0,COUNTIF(CORRIDA!$M:$M,$B15&amp;" d. "&amp;EA$2)+COUNTIF(CORRIDA!$M:$M,EA$2&amp;" d. "&amp;$B15)))</f>
        <v>0</v>
      </c>
      <c r="EB15" s="76" t="n">
        <f aca="false">IF($B15=EB$2,0,IF(COUNTIF(CORRIDA!$M:$M,$B15&amp;" d. "&amp;EB$2)+COUNTIF(CORRIDA!$M:$M,EB$2&amp;" d. "&amp;$B15)=0,0,COUNTIF(CORRIDA!$M:$M,$B15&amp;" d. "&amp;EB$2)+COUNTIF(CORRIDA!$M:$M,EB$2&amp;" d. "&amp;$B15)))</f>
        <v>0</v>
      </c>
      <c r="EC15" s="76" t="n">
        <f aca="false">IF($B15=EC$2,0,IF(COUNTIF(CORRIDA!$M:$M,$B15&amp;" d. "&amp;EC$2)+COUNTIF(CORRIDA!$M:$M,EC$2&amp;" d. "&amp;$B15)=0,0,COUNTIF(CORRIDA!$M:$M,$B15&amp;" d. "&amp;EC$2)+COUNTIF(CORRIDA!$M:$M,EC$2&amp;" d. "&amp;$B15)))</f>
        <v>0</v>
      </c>
      <c r="ED15" s="76" t="n">
        <f aca="false">IF($B15=ED$2,0,IF(COUNTIF(CORRIDA!$M:$M,$B15&amp;" d. "&amp;ED$2)+COUNTIF(CORRIDA!$M:$M,ED$2&amp;" d. "&amp;$B15)=0,0,COUNTIF(CORRIDA!$M:$M,$B15&amp;" d. "&amp;ED$2)+COUNTIF(CORRIDA!$M:$M,ED$2&amp;" d. "&amp;$B15)))</f>
        <v>0</v>
      </c>
      <c r="EE15" s="76" t="n">
        <f aca="false">IF($B15=EE$2,0,IF(COUNTIF(CORRIDA!$M:$M,$B15&amp;" d. "&amp;EE$2)+COUNTIF(CORRIDA!$M:$M,EE$2&amp;" d. "&amp;$B15)=0,0,COUNTIF(CORRIDA!$M:$M,$B15&amp;" d. "&amp;EE$2)+COUNTIF(CORRIDA!$M:$M,EE$2&amp;" d. "&amp;$B15)))</f>
        <v>0</v>
      </c>
      <c r="EF15" s="76" t="n">
        <f aca="false">IF($B15=EF$2,0,IF(COUNTIF(CORRIDA!$M:$M,$B15&amp;" d. "&amp;EF$2)+COUNTIF(CORRIDA!$M:$M,EF$2&amp;" d. "&amp;$B15)=0,0,COUNTIF(CORRIDA!$M:$M,$B15&amp;" d. "&amp;EF$2)+COUNTIF(CORRIDA!$M:$M,EF$2&amp;" d. "&amp;$B15)))</f>
        <v>0</v>
      </c>
      <c r="EG15" s="76" t="n">
        <f aca="false">IF($B15=EG$2,0,IF(COUNTIF(CORRIDA!$M:$M,$B15&amp;" d. "&amp;EG$2)+COUNTIF(CORRIDA!$M:$M,EG$2&amp;" d. "&amp;$B15)=0,0,COUNTIF(CORRIDA!$M:$M,$B15&amp;" d. "&amp;EG$2)+COUNTIF(CORRIDA!$M:$M,EG$2&amp;" d. "&amp;$B15)))</f>
        <v>0</v>
      </c>
      <c r="EH15" s="76" t="n">
        <f aca="false">IF($B15=EH$2,0,IF(COUNTIF(CORRIDA!$M:$M,$B15&amp;" d. "&amp;EH$2)+COUNTIF(CORRIDA!$M:$M,EH$2&amp;" d. "&amp;$B15)=0,0,COUNTIF(CORRIDA!$M:$M,$B15&amp;" d. "&amp;EH$2)+COUNTIF(CORRIDA!$M:$M,EH$2&amp;" d. "&amp;$B15)))</f>
        <v>0</v>
      </c>
      <c r="EI15" s="76" t="n">
        <f aca="false">IF($B15=EI$2,0,IF(COUNTIF(CORRIDA!$M:$M,$B15&amp;" d. "&amp;EI$2)+COUNTIF(CORRIDA!$M:$M,EI$2&amp;" d. "&amp;$B15)=0,0,COUNTIF(CORRIDA!$M:$M,$B15&amp;" d. "&amp;EI$2)+COUNTIF(CORRIDA!$M:$M,EI$2&amp;" d. "&amp;$B15)))</f>
        <v>0</v>
      </c>
      <c r="EJ15" s="76" t="n">
        <f aca="false">IF($B15=EJ$2,0,IF(COUNTIF(CORRIDA!$M:$M,$B15&amp;" d. "&amp;EJ$2)+COUNTIF(CORRIDA!$M:$M,EJ$2&amp;" d. "&amp;$B15)=0,0,COUNTIF(CORRIDA!$M:$M,$B15&amp;" d. "&amp;EJ$2)+COUNTIF(CORRIDA!$M:$M,EJ$2&amp;" d. "&amp;$B15)))</f>
        <v>0</v>
      </c>
      <c r="EK15" s="76" t="n">
        <f aca="false">IF($B15=EK$2,0,IF(COUNTIF(CORRIDA!$M:$M,$B15&amp;" d. "&amp;EK$2)+COUNTIF(CORRIDA!$M:$M,EK$2&amp;" d. "&amp;$B15)=0,0,COUNTIF(CORRIDA!$M:$M,$B15&amp;" d. "&amp;EK$2)+COUNTIF(CORRIDA!$M:$M,EK$2&amp;" d. "&amp;$B15)))</f>
        <v>0</v>
      </c>
      <c r="EL15" s="76" t="n">
        <f aca="false">IF($B15=EL$2,0,IF(COUNTIF(CORRIDA!$M:$M,$B15&amp;" d. "&amp;EL$2)+COUNTIF(CORRIDA!$M:$M,EL$2&amp;" d. "&amp;$B15)=0,0,COUNTIF(CORRIDA!$M:$M,$B15&amp;" d. "&amp;EL$2)+COUNTIF(CORRIDA!$M:$M,EL$2&amp;" d. "&amp;$B15)))</f>
        <v>0</v>
      </c>
      <c r="EM15" s="76" t="n">
        <f aca="false">IF($B15=EM$2,0,IF(COUNTIF(CORRIDA!$M:$M,$B15&amp;" d. "&amp;EM$2)+COUNTIF(CORRIDA!$M:$M,EM$2&amp;" d. "&amp;$B15)=0,0,COUNTIF(CORRIDA!$M:$M,$B15&amp;" d. "&amp;EM$2)+COUNTIF(CORRIDA!$M:$M,EM$2&amp;" d. "&amp;$B15)))</f>
        <v>0</v>
      </c>
      <c r="EN15" s="76" t="n">
        <f aca="false">IF($B15=EN$2,0,IF(COUNTIF(CORRIDA!$M:$M,$B15&amp;" d. "&amp;EN$2)+COUNTIF(CORRIDA!$M:$M,EN$2&amp;" d. "&amp;$B15)=0,0,COUNTIF(CORRIDA!$M:$M,$B15&amp;" d. "&amp;EN$2)+COUNTIF(CORRIDA!$M:$M,EN$2&amp;" d. "&amp;$B15)))</f>
        <v>0</v>
      </c>
      <c r="EO15" s="76" t="n">
        <f aca="false">IF($B15=EO$2,0,IF(COUNTIF(CORRIDA!$M:$M,$B15&amp;" d. "&amp;EO$2)+COUNTIF(CORRIDA!$M:$M,EO$2&amp;" d. "&amp;$B15)=0,0,COUNTIF(CORRIDA!$M:$M,$B15&amp;" d. "&amp;EO$2)+COUNTIF(CORRIDA!$M:$M,EO$2&amp;" d. "&amp;$B15)))</f>
        <v>0</v>
      </c>
      <c r="EP15" s="76" t="n">
        <f aca="false">IF($B15=EP$2,0,IF(COUNTIF(CORRIDA!$M:$M,$B15&amp;" d. "&amp;EP$2)+COUNTIF(CORRIDA!$M:$M,EP$2&amp;" d. "&amp;$B15)=0,0,COUNTIF(CORRIDA!$M:$M,$B15&amp;" d. "&amp;EP$2)+COUNTIF(CORRIDA!$M:$M,EP$2&amp;" d. "&amp;$B15)))</f>
        <v>0</v>
      </c>
      <c r="EQ15" s="76" t="n">
        <f aca="false">IF($B15=EQ$2,0,IF(COUNTIF(CORRIDA!$M:$M,$B15&amp;" d. "&amp;EQ$2)+COUNTIF(CORRIDA!$M:$M,EQ$2&amp;" d. "&amp;$B15)=0,0,COUNTIF(CORRIDA!$M:$M,$B15&amp;" d. "&amp;EQ$2)+COUNTIF(CORRIDA!$M:$M,EQ$2&amp;" d. "&amp;$B15)))</f>
        <v>0</v>
      </c>
      <c r="ER15" s="76" t="n">
        <f aca="false">IF($B15=ER$2,0,IF(COUNTIF(CORRIDA!$M:$M,$B15&amp;" d. "&amp;ER$2)+COUNTIF(CORRIDA!$M:$M,ER$2&amp;" d. "&amp;$B15)=0,0,COUNTIF(CORRIDA!$M:$M,$B15&amp;" d. "&amp;ER$2)+COUNTIF(CORRIDA!$M:$M,ER$2&amp;" d. "&amp;$B15)))</f>
        <v>0</v>
      </c>
      <c r="ES15" s="76" t="n">
        <f aca="false">IF($B15=ES$2,0,IF(COUNTIF(CORRIDA!$M:$M,$B15&amp;" d. "&amp;ES$2)+COUNTIF(CORRIDA!$M:$M,ES$2&amp;" d. "&amp;$B15)=0,0,COUNTIF(CORRIDA!$M:$M,$B15&amp;" d. "&amp;ES$2)+COUNTIF(CORRIDA!$M:$M,ES$2&amp;" d. "&amp;$B15)))</f>
        <v>0</v>
      </c>
      <c r="ET15" s="76" t="n">
        <f aca="false">IF($B15=ET$2,0,IF(COUNTIF(CORRIDA!$M:$M,$B15&amp;" d. "&amp;ET$2)+COUNTIF(CORRIDA!$M:$M,ET$2&amp;" d. "&amp;$B15)=0,0,COUNTIF(CORRIDA!$M:$M,$B15&amp;" d. "&amp;ET$2)+COUNTIF(CORRIDA!$M:$M,ET$2&amp;" d. "&amp;$B15)))</f>
        <v>0</v>
      </c>
      <c r="EU15" s="76" t="n">
        <f aca="false">IF($B15=EU$2,0,IF(COUNTIF(CORRIDA!$M:$M,$B15&amp;" d. "&amp;EU$2)+COUNTIF(CORRIDA!$M:$M,EU$2&amp;" d. "&amp;$B15)=0,0,COUNTIF(CORRIDA!$M:$M,$B15&amp;" d. "&amp;EU$2)+COUNTIF(CORRIDA!$M:$M,EU$2&amp;" d. "&amp;$B15)))</f>
        <v>0</v>
      </c>
      <c r="EV15" s="76" t="n">
        <f aca="false">IF($B15=EV$2,0,IF(COUNTIF(CORRIDA!$M:$M,$B15&amp;" d. "&amp;EV$2)+COUNTIF(CORRIDA!$M:$M,EV$2&amp;" d. "&amp;$B15)=0,0,COUNTIF(CORRIDA!$M:$M,$B15&amp;" d. "&amp;EV$2)+COUNTIF(CORRIDA!$M:$M,EV$2&amp;" d. "&amp;$B15)))</f>
        <v>0</v>
      </c>
      <c r="EW15" s="76" t="n">
        <f aca="false">IF($B15=EW$2,0,IF(COUNTIF(CORRIDA!$M:$M,$B15&amp;" d. "&amp;EW$2)+COUNTIF(CORRIDA!$M:$M,EW$2&amp;" d. "&amp;$B15)=0,0,COUNTIF(CORRIDA!$M:$M,$B15&amp;" d. "&amp;EW$2)+COUNTIF(CORRIDA!$M:$M,EW$2&amp;" d. "&amp;$B15)))</f>
        <v>0</v>
      </c>
      <c r="EX15" s="76" t="n">
        <f aca="false">IF($B15=EX$2,0,IF(COUNTIF(CORRIDA!$M:$M,$B15&amp;" d. "&amp;EX$2)+COUNTIF(CORRIDA!$M:$M,EX$2&amp;" d. "&amp;$B15)=0,0,COUNTIF(CORRIDA!$M:$M,$B15&amp;" d. "&amp;EX$2)+COUNTIF(CORRIDA!$M:$M,EX$2&amp;" d. "&amp;$B15)))</f>
        <v>0</v>
      </c>
      <c r="EY15" s="76" t="n">
        <f aca="false">IF($B15=EY$2,0,IF(COUNTIF(CORRIDA!$M:$M,$B15&amp;" d. "&amp;EY$2)+COUNTIF(CORRIDA!$M:$M,EY$2&amp;" d. "&amp;$B15)=0,0,COUNTIF(CORRIDA!$M:$M,$B15&amp;" d. "&amp;EY$2)+COUNTIF(CORRIDA!$M:$M,EY$2&amp;" d. "&amp;$B15)))</f>
        <v>2</v>
      </c>
      <c r="EZ15" s="76" t="n">
        <f aca="false">IF($B15=EZ$2,0,IF(COUNTIF(CORRIDA!$M:$M,$B15&amp;" d. "&amp;EZ$2)+COUNTIF(CORRIDA!$M:$M,EZ$2&amp;" d. "&amp;$B15)=0,0,COUNTIF(CORRIDA!$M:$M,$B15&amp;" d. "&amp;EZ$2)+COUNTIF(CORRIDA!$M:$M,EZ$2&amp;" d. "&amp;$B15)))</f>
        <v>0</v>
      </c>
      <c r="FA15" s="76" t="n">
        <f aca="false">IF($B15=FA$2,0,IF(COUNTIF(CORRIDA!$M:$M,$B15&amp;" d. "&amp;FA$2)+COUNTIF(CORRIDA!$M:$M,FA$2&amp;" d. "&amp;$B15)=0,0,COUNTIF(CORRIDA!$M:$M,$B15&amp;" d. "&amp;FA$2)+COUNTIF(CORRIDA!$M:$M,FA$2&amp;" d. "&amp;$B15)))</f>
        <v>0</v>
      </c>
      <c r="FB15" s="76" t="n">
        <f aca="false">IF($B15=FB$2,0,IF(COUNTIF(CORRIDA!$M:$M,$B15&amp;" d. "&amp;FB$2)+COUNTIF(CORRIDA!$M:$M,FB$2&amp;" d. "&amp;$B15)=0,0,COUNTIF(CORRIDA!$M:$M,$B15&amp;" d. "&amp;FB$2)+COUNTIF(CORRIDA!$M:$M,FB$2&amp;" d. "&amp;$B15)))</f>
        <v>0</v>
      </c>
      <c r="FC15" s="76" t="n">
        <f aca="false">IF($B15=FC$2,0,IF(COUNTIF(CORRIDA!$M:$M,$B15&amp;" d. "&amp;FC$2)+COUNTIF(CORRIDA!$M:$M,FC$2&amp;" d. "&amp;$B15)=0,0,COUNTIF(CORRIDA!$M:$M,$B15&amp;" d. "&amp;FC$2)+COUNTIF(CORRIDA!$M:$M,FC$2&amp;" d. "&amp;$B15)))</f>
        <v>0</v>
      </c>
      <c r="FD15" s="76" t="n">
        <f aca="false">IF($B15=FD$2,0,IF(COUNTIF(CORRIDA!$M:$M,$B15&amp;" d. "&amp;FD$2)+COUNTIF(CORRIDA!$M:$M,FD$2&amp;" d. "&amp;$B15)=0,0,COUNTIF(CORRIDA!$M:$M,$B15&amp;" d. "&amp;FD$2)+COUNTIF(CORRIDA!$M:$M,FD$2&amp;" d. "&amp;$B15)))</f>
        <v>0</v>
      </c>
      <c r="FE15" s="76" t="n">
        <f aca="false">IF($B15=FE$2,0,IF(COUNTIF(CORRIDA!$M:$M,$B15&amp;" d. "&amp;FE$2)+COUNTIF(CORRIDA!$M:$M,FE$2&amp;" d. "&amp;$B15)=0,0,COUNTIF(CORRIDA!$M:$M,$B15&amp;" d. "&amp;FE$2)+COUNTIF(CORRIDA!$M:$M,FE$2&amp;" d. "&amp;$B15)))</f>
        <v>0</v>
      </c>
      <c r="FF15" s="76" t="n">
        <f aca="false">IF($B15=FF$2,0,IF(COUNTIF(CORRIDA!$M:$M,$B15&amp;" d. "&amp;FF$2)+COUNTIF(CORRIDA!$M:$M,FF$2&amp;" d. "&amp;$B15)=0,0,COUNTIF(CORRIDA!$M:$M,$B15&amp;" d. "&amp;FF$2)+COUNTIF(CORRIDA!$M:$M,FF$2&amp;" d. "&amp;$B15)))</f>
        <v>0</v>
      </c>
      <c r="FG15" s="75" t="n">
        <f aca="false">SUM(DI15:EW15)</f>
        <v>1</v>
      </c>
      <c r="FH15" s="80"/>
      <c r="FI15" s="73" t="str">
        <f aca="false">BE15</f>
        <v>Fabinho</v>
      </c>
      <c r="FJ15" s="81" t="n">
        <f aca="false">COUNTIF(BF15:DC15,"&gt;0")</f>
        <v>2</v>
      </c>
      <c r="FK15" s="81" t="n">
        <f aca="false">AVERAGE(BF15:DC15)</f>
        <v>1.5</v>
      </c>
      <c r="FL15" s="81" t="n">
        <f aca="false">_xlfn.STDEV.P(BF15:DC15)</f>
        <v>0.5</v>
      </c>
    </row>
    <row r="16" customFormat="false" ht="12.75" hidden="false" customHeight="false" outlineLevel="0" collapsed="false">
      <c r="B16" s="73" t="str">
        <f aca="false">INTRO!B16</f>
        <v>Felipe</v>
      </c>
      <c r="C16" s="82" t="str">
        <f aca="false">IF($B16=C$2,"-",IF(COUNTIF(CORRIDA!$M:$M,$B16&amp;" d. "&amp;C$2)=0,"",COUNTIF(CORRIDA!$M:$M,$B16&amp;" d. "&amp;C$2)))</f>
        <v/>
      </c>
      <c r="D16" s="82" t="str">
        <f aca="false">IF($B16=D$2,"-",IF(COUNTIF(CORRIDA!$M:$M,$B16&amp;" d. "&amp;D$2)=0,"",COUNTIF(CORRIDA!$M:$M,$B16&amp;" d. "&amp;D$2)))</f>
        <v/>
      </c>
      <c r="E16" s="82" t="str">
        <f aca="false">IF($B16=E$2,"-",IF(COUNTIF(CORRIDA!$M:$M,$B16&amp;" d. "&amp;E$2)=0,"",COUNTIF(CORRIDA!$M:$M,$B16&amp;" d. "&amp;E$2)))</f>
        <v/>
      </c>
      <c r="F16" s="82" t="str">
        <f aca="false">IF($B16=F$2,"-",IF(COUNTIF(CORRIDA!$M:$M,$B16&amp;" d. "&amp;F$2)=0,"",COUNTIF(CORRIDA!$M:$M,$B16&amp;" d. "&amp;F$2)))</f>
        <v/>
      </c>
      <c r="G16" s="82" t="str">
        <f aca="false">IF($B16=G$2,"-",IF(COUNTIF(CORRIDA!$M:$M,$B16&amp;" d. "&amp;G$2)=0,"",COUNTIF(CORRIDA!$M:$M,$B16&amp;" d. "&amp;G$2)))</f>
        <v/>
      </c>
      <c r="H16" s="82" t="str">
        <f aca="false">IF($B16=H$2,"-",IF(COUNTIF(CORRIDA!$M:$M,$B16&amp;" d. "&amp;H$2)=0,"",COUNTIF(CORRIDA!$M:$M,$B16&amp;" d. "&amp;H$2)))</f>
        <v/>
      </c>
      <c r="I16" s="82" t="str">
        <f aca="false">IF($B16=I$2,"-",IF(COUNTIF(CORRIDA!$M:$M,$B16&amp;" d. "&amp;I$2)=0,"",COUNTIF(CORRIDA!$M:$M,$B16&amp;" d. "&amp;I$2)))</f>
        <v/>
      </c>
      <c r="J16" s="82" t="str">
        <f aca="false">IF($B16=J$2,"-",IF(COUNTIF(CORRIDA!$M:$M,$B16&amp;" d. "&amp;J$2)=0,"",COUNTIF(CORRIDA!$M:$M,$B16&amp;" d. "&amp;J$2)))</f>
        <v/>
      </c>
      <c r="K16" s="82" t="str">
        <f aca="false">IF($B16=K$2,"-",IF(COUNTIF(CORRIDA!$M:$M,$B16&amp;" d. "&amp;K$2)=0,"",COUNTIF(CORRIDA!$M:$M,$B16&amp;" d. "&amp;K$2)))</f>
        <v/>
      </c>
      <c r="L16" s="82" t="str">
        <f aca="false">IF($B16=L$2,"-",IF(COUNTIF(CORRIDA!$M:$M,$B16&amp;" d. "&amp;L$2)=0,"",COUNTIF(CORRIDA!$M:$M,$B16&amp;" d. "&amp;L$2)))</f>
        <v/>
      </c>
      <c r="M16" s="82" t="str">
        <f aca="false">IF($B16=M$2,"-",IF(COUNTIF(CORRIDA!$M:$M,$B16&amp;" d. "&amp;M$2)=0,"",COUNTIF(CORRIDA!$M:$M,$B16&amp;" d. "&amp;M$2)))</f>
        <v/>
      </c>
      <c r="N16" s="82" t="n">
        <f aca="false">IF($B16=N$2,"-",IF(COUNTIF(CORRIDA!$M:$M,$B16&amp;" d. "&amp;N$2)=0,"",COUNTIF(CORRIDA!$M:$M,$B16&amp;" d. "&amp;N$2)))</f>
        <v>1</v>
      </c>
      <c r="O16" s="82" t="str">
        <f aca="false">IF($B16=O$2,"-",IF(COUNTIF(CORRIDA!$M:$M,$B16&amp;" d. "&amp;O$2)=0,"",COUNTIF(CORRIDA!$M:$M,$B16&amp;" d. "&amp;O$2)))</f>
        <v/>
      </c>
      <c r="P16" s="82" t="str">
        <f aca="false">IF($B16=P$2,"-",IF(COUNTIF(CORRIDA!$M:$M,$B16&amp;" d. "&amp;P$2)=0,"",COUNTIF(CORRIDA!$M:$M,$B16&amp;" d. "&amp;P$2)))</f>
        <v>-</v>
      </c>
      <c r="Q16" s="82" t="str">
        <f aca="false">IF($B16=Q$2,"-",IF(COUNTIF(CORRIDA!$M:$M,$B16&amp;" d. "&amp;Q$2)=0,"",COUNTIF(CORRIDA!$M:$M,$B16&amp;" d. "&amp;Q$2)))</f>
        <v/>
      </c>
      <c r="R16" s="82" t="str">
        <f aca="false">IF($B16=R$2,"-",IF(COUNTIF(CORRIDA!$M:$M,$B16&amp;" d. "&amp;R$2)=0,"",COUNTIF(CORRIDA!$M:$M,$B16&amp;" d. "&amp;R$2)))</f>
        <v/>
      </c>
      <c r="S16" s="82" t="str">
        <f aca="false">IF($B16=S$2,"-",IF(COUNTIF(CORRIDA!$M:$M,$B16&amp;" d. "&amp;S$2)=0,"",COUNTIF(CORRIDA!$M:$M,$B16&amp;" d. "&amp;S$2)))</f>
        <v/>
      </c>
      <c r="T16" s="82" t="str">
        <f aca="false">IF($B16=T$2,"-",IF(COUNTIF(CORRIDA!$M:$M,$B16&amp;" d. "&amp;T$2)=0,"",COUNTIF(CORRIDA!$M:$M,$B16&amp;" d. "&amp;T$2)))</f>
        <v/>
      </c>
      <c r="U16" s="82" t="str">
        <f aca="false">IF($B16=U$2,"-",IF(COUNTIF(CORRIDA!$M:$M,$B16&amp;" d. "&amp;U$2)=0,"",COUNTIF(CORRIDA!$M:$M,$B16&amp;" d. "&amp;U$2)))</f>
        <v/>
      </c>
      <c r="V16" s="82" t="str">
        <f aca="false">IF($B16=V$2,"-",IF(COUNTIF(CORRIDA!$M:$M,$B16&amp;" d. "&amp;V$2)=0,"",COUNTIF(CORRIDA!$M:$M,$B16&amp;" d. "&amp;V$2)))</f>
        <v/>
      </c>
      <c r="W16" s="82" t="str">
        <f aca="false">IF($B16=W$2,"-",IF(COUNTIF(CORRIDA!$M:$M,$B16&amp;" d. "&amp;W$2)=0,"",COUNTIF(CORRIDA!$M:$M,$B16&amp;" d. "&amp;W$2)))</f>
        <v/>
      </c>
      <c r="X16" s="82" t="str">
        <f aca="false">IF($B16=X$2,"-",IF(COUNTIF(CORRIDA!$M:$M,$B16&amp;" d. "&amp;X$2)=0,"",COUNTIF(CORRIDA!$M:$M,$B16&amp;" d. "&amp;X$2)))</f>
        <v/>
      </c>
      <c r="Y16" s="82" t="str">
        <f aca="false">IF($B16=Y$2,"-",IF(COUNTIF(CORRIDA!$M:$M,$B16&amp;" d. "&amp;Y$2)=0,"",COUNTIF(CORRIDA!$M:$M,$B16&amp;" d. "&amp;Y$2)))</f>
        <v/>
      </c>
      <c r="Z16" s="82" t="str">
        <f aca="false">IF($B16=Z$2,"-",IF(COUNTIF(CORRIDA!$M:$M,$B16&amp;" d. "&amp;Z$2)=0,"",COUNTIF(CORRIDA!$M:$M,$B16&amp;" d. "&amp;Z$2)))</f>
        <v/>
      </c>
      <c r="AA16" s="82" t="str">
        <f aca="false">IF($B16=AA$2,"-",IF(COUNTIF(CORRIDA!$M:$M,$B16&amp;" d. "&amp;AA$2)=0,"",COUNTIF(CORRIDA!$M:$M,$B16&amp;" d. "&amp;AA$2)))</f>
        <v/>
      </c>
      <c r="AB16" s="82" t="str">
        <f aca="false">IF($B16=AB$2,"-",IF(COUNTIF(CORRIDA!$M:$M,$B16&amp;" d. "&amp;AB$2)=0,"",COUNTIF(CORRIDA!$M:$M,$B16&amp;" d. "&amp;AB$2)))</f>
        <v/>
      </c>
      <c r="AC16" s="82" t="str">
        <f aca="false">IF($B16=AC$2,"-",IF(COUNTIF(CORRIDA!$M:$M,$B16&amp;" d. "&amp;AC$2)=0,"",COUNTIF(CORRIDA!$M:$M,$B16&amp;" d. "&amp;AC$2)))</f>
        <v/>
      </c>
      <c r="AD16" s="82" t="str">
        <f aca="false">IF($B16=AD$2,"-",IF(COUNTIF(CORRIDA!$M:$M,$B16&amp;" d. "&amp;AD$2)=0,"",COUNTIF(CORRIDA!$M:$M,$B16&amp;" d. "&amp;AD$2)))</f>
        <v/>
      </c>
      <c r="AE16" s="82" t="str">
        <f aca="false">IF($B16=AE$2,"-",IF(COUNTIF(CORRIDA!$M:$M,$B16&amp;" d. "&amp;AE$2)=0,"",COUNTIF(CORRIDA!$M:$M,$B16&amp;" d. "&amp;AE$2)))</f>
        <v/>
      </c>
      <c r="AF16" s="82" t="str">
        <f aca="false">IF($B16=AF$2,"-",IF(COUNTIF(CORRIDA!$M:$M,$B16&amp;" d. "&amp;AF$2)=0,"",COUNTIF(CORRIDA!$M:$M,$B16&amp;" d. "&amp;AF$2)))</f>
        <v/>
      </c>
      <c r="AG16" s="82" t="str">
        <f aca="false">IF($B16=AG$2,"-",IF(COUNTIF(CORRIDA!$M:$M,$B16&amp;" d. "&amp;AG$2)=0,"",COUNTIF(CORRIDA!$M:$M,$B16&amp;" d. "&amp;AG$2)))</f>
        <v/>
      </c>
      <c r="AH16" s="82" t="str">
        <f aca="false">IF($B16=AH$2,"-",IF(COUNTIF(CORRIDA!$M:$M,$B16&amp;" d. "&amp;AH$2)=0,"",COUNTIF(CORRIDA!$M:$M,$B16&amp;" d. "&amp;AH$2)))</f>
        <v/>
      </c>
      <c r="AI16" s="82" t="str">
        <f aca="false">IF($B16=AI$2,"-",IF(COUNTIF(CORRIDA!$M:$M,$B16&amp;" d. "&amp;AI$2)=0,"",COUNTIF(CORRIDA!$M:$M,$B16&amp;" d. "&amp;AI$2)))</f>
        <v/>
      </c>
      <c r="AJ16" s="82" t="str">
        <f aca="false">IF($B16=AJ$2,"-",IF(COUNTIF(CORRIDA!$M:$M,$B16&amp;" d. "&amp;AJ$2)=0,"",COUNTIF(CORRIDA!$M:$M,$B16&amp;" d. "&amp;AJ$2)))</f>
        <v/>
      </c>
      <c r="AK16" s="82" t="str">
        <f aca="false">IF($B16=AK$2,"-",IF(COUNTIF(CORRIDA!$M:$M,$B16&amp;" d. "&amp;AK$2)=0,"",COUNTIF(CORRIDA!$M:$M,$B16&amp;" d. "&amp;AK$2)))</f>
        <v/>
      </c>
      <c r="AL16" s="82" t="str">
        <f aca="false">IF($B16=AL$2,"-",IF(COUNTIF(CORRIDA!$M:$M,$B16&amp;" d. "&amp;AL$2)=0,"",COUNTIF(CORRIDA!$M:$M,$B16&amp;" d. "&amp;AL$2)))</f>
        <v/>
      </c>
      <c r="AM16" s="82" t="str">
        <f aca="false">IF($B16=AM$2,"-",IF(COUNTIF(CORRIDA!$M:$M,$B16&amp;" d. "&amp;AM$2)=0,"",COUNTIF(CORRIDA!$M:$M,$B16&amp;" d. "&amp;AM$2)))</f>
        <v/>
      </c>
      <c r="AN16" s="82" t="str">
        <f aca="false">IF($B16=AN$2,"-",IF(COUNTIF(CORRIDA!$M:$M,$B16&amp;" d. "&amp;AN$2)=0,"",COUNTIF(CORRIDA!$M:$M,$B16&amp;" d. "&amp;AN$2)))</f>
        <v/>
      </c>
      <c r="AO16" s="82" t="n">
        <f aca="false">IF($B16=AO$2,"-",IF(COUNTIF(CORRIDA!$M:$M,$B16&amp;" d. "&amp;AO$2)=0,"",COUNTIF(CORRIDA!$M:$M,$B16&amp;" d. "&amp;AO$2)))</f>
        <v>1</v>
      </c>
      <c r="AP16" s="82" t="str">
        <f aca="false">IF($B16=AP$2,"-",IF(COUNTIF(CORRIDA!$M:$M,$B16&amp;" d. "&amp;AP$2)=0,"",COUNTIF(CORRIDA!$M:$M,$B16&amp;" d. "&amp;AP$2)))</f>
        <v/>
      </c>
      <c r="AQ16" s="82" t="str">
        <f aca="false">IF($B16=AQ$2,"-",IF(COUNTIF(CORRIDA!$M:$M,$B16&amp;" d. "&amp;AQ$2)=0,"",COUNTIF(CORRIDA!$M:$M,$B16&amp;" d. "&amp;AQ$2)))</f>
        <v/>
      </c>
      <c r="AR16" s="82" t="str">
        <f aca="false">IF($B16=AR$2,"-",IF(COUNTIF(CORRIDA!$M:$M,$B16&amp;" d. "&amp;AR$2)=0,"",COUNTIF(CORRIDA!$M:$M,$B16&amp;" d. "&amp;AR$2)))</f>
        <v/>
      </c>
      <c r="AS16" s="82" t="str">
        <f aca="false">IF($B16=AS$2,"-",IF(COUNTIF(CORRIDA!$M:$M,$B16&amp;" d. "&amp;AS$2)=0,"",COUNTIF(CORRIDA!$M:$M,$B16&amp;" d. "&amp;AS$2)))</f>
        <v/>
      </c>
      <c r="AT16" s="82" t="str">
        <f aca="false">IF($B16=AT$2,"-",IF(COUNTIF(CORRIDA!$M:$M,$B16&amp;" d. "&amp;AT$2)=0,"",COUNTIF(CORRIDA!$M:$M,$B16&amp;" d. "&amp;AT$2)))</f>
        <v/>
      </c>
      <c r="AU16" s="82" t="str">
        <f aca="false">IF($B16=AU$2,"-",IF(COUNTIF(CORRIDA!$M:$M,$B16&amp;" d. "&amp;AU$2)=0,"",COUNTIF(CORRIDA!$M:$M,$B16&amp;" d. "&amp;AU$2)))</f>
        <v/>
      </c>
      <c r="AV16" s="82" t="str">
        <f aca="false">IF($B16=AV$2,"-",IF(COUNTIF(CORRIDA!$M:$M,$B16&amp;" d. "&amp;AV$2)=0,"",COUNTIF(CORRIDA!$M:$M,$B16&amp;" d. "&amp;AV$2)))</f>
        <v/>
      </c>
      <c r="AW16" s="82" t="str">
        <f aca="false">IF($B16=AW$2,"-",IF(COUNTIF(CORRIDA!$M:$M,$B16&amp;" d. "&amp;AW$2)=0,"",COUNTIF(CORRIDA!$M:$M,$B16&amp;" d. "&amp;AW$2)))</f>
        <v/>
      </c>
      <c r="AX16" s="82" t="str">
        <f aca="false">IF($B16=AX$2,"-",IF(COUNTIF(CORRIDA!$M:$M,$B16&amp;" d. "&amp;AX$2)=0,"",COUNTIF(CORRIDA!$M:$M,$B16&amp;" d. "&amp;AX$2)))</f>
        <v/>
      </c>
      <c r="AY16" s="82" t="str">
        <f aca="false">IF($B16=AY$2,"-",IF(COUNTIF(CORRIDA!$M:$M,$B16&amp;" d. "&amp;AY$2)=0,"",COUNTIF(CORRIDA!$M:$M,$B16&amp;" d. "&amp;AY$2)))</f>
        <v/>
      </c>
      <c r="AZ16" s="82" t="str">
        <f aca="false">IF($B16=AZ$2,"-",IF(COUNTIF(CORRIDA!$M:$M,$B16&amp;" d. "&amp;AZ$2)=0,"",COUNTIF(CORRIDA!$M:$M,$B16&amp;" d. "&amp;AZ$2)))</f>
        <v/>
      </c>
      <c r="BA16" s="75" t="n">
        <f aca="false">SUM(C16:AZ16)</f>
        <v>2</v>
      </c>
      <c r="BE16" s="73" t="str">
        <f aca="false">B16</f>
        <v>Felipe</v>
      </c>
      <c r="BF16" s="83" t="str">
        <f aca="false">IF($B16=BF$2,"-",IF(COUNTIF(CORRIDA!$M:$M,$B16&amp;" d. "&amp;BF$2)+COUNTIF(CORRIDA!$M:$M,BF$2&amp;" d. "&amp;$B16)=0,"",COUNTIF(CORRIDA!$M:$M,$B16&amp;" d. "&amp;BF$2)+COUNTIF(CORRIDA!$M:$M,BF$2&amp;" d. "&amp;$B16)))</f>
        <v/>
      </c>
      <c r="BG16" s="83" t="str">
        <f aca="false">IF($B16=BG$2,"-",IF(COUNTIF(CORRIDA!$M:$M,$B16&amp;" d. "&amp;BG$2)+COUNTIF(CORRIDA!$M:$M,BG$2&amp;" d. "&amp;$B16)=0,"",COUNTIF(CORRIDA!$M:$M,$B16&amp;" d. "&amp;BG$2)+COUNTIF(CORRIDA!$M:$M,BG$2&amp;" d. "&amp;$B16)))</f>
        <v/>
      </c>
      <c r="BH16" s="83" t="str">
        <f aca="false">IF($B16=BH$2,"-",IF(COUNTIF(CORRIDA!$M:$M,$B16&amp;" d. "&amp;BH$2)+COUNTIF(CORRIDA!$M:$M,BH$2&amp;" d. "&amp;$B16)=0,"",COUNTIF(CORRIDA!$M:$M,$B16&amp;" d. "&amp;BH$2)+COUNTIF(CORRIDA!$M:$M,BH$2&amp;" d. "&amp;$B16)))</f>
        <v/>
      </c>
      <c r="BI16" s="83" t="str">
        <f aca="false">IF($B16=BI$2,"-",IF(COUNTIF(CORRIDA!$M:$M,$B16&amp;" d. "&amp;BI$2)+COUNTIF(CORRIDA!$M:$M,BI$2&amp;" d. "&amp;$B16)=0,"",COUNTIF(CORRIDA!$M:$M,$B16&amp;" d. "&amp;BI$2)+COUNTIF(CORRIDA!$M:$M,BI$2&amp;" d. "&amp;$B16)))</f>
        <v/>
      </c>
      <c r="BJ16" s="83" t="n">
        <f aca="false">IF($B16=BJ$2,"-",IF(COUNTIF(CORRIDA!$M:$M,$B16&amp;" d. "&amp;BJ$2)+COUNTIF(CORRIDA!$M:$M,BJ$2&amp;" d. "&amp;$B16)=0,"",COUNTIF(CORRIDA!$M:$M,$B16&amp;" d. "&amp;BJ$2)+COUNTIF(CORRIDA!$M:$M,BJ$2&amp;" d. "&amp;$B16)))</f>
        <v>1</v>
      </c>
      <c r="BK16" s="83" t="str">
        <f aca="false">IF($B16=BK$2,"-",IF(COUNTIF(CORRIDA!$M:$M,$B16&amp;" d. "&amp;BK$2)+COUNTIF(CORRIDA!$M:$M,BK$2&amp;" d. "&amp;$B16)=0,"",COUNTIF(CORRIDA!$M:$M,$B16&amp;" d. "&amp;BK$2)+COUNTIF(CORRIDA!$M:$M,BK$2&amp;" d. "&amp;$B16)))</f>
        <v/>
      </c>
      <c r="BL16" s="83" t="str">
        <f aca="false">IF($B16=BL$2,"-",IF(COUNTIF(CORRIDA!$M:$M,$B16&amp;" d. "&amp;BL$2)+COUNTIF(CORRIDA!$M:$M,BL$2&amp;" d. "&amp;$B16)=0,"",COUNTIF(CORRIDA!$M:$M,$B16&amp;" d. "&amp;BL$2)+COUNTIF(CORRIDA!$M:$M,BL$2&amp;" d. "&amp;$B16)))</f>
        <v/>
      </c>
      <c r="BM16" s="83" t="str">
        <f aca="false">IF($B16=BM$2,"-",IF(COUNTIF(CORRIDA!$M:$M,$B16&amp;" d. "&amp;BM$2)+COUNTIF(CORRIDA!$M:$M,BM$2&amp;" d. "&amp;$B16)=0,"",COUNTIF(CORRIDA!$M:$M,$B16&amp;" d. "&amp;BM$2)+COUNTIF(CORRIDA!$M:$M,BM$2&amp;" d. "&amp;$B16)))</f>
        <v/>
      </c>
      <c r="BN16" s="83" t="str">
        <f aca="false">IF($B16=BN$2,"-",IF(COUNTIF(CORRIDA!$M:$M,$B16&amp;" d. "&amp;BN$2)+COUNTIF(CORRIDA!$M:$M,BN$2&amp;" d. "&amp;$B16)=0,"",COUNTIF(CORRIDA!$M:$M,$B16&amp;" d. "&amp;BN$2)+COUNTIF(CORRIDA!$M:$M,BN$2&amp;" d. "&amp;$B16)))</f>
        <v/>
      </c>
      <c r="BO16" s="83" t="str">
        <f aca="false">IF($B16=BO$2,"-",IF(COUNTIF(CORRIDA!$M:$M,$B16&amp;" d. "&amp;BO$2)+COUNTIF(CORRIDA!$M:$M,BO$2&amp;" d. "&amp;$B16)=0,"",COUNTIF(CORRIDA!$M:$M,$B16&amp;" d. "&amp;BO$2)+COUNTIF(CORRIDA!$M:$M,BO$2&amp;" d. "&amp;$B16)))</f>
        <v/>
      </c>
      <c r="BP16" s="83" t="str">
        <f aca="false">IF($B16=BP$2,"-",IF(COUNTIF(CORRIDA!$M:$M,$B16&amp;" d. "&amp;BP$2)+COUNTIF(CORRIDA!$M:$M,BP$2&amp;" d. "&amp;$B16)=0,"",COUNTIF(CORRIDA!$M:$M,$B16&amp;" d. "&amp;BP$2)+COUNTIF(CORRIDA!$M:$M,BP$2&amp;" d. "&amp;$B16)))</f>
        <v/>
      </c>
      <c r="BQ16" s="83" t="n">
        <f aca="false">IF($B16=BQ$2,"-",IF(COUNTIF(CORRIDA!$M:$M,$B16&amp;" d. "&amp;BQ$2)+COUNTIF(CORRIDA!$M:$M,BQ$2&amp;" d. "&amp;$B16)=0,"",COUNTIF(CORRIDA!$M:$M,$B16&amp;" d. "&amp;BQ$2)+COUNTIF(CORRIDA!$M:$M,BQ$2&amp;" d. "&amp;$B16)))</f>
        <v>1</v>
      </c>
      <c r="BR16" s="83" t="str">
        <f aca="false">IF($B16=BR$2,"-",IF(COUNTIF(CORRIDA!$M:$M,$B16&amp;" d. "&amp;BR$2)+COUNTIF(CORRIDA!$M:$M,BR$2&amp;" d. "&amp;$B16)=0,"",COUNTIF(CORRIDA!$M:$M,$B16&amp;" d. "&amp;BR$2)+COUNTIF(CORRIDA!$M:$M,BR$2&amp;" d. "&amp;$B16)))</f>
        <v/>
      </c>
      <c r="BS16" s="83" t="str">
        <f aca="false">IF($B16=BS$2,"-",IF(COUNTIF(CORRIDA!$M:$M,$B16&amp;" d. "&amp;BS$2)+COUNTIF(CORRIDA!$M:$M,BS$2&amp;" d. "&amp;$B16)=0,"",COUNTIF(CORRIDA!$M:$M,$B16&amp;" d. "&amp;BS$2)+COUNTIF(CORRIDA!$M:$M,BS$2&amp;" d. "&amp;$B16)))</f>
        <v>-</v>
      </c>
      <c r="BT16" s="83" t="str">
        <f aca="false">IF($B16=BT$2,"-",IF(COUNTIF(CORRIDA!$M:$M,$B16&amp;" d. "&amp;BT$2)+COUNTIF(CORRIDA!$M:$M,BT$2&amp;" d. "&amp;$B16)=0,"",COUNTIF(CORRIDA!$M:$M,$B16&amp;" d. "&amp;BT$2)+COUNTIF(CORRIDA!$M:$M,BT$2&amp;" d. "&amp;$B16)))</f>
        <v/>
      </c>
      <c r="BU16" s="83" t="str">
        <f aca="false">IF($B16=BU$2,"-",IF(COUNTIF(CORRIDA!$M:$M,$B16&amp;" d. "&amp;BU$2)+COUNTIF(CORRIDA!$M:$M,BU$2&amp;" d. "&amp;$B16)=0,"",COUNTIF(CORRIDA!$M:$M,$B16&amp;" d. "&amp;BU$2)+COUNTIF(CORRIDA!$M:$M,BU$2&amp;" d. "&amp;$B16)))</f>
        <v/>
      </c>
      <c r="BV16" s="83" t="str">
        <f aca="false">IF($B16=BV$2,"-",IF(COUNTIF(CORRIDA!$M:$M,$B16&amp;" d. "&amp;BV$2)+COUNTIF(CORRIDA!$M:$M,BV$2&amp;" d. "&amp;$B16)=0,"",COUNTIF(CORRIDA!$M:$M,$B16&amp;" d. "&amp;BV$2)+COUNTIF(CORRIDA!$M:$M,BV$2&amp;" d. "&amp;$B16)))</f>
        <v/>
      </c>
      <c r="BW16" s="83" t="str">
        <f aca="false">IF($B16=BW$2,"-",IF(COUNTIF(CORRIDA!$M:$M,$B16&amp;" d. "&amp;BW$2)+COUNTIF(CORRIDA!$M:$M,BW$2&amp;" d. "&amp;$B16)=0,"",COUNTIF(CORRIDA!$M:$M,$B16&amp;" d. "&amp;BW$2)+COUNTIF(CORRIDA!$M:$M,BW$2&amp;" d. "&amp;$B16)))</f>
        <v/>
      </c>
      <c r="BX16" s="83" t="str">
        <f aca="false">IF($B16=BX$2,"-",IF(COUNTIF(CORRIDA!$M:$M,$B16&amp;" d. "&amp;BX$2)+COUNTIF(CORRIDA!$M:$M,BX$2&amp;" d. "&amp;$B16)=0,"",COUNTIF(CORRIDA!$M:$M,$B16&amp;" d. "&amp;BX$2)+COUNTIF(CORRIDA!$M:$M,BX$2&amp;" d. "&amp;$B16)))</f>
        <v/>
      </c>
      <c r="BY16" s="83" t="str">
        <f aca="false">IF($B16=BY$2,"-",IF(COUNTIF(CORRIDA!$M:$M,$B16&amp;" d. "&amp;BY$2)+COUNTIF(CORRIDA!$M:$M,BY$2&amp;" d. "&amp;$B16)=0,"",COUNTIF(CORRIDA!$M:$M,$B16&amp;" d. "&amp;BY$2)+COUNTIF(CORRIDA!$M:$M,BY$2&amp;" d. "&amp;$B16)))</f>
        <v/>
      </c>
      <c r="BZ16" s="83" t="str">
        <f aca="false">IF($B16=BZ$2,"-",IF(COUNTIF(CORRIDA!$M:$M,$B16&amp;" d. "&amp;BZ$2)+COUNTIF(CORRIDA!$M:$M,BZ$2&amp;" d. "&amp;$B16)=0,"",COUNTIF(CORRIDA!$M:$M,$B16&amp;" d. "&amp;BZ$2)+COUNTIF(CORRIDA!$M:$M,BZ$2&amp;" d. "&amp;$B16)))</f>
        <v/>
      </c>
      <c r="CA16" s="83" t="str">
        <f aca="false">IF($B16=CA$2,"-",IF(COUNTIF(CORRIDA!$M:$M,$B16&amp;" d. "&amp;CA$2)+COUNTIF(CORRIDA!$M:$M,CA$2&amp;" d. "&amp;$B16)=0,"",COUNTIF(CORRIDA!$M:$M,$B16&amp;" d. "&amp;CA$2)+COUNTIF(CORRIDA!$M:$M,CA$2&amp;" d. "&amp;$B16)))</f>
        <v/>
      </c>
      <c r="CB16" s="83" t="str">
        <f aca="false">IF($B16=CB$2,"-",IF(COUNTIF(CORRIDA!$M:$M,$B16&amp;" d. "&amp;CB$2)+COUNTIF(CORRIDA!$M:$M,CB$2&amp;" d. "&amp;$B16)=0,"",COUNTIF(CORRIDA!$M:$M,$B16&amp;" d. "&amp;CB$2)+COUNTIF(CORRIDA!$M:$M,CB$2&amp;" d. "&amp;$B16)))</f>
        <v/>
      </c>
      <c r="CC16" s="83" t="str">
        <f aca="false">IF($B16=CC$2,"-",IF(COUNTIF(CORRIDA!$M:$M,$B16&amp;" d. "&amp;CC$2)+COUNTIF(CORRIDA!$M:$M,CC$2&amp;" d. "&amp;$B16)=0,"",COUNTIF(CORRIDA!$M:$M,$B16&amp;" d. "&amp;CC$2)+COUNTIF(CORRIDA!$M:$M,CC$2&amp;" d. "&amp;$B16)))</f>
        <v/>
      </c>
      <c r="CD16" s="83" t="str">
        <f aca="false">IF($B16=CD$2,"-",IF(COUNTIF(CORRIDA!$M:$M,$B16&amp;" d. "&amp;CD$2)+COUNTIF(CORRIDA!$M:$M,CD$2&amp;" d. "&amp;$B16)=0,"",COUNTIF(CORRIDA!$M:$M,$B16&amp;" d. "&amp;CD$2)+COUNTIF(CORRIDA!$M:$M,CD$2&amp;" d. "&amp;$B16)))</f>
        <v/>
      </c>
      <c r="CE16" s="83" t="str">
        <f aca="false">IF($B16=CE$2,"-",IF(COUNTIF(CORRIDA!$M:$M,$B16&amp;" d. "&amp;CE$2)+COUNTIF(CORRIDA!$M:$M,CE$2&amp;" d. "&amp;$B16)=0,"",COUNTIF(CORRIDA!$M:$M,$B16&amp;" d. "&amp;CE$2)+COUNTIF(CORRIDA!$M:$M,CE$2&amp;" d. "&amp;$B16)))</f>
        <v/>
      </c>
      <c r="CF16" s="83" t="str">
        <f aca="false">IF($B16=CF$2,"-",IF(COUNTIF(CORRIDA!$M:$M,$B16&amp;" d. "&amp;CF$2)+COUNTIF(CORRIDA!$M:$M,CF$2&amp;" d. "&amp;$B16)=0,"",COUNTIF(CORRIDA!$M:$M,$B16&amp;" d. "&amp;CF$2)+COUNTIF(CORRIDA!$M:$M,CF$2&amp;" d. "&amp;$B16)))</f>
        <v/>
      </c>
      <c r="CG16" s="83" t="str">
        <f aca="false">IF($B16=CG$2,"-",IF(COUNTIF(CORRIDA!$M:$M,$B16&amp;" d. "&amp;CG$2)+COUNTIF(CORRIDA!$M:$M,CG$2&amp;" d. "&amp;$B16)=0,"",COUNTIF(CORRIDA!$M:$M,$B16&amp;" d. "&amp;CG$2)+COUNTIF(CORRIDA!$M:$M,CG$2&amp;" d. "&amp;$B16)))</f>
        <v/>
      </c>
      <c r="CH16" s="83" t="str">
        <f aca="false">IF($B16=CH$2,"-",IF(COUNTIF(CORRIDA!$M:$M,$B16&amp;" d. "&amp;CH$2)+COUNTIF(CORRIDA!$M:$M,CH$2&amp;" d. "&amp;$B16)=0,"",COUNTIF(CORRIDA!$M:$M,$B16&amp;" d. "&amp;CH$2)+COUNTIF(CORRIDA!$M:$M,CH$2&amp;" d. "&amp;$B16)))</f>
        <v/>
      </c>
      <c r="CI16" s="83" t="str">
        <f aca="false">IF($B16=CI$2,"-",IF(COUNTIF(CORRIDA!$M:$M,$B16&amp;" d. "&amp;CI$2)+COUNTIF(CORRIDA!$M:$M,CI$2&amp;" d. "&amp;$B16)=0,"",COUNTIF(CORRIDA!$M:$M,$B16&amp;" d. "&amp;CI$2)+COUNTIF(CORRIDA!$M:$M,CI$2&amp;" d. "&amp;$B16)))</f>
        <v/>
      </c>
      <c r="CJ16" s="83" t="str">
        <f aca="false">IF($B16=CJ$2,"-",IF(COUNTIF(CORRIDA!$M:$M,$B16&amp;" d. "&amp;CJ$2)+COUNTIF(CORRIDA!$M:$M,CJ$2&amp;" d. "&amp;$B16)=0,"",COUNTIF(CORRIDA!$M:$M,$B16&amp;" d. "&amp;CJ$2)+COUNTIF(CORRIDA!$M:$M,CJ$2&amp;" d. "&amp;$B16)))</f>
        <v/>
      </c>
      <c r="CK16" s="83" t="str">
        <f aca="false">IF($B16=CK$2,"-",IF(COUNTIF(CORRIDA!$M:$M,$B16&amp;" d. "&amp;CK$2)+COUNTIF(CORRIDA!$M:$M,CK$2&amp;" d. "&amp;$B16)=0,"",COUNTIF(CORRIDA!$M:$M,$B16&amp;" d. "&amp;CK$2)+COUNTIF(CORRIDA!$M:$M,CK$2&amp;" d. "&amp;$B16)))</f>
        <v/>
      </c>
      <c r="CL16" s="83" t="str">
        <f aca="false">IF($B16=CL$2,"-",IF(COUNTIF(CORRIDA!$M:$M,$B16&amp;" d. "&amp;CL$2)+COUNTIF(CORRIDA!$M:$M,CL$2&amp;" d. "&amp;$B16)=0,"",COUNTIF(CORRIDA!$M:$M,$B16&amp;" d. "&amp;CL$2)+COUNTIF(CORRIDA!$M:$M,CL$2&amp;" d. "&amp;$B16)))</f>
        <v/>
      </c>
      <c r="CM16" s="83" t="str">
        <f aca="false">IF($B16=CM$2,"-",IF(COUNTIF(CORRIDA!$M:$M,$B16&amp;" d. "&amp;CM$2)+COUNTIF(CORRIDA!$M:$M,CM$2&amp;" d. "&amp;$B16)=0,"",COUNTIF(CORRIDA!$M:$M,$B16&amp;" d. "&amp;CM$2)+COUNTIF(CORRIDA!$M:$M,CM$2&amp;" d. "&amp;$B16)))</f>
        <v/>
      </c>
      <c r="CN16" s="83" t="str">
        <f aca="false">IF($B16=CN$2,"-",IF(COUNTIF(CORRIDA!$M:$M,$B16&amp;" d. "&amp;CN$2)+COUNTIF(CORRIDA!$M:$M,CN$2&amp;" d. "&amp;$B16)=0,"",COUNTIF(CORRIDA!$M:$M,$B16&amp;" d. "&amp;CN$2)+COUNTIF(CORRIDA!$M:$M,CN$2&amp;" d. "&amp;$B16)))</f>
        <v/>
      </c>
      <c r="CO16" s="83" t="str">
        <f aca="false">IF($B16=CO$2,"-",IF(COUNTIF(CORRIDA!$M:$M,$B16&amp;" d. "&amp;CO$2)+COUNTIF(CORRIDA!$M:$M,CO$2&amp;" d. "&amp;$B16)=0,"",COUNTIF(CORRIDA!$M:$M,$B16&amp;" d. "&amp;CO$2)+COUNTIF(CORRIDA!$M:$M,CO$2&amp;" d. "&amp;$B16)))</f>
        <v/>
      </c>
      <c r="CP16" s="83" t="str">
        <f aca="false">IF($B16=CP$2,"-",IF(COUNTIF(CORRIDA!$M:$M,$B16&amp;" d. "&amp;CP$2)+COUNTIF(CORRIDA!$M:$M,CP$2&amp;" d. "&amp;$B16)=0,"",COUNTIF(CORRIDA!$M:$M,$B16&amp;" d. "&amp;CP$2)+COUNTIF(CORRIDA!$M:$M,CP$2&amp;" d. "&amp;$B16)))</f>
        <v/>
      </c>
      <c r="CQ16" s="83" t="str">
        <f aca="false">IF($B16=CQ$2,"-",IF(COUNTIF(CORRIDA!$M:$M,$B16&amp;" d. "&amp;CQ$2)+COUNTIF(CORRIDA!$M:$M,CQ$2&amp;" d. "&amp;$B16)=0,"",COUNTIF(CORRIDA!$M:$M,$B16&amp;" d. "&amp;CQ$2)+COUNTIF(CORRIDA!$M:$M,CQ$2&amp;" d. "&amp;$B16)))</f>
        <v/>
      </c>
      <c r="CR16" s="83" t="n">
        <f aca="false">IF($B16=CR$2,"-",IF(COUNTIF(CORRIDA!$M:$M,$B16&amp;" d. "&amp;CR$2)+COUNTIF(CORRIDA!$M:$M,CR$2&amp;" d. "&amp;$B16)=0,"",COUNTIF(CORRIDA!$M:$M,$B16&amp;" d. "&amp;CR$2)+COUNTIF(CORRIDA!$M:$M,CR$2&amp;" d. "&amp;$B16)))</f>
        <v>1</v>
      </c>
      <c r="CS16" s="83" t="str">
        <f aca="false">IF($B16=CS$2,"-",IF(COUNTIF(CORRIDA!$M:$M,$B16&amp;" d. "&amp;CS$2)+COUNTIF(CORRIDA!$M:$M,CS$2&amp;" d. "&amp;$B16)=0,"",COUNTIF(CORRIDA!$M:$M,$B16&amp;" d. "&amp;CS$2)+COUNTIF(CORRIDA!$M:$M,CS$2&amp;" d. "&amp;$B16)))</f>
        <v/>
      </c>
      <c r="CT16" s="83" t="str">
        <f aca="false">IF($B16=CT$2,"-",IF(COUNTIF(CORRIDA!$M:$M,$B16&amp;" d. "&amp;CT$2)+COUNTIF(CORRIDA!$M:$M,CT$2&amp;" d. "&amp;$B16)=0,"",COUNTIF(CORRIDA!$M:$M,$B16&amp;" d. "&amp;CT$2)+COUNTIF(CORRIDA!$M:$M,CT$2&amp;" d. "&amp;$B16)))</f>
        <v/>
      </c>
      <c r="CU16" s="83" t="str">
        <f aca="false">IF($B16=CU$2,"-",IF(COUNTIF(CORRIDA!$M:$M,$B16&amp;" d. "&amp;CU$2)+COUNTIF(CORRIDA!$M:$M,CU$2&amp;" d. "&amp;$B16)=0,"",COUNTIF(CORRIDA!$M:$M,$B16&amp;" d. "&amp;CU$2)+COUNTIF(CORRIDA!$M:$M,CU$2&amp;" d. "&amp;$B16)))</f>
        <v/>
      </c>
      <c r="CV16" s="83" t="str">
        <f aca="false">IF($B16=CV$2,"-",IF(COUNTIF(CORRIDA!$M:$M,$B16&amp;" d. "&amp;CV$2)+COUNTIF(CORRIDA!$M:$M,CV$2&amp;" d. "&amp;$B16)=0,"",COUNTIF(CORRIDA!$M:$M,$B16&amp;" d. "&amp;CV$2)+COUNTIF(CORRIDA!$M:$M,CV$2&amp;" d. "&amp;$B16)))</f>
        <v/>
      </c>
      <c r="CW16" s="83" t="str">
        <f aca="false">IF($B16=CW$2,"-",IF(COUNTIF(CORRIDA!$M:$M,$B16&amp;" d. "&amp;CW$2)+COUNTIF(CORRIDA!$M:$M,CW$2&amp;" d. "&amp;$B16)=0,"",COUNTIF(CORRIDA!$M:$M,$B16&amp;" d. "&amp;CW$2)+COUNTIF(CORRIDA!$M:$M,CW$2&amp;" d. "&amp;$B16)))</f>
        <v/>
      </c>
      <c r="CX16" s="83" t="str">
        <f aca="false">IF($B16=CX$2,"-",IF(COUNTIF(CORRIDA!$M:$M,$B16&amp;" d. "&amp;CX$2)+COUNTIF(CORRIDA!$M:$M,CX$2&amp;" d. "&amp;$B16)=0,"",COUNTIF(CORRIDA!$M:$M,$B16&amp;" d. "&amp;CX$2)+COUNTIF(CORRIDA!$M:$M,CX$2&amp;" d. "&amp;$B16)))</f>
        <v/>
      </c>
      <c r="CY16" s="83" t="str">
        <f aca="false">IF($B16=CY$2,"-",IF(COUNTIF(CORRIDA!$M:$M,$B16&amp;" d. "&amp;CY$2)+COUNTIF(CORRIDA!$M:$M,CY$2&amp;" d. "&amp;$B16)=0,"",COUNTIF(CORRIDA!$M:$M,$B16&amp;" d. "&amp;CY$2)+COUNTIF(CORRIDA!$M:$M,CY$2&amp;" d. "&amp;$B16)))</f>
        <v/>
      </c>
      <c r="CZ16" s="83" t="str">
        <f aca="false">IF($B16=CZ$2,"-",IF(COUNTIF(CORRIDA!$M:$M,$B16&amp;" d. "&amp;CZ$2)+COUNTIF(CORRIDA!$M:$M,CZ$2&amp;" d. "&amp;$B16)=0,"",COUNTIF(CORRIDA!$M:$M,$B16&amp;" d. "&amp;CZ$2)+COUNTIF(CORRIDA!$M:$M,CZ$2&amp;" d. "&amp;$B16)))</f>
        <v/>
      </c>
      <c r="DA16" s="83" t="str">
        <f aca="false">IF($B16=DA$2,"-",IF(COUNTIF(CORRIDA!$M:$M,$B16&amp;" d. "&amp;DA$2)+COUNTIF(CORRIDA!$M:$M,DA$2&amp;" d. "&amp;$B16)=0,"",COUNTIF(CORRIDA!$M:$M,$B16&amp;" d. "&amp;DA$2)+COUNTIF(CORRIDA!$M:$M,DA$2&amp;" d. "&amp;$B16)))</f>
        <v/>
      </c>
      <c r="DB16" s="83" t="str">
        <f aca="false">IF($B16=DB$2,"-",IF(COUNTIF(CORRIDA!$M:$M,$B16&amp;" d. "&amp;DB$2)+COUNTIF(CORRIDA!$M:$M,DB$2&amp;" d. "&amp;$B16)=0,"",COUNTIF(CORRIDA!$M:$M,$B16&amp;" d. "&amp;DB$2)+COUNTIF(CORRIDA!$M:$M,DB$2&amp;" d. "&amp;$B16)))</f>
        <v/>
      </c>
      <c r="DC16" s="83" t="str">
        <f aca="false">IF($B16=DC$2,"-",IF(COUNTIF(CORRIDA!$M:$M,$B16&amp;" d. "&amp;DC$2)+COUNTIF(CORRIDA!$M:$M,DC$2&amp;" d. "&amp;$B16)=0,"",COUNTIF(CORRIDA!$M:$M,$B16&amp;" d. "&amp;DC$2)+COUNTIF(CORRIDA!$M:$M,DC$2&amp;" d. "&amp;$B16)))</f>
        <v/>
      </c>
      <c r="DD16" s="75" t="n">
        <f aca="false">SUM(BF16:DC16)</f>
        <v>3</v>
      </c>
      <c r="DE16" s="77" t="n">
        <f aca="false">COUNTIF(BF16:DC16,"&gt;0")</f>
        <v>3</v>
      </c>
      <c r="DF16" s="78" t="n">
        <f aca="false">IF(COUNTIF(BF16:DC16,"&gt;0")&lt;10,0,QUOTIENT(COUNTIF(BF16:DC16,"&gt;0"),5)*50)</f>
        <v>0</v>
      </c>
      <c r="DG16" s="79"/>
      <c r="DH16" s="73" t="str">
        <f aca="false">BE16</f>
        <v>Felipe</v>
      </c>
      <c r="DI16" s="83" t="n">
        <f aca="false">IF($B16=DI$2,0,IF(COUNTIF(CORRIDA!$M:$M,$B16&amp;" d. "&amp;DI$2)+COUNTIF(CORRIDA!$M:$M,DI$2&amp;" d. "&amp;$B16)=0,0,COUNTIF(CORRIDA!$M:$M,$B16&amp;" d. "&amp;DI$2)+COUNTIF(CORRIDA!$M:$M,DI$2&amp;" d. "&amp;$B16)))</f>
        <v>0</v>
      </c>
      <c r="DJ16" s="83" t="n">
        <f aca="false">IF($B16=DJ$2,0,IF(COUNTIF(CORRIDA!$M:$M,$B16&amp;" d. "&amp;DJ$2)+COUNTIF(CORRIDA!$M:$M,DJ$2&amp;" d. "&amp;$B16)=0,0,COUNTIF(CORRIDA!$M:$M,$B16&amp;" d. "&amp;DJ$2)+COUNTIF(CORRIDA!$M:$M,DJ$2&amp;" d. "&amp;$B16)))</f>
        <v>0</v>
      </c>
      <c r="DK16" s="83" t="n">
        <f aca="false">IF($B16=DK$2,0,IF(COUNTIF(CORRIDA!$M:$M,$B16&amp;" d. "&amp;DK$2)+COUNTIF(CORRIDA!$M:$M,DK$2&amp;" d. "&amp;$B16)=0,0,COUNTIF(CORRIDA!$M:$M,$B16&amp;" d. "&amp;DK$2)+COUNTIF(CORRIDA!$M:$M,DK$2&amp;" d. "&amp;$B16)))</f>
        <v>0</v>
      </c>
      <c r="DL16" s="83" t="n">
        <f aca="false">IF($B16=DL$2,0,IF(COUNTIF(CORRIDA!$M:$M,$B16&amp;" d. "&amp;DL$2)+COUNTIF(CORRIDA!$M:$M,DL$2&amp;" d. "&amp;$B16)=0,0,COUNTIF(CORRIDA!$M:$M,$B16&amp;" d. "&amp;DL$2)+COUNTIF(CORRIDA!$M:$M,DL$2&amp;" d. "&amp;$B16)))</f>
        <v>0</v>
      </c>
      <c r="DM16" s="83" t="n">
        <f aca="false">IF($B16=DM$2,0,IF(COUNTIF(CORRIDA!$M:$M,$B16&amp;" d. "&amp;DM$2)+COUNTIF(CORRIDA!$M:$M,DM$2&amp;" d. "&amp;$B16)=0,0,COUNTIF(CORRIDA!$M:$M,$B16&amp;" d. "&amp;DM$2)+COUNTIF(CORRIDA!$M:$M,DM$2&amp;" d. "&amp;$B16)))</f>
        <v>1</v>
      </c>
      <c r="DN16" s="83" t="n">
        <f aca="false">IF($B16=DN$2,0,IF(COUNTIF(CORRIDA!$M:$M,$B16&amp;" d. "&amp;DN$2)+COUNTIF(CORRIDA!$M:$M,DN$2&amp;" d. "&amp;$B16)=0,0,COUNTIF(CORRIDA!$M:$M,$B16&amp;" d. "&amp;DN$2)+COUNTIF(CORRIDA!$M:$M,DN$2&amp;" d. "&amp;$B16)))</f>
        <v>0</v>
      </c>
      <c r="DO16" s="83" t="n">
        <f aca="false">IF($B16=DO$2,0,IF(COUNTIF(CORRIDA!$M:$M,$B16&amp;" d. "&amp;DO$2)+COUNTIF(CORRIDA!$M:$M,DO$2&amp;" d. "&amp;$B16)=0,0,COUNTIF(CORRIDA!$M:$M,$B16&amp;" d. "&amp;DO$2)+COUNTIF(CORRIDA!$M:$M,DO$2&amp;" d. "&amp;$B16)))</f>
        <v>0</v>
      </c>
      <c r="DP16" s="83" t="n">
        <f aca="false">IF($B16=DP$2,0,IF(COUNTIF(CORRIDA!$M:$M,$B16&amp;" d. "&amp;DP$2)+COUNTIF(CORRIDA!$M:$M,DP$2&amp;" d. "&amp;$B16)=0,0,COUNTIF(CORRIDA!$M:$M,$B16&amp;" d. "&amp;DP$2)+COUNTIF(CORRIDA!$M:$M,DP$2&amp;" d. "&amp;$B16)))</f>
        <v>0</v>
      </c>
      <c r="DQ16" s="83" t="n">
        <f aca="false">IF($B16=DQ$2,0,IF(COUNTIF(CORRIDA!$M:$M,$B16&amp;" d. "&amp;DQ$2)+COUNTIF(CORRIDA!$M:$M,DQ$2&amp;" d. "&amp;$B16)=0,0,COUNTIF(CORRIDA!$M:$M,$B16&amp;" d. "&amp;DQ$2)+COUNTIF(CORRIDA!$M:$M,DQ$2&amp;" d. "&amp;$B16)))</f>
        <v>0</v>
      </c>
      <c r="DR16" s="83" t="n">
        <f aca="false">IF($B16=DR$2,0,IF(COUNTIF(CORRIDA!$M:$M,$B16&amp;" d. "&amp;DR$2)+COUNTIF(CORRIDA!$M:$M,DR$2&amp;" d. "&amp;$B16)=0,0,COUNTIF(CORRIDA!$M:$M,$B16&amp;" d. "&amp;DR$2)+COUNTIF(CORRIDA!$M:$M,DR$2&amp;" d. "&amp;$B16)))</f>
        <v>0</v>
      </c>
      <c r="DS16" s="83" t="n">
        <f aca="false">IF($B16=DS$2,0,IF(COUNTIF(CORRIDA!$M:$M,$B16&amp;" d. "&amp;DS$2)+COUNTIF(CORRIDA!$M:$M,DS$2&amp;" d. "&amp;$B16)=0,0,COUNTIF(CORRIDA!$M:$M,$B16&amp;" d. "&amp;DS$2)+COUNTIF(CORRIDA!$M:$M,DS$2&amp;" d. "&amp;$B16)))</f>
        <v>0</v>
      </c>
      <c r="DT16" s="83" t="n">
        <f aca="false">IF($B16=DT$2,0,IF(COUNTIF(CORRIDA!$M:$M,$B16&amp;" d. "&amp;DT$2)+COUNTIF(CORRIDA!$M:$M,DT$2&amp;" d. "&amp;$B16)=0,0,COUNTIF(CORRIDA!$M:$M,$B16&amp;" d. "&amp;DT$2)+COUNTIF(CORRIDA!$M:$M,DT$2&amp;" d. "&amp;$B16)))</f>
        <v>1</v>
      </c>
      <c r="DU16" s="83" t="n">
        <f aca="false">IF($B16=DU$2,0,IF(COUNTIF(CORRIDA!$M:$M,$B16&amp;" d. "&amp;DU$2)+COUNTIF(CORRIDA!$M:$M,DU$2&amp;" d. "&amp;$B16)=0,0,COUNTIF(CORRIDA!$M:$M,$B16&amp;" d. "&amp;DU$2)+COUNTIF(CORRIDA!$M:$M,DU$2&amp;" d. "&amp;$B16)))</f>
        <v>0</v>
      </c>
      <c r="DV16" s="83" t="n">
        <f aca="false">IF($B16=DV$2,0,IF(COUNTIF(CORRIDA!$M:$M,$B16&amp;" d. "&amp;DV$2)+COUNTIF(CORRIDA!$M:$M,DV$2&amp;" d. "&amp;$B16)=0,0,COUNTIF(CORRIDA!$M:$M,$B16&amp;" d. "&amp;DV$2)+COUNTIF(CORRIDA!$M:$M,DV$2&amp;" d. "&amp;$B16)))</f>
        <v>0</v>
      </c>
      <c r="DW16" s="83" t="n">
        <f aca="false">IF($B16=DW$2,0,IF(COUNTIF(CORRIDA!$M:$M,$B16&amp;" d. "&amp;DW$2)+COUNTIF(CORRIDA!$M:$M,DW$2&amp;" d. "&amp;$B16)=0,0,COUNTIF(CORRIDA!$M:$M,$B16&amp;" d. "&amp;DW$2)+COUNTIF(CORRIDA!$M:$M,DW$2&amp;" d. "&amp;$B16)))</f>
        <v>0</v>
      </c>
      <c r="DX16" s="83" t="n">
        <f aca="false">IF($B16=DX$2,0,IF(COUNTIF(CORRIDA!$M:$M,$B16&amp;" d. "&amp;DX$2)+COUNTIF(CORRIDA!$M:$M,DX$2&amp;" d. "&amp;$B16)=0,0,COUNTIF(CORRIDA!$M:$M,$B16&amp;" d. "&amp;DX$2)+COUNTIF(CORRIDA!$M:$M,DX$2&amp;" d. "&amp;$B16)))</f>
        <v>0</v>
      </c>
      <c r="DY16" s="83" t="n">
        <f aca="false">IF($B16=DY$2,0,IF(COUNTIF(CORRIDA!$M:$M,$B16&amp;" d. "&amp;DY$2)+COUNTIF(CORRIDA!$M:$M,DY$2&amp;" d. "&amp;$B16)=0,0,COUNTIF(CORRIDA!$M:$M,$B16&amp;" d. "&amp;DY$2)+COUNTIF(CORRIDA!$M:$M,DY$2&amp;" d. "&amp;$B16)))</f>
        <v>0</v>
      </c>
      <c r="DZ16" s="83" t="n">
        <f aca="false">IF($B16=DZ$2,0,IF(COUNTIF(CORRIDA!$M:$M,$B16&amp;" d. "&amp;DZ$2)+COUNTIF(CORRIDA!$M:$M,DZ$2&amp;" d. "&amp;$B16)=0,0,COUNTIF(CORRIDA!$M:$M,$B16&amp;" d. "&amp;DZ$2)+COUNTIF(CORRIDA!$M:$M,DZ$2&amp;" d. "&amp;$B16)))</f>
        <v>0</v>
      </c>
      <c r="EA16" s="83" t="n">
        <f aca="false">IF($B16=EA$2,0,IF(COUNTIF(CORRIDA!$M:$M,$B16&amp;" d. "&amp;EA$2)+COUNTIF(CORRIDA!$M:$M,EA$2&amp;" d. "&amp;$B16)=0,0,COUNTIF(CORRIDA!$M:$M,$B16&amp;" d. "&amp;EA$2)+COUNTIF(CORRIDA!$M:$M,EA$2&amp;" d. "&amp;$B16)))</f>
        <v>0</v>
      </c>
      <c r="EB16" s="83" t="n">
        <f aca="false">IF($B16=EB$2,0,IF(COUNTIF(CORRIDA!$M:$M,$B16&amp;" d. "&amp;EB$2)+COUNTIF(CORRIDA!$M:$M,EB$2&amp;" d. "&amp;$B16)=0,0,COUNTIF(CORRIDA!$M:$M,$B16&amp;" d. "&amp;EB$2)+COUNTIF(CORRIDA!$M:$M,EB$2&amp;" d. "&amp;$B16)))</f>
        <v>0</v>
      </c>
      <c r="EC16" s="83" t="n">
        <f aca="false">IF($B16=EC$2,0,IF(COUNTIF(CORRIDA!$M:$M,$B16&amp;" d. "&amp;EC$2)+COUNTIF(CORRIDA!$M:$M,EC$2&amp;" d. "&amp;$B16)=0,0,COUNTIF(CORRIDA!$M:$M,$B16&amp;" d. "&amp;EC$2)+COUNTIF(CORRIDA!$M:$M,EC$2&amp;" d. "&amp;$B16)))</f>
        <v>0</v>
      </c>
      <c r="ED16" s="83" t="n">
        <f aca="false">IF($B16=ED$2,0,IF(COUNTIF(CORRIDA!$M:$M,$B16&amp;" d. "&amp;ED$2)+COUNTIF(CORRIDA!$M:$M,ED$2&amp;" d. "&amp;$B16)=0,0,COUNTIF(CORRIDA!$M:$M,$B16&amp;" d. "&amp;ED$2)+COUNTIF(CORRIDA!$M:$M,ED$2&amp;" d. "&amp;$B16)))</f>
        <v>0</v>
      </c>
      <c r="EE16" s="83" t="n">
        <f aca="false">IF($B16=EE$2,0,IF(COUNTIF(CORRIDA!$M:$M,$B16&amp;" d. "&amp;EE$2)+COUNTIF(CORRIDA!$M:$M,EE$2&amp;" d. "&amp;$B16)=0,0,COUNTIF(CORRIDA!$M:$M,$B16&amp;" d. "&amp;EE$2)+COUNTIF(CORRIDA!$M:$M,EE$2&amp;" d. "&amp;$B16)))</f>
        <v>0</v>
      </c>
      <c r="EF16" s="83" t="n">
        <f aca="false">IF($B16=EF$2,0,IF(COUNTIF(CORRIDA!$M:$M,$B16&amp;" d. "&amp;EF$2)+COUNTIF(CORRIDA!$M:$M,EF$2&amp;" d. "&amp;$B16)=0,0,COUNTIF(CORRIDA!$M:$M,$B16&amp;" d. "&amp;EF$2)+COUNTIF(CORRIDA!$M:$M,EF$2&amp;" d. "&amp;$B16)))</f>
        <v>0</v>
      </c>
      <c r="EG16" s="83" t="n">
        <f aca="false">IF($B16=EG$2,0,IF(COUNTIF(CORRIDA!$M:$M,$B16&amp;" d. "&amp;EG$2)+COUNTIF(CORRIDA!$M:$M,EG$2&amp;" d. "&amp;$B16)=0,0,COUNTIF(CORRIDA!$M:$M,$B16&amp;" d. "&amp;EG$2)+COUNTIF(CORRIDA!$M:$M,EG$2&amp;" d. "&amp;$B16)))</f>
        <v>0</v>
      </c>
      <c r="EH16" s="83" t="n">
        <f aca="false">IF($B16=EH$2,0,IF(COUNTIF(CORRIDA!$M:$M,$B16&amp;" d. "&amp;EH$2)+COUNTIF(CORRIDA!$M:$M,EH$2&amp;" d. "&amp;$B16)=0,0,COUNTIF(CORRIDA!$M:$M,$B16&amp;" d. "&amp;EH$2)+COUNTIF(CORRIDA!$M:$M,EH$2&amp;" d. "&amp;$B16)))</f>
        <v>0</v>
      </c>
      <c r="EI16" s="83" t="n">
        <f aca="false">IF($B16=EI$2,0,IF(COUNTIF(CORRIDA!$M:$M,$B16&amp;" d. "&amp;EI$2)+COUNTIF(CORRIDA!$M:$M,EI$2&amp;" d. "&amp;$B16)=0,0,COUNTIF(CORRIDA!$M:$M,$B16&amp;" d. "&amp;EI$2)+COUNTIF(CORRIDA!$M:$M,EI$2&amp;" d. "&amp;$B16)))</f>
        <v>0</v>
      </c>
      <c r="EJ16" s="83" t="n">
        <f aca="false">IF($B16=EJ$2,0,IF(COUNTIF(CORRIDA!$M:$M,$B16&amp;" d. "&amp;EJ$2)+COUNTIF(CORRIDA!$M:$M,EJ$2&amp;" d. "&amp;$B16)=0,0,COUNTIF(CORRIDA!$M:$M,$B16&amp;" d. "&amp;EJ$2)+COUNTIF(CORRIDA!$M:$M,EJ$2&amp;" d. "&amp;$B16)))</f>
        <v>0</v>
      </c>
      <c r="EK16" s="83" t="n">
        <f aca="false">IF($B16=EK$2,0,IF(COUNTIF(CORRIDA!$M:$M,$B16&amp;" d. "&amp;EK$2)+COUNTIF(CORRIDA!$M:$M,EK$2&amp;" d. "&amp;$B16)=0,0,COUNTIF(CORRIDA!$M:$M,$B16&amp;" d. "&amp;EK$2)+COUNTIF(CORRIDA!$M:$M,EK$2&amp;" d. "&amp;$B16)))</f>
        <v>0</v>
      </c>
      <c r="EL16" s="83" t="n">
        <f aca="false">IF($B16=EL$2,0,IF(COUNTIF(CORRIDA!$M:$M,$B16&amp;" d. "&amp;EL$2)+COUNTIF(CORRIDA!$M:$M,EL$2&amp;" d. "&amp;$B16)=0,0,COUNTIF(CORRIDA!$M:$M,$B16&amp;" d. "&amp;EL$2)+COUNTIF(CORRIDA!$M:$M,EL$2&amp;" d. "&amp;$B16)))</f>
        <v>0</v>
      </c>
      <c r="EM16" s="83" t="n">
        <f aca="false">IF($B16=EM$2,0,IF(COUNTIF(CORRIDA!$M:$M,$B16&amp;" d. "&amp;EM$2)+COUNTIF(CORRIDA!$M:$M,EM$2&amp;" d. "&amp;$B16)=0,0,COUNTIF(CORRIDA!$M:$M,$B16&amp;" d. "&amp;EM$2)+COUNTIF(CORRIDA!$M:$M,EM$2&amp;" d. "&amp;$B16)))</f>
        <v>0</v>
      </c>
      <c r="EN16" s="83" t="n">
        <f aca="false">IF($B16=EN$2,0,IF(COUNTIF(CORRIDA!$M:$M,$B16&amp;" d. "&amp;EN$2)+COUNTIF(CORRIDA!$M:$M,EN$2&amp;" d. "&amp;$B16)=0,0,COUNTIF(CORRIDA!$M:$M,$B16&amp;" d. "&amp;EN$2)+COUNTIF(CORRIDA!$M:$M,EN$2&amp;" d. "&amp;$B16)))</f>
        <v>0</v>
      </c>
      <c r="EO16" s="83" t="n">
        <f aca="false">IF($B16=EO$2,0,IF(COUNTIF(CORRIDA!$M:$M,$B16&amp;" d. "&amp;EO$2)+COUNTIF(CORRIDA!$M:$M,EO$2&amp;" d. "&amp;$B16)=0,0,COUNTIF(CORRIDA!$M:$M,$B16&amp;" d. "&amp;EO$2)+COUNTIF(CORRIDA!$M:$M,EO$2&amp;" d. "&amp;$B16)))</f>
        <v>0</v>
      </c>
      <c r="EP16" s="83" t="n">
        <f aca="false">IF($B16=EP$2,0,IF(COUNTIF(CORRIDA!$M:$M,$B16&amp;" d. "&amp;EP$2)+COUNTIF(CORRIDA!$M:$M,EP$2&amp;" d. "&amp;$B16)=0,0,COUNTIF(CORRIDA!$M:$M,$B16&amp;" d. "&amp;EP$2)+COUNTIF(CORRIDA!$M:$M,EP$2&amp;" d. "&amp;$B16)))</f>
        <v>0</v>
      </c>
      <c r="EQ16" s="83" t="n">
        <f aca="false">IF($B16=EQ$2,0,IF(COUNTIF(CORRIDA!$M:$M,$B16&amp;" d. "&amp;EQ$2)+COUNTIF(CORRIDA!$M:$M,EQ$2&amp;" d. "&amp;$B16)=0,0,COUNTIF(CORRIDA!$M:$M,$B16&amp;" d. "&amp;EQ$2)+COUNTIF(CORRIDA!$M:$M,EQ$2&amp;" d. "&amp;$B16)))</f>
        <v>0</v>
      </c>
      <c r="ER16" s="83" t="n">
        <f aca="false">IF($B16=ER$2,0,IF(COUNTIF(CORRIDA!$M:$M,$B16&amp;" d. "&amp;ER$2)+COUNTIF(CORRIDA!$M:$M,ER$2&amp;" d. "&amp;$B16)=0,0,COUNTIF(CORRIDA!$M:$M,$B16&amp;" d. "&amp;ER$2)+COUNTIF(CORRIDA!$M:$M,ER$2&amp;" d. "&amp;$B16)))</f>
        <v>0</v>
      </c>
      <c r="ES16" s="83" t="n">
        <f aca="false">IF($B16=ES$2,0,IF(COUNTIF(CORRIDA!$M:$M,$B16&amp;" d. "&amp;ES$2)+COUNTIF(CORRIDA!$M:$M,ES$2&amp;" d. "&amp;$B16)=0,0,COUNTIF(CORRIDA!$M:$M,$B16&amp;" d. "&amp;ES$2)+COUNTIF(CORRIDA!$M:$M,ES$2&amp;" d. "&amp;$B16)))</f>
        <v>0</v>
      </c>
      <c r="ET16" s="83" t="n">
        <f aca="false">IF($B16=ET$2,0,IF(COUNTIF(CORRIDA!$M:$M,$B16&amp;" d. "&amp;ET$2)+COUNTIF(CORRIDA!$M:$M,ET$2&amp;" d. "&amp;$B16)=0,0,COUNTIF(CORRIDA!$M:$M,$B16&amp;" d. "&amp;ET$2)+COUNTIF(CORRIDA!$M:$M,ET$2&amp;" d. "&amp;$B16)))</f>
        <v>0</v>
      </c>
      <c r="EU16" s="83" t="n">
        <f aca="false">IF($B16=EU$2,0,IF(COUNTIF(CORRIDA!$M:$M,$B16&amp;" d. "&amp;EU$2)+COUNTIF(CORRIDA!$M:$M,EU$2&amp;" d. "&amp;$B16)=0,0,COUNTIF(CORRIDA!$M:$M,$B16&amp;" d. "&amp;EU$2)+COUNTIF(CORRIDA!$M:$M,EU$2&amp;" d. "&amp;$B16)))</f>
        <v>1</v>
      </c>
      <c r="EV16" s="83" t="n">
        <f aca="false">IF($B16=EV$2,0,IF(COUNTIF(CORRIDA!$M:$M,$B16&amp;" d. "&amp;EV$2)+COUNTIF(CORRIDA!$M:$M,EV$2&amp;" d. "&amp;$B16)=0,0,COUNTIF(CORRIDA!$M:$M,$B16&amp;" d. "&amp;EV$2)+COUNTIF(CORRIDA!$M:$M,EV$2&amp;" d. "&amp;$B16)))</f>
        <v>0</v>
      </c>
      <c r="EW16" s="83" t="n">
        <f aca="false">IF($B16=EW$2,0,IF(COUNTIF(CORRIDA!$M:$M,$B16&amp;" d. "&amp;EW$2)+COUNTIF(CORRIDA!$M:$M,EW$2&amp;" d. "&amp;$B16)=0,0,COUNTIF(CORRIDA!$M:$M,$B16&amp;" d. "&amp;EW$2)+COUNTIF(CORRIDA!$M:$M,EW$2&amp;" d. "&amp;$B16)))</f>
        <v>0</v>
      </c>
      <c r="EX16" s="83" t="n">
        <f aca="false">IF($B16=EX$2,0,IF(COUNTIF(CORRIDA!$M:$M,$B16&amp;" d. "&amp;EX$2)+COUNTIF(CORRIDA!$M:$M,EX$2&amp;" d. "&amp;$B16)=0,0,COUNTIF(CORRIDA!$M:$M,$B16&amp;" d. "&amp;EX$2)+COUNTIF(CORRIDA!$M:$M,EX$2&amp;" d. "&amp;$B16)))</f>
        <v>0</v>
      </c>
      <c r="EY16" s="83" t="n">
        <f aca="false">IF($B16=EY$2,0,IF(COUNTIF(CORRIDA!$M:$M,$B16&amp;" d. "&amp;EY$2)+COUNTIF(CORRIDA!$M:$M,EY$2&amp;" d. "&amp;$B16)=0,0,COUNTIF(CORRIDA!$M:$M,$B16&amp;" d. "&amp;EY$2)+COUNTIF(CORRIDA!$M:$M,EY$2&amp;" d. "&amp;$B16)))</f>
        <v>0</v>
      </c>
      <c r="EZ16" s="83" t="n">
        <f aca="false">IF($B16=EZ$2,0,IF(COUNTIF(CORRIDA!$M:$M,$B16&amp;" d. "&amp;EZ$2)+COUNTIF(CORRIDA!$M:$M,EZ$2&amp;" d. "&amp;$B16)=0,0,COUNTIF(CORRIDA!$M:$M,$B16&amp;" d. "&amp;EZ$2)+COUNTIF(CORRIDA!$M:$M,EZ$2&amp;" d. "&amp;$B16)))</f>
        <v>0</v>
      </c>
      <c r="FA16" s="83" t="n">
        <f aca="false">IF($B16=FA$2,0,IF(COUNTIF(CORRIDA!$M:$M,$B16&amp;" d. "&amp;FA$2)+COUNTIF(CORRIDA!$M:$M,FA$2&amp;" d. "&amp;$B16)=0,0,COUNTIF(CORRIDA!$M:$M,$B16&amp;" d. "&amp;FA$2)+COUNTIF(CORRIDA!$M:$M,FA$2&amp;" d. "&amp;$B16)))</f>
        <v>0</v>
      </c>
      <c r="FB16" s="83" t="n">
        <f aca="false">IF($B16=FB$2,0,IF(COUNTIF(CORRIDA!$M:$M,$B16&amp;" d. "&amp;FB$2)+COUNTIF(CORRIDA!$M:$M,FB$2&amp;" d. "&amp;$B16)=0,0,COUNTIF(CORRIDA!$M:$M,$B16&amp;" d. "&amp;FB$2)+COUNTIF(CORRIDA!$M:$M,FB$2&amp;" d. "&amp;$B16)))</f>
        <v>0</v>
      </c>
      <c r="FC16" s="83" t="n">
        <f aca="false">IF($B16=FC$2,0,IF(COUNTIF(CORRIDA!$M:$M,$B16&amp;" d. "&amp;FC$2)+COUNTIF(CORRIDA!$M:$M,FC$2&amp;" d. "&amp;$B16)=0,0,COUNTIF(CORRIDA!$M:$M,$B16&amp;" d. "&amp;FC$2)+COUNTIF(CORRIDA!$M:$M,FC$2&amp;" d. "&amp;$B16)))</f>
        <v>0</v>
      </c>
      <c r="FD16" s="83" t="n">
        <f aca="false">IF($B16=FD$2,0,IF(COUNTIF(CORRIDA!$M:$M,$B16&amp;" d. "&amp;FD$2)+COUNTIF(CORRIDA!$M:$M,FD$2&amp;" d. "&amp;$B16)=0,0,COUNTIF(CORRIDA!$M:$M,$B16&amp;" d. "&amp;FD$2)+COUNTIF(CORRIDA!$M:$M,FD$2&amp;" d. "&amp;$B16)))</f>
        <v>0</v>
      </c>
      <c r="FE16" s="83" t="n">
        <f aca="false">IF($B16=FE$2,0,IF(COUNTIF(CORRIDA!$M:$M,$B16&amp;" d. "&amp;FE$2)+COUNTIF(CORRIDA!$M:$M,FE$2&amp;" d. "&amp;$B16)=0,0,COUNTIF(CORRIDA!$M:$M,$B16&amp;" d. "&amp;FE$2)+COUNTIF(CORRIDA!$M:$M,FE$2&amp;" d. "&amp;$B16)))</f>
        <v>0</v>
      </c>
      <c r="FF16" s="83" t="n">
        <f aca="false">IF($B16=FF$2,0,IF(COUNTIF(CORRIDA!$M:$M,$B16&amp;" d. "&amp;FF$2)+COUNTIF(CORRIDA!$M:$M,FF$2&amp;" d. "&amp;$B16)=0,0,COUNTIF(CORRIDA!$M:$M,$B16&amp;" d. "&amp;FF$2)+COUNTIF(CORRIDA!$M:$M,FF$2&amp;" d. "&amp;$B16)))</f>
        <v>0</v>
      </c>
      <c r="FG16" s="75" t="n">
        <f aca="false">SUM(DI16:EW16)</f>
        <v>3</v>
      </c>
      <c r="FH16" s="80"/>
      <c r="FI16" s="73" t="str">
        <f aca="false">BE16</f>
        <v>Felipe</v>
      </c>
      <c r="FJ16" s="81" t="n">
        <f aca="false">COUNTIF(BF16:DC16,"&gt;0")</f>
        <v>3</v>
      </c>
      <c r="FK16" s="81" t="n">
        <f aca="false">AVERAGE(BF16:DC16)</f>
        <v>1</v>
      </c>
      <c r="FL16" s="81" t="n">
        <f aca="false">_xlfn.STDEV.P(BF16:DC16)</f>
        <v>0</v>
      </c>
    </row>
    <row r="17" customFormat="false" ht="12.75" hidden="false" customHeight="false" outlineLevel="0" collapsed="false">
      <c r="B17" s="73" t="str">
        <f aca="false">INTRO!B17</f>
        <v>Fernando Bio</v>
      </c>
      <c r="C17" s="74" t="str">
        <f aca="false">IF($B17=C$2,"-",IF(COUNTIF(CORRIDA!$M:$M,$B17&amp;" d. "&amp;C$2)=0,"",COUNTIF(CORRIDA!$M:$M,$B17&amp;" d. "&amp;C$2)))</f>
        <v/>
      </c>
      <c r="D17" s="74" t="str">
        <f aca="false">IF($B17=D$2,"-",IF(COUNTIF(CORRIDA!$M:$M,$B17&amp;" d. "&amp;D$2)=0,"",COUNTIF(CORRIDA!$M:$M,$B17&amp;" d. "&amp;D$2)))</f>
        <v/>
      </c>
      <c r="E17" s="74" t="str">
        <f aca="false">IF($B17=E$2,"-",IF(COUNTIF(CORRIDA!$M:$M,$B17&amp;" d. "&amp;E$2)=0,"",COUNTIF(CORRIDA!$M:$M,$B17&amp;" d. "&amp;E$2)))</f>
        <v/>
      </c>
      <c r="F17" s="74" t="str">
        <f aca="false">IF($B17=F$2,"-",IF(COUNTIF(CORRIDA!$M:$M,$B17&amp;" d. "&amp;F$2)=0,"",COUNTIF(CORRIDA!$M:$M,$B17&amp;" d. "&amp;F$2)))</f>
        <v/>
      </c>
      <c r="G17" s="74" t="str">
        <f aca="false">IF($B17=G$2,"-",IF(COUNTIF(CORRIDA!$M:$M,$B17&amp;" d. "&amp;G$2)=0,"",COUNTIF(CORRIDA!$M:$M,$B17&amp;" d. "&amp;G$2)))</f>
        <v/>
      </c>
      <c r="H17" s="74" t="str">
        <f aca="false">IF($B17=H$2,"-",IF(COUNTIF(CORRIDA!$M:$M,$B17&amp;" d. "&amp;H$2)=0,"",COUNTIF(CORRIDA!$M:$M,$B17&amp;" d. "&amp;H$2)))</f>
        <v/>
      </c>
      <c r="I17" s="74" t="str">
        <f aca="false">IF($B17=I$2,"-",IF(COUNTIF(CORRIDA!$M:$M,$B17&amp;" d. "&amp;I$2)=0,"",COUNTIF(CORRIDA!$M:$M,$B17&amp;" d. "&amp;I$2)))</f>
        <v/>
      </c>
      <c r="J17" s="74" t="str">
        <f aca="false">IF($B17=J$2,"-",IF(COUNTIF(CORRIDA!$M:$M,$B17&amp;" d. "&amp;J$2)=0,"",COUNTIF(CORRIDA!$M:$M,$B17&amp;" d. "&amp;J$2)))</f>
        <v/>
      </c>
      <c r="K17" s="74" t="str">
        <f aca="false">IF($B17=K$2,"-",IF(COUNTIF(CORRIDA!$M:$M,$B17&amp;" d. "&amp;K$2)=0,"",COUNTIF(CORRIDA!$M:$M,$B17&amp;" d. "&amp;K$2)))</f>
        <v/>
      </c>
      <c r="L17" s="74" t="str">
        <f aca="false">IF($B17=L$2,"-",IF(COUNTIF(CORRIDA!$M:$M,$B17&amp;" d. "&amp;L$2)=0,"",COUNTIF(CORRIDA!$M:$M,$B17&amp;" d. "&amp;L$2)))</f>
        <v/>
      </c>
      <c r="M17" s="74" t="str">
        <f aca="false">IF($B17=M$2,"-",IF(COUNTIF(CORRIDA!$M:$M,$B17&amp;" d. "&amp;M$2)=0,"",COUNTIF(CORRIDA!$M:$M,$B17&amp;" d. "&amp;M$2)))</f>
        <v/>
      </c>
      <c r="N17" s="74" t="str">
        <f aca="false">IF($B17=N$2,"-",IF(COUNTIF(CORRIDA!$M:$M,$B17&amp;" d. "&amp;N$2)=0,"",COUNTIF(CORRIDA!$M:$M,$B17&amp;" d. "&amp;N$2)))</f>
        <v/>
      </c>
      <c r="O17" s="74" t="str">
        <f aca="false">IF($B17=O$2,"-",IF(COUNTIF(CORRIDA!$M:$M,$B17&amp;" d. "&amp;O$2)=0,"",COUNTIF(CORRIDA!$M:$M,$B17&amp;" d. "&amp;O$2)))</f>
        <v/>
      </c>
      <c r="P17" s="74" t="str">
        <f aca="false">IF($B17=P$2,"-",IF(COUNTIF(CORRIDA!$M:$M,$B17&amp;" d. "&amp;P$2)=0,"",COUNTIF(CORRIDA!$M:$M,$B17&amp;" d. "&amp;P$2)))</f>
        <v/>
      </c>
      <c r="Q17" s="74" t="str">
        <f aca="false">IF($B17=Q$2,"-",IF(COUNTIF(CORRIDA!$M:$M,$B17&amp;" d. "&amp;Q$2)=0,"",COUNTIF(CORRIDA!$M:$M,$B17&amp;" d. "&amp;Q$2)))</f>
        <v>-</v>
      </c>
      <c r="R17" s="74" t="str">
        <f aca="false">IF($B17=R$2,"-",IF(COUNTIF(CORRIDA!$M:$M,$B17&amp;" d. "&amp;R$2)=0,"",COUNTIF(CORRIDA!$M:$M,$B17&amp;" d. "&amp;R$2)))</f>
        <v/>
      </c>
      <c r="S17" s="74" t="str">
        <f aca="false">IF($B17=S$2,"-",IF(COUNTIF(CORRIDA!$M:$M,$B17&amp;" d. "&amp;S$2)=0,"",COUNTIF(CORRIDA!$M:$M,$B17&amp;" d. "&amp;S$2)))</f>
        <v/>
      </c>
      <c r="T17" s="74" t="str">
        <f aca="false">IF($B17=T$2,"-",IF(COUNTIF(CORRIDA!$M:$M,$B17&amp;" d. "&amp;T$2)=0,"",COUNTIF(CORRIDA!$M:$M,$B17&amp;" d. "&amp;T$2)))</f>
        <v/>
      </c>
      <c r="U17" s="74" t="str">
        <f aca="false">IF($B17=U$2,"-",IF(COUNTIF(CORRIDA!$M:$M,$B17&amp;" d. "&amp;U$2)=0,"",COUNTIF(CORRIDA!$M:$M,$B17&amp;" d. "&amp;U$2)))</f>
        <v/>
      </c>
      <c r="V17" s="74" t="str">
        <f aca="false">IF($B17=V$2,"-",IF(COUNTIF(CORRIDA!$M:$M,$B17&amp;" d. "&amp;V$2)=0,"",COUNTIF(CORRIDA!$M:$M,$B17&amp;" d. "&amp;V$2)))</f>
        <v/>
      </c>
      <c r="W17" s="74" t="str">
        <f aca="false">IF($B17=W$2,"-",IF(COUNTIF(CORRIDA!$M:$M,$B17&amp;" d. "&amp;W$2)=0,"",COUNTIF(CORRIDA!$M:$M,$B17&amp;" d. "&amp;W$2)))</f>
        <v/>
      </c>
      <c r="X17" s="74" t="str">
        <f aca="false">IF($B17=X$2,"-",IF(COUNTIF(CORRIDA!$M:$M,$B17&amp;" d. "&amp;X$2)=0,"",COUNTIF(CORRIDA!$M:$M,$B17&amp;" d. "&amp;X$2)))</f>
        <v/>
      </c>
      <c r="Y17" s="74" t="str">
        <f aca="false">IF($B17=Y$2,"-",IF(COUNTIF(CORRIDA!$M:$M,$B17&amp;" d. "&amp;Y$2)=0,"",COUNTIF(CORRIDA!$M:$M,$B17&amp;" d. "&amp;Y$2)))</f>
        <v/>
      </c>
      <c r="Z17" s="74" t="str">
        <f aca="false">IF($B17=Z$2,"-",IF(COUNTIF(CORRIDA!$M:$M,$B17&amp;" d. "&amp;Z$2)=0,"",COUNTIF(CORRIDA!$M:$M,$B17&amp;" d. "&amp;Z$2)))</f>
        <v/>
      </c>
      <c r="AA17" s="74" t="str">
        <f aca="false">IF($B17=AA$2,"-",IF(COUNTIF(CORRIDA!$M:$M,$B17&amp;" d. "&amp;AA$2)=0,"",COUNTIF(CORRIDA!$M:$M,$B17&amp;" d. "&amp;AA$2)))</f>
        <v/>
      </c>
      <c r="AB17" s="74" t="str">
        <f aca="false">IF($B17=AB$2,"-",IF(COUNTIF(CORRIDA!$M:$M,$B17&amp;" d. "&amp;AB$2)=0,"",COUNTIF(CORRIDA!$M:$M,$B17&amp;" d. "&amp;AB$2)))</f>
        <v/>
      </c>
      <c r="AC17" s="74" t="str">
        <f aca="false">IF($B17=AC$2,"-",IF(COUNTIF(CORRIDA!$M:$M,$B17&amp;" d. "&amp;AC$2)=0,"",COUNTIF(CORRIDA!$M:$M,$B17&amp;" d. "&amp;AC$2)))</f>
        <v/>
      </c>
      <c r="AD17" s="74" t="str">
        <f aca="false">IF($B17=AD$2,"-",IF(COUNTIF(CORRIDA!$M:$M,$B17&amp;" d. "&amp;AD$2)=0,"",COUNTIF(CORRIDA!$M:$M,$B17&amp;" d. "&amp;AD$2)))</f>
        <v/>
      </c>
      <c r="AE17" s="74" t="str">
        <f aca="false">IF($B17=AE$2,"-",IF(COUNTIF(CORRIDA!$M:$M,$B17&amp;" d. "&amp;AE$2)=0,"",COUNTIF(CORRIDA!$M:$M,$B17&amp;" d. "&amp;AE$2)))</f>
        <v/>
      </c>
      <c r="AF17" s="74" t="str">
        <f aca="false">IF($B17=AF$2,"-",IF(COUNTIF(CORRIDA!$M:$M,$B17&amp;" d. "&amp;AF$2)=0,"",COUNTIF(CORRIDA!$M:$M,$B17&amp;" d. "&amp;AF$2)))</f>
        <v/>
      </c>
      <c r="AG17" s="74" t="str">
        <f aca="false">IF($B17=AG$2,"-",IF(COUNTIF(CORRIDA!$M:$M,$B17&amp;" d. "&amp;AG$2)=0,"",COUNTIF(CORRIDA!$M:$M,$B17&amp;" d. "&amp;AG$2)))</f>
        <v/>
      </c>
      <c r="AH17" s="74" t="str">
        <f aca="false">IF($B17=AH$2,"-",IF(COUNTIF(CORRIDA!$M:$M,$B17&amp;" d. "&amp;AH$2)=0,"",COUNTIF(CORRIDA!$M:$M,$B17&amp;" d. "&amp;AH$2)))</f>
        <v/>
      </c>
      <c r="AI17" s="74" t="str">
        <f aca="false">IF($B17=AI$2,"-",IF(COUNTIF(CORRIDA!$M:$M,$B17&amp;" d. "&amp;AI$2)=0,"",COUNTIF(CORRIDA!$M:$M,$B17&amp;" d. "&amp;AI$2)))</f>
        <v/>
      </c>
      <c r="AJ17" s="74" t="str">
        <f aca="false">IF($B17=AJ$2,"-",IF(COUNTIF(CORRIDA!$M:$M,$B17&amp;" d. "&amp;AJ$2)=0,"",COUNTIF(CORRIDA!$M:$M,$B17&amp;" d. "&amp;AJ$2)))</f>
        <v/>
      </c>
      <c r="AK17" s="74" t="str">
        <f aca="false">IF($B17=AK$2,"-",IF(COUNTIF(CORRIDA!$M:$M,$B17&amp;" d. "&amp;AK$2)=0,"",COUNTIF(CORRIDA!$M:$M,$B17&amp;" d. "&amp;AK$2)))</f>
        <v/>
      </c>
      <c r="AL17" s="74" t="str">
        <f aca="false">IF($B17=AL$2,"-",IF(COUNTIF(CORRIDA!$M:$M,$B17&amp;" d. "&amp;AL$2)=0,"",COUNTIF(CORRIDA!$M:$M,$B17&amp;" d. "&amp;AL$2)))</f>
        <v/>
      </c>
      <c r="AM17" s="74" t="str">
        <f aca="false">IF($B17=AM$2,"-",IF(COUNTIF(CORRIDA!$M:$M,$B17&amp;" d. "&amp;AM$2)=0,"",COUNTIF(CORRIDA!$M:$M,$B17&amp;" d. "&amp;AM$2)))</f>
        <v/>
      </c>
      <c r="AN17" s="74" t="str">
        <f aca="false">IF($B17=AN$2,"-",IF(COUNTIF(CORRIDA!$M:$M,$B17&amp;" d. "&amp;AN$2)=0,"",COUNTIF(CORRIDA!$M:$M,$B17&amp;" d. "&amp;AN$2)))</f>
        <v/>
      </c>
      <c r="AO17" s="74" t="str">
        <f aca="false">IF($B17=AO$2,"-",IF(COUNTIF(CORRIDA!$M:$M,$B17&amp;" d. "&amp;AO$2)=0,"",COUNTIF(CORRIDA!$M:$M,$B17&amp;" d. "&amp;AO$2)))</f>
        <v/>
      </c>
      <c r="AP17" s="74" t="str">
        <f aca="false">IF($B17=AP$2,"-",IF(COUNTIF(CORRIDA!$M:$M,$B17&amp;" d. "&amp;AP$2)=0,"",COUNTIF(CORRIDA!$M:$M,$B17&amp;" d. "&amp;AP$2)))</f>
        <v/>
      </c>
      <c r="AQ17" s="74" t="str">
        <f aca="false">IF($B17=AQ$2,"-",IF(COUNTIF(CORRIDA!$M:$M,$B17&amp;" d. "&amp;AQ$2)=0,"",COUNTIF(CORRIDA!$M:$M,$B17&amp;" d. "&amp;AQ$2)))</f>
        <v/>
      </c>
      <c r="AR17" s="74" t="str">
        <f aca="false">IF($B17=AR$2,"-",IF(COUNTIF(CORRIDA!$M:$M,$B17&amp;" d. "&amp;AR$2)=0,"",COUNTIF(CORRIDA!$M:$M,$B17&amp;" d. "&amp;AR$2)))</f>
        <v/>
      </c>
      <c r="AS17" s="74" t="str">
        <f aca="false">IF($B17=AS$2,"-",IF(COUNTIF(CORRIDA!$M:$M,$B17&amp;" d. "&amp;AS$2)=0,"",COUNTIF(CORRIDA!$M:$M,$B17&amp;" d. "&amp;AS$2)))</f>
        <v/>
      </c>
      <c r="AT17" s="74" t="str">
        <f aca="false">IF($B17=AT$2,"-",IF(COUNTIF(CORRIDA!$M:$M,$B17&amp;" d. "&amp;AT$2)=0,"",COUNTIF(CORRIDA!$M:$M,$B17&amp;" d. "&amp;AT$2)))</f>
        <v/>
      </c>
      <c r="AU17" s="74" t="str">
        <f aca="false">IF($B17=AU$2,"-",IF(COUNTIF(CORRIDA!$M:$M,$B17&amp;" d. "&amp;AU$2)=0,"",COUNTIF(CORRIDA!$M:$M,$B17&amp;" d. "&amp;AU$2)))</f>
        <v/>
      </c>
      <c r="AV17" s="74" t="str">
        <f aca="false">IF($B17=AV$2,"-",IF(COUNTIF(CORRIDA!$M:$M,$B17&amp;" d. "&amp;AV$2)=0,"",COUNTIF(CORRIDA!$M:$M,$B17&amp;" d. "&amp;AV$2)))</f>
        <v/>
      </c>
      <c r="AW17" s="74" t="str">
        <f aca="false">IF($B17=AW$2,"-",IF(COUNTIF(CORRIDA!$M:$M,$B17&amp;" d. "&amp;AW$2)=0,"",COUNTIF(CORRIDA!$M:$M,$B17&amp;" d. "&amp;AW$2)))</f>
        <v/>
      </c>
      <c r="AX17" s="74" t="str">
        <f aca="false">IF($B17=AX$2,"-",IF(COUNTIF(CORRIDA!$M:$M,$B17&amp;" d. "&amp;AX$2)=0,"",COUNTIF(CORRIDA!$M:$M,$B17&amp;" d. "&amp;AX$2)))</f>
        <v/>
      </c>
      <c r="AY17" s="74" t="str">
        <f aca="false">IF($B17=AY$2,"-",IF(COUNTIF(CORRIDA!$M:$M,$B17&amp;" d. "&amp;AY$2)=0,"",COUNTIF(CORRIDA!$M:$M,$B17&amp;" d. "&amp;AY$2)))</f>
        <v/>
      </c>
      <c r="AZ17" s="74" t="str">
        <f aca="false">IF($B17=AZ$2,"-",IF(COUNTIF(CORRIDA!$M:$M,$B17&amp;" d. "&amp;AZ$2)=0,"",COUNTIF(CORRIDA!$M:$M,$B17&amp;" d. "&amp;AZ$2)))</f>
        <v/>
      </c>
      <c r="BA17" s="75" t="n">
        <f aca="false">SUM(C17:AZ17)</f>
        <v>0</v>
      </c>
      <c r="BE17" s="73" t="str">
        <f aca="false">B17</f>
        <v>Fernando Bio</v>
      </c>
      <c r="BF17" s="76" t="str">
        <f aca="false">IF($B17=BF$2,"-",IF(COUNTIF(CORRIDA!$M:$M,$B17&amp;" d. "&amp;BF$2)+COUNTIF(CORRIDA!$M:$M,BF$2&amp;" d. "&amp;$B17)=0,"",COUNTIF(CORRIDA!$M:$M,$B17&amp;" d. "&amp;BF$2)+COUNTIF(CORRIDA!$M:$M,BF$2&amp;" d. "&amp;$B17)))</f>
        <v/>
      </c>
      <c r="BG17" s="76" t="str">
        <f aca="false">IF($B17=BG$2,"-",IF(COUNTIF(CORRIDA!$M:$M,$B17&amp;" d. "&amp;BG$2)+COUNTIF(CORRIDA!$M:$M,BG$2&amp;" d. "&amp;$B17)=0,"",COUNTIF(CORRIDA!$M:$M,$B17&amp;" d. "&amp;BG$2)+COUNTIF(CORRIDA!$M:$M,BG$2&amp;" d. "&amp;$B17)))</f>
        <v/>
      </c>
      <c r="BH17" s="76" t="str">
        <f aca="false">IF($B17=BH$2,"-",IF(COUNTIF(CORRIDA!$M:$M,$B17&amp;" d. "&amp;BH$2)+COUNTIF(CORRIDA!$M:$M,BH$2&amp;" d. "&amp;$B17)=0,"",COUNTIF(CORRIDA!$M:$M,$B17&amp;" d. "&amp;BH$2)+COUNTIF(CORRIDA!$M:$M,BH$2&amp;" d. "&amp;$B17)))</f>
        <v/>
      </c>
      <c r="BI17" s="76" t="str">
        <f aca="false">IF($B17=BI$2,"-",IF(COUNTIF(CORRIDA!$M:$M,$B17&amp;" d. "&amp;BI$2)+COUNTIF(CORRIDA!$M:$M,BI$2&amp;" d. "&amp;$B17)=0,"",COUNTIF(CORRIDA!$M:$M,$B17&amp;" d. "&amp;BI$2)+COUNTIF(CORRIDA!$M:$M,BI$2&amp;" d. "&amp;$B17)))</f>
        <v/>
      </c>
      <c r="BJ17" s="76" t="str">
        <f aca="false">IF($B17=BJ$2,"-",IF(COUNTIF(CORRIDA!$M:$M,$B17&amp;" d. "&amp;BJ$2)+COUNTIF(CORRIDA!$M:$M,BJ$2&amp;" d. "&amp;$B17)=0,"",COUNTIF(CORRIDA!$M:$M,$B17&amp;" d. "&amp;BJ$2)+COUNTIF(CORRIDA!$M:$M,BJ$2&amp;" d. "&amp;$B17)))</f>
        <v/>
      </c>
      <c r="BK17" s="76" t="str">
        <f aca="false">IF($B17=BK$2,"-",IF(COUNTIF(CORRIDA!$M:$M,$B17&amp;" d. "&amp;BK$2)+COUNTIF(CORRIDA!$M:$M,BK$2&amp;" d. "&amp;$B17)=0,"",COUNTIF(CORRIDA!$M:$M,$B17&amp;" d. "&amp;BK$2)+COUNTIF(CORRIDA!$M:$M,BK$2&amp;" d. "&amp;$B17)))</f>
        <v/>
      </c>
      <c r="BL17" s="76" t="str">
        <f aca="false">IF($B17=BL$2,"-",IF(COUNTIF(CORRIDA!$M:$M,$B17&amp;" d. "&amp;BL$2)+COUNTIF(CORRIDA!$M:$M,BL$2&amp;" d. "&amp;$B17)=0,"",COUNTIF(CORRIDA!$M:$M,$B17&amp;" d. "&amp;BL$2)+COUNTIF(CORRIDA!$M:$M,BL$2&amp;" d. "&amp;$B17)))</f>
        <v/>
      </c>
      <c r="BM17" s="76" t="str">
        <f aca="false">IF($B17=BM$2,"-",IF(COUNTIF(CORRIDA!$M:$M,$B17&amp;" d. "&amp;BM$2)+COUNTIF(CORRIDA!$M:$M,BM$2&amp;" d. "&amp;$B17)=0,"",COUNTIF(CORRIDA!$M:$M,$B17&amp;" d. "&amp;BM$2)+COUNTIF(CORRIDA!$M:$M,BM$2&amp;" d. "&amp;$B17)))</f>
        <v/>
      </c>
      <c r="BN17" s="76" t="str">
        <f aca="false">IF($B17=BN$2,"-",IF(COUNTIF(CORRIDA!$M:$M,$B17&amp;" d. "&amp;BN$2)+COUNTIF(CORRIDA!$M:$M,BN$2&amp;" d. "&amp;$B17)=0,"",COUNTIF(CORRIDA!$M:$M,$B17&amp;" d. "&amp;BN$2)+COUNTIF(CORRIDA!$M:$M,BN$2&amp;" d. "&amp;$B17)))</f>
        <v/>
      </c>
      <c r="BO17" s="76" t="str">
        <f aca="false">IF($B17=BO$2,"-",IF(COUNTIF(CORRIDA!$M:$M,$B17&amp;" d. "&amp;BO$2)+COUNTIF(CORRIDA!$M:$M,BO$2&amp;" d. "&amp;$B17)=0,"",COUNTIF(CORRIDA!$M:$M,$B17&amp;" d. "&amp;BO$2)+COUNTIF(CORRIDA!$M:$M,BO$2&amp;" d. "&amp;$B17)))</f>
        <v/>
      </c>
      <c r="BP17" s="76" t="str">
        <f aca="false">IF($B17=BP$2,"-",IF(COUNTIF(CORRIDA!$M:$M,$B17&amp;" d. "&amp;BP$2)+COUNTIF(CORRIDA!$M:$M,BP$2&amp;" d. "&amp;$B17)=0,"",COUNTIF(CORRIDA!$M:$M,$B17&amp;" d. "&amp;BP$2)+COUNTIF(CORRIDA!$M:$M,BP$2&amp;" d. "&amp;$B17)))</f>
        <v/>
      </c>
      <c r="BQ17" s="76" t="str">
        <f aca="false">IF($B17=BQ$2,"-",IF(COUNTIF(CORRIDA!$M:$M,$B17&amp;" d. "&amp;BQ$2)+COUNTIF(CORRIDA!$M:$M,BQ$2&amp;" d. "&amp;$B17)=0,"",COUNTIF(CORRIDA!$M:$M,$B17&amp;" d. "&amp;BQ$2)+COUNTIF(CORRIDA!$M:$M,BQ$2&amp;" d. "&amp;$B17)))</f>
        <v/>
      </c>
      <c r="BR17" s="76" t="str">
        <f aca="false">IF($B17=BR$2,"-",IF(COUNTIF(CORRIDA!$M:$M,$B17&amp;" d. "&amp;BR$2)+COUNTIF(CORRIDA!$M:$M,BR$2&amp;" d. "&amp;$B17)=0,"",COUNTIF(CORRIDA!$M:$M,$B17&amp;" d. "&amp;BR$2)+COUNTIF(CORRIDA!$M:$M,BR$2&amp;" d. "&amp;$B17)))</f>
        <v/>
      </c>
      <c r="BS17" s="76" t="str">
        <f aca="false">IF($B17=BS$2,"-",IF(COUNTIF(CORRIDA!$M:$M,$B17&amp;" d. "&amp;BS$2)+COUNTIF(CORRIDA!$M:$M,BS$2&amp;" d. "&amp;$B17)=0,"",COUNTIF(CORRIDA!$M:$M,$B17&amp;" d. "&amp;BS$2)+COUNTIF(CORRIDA!$M:$M,BS$2&amp;" d. "&amp;$B17)))</f>
        <v/>
      </c>
      <c r="BT17" s="76" t="str">
        <f aca="false">IF($B17=BT$2,"-",IF(COUNTIF(CORRIDA!$M:$M,$B17&amp;" d. "&amp;BT$2)+COUNTIF(CORRIDA!$M:$M,BT$2&amp;" d. "&amp;$B17)=0,"",COUNTIF(CORRIDA!$M:$M,$B17&amp;" d. "&amp;BT$2)+COUNTIF(CORRIDA!$M:$M,BT$2&amp;" d. "&amp;$B17)))</f>
        <v>-</v>
      </c>
      <c r="BU17" s="76" t="str">
        <f aca="false">IF($B17=BU$2,"-",IF(COUNTIF(CORRIDA!$M:$M,$B17&amp;" d. "&amp;BU$2)+COUNTIF(CORRIDA!$M:$M,BU$2&amp;" d. "&amp;$B17)=0,"",COUNTIF(CORRIDA!$M:$M,$B17&amp;" d. "&amp;BU$2)+COUNTIF(CORRIDA!$M:$M,BU$2&amp;" d. "&amp;$B17)))</f>
        <v/>
      </c>
      <c r="BV17" s="76" t="str">
        <f aca="false">IF($B17=BV$2,"-",IF(COUNTIF(CORRIDA!$M:$M,$B17&amp;" d. "&amp;BV$2)+COUNTIF(CORRIDA!$M:$M,BV$2&amp;" d. "&amp;$B17)=0,"",COUNTIF(CORRIDA!$M:$M,$B17&amp;" d. "&amp;BV$2)+COUNTIF(CORRIDA!$M:$M,BV$2&amp;" d. "&amp;$B17)))</f>
        <v/>
      </c>
      <c r="BW17" s="76" t="str">
        <f aca="false">IF($B17=BW$2,"-",IF(COUNTIF(CORRIDA!$M:$M,$B17&amp;" d. "&amp;BW$2)+COUNTIF(CORRIDA!$M:$M,BW$2&amp;" d. "&amp;$B17)=0,"",COUNTIF(CORRIDA!$M:$M,$B17&amp;" d. "&amp;BW$2)+COUNTIF(CORRIDA!$M:$M,BW$2&amp;" d. "&amp;$B17)))</f>
        <v/>
      </c>
      <c r="BX17" s="76" t="str">
        <f aca="false">IF($B17=BX$2,"-",IF(COUNTIF(CORRIDA!$M:$M,$B17&amp;" d. "&amp;BX$2)+COUNTIF(CORRIDA!$M:$M,BX$2&amp;" d. "&amp;$B17)=0,"",COUNTIF(CORRIDA!$M:$M,$B17&amp;" d. "&amp;BX$2)+COUNTIF(CORRIDA!$M:$M,BX$2&amp;" d. "&amp;$B17)))</f>
        <v/>
      </c>
      <c r="BY17" s="76" t="str">
        <f aca="false">IF($B17=BY$2,"-",IF(COUNTIF(CORRIDA!$M:$M,$B17&amp;" d. "&amp;BY$2)+COUNTIF(CORRIDA!$M:$M,BY$2&amp;" d. "&amp;$B17)=0,"",COUNTIF(CORRIDA!$M:$M,$B17&amp;" d. "&amp;BY$2)+COUNTIF(CORRIDA!$M:$M,BY$2&amp;" d. "&amp;$B17)))</f>
        <v/>
      </c>
      <c r="BZ17" s="76" t="str">
        <f aca="false">IF($B17=BZ$2,"-",IF(COUNTIF(CORRIDA!$M:$M,$B17&amp;" d. "&amp;BZ$2)+COUNTIF(CORRIDA!$M:$M,BZ$2&amp;" d. "&amp;$B17)=0,"",COUNTIF(CORRIDA!$M:$M,$B17&amp;" d. "&amp;BZ$2)+COUNTIF(CORRIDA!$M:$M,BZ$2&amp;" d. "&amp;$B17)))</f>
        <v/>
      </c>
      <c r="CA17" s="76" t="str">
        <f aca="false">IF($B17=CA$2,"-",IF(COUNTIF(CORRIDA!$M:$M,$B17&amp;" d. "&amp;CA$2)+COUNTIF(CORRIDA!$M:$M,CA$2&amp;" d. "&amp;$B17)=0,"",COUNTIF(CORRIDA!$M:$M,$B17&amp;" d. "&amp;CA$2)+COUNTIF(CORRIDA!$M:$M,CA$2&amp;" d. "&amp;$B17)))</f>
        <v/>
      </c>
      <c r="CB17" s="76" t="str">
        <f aca="false">IF($B17=CB$2,"-",IF(COUNTIF(CORRIDA!$M:$M,$B17&amp;" d. "&amp;CB$2)+COUNTIF(CORRIDA!$M:$M,CB$2&amp;" d. "&amp;$B17)=0,"",COUNTIF(CORRIDA!$M:$M,$B17&amp;" d. "&amp;CB$2)+COUNTIF(CORRIDA!$M:$M,CB$2&amp;" d. "&amp;$B17)))</f>
        <v/>
      </c>
      <c r="CC17" s="76" t="str">
        <f aca="false">IF($B17=CC$2,"-",IF(COUNTIF(CORRIDA!$M:$M,$B17&amp;" d. "&amp;CC$2)+COUNTIF(CORRIDA!$M:$M,CC$2&amp;" d. "&amp;$B17)=0,"",COUNTIF(CORRIDA!$M:$M,$B17&amp;" d. "&amp;CC$2)+COUNTIF(CORRIDA!$M:$M,CC$2&amp;" d. "&amp;$B17)))</f>
        <v/>
      </c>
      <c r="CD17" s="76" t="str">
        <f aca="false">IF($B17=CD$2,"-",IF(COUNTIF(CORRIDA!$M:$M,$B17&amp;" d. "&amp;CD$2)+COUNTIF(CORRIDA!$M:$M,CD$2&amp;" d. "&amp;$B17)=0,"",COUNTIF(CORRIDA!$M:$M,$B17&amp;" d. "&amp;CD$2)+COUNTIF(CORRIDA!$M:$M,CD$2&amp;" d. "&amp;$B17)))</f>
        <v/>
      </c>
      <c r="CE17" s="76" t="str">
        <f aca="false">IF($B17=CE$2,"-",IF(COUNTIF(CORRIDA!$M:$M,$B17&amp;" d. "&amp;CE$2)+COUNTIF(CORRIDA!$M:$M,CE$2&amp;" d. "&amp;$B17)=0,"",COUNTIF(CORRIDA!$M:$M,$B17&amp;" d. "&amp;CE$2)+COUNTIF(CORRIDA!$M:$M,CE$2&amp;" d. "&amp;$B17)))</f>
        <v/>
      </c>
      <c r="CF17" s="76" t="str">
        <f aca="false">IF($B17=CF$2,"-",IF(COUNTIF(CORRIDA!$M:$M,$B17&amp;" d. "&amp;CF$2)+COUNTIF(CORRIDA!$M:$M,CF$2&amp;" d. "&amp;$B17)=0,"",COUNTIF(CORRIDA!$M:$M,$B17&amp;" d. "&amp;CF$2)+COUNTIF(CORRIDA!$M:$M,CF$2&amp;" d. "&amp;$B17)))</f>
        <v/>
      </c>
      <c r="CG17" s="76" t="str">
        <f aca="false">IF($B17=CG$2,"-",IF(COUNTIF(CORRIDA!$M:$M,$B17&amp;" d. "&amp;CG$2)+COUNTIF(CORRIDA!$M:$M,CG$2&amp;" d. "&amp;$B17)=0,"",COUNTIF(CORRIDA!$M:$M,$B17&amp;" d. "&amp;CG$2)+COUNTIF(CORRIDA!$M:$M,CG$2&amp;" d. "&amp;$B17)))</f>
        <v/>
      </c>
      <c r="CH17" s="76" t="str">
        <f aca="false">IF($B17=CH$2,"-",IF(COUNTIF(CORRIDA!$M:$M,$B17&amp;" d. "&amp;CH$2)+COUNTIF(CORRIDA!$M:$M,CH$2&amp;" d. "&amp;$B17)=0,"",COUNTIF(CORRIDA!$M:$M,$B17&amp;" d. "&amp;CH$2)+COUNTIF(CORRIDA!$M:$M,CH$2&amp;" d. "&amp;$B17)))</f>
        <v/>
      </c>
      <c r="CI17" s="76" t="str">
        <f aca="false">IF($B17=CI$2,"-",IF(COUNTIF(CORRIDA!$M:$M,$B17&amp;" d. "&amp;CI$2)+COUNTIF(CORRIDA!$M:$M,CI$2&amp;" d. "&amp;$B17)=0,"",COUNTIF(CORRIDA!$M:$M,$B17&amp;" d. "&amp;CI$2)+COUNTIF(CORRIDA!$M:$M,CI$2&amp;" d. "&amp;$B17)))</f>
        <v/>
      </c>
      <c r="CJ17" s="76" t="str">
        <f aca="false">IF($B17=CJ$2,"-",IF(COUNTIF(CORRIDA!$M:$M,$B17&amp;" d. "&amp;CJ$2)+COUNTIF(CORRIDA!$M:$M,CJ$2&amp;" d. "&amp;$B17)=0,"",COUNTIF(CORRIDA!$M:$M,$B17&amp;" d. "&amp;CJ$2)+COUNTIF(CORRIDA!$M:$M,CJ$2&amp;" d. "&amp;$B17)))</f>
        <v/>
      </c>
      <c r="CK17" s="76" t="str">
        <f aca="false">IF($B17=CK$2,"-",IF(COUNTIF(CORRIDA!$M:$M,$B17&amp;" d. "&amp;CK$2)+COUNTIF(CORRIDA!$M:$M,CK$2&amp;" d. "&amp;$B17)=0,"",COUNTIF(CORRIDA!$M:$M,$B17&amp;" d. "&amp;CK$2)+COUNTIF(CORRIDA!$M:$M,CK$2&amp;" d. "&amp;$B17)))</f>
        <v/>
      </c>
      <c r="CL17" s="76" t="str">
        <f aca="false">IF($B17=CL$2,"-",IF(COUNTIF(CORRIDA!$M:$M,$B17&amp;" d. "&amp;CL$2)+COUNTIF(CORRIDA!$M:$M,CL$2&amp;" d. "&amp;$B17)=0,"",COUNTIF(CORRIDA!$M:$M,$B17&amp;" d. "&amp;CL$2)+COUNTIF(CORRIDA!$M:$M,CL$2&amp;" d. "&amp;$B17)))</f>
        <v/>
      </c>
      <c r="CM17" s="76" t="str">
        <f aca="false">IF($B17=CM$2,"-",IF(COUNTIF(CORRIDA!$M:$M,$B17&amp;" d. "&amp;CM$2)+COUNTIF(CORRIDA!$M:$M,CM$2&amp;" d. "&amp;$B17)=0,"",COUNTIF(CORRIDA!$M:$M,$B17&amp;" d. "&amp;CM$2)+COUNTIF(CORRIDA!$M:$M,CM$2&amp;" d. "&amp;$B17)))</f>
        <v/>
      </c>
      <c r="CN17" s="76" t="str">
        <f aca="false">IF($B17=CN$2,"-",IF(COUNTIF(CORRIDA!$M:$M,$B17&amp;" d. "&amp;CN$2)+COUNTIF(CORRIDA!$M:$M,CN$2&amp;" d. "&amp;$B17)=0,"",COUNTIF(CORRIDA!$M:$M,$B17&amp;" d. "&amp;CN$2)+COUNTIF(CORRIDA!$M:$M,CN$2&amp;" d. "&amp;$B17)))</f>
        <v/>
      </c>
      <c r="CO17" s="76" t="str">
        <f aca="false">IF($B17=CO$2,"-",IF(COUNTIF(CORRIDA!$M:$M,$B17&amp;" d. "&amp;CO$2)+COUNTIF(CORRIDA!$M:$M,CO$2&amp;" d. "&amp;$B17)=0,"",COUNTIF(CORRIDA!$M:$M,$B17&amp;" d. "&amp;CO$2)+COUNTIF(CORRIDA!$M:$M,CO$2&amp;" d. "&amp;$B17)))</f>
        <v/>
      </c>
      <c r="CP17" s="76" t="str">
        <f aca="false">IF($B17=CP$2,"-",IF(COUNTIF(CORRIDA!$M:$M,$B17&amp;" d. "&amp;CP$2)+COUNTIF(CORRIDA!$M:$M,CP$2&amp;" d. "&amp;$B17)=0,"",COUNTIF(CORRIDA!$M:$M,$B17&amp;" d. "&amp;CP$2)+COUNTIF(CORRIDA!$M:$M,CP$2&amp;" d. "&amp;$B17)))</f>
        <v/>
      </c>
      <c r="CQ17" s="76" t="str">
        <f aca="false">IF($B17=CQ$2,"-",IF(COUNTIF(CORRIDA!$M:$M,$B17&amp;" d. "&amp;CQ$2)+COUNTIF(CORRIDA!$M:$M,CQ$2&amp;" d. "&amp;$B17)=0,"",COUNTIF(CORRIDA!$M:$M,$B17&amp;" d. "&amp;CQ$2)+COUNTIF(CORRIDA!$M:$M,CQ$2&amp;" d. "&amp;$B17)))</f>
        <v/>
      </c>
      <c r="CR17" s="76" t="str">
        <f aca="false">IF($B17=CR$2,"-",IF(COUNTIF(CORRIDA!$M:$M,$B17&amp;" d. "&amp;CR$2)+COUNTIF(CORRIDA!$M:$M,CR$2&amp;" d. "&amp;$B17)=0,"",COUNTIF(CORRIDA!$M:$M,$B17&amp;" d. "&amp;CR$2)+COUNTIF(CORRIDA!$M:$M,CR$2&amp;" d. "&amp;$B17)))</f>
        <v/>
      </c>
      <c r="CS17" s="76" t="str">
        <f aca="false">IF($B17=CS$2,"-",IF(COUNTIF(CORRIDA!$M:$M,$B17&amp;" d. "&amp;CS$2)+COUNTIF(CORRIDA!$M:$M,CS$2&amp;" d. "&amp;$B17)=0,"",COUNTIF(CORRIDA!$M:$M,$B17&amp;" d. "&amp;CS$2)+COUNTIF(CORRIDA!$M:$M,CS$2&amp;" d. "&amp;$B17)))</f>
        <v/>
      </c>
      <c r="CT17" s="76" t="str">
        <f aca="false">IF($B17=CT$2,"-",IF(COUNTIF(CORRIDA!$M:$M,$B17&amp;" d. "&amp;CT$2)+COUNTIF(CORRIDA!$M:$M,CT$2&amp;" d. "&amp;$B17)=0,"",COUNTIF(CORRIDA!$M:$M,$B17&amp;" d. "&amp;CT$2)+COUNTIF(CORRIDA!$M:$M,CT$2&amp;" d. "&amp;$B17)))</f>
        <v/>
      </c>
      <c r="CU17" s="76" t="str">
        <f aca="false">IF($B17=CU$2,"-",IF(COUNTIF(CORRIDA!$M:$M,$B17&amp;" d. "&amp;CU$2)+COUNTIF(CORRIDA!$M:$M,CU$2&amp;" d. "&amp;$B17)=0,"",COUNTIF(CORRIDA!$M:$M,$B17&amp;" d. "&amp;CU$2)+COUNTIF(CORRIDA!$M:$M,CU$2&amp;" d. "&amp;$B17)))</f>
        <v/>
      </c>
      <c r="CV17" s="76" t="str">
        <f aca="false">IF($B17=CV$2,"-",IF(COUNTIF(CORRIDA!$M:$M,$B17&amp;" d. "&amp;CV$2)+COUNTIF(CORRIDA!$M:$M,CV$2&amp;" d. "&amp;$B17)=0,"",COUNTIF(CORRIDA!$M:$M,$B17&amp;" d. "&amp;CV$2)+COUNTIF(CORRIDA!$M:$M,CV$2&amp;" d. "&amp;$B17)))</f>
        <v/>
      </c>
      <c r="CW17" s="76" t="str">
        <f aca="false">IF($B17=CW$2,"-",IF(COUNTIF(CORRIDA!$M:$M,$B17&amp;" d. "&amp;CW$2)+COUNTIF(CORRIDA!$M:$M,CW$2&amp;" d. "&amp;$B17)=0,"",COUNTIF(CORRIDA!$M:$M,$B17&amp;" d. "&amp;CW$2)+COUNTIF(CORRIDA!$M:$M,CW$2&amp;" d. "&amp;$B17)))</f>
        <v/>
      </c>
      <c r="CX17" s="76" t="str">
        <f aca="false">IF($B17=CX$2,"-",IF(COUNTIF(CORRIDA!$M:$M,$B17&amp;" d. "&amp;CX$2)+COUNTIF(CORRIDA!$M:$M,CX$2&amp;" d. "&amp;$B17)=0,"",COUNTIF(CORRIDA!$M:$M,$B17&amp;" d. "&amp;CX$2)+COUNTIF(CORRIDA!$M:$M,CX$2&amp;" d. "&amp;$B17)))</f>
        <v/>
      </c>
      <c r="CY17" s="76" t="str">
        <f aca="false">IF($B17=CY$2,"-",IF(COUNTIF(CORRIDA!$M:$M,$B17&amp;" d. "&amp;CY$2)+COUNTIF(CORRIDA!$M:$M,CY$2&amp;" d. "&amp;$B17)=0,"",COUNTIF(CORRIDA!$M:$M,$B17&amp;" d. "&amp;CY$2)+COUNTIF(CORRIDA!$M:$M,CY$2&amp;" d. "&amp;$B17)))</f>
        <v/>
      </c>
      <c r="CZ17" s="76" t="str">
        <f aca="false">IF($B17=CZ$2,"-",IF(COUNTIF(CORRIDA!$M:$M,$B17&amp;" d. "&amp;CZ$2)+COUNTIF(CORRIDA!$M:$M,CZ$2&amp;" d. "&amp;$B17)=0,"",COUNTIF(CORRIDA!$M:$M,$B17&amp;" d. "&amp;CZ$2)+COUNTIF(CORRIDA!$M:$M,CZ$2&amp;" d. "&amp;$B17)))</f>
        <v/>
      </c>
      <c r="DA17" s="76" t="str">
        <f aca="false">IF($B17=DA$2,"-",IF(COUNTIF(CORRIDA!$M:$M,$B17&amp;" d. "&amp;DA$2)+COUNTIF(CORRIDA!$M:$M,DA$2&amp;" d. "&amp;$B17)=0,"",COUNTIF(CORRIDA!$M:$M,$B17&amp;" d. "&amp;DA$2)+COUNTIF(CORRIDA!$M:$M,DA$2&amp;" d. "&amp;$B17)))</f>
        <v/>
      </c>
      <c r="DB17" s="76" t="str">
        <f aca="false">IF($B17=DB$2,"-",IF(COUNTIF(CORRIDA!$M:$M,$B17&amp;" d. "&amp;DB$2)+COUNTIF(CORRIDA!$M:$M,DB$2&amp;" d. "&amp;$B17)=0,"",COUNTIF(CORRIDA!$M:$M,$B17&amp;" d. "&amp;DB$2)+COUNTIF(CORRIDA!$M:$M,DB$2&amp;" d. "&amp;$B17)))</f>
        <v/>
      </c>
      <c r="DC17" s="76" t="str">
        <f aca="false">IF($B17=DC$2,"-",IF(COUNTIF(CORRIDA!$M:$M,$B17&amp;" d. "&amp;DC$2)+COUNTIF(CORRIDA!$M:$M,DC$2&amp;" d. "&amp;$B17)=0,"",COUNTIF(CORRIDA!$M:$M,$B17&amp;" d. "&amp;DC$2)+COUNTIF(CORRIDA!$M:$M,DC$2&amp;" d. "&amp;$B17)))</f>
        <v/>
      </c>
      <c r="DD17" s="75" t="n">
        <f aca="false">SUM(BF17:DC17)</f>
        <v>0</v>
      </c>
      <c r="DE17" s="77" t="n">
        <f aca="false">COUNTIF(BF17:DC17,"&gt;0")</f>
        <v>0</v>
      </c>
      <c r="DF17" s="78" t="n">
        <f aca="false">IF(COUNTIF(BF17:DC17,"&gt;0")&lt;10,0,QUOTIENT(COUNTIF(BF17:DC17,"&gt;0"),5)*50)</f>
        <v>0</v>
      </c>
      <c r="DG17" s="79"/>
      <c r="DH17" s="73" t="str">
        <f aca="false">BE17</f>
        <v>Fernando Bio</v>
      </c>
      <c r="DI17" s="76" t="n">
        <f aca="false">IF($B17=DI$2,0,IF(COUNTIF(CORRIDA!$M:$M,$B17&amp;" d. "&amp;DI$2)+COUNTIF(CORRIDA!$M:$M,DI$2&amp;" d. "&amp;$B17)=0,0,COUNTIF(CORRIDA!$M:$M,$B17&amp;" d. "&amp;DI$2)+COUNTIF(CORRIDA!$M:$M,DI$2&amp;" d. "&amp;$B17)))</f>
        <v>0</v>
      </c>
      <c r="DJ17" s="76" t="n">
        <f aca="false">IF($B17=DJ$2,0,IF(COUNTIF(CORRIDA!$M:$M,$B17&amp;" d. "&amp;DJ$2)+COUNTIF(CORRIDA!$M:$M,DJ$2&amp;" d. "&amp;$B17)=0,0,COUNTIF(CORRIDA!$M:$M,$B17&amp;" d. "&amp;DJ$2)+COUNTIF(CORRIDA!$M:$M,DJ$2&amp;" d. "&amp;$B17)))</f>
        <v>0</v>
      </c>
      <c r="DK17" s="76" t="n">
        <f aca="false">IF($B17=DK$2,0,IF(COUNTIF(CORRIDA!$M:$M,$B17&amp;" d. "&amp;DK$2)+COUNTIF(CORRIDA!$M:$M,DK$2&amp;" d. "&amp;$B17)=0,0,COUNTIF(CORRIDA!$M:$M,$B17&amp;" d. "&amp;DK$2)+COUNTIF(CORRIDA!$M:$M,DK$2&amp;" d. "&amp;$B17)))</f>
        <v>0</v>
      </c>
      <c r="DL17" s="76" t="n">
        <f aca="false">IF($B17=DL$2,0,IF(COUNTIF(CORRIDA!$M:$M,$B17&amp;" d. "&amp;DL$2)+COUNTIF(CORRIDA!$M:$M,DL$2&amp;" d. "&amp;$B17)=0,0,COUNTIF(CORRIDA!$M:$M,$B17&amp;" d. "&amp;DL$2)+COUNTIF(CORRIDA!$M:$M,DL$2&amp;" d. "&amp;$B17)))</f>
        <v>0</v>
      </c>
      <c r="DM17" s="76" t="n">
        <f aca="false">IF($B17=DM$2,0,IF(COUNTIF(CORRIDA!$M:$M,$B17&amp;" d. "&amp;DM$2)+COUNTIF(CORRIDA!$M:$M,DM$2&amp;" d. "&amp;$B17)=0,0,COUNTIF(CORRIDA!$M:$M,$B17&amp;" d. "&amp;DM$2)+COUNTIF(CORRIDA!$M:$M,DM$2&amp;" d. "&amp;$B17)))</f>
        <v>0</v>
      </c>
      <c r="DN17" s="76" t="n">
        <f aca="false">IF($B17=DN$2,0,IF(COUNTIF(CORRIDA!$M:$M,$B17&amp;" d. "&amp;DN$2)+COUNTIF(CORRIDA!$M:$M,DN$2&amp;" d. "&amp;$B17)=0,0,COUNTIF(CORRIDA!$M:$M,$B17&amp;" d. "&amp;DN$2)+COUNTIF(CORRIDA!$M:$M,DN$2&amp;" d. "&amp;$B17)))</f>
        <v>0</v>
      </c>
      <c r="DO17" s="76" t="n">
        <f aca="false">IF($B17=DO$2,0,IF(COUNTIF(CORRIDA!$M:$M,$B17&amp;" d. "&amp;DO$2)+COUNTIF(CORRIDA!$M:$M,DO$2&amp;" d. "&amp;$B17)=0,0,COUNTIF(CORRIDA!$M:$M,$B17&amp;" d. "&amp;DO$2)+COUNTIF(CORRIDA!$M:$M,DO$2&amp;" d. "&amp;$B17)))</f>
        <v>0</v>
      </c>
      <c r="DP17" s="76" t="n">
        <f aca="false">IF($B17=DP$2,0,IF(COUNTIF(CORRIDA!$M:$M,$B17&amp;" d. "&amp;DP$2)+COUNTIF(CORRIDA!$M:$M,DP$2&amp;" d. "&amp;$B17)=0,0,COUNTIF(CORRIDA!$M:$M,$B17&amp;" d. "&amp;DP$2)+COUNTIF(CORRIDA!$M:$M,DP$2&amp;" d. "&amp;$B17)))</f>
        <v>0</v>
      </c>
      <c r="DQ17" s="76" t="n">
        <f aca="false">IF($B17=DQ$2,0,IF(COUNTIF(CORRIDA!$M:$M,$B17&amp;" d. "&amp;DQ$2)+COUNTIF(CORRIDA!$M:$M,DQ$2&amp;" d. "&amp;$B17)=0,0,COUNTIF(CORRIDA!$M:$M,$B17&amp;" d. "&amp;DQ$2)+COUNTIF(CORRIDA!$M:$M,DQ$2&amp;" d. "&amp;$B17)))</f>
        <v>0</v>
      </c>
      <c r="DR17" s="76" t="n">
        <f aca="false">IF($B17=DR$2,0,IF(COUNTIF(CORRIDA!$M:$M,$B17&amp;" d. "&amp;DR$2)+COUNTIF(CORRIDA!$M:$M,DR$2&amp;" d. "&amp;$B17)=0,0,COUNTIF(CORRIDA!$M:$M,$B17&amp;" d. "&amp;DR$2)+COUNTIF(CORRIDA!$M:$M,DR$2&amp;" d. "&amp;$B17)))</f>
        <v>0</v>
      </c>
      <c r="DS17" s="76" t="n">
        <f aca="false">IF($B17=DS$2,0,IF(COUNTIF(CORRIDA!$M:$M,$B17&amp;" d. "&amp;DS$2)+COUNTIF(CORRIDA!$M:$M,DS$2&amp;" d. "&amp;$B17)=0,0,COUNTIF(CORRIDA!$M:$M,$B17&amp;" d. "&amp;DS$2)+COUNTIF(CORRIDA!$M:$M,DS$2&amp;" d. "&amp;$B17)))</f>
        <v>0</v>
      </c>
      <c r="DT17" s="76" t="n">
        <f aca="false">IF($B17=DT$2,0,IF(COUNTIF(CORRIDA!$M:$M,$B17&amp;" d. "&amp;DT$2)+COUNTIF(CORRIDA!$M:$M,DT$2&amp;" d. "&amp;$B17)=0,0,COUNTIF(CORRIDA!$M:$M,$B17&amp;" d. "&amp;DT$2)+COUNTIF(CORRIDA!$M:$M,DT$2&amp;" d. "&amp;$B17)))</f>
        <v>0</v>
      </c>
      <c r="DU17" s="76" t="n">
        <f aca="false">IF($B17=DU$2,0,IF(COUNTIF(CORRIDA!$M:$M,$B17&amp;" d. "&amp;DU$2)+COUNTIF(CORRIDA!$M:$M,DU$2&amp;" d. "&amp;$B17)=0,0,COUNTIF(CORRIDA!$M:$M,$B17&amp;" d. "&amp;DU$2)+COUNTIF(CORRIDA!$M:$M,DU$2&amp;" d. "&amp;$B17)))</f>
        <v>0</v>
      </c>
      <c r="DV17" s="76" t="n">
        <f aca="false">IF($B17=DV$2,0,IF(COUNTIF(CORRIDA!$M:$M,$B17&amp;" d. "&amp;DV$2)+COUNTIF(CORRIDA!$M:$M,DV$2&amp;" d. "&amp;$B17)=0,0,COUNTIF(CORRIDA!$M:$M,$B17&amp;" d. "&amp;DV$2)+COUNTIF(CORRIDA!$M:$M,DV$2&amp;" d. "&amp;$B17)))</f>
        <v>0</v>
      </c>
      <c r="DW17" s="76" t="n">
        <f aca="false">IF($B17=DW$2,0,IF(COUNTIF(CORRIDA!$M:$M,$B17&amp;" d. "&amp;DW$2)+COUNTIF(CORRIDA!$M:$M,DW$2&amp;" d. "&amp;$B17)=0,0,COUNTIF(CORRIDA!$M:$M,$B17&amp;" d. "&amp;DW$2)+COUNTIF(CORRIDA!$M:$M,DW$2&amp;" d. "&amp;$B17)))</f>
        <v>0</v>
      </c>
      <c r="DX17" s="76" t="n">
        <f aca="false">IF($B17=DX$2,0,IF(COUNTIF(CORRIDA!$M:$M,$B17&amp;" d. "&amp;DX$2)+COUNTIF(CORRIDA!$M:$M,DX$2&amp;" d. "&amp;$B17)=0,0,COUNTIF(CORRIDA!$M:$M,$B17&amp;" d. "&amp;DX$2)+COUNTIF(CORRIDA!$M:$M,DX$2&amp;" d. "&amp;$B17)))</f>
        <v>0</v>
      </c>
      <c r="DY17" s="76" t="n">
        <f aca="false">IF($B17=DY$2,0,IF(COUNTIF(CORRIDA!$M:$M,$B17&amp;" d. "&amp;DY$2)+COUNTIF(CORRIDA!$M:$M,DY$2&amp;" d. "&amp;$B17)=0,0,COUNTIF(CORRIDA!$M:$M,$B17&amp;" d. "&amp;DY$2)+COUNTIF(CORRIDA!$M:$M,DY$2&amp;" d. "&amp;$B17)))</f>
        <v>0</v>
      </c>
      <c r="DZ17" s="76" t="n">
        <f aca="false">IF($B17=DZ$2,0,IF(COUNTIF(CORRIDA!$M:$M,$B17&amp;" d. "&amp;DZ$2)+COUNTIF(CORRIDA!$M:$M,DZ$2&amp;" d. "&amp;$B17)=0,0,COUNTIF(CORRIDA!$M:$M,$B17&amp;" d. "&amp;DZ$2)+COUNTIF(CORRIDA!$M:$M,DZ$2&amp;" d. "&amp;$B17)))</f>
        <v>0</v>
      </c>
      <c r="EA17" s="76" t="n">
        <f aca="false">IF($B17=EA$2,0,IF(COUNTIF(CORRIDA!$M:$M,$B17&amp;" d. "&amp;EA$2)+COUNTIF(CORRIDA!$M:$M,EA$2&amp;" d. "&amp;$B17)=0,0,COUNTIF(CORRIDA!$M:$M,$B17&amp;" d. "&amp;EA$2)+COUNTIF(CORRIDA!$M:$M,EA$2&amp;" d. "&amp;$B17)))</f>
        <v>0</v>
      </c>
      <c r="EB17" s="76" t="n">
        <f aca="false">IF($B17=EB$2,0,IF(COUNTIF(CORRIDA!$M:$M,$B17&amp;" d. "&amp;EB$2)+COUNTIF(CORRIDA!$M:$M,EB$2&amp;" d. "&amp;$B17)=0,0,COUNTIF(CORRIDA!$M:$M,$B17&amp;" d. "&amp;EB$2)+COUNTIF(CORRIDA!$M:$M,EB$2&amp;" d. "&amp;$B17)))</f>
        <v>0</v>
      </c>
      <c r="EC17" s="76" t="n">
        <f aca="false">IF($B17=EC$2,0,IF(COUNTIF(CORRIDA!$M:$M,$B17&amp;" d. "&amp;EC$2)+COUNTIF(CORRIDA!$M:$M,EC$2&amp;" d. "&amp;$B17)=0,0,COUNTIF(CORRIDA!$M:$M,$B17&amp;" d. "&amp;EC$2)+COUNTIF(CORRIDA!$M:$M,EC$2&amp;" d. "&amp;$B17)))</f>
        <v>0</v>
      </c>
      <c r="ED17" s="76" t="n">
        <f aca="false">IF($B17=ED$2,0,IF(COUNTIF(CORRIDA!$M:$M,$B17&amp;" d. "&amp;ED$2)+COUNTIF(CORRIDA!$M:$M,ED$2&amp;" d. "&amp;$B17)=0,0,COUNTIF(CORRIDA!$M:$M,$B17&amp;" d. "&amp;ED$2)+COUNTIF(CORRIDA!$M:$M,ED$2&amp;" d. "&amp;$B17)))</f>
        <v>0</v>
      </c>
      <c r="EE17" s="76" t="n">
        <f aca="false">IF($B17=EE$2,0,IF(COUNTIF(CORRIDA!$M:$M,$B17&amp;" d. "&amp;EE$2)+COUNTIF(CORRIDA!$M:$M,EE$2&amp;" d. "&amp;$B17)=0,0,COUNTIF(CORRIDA!$M:$M,$B17&amp;" d. "&amp;EE$2)+COUNTIF(CORRIDA!$M:$M,EE$2&amp;" d. "&amp;$B17)))</f>
        <v>0</v>
      </c>
      <c r="EF17" s="76" t="n">
        <f aca="false">IF($B17=EF$2,0,IF(COUNTIF(CORRIDA!$M:$M,$B17&amp;" d. "&amp;EF$2)+COUNTIF(CORRIDA!$M:$M,EF$2&amp;" d. "&amp;$B17)=0,0,COUNTIF(CORRIDA!$M:$M,$B17&amp;" d. "&amp;EF$2)+COUNTIF(CORRIDA!$M:$M,EF$2&amp;" d. "&amp;$B17)))</f>
        <v>0</v>
      </c>
      <c r="EG17" s="76" t="n">
        <f aca="false">IF($B17=EG$2,0,IF(COUNTIF(CORRIDA!$M:$M,$B17&amp;" d. "&amp;EG$2)+COUNTIF(CORRIDA!$M:$M,EG$2&amp;" d. "&amp;$B17)=0,0,COUNTIF(CORRIDA!$M:$M,$B17&amp;" d. "&amp;EG$2)+COUNTIF(CORRIDA!$M:$M,EG$2&amp;" d. "&amp;$B17)))</f>
        <v>0</v>
      </c>
      <c r="EH17" s="76" t="n">
        <f aca="false">IF($B17=EH$2,0,IF(COUNTIF(CORRIDA!$M:$M,$B17&amp;" d. "&amp;EH$2)+COUNTIF(CORRIDA!$M:$M,EH$2&amp;" d. "&amp;$B17)=0,0,COUNTIF(CORRIDA!$M:$M,$B17&amp;" d. "&amp;EH$2)+COUNTIF(CORRIDA!$M:$M,EH$2&amp;" d. "&amp;$B17)))</f>
        <v>0</v>
      </c>
      <c r="EI17" s="76" t="n">
        <f aca="false">IF($B17=EI$2,0,IF(COUNTIF(CORRIDA!$M:$M,$B17&amp;" d. "&amp;EI$2)+COUNTIF(CORRIDA!$M:$M,EI$2&amp;" d. "&amp;$B17)=0,0,COUNTIF(CORRIDA!$M:$M,$B17&amp;" d. "&amp;EI$2)+COUNTIF(CORRIDA!$M:$M,EI$2&amp;" d. "&amp;$B17)))</f>
        <v>0</v>
      </c>
      <c r="EJ17" s="76" t="n">
        <f aca="false">IF($B17=EJ$2,0,IF(COUNTIF(CORRIDA!$M:$M,$B17&amp;" d. "&amp;EJ$2)+COUNTIF(CORRIDA!$M:$M,EJ$2&amp;" d. "&amp;$B17)=0,0,COUNTIF(CORRIDA!$M:$M,$B17&amp;" d. "&amp;EJ$2)+COUNTIF(CORRIDA!$M:$M,EJ$2&amp;" d. "&amp;$B17)))</f>
        <v>0</v>
      </c>
      <c r="EK17" s="76" t="n">
        <f aca="false">IF($B17=EK$2,0,IF(COUNTIF(CORRIDA!$M:$M,$B17&amp;" d. "&amp;EK$2)+COUNTIF(CORRIDA!$M:$M,EK$2&amp;" d. "&amp;$B17)=0,0,COUNTIF(CORRIDA!$M:$M,$B17&amp;" d. "&amp;EK$2)+COUNTIF(CORRIDA!$M:$M,EK$2&amp;" d. "&amp;$B17)))</f>
        <v>0</v>
      </c>
      <c r="EL17" s="76" t="n">
        <f aca="false">IF($B17=EL$2,0,IF(COUNTIF(CORRIDA!$M:$M,$B17&amp;" d. "&amp;EL$2)+COUNTIF(CORRIDA!$M:$M,EL$2&amp;" d. "&amp;$B17)=0,0,COUNTIF(CORRIDA!$M:$M,$B17&amp;" d. "&amp;EL$2)+COUNTIF(CORRIDA!$M:$M,EL$2&amp;" d. "&amp;$B17)))</f>
        <v>0</v>
      </c>
      <c r="EM17" s="76" t="n">
        <f aca="false">IF($B17=EM$2,0,IF(COUNTIF(CORRIDA!$M:$M,$B17&amp;" d. "&amp;EM$2)+COUNTIF(CORRIDA!$M:$M,EM$2&amp;" d. "&amp;$B17)=0,0,COUNTIF(CORRIDA!$M:$M,$B17&amp;" d. "&amp;EM$2)+COUNTIF(CORRIDA!$M:$M,EM$2&amp;" d. "&amp;$B17)))</f>
        <v>0</v>
      </c>
      <c r="EN17" s="76" t="n">
        <f aca="false">IF($B17=EN$2,0,IF(COUNTIF(CORRIDA!$M:$M,$B17&amp;" d. "&amp;EN$2)+COUNTIF(CORRIDA!$M:$M,EN$2&amp;" d. "&amp;$B17)=0,0,COUNTIF(CORRIDA!$M:$M,$B17&amp;" d. "&amp;EN$2)+COUNTIF(CORRIDA!$M:$M,EN$2&amp;" d. "&amp;$B17)))</f>
        <v>0</v>
      </c>
      <c r="EO17" s="76" t="n">
        <f aca="false">IF($B17=EO$2,0,IF(COUNTIF(CORRIDA!$M:$M,$B17&amp;" d. "&amp;EO$2)+COUNTIF(CORRIDA!$M:$M,EO$2&amp;" d. "&amp;$B17)=0,0,COUNTIF(CORRIDA!$M:$M,$B17&amp;" d. "&amp;EO$2)+COUNTIF(CORRIDA!$M:$M,EO$2&amp;" d. "&amp;$B17)))</f>
        <v>0</v>
      </c>
      <c r="EP17" s="76" t="n">
        <f aca="false">IF($B17=EP$2,0,IF(COUNTIF(CORRIDA!$M:$M,$B17&amp;" d. "&amp;EP$2)+COUNTIF(CORRIDA!$M:$M,EP$2&amp;" d. "&amp;$B17)=0,0,COUNTIF(CORRIDA!$M:$M,$B17&amp;" d. "&amp;EP$2)+COUNTIF(CORRIDA!$M:$M,EP$2&amp;" d. "&amp;$B17)))</f>
        <v>0</v>
      </c>
      <c r="EQ17" s="76" t="n">
        <f aca="false">IF($B17=EQ$2,0,IF(COUNTIF(CORRIDA!$M:$M,$B17&amp;" d. "&amp;EQ$2)+COUNTIF(CORRIDA!$M:$M,EQ$2&amp;" d. "&amp;$B17)=0,0,COUNTIF(CORRIDA!$M:$M,$B17&amp;" d. "&amp;EQ$2)+COUNTIF(CORRIDA!$M:$M,EQ$2&amp;" d. "&amp;$B17)))</f>
        <v>0</v>
      </c>
      <c r="ER17" s="76" t="n">
        <f aca="false">IF($B17=ER$2,0,IF(COUNTIF(CORRIDA!$M:$M,$B17&amp;" d. "&amp;ER$2)+COUNTIF(CORRIDA!$M:$M,ER$2&amp;" d. "&amp;$B17)=0,0,COUNTIF(CORRIDA!$M:$M,$B17&amp;" d. "&amp;ER$2)+COUNTIF(CORRIDA!$M:$M,ER$2&amp;" d. "&amp;$B17)))</f>
        <v>0</v>
      </c>
      <c r="ES17" s="76" t="n">
        <f aca="false">IF($B17=ES$2,0,IF(COUNTIF(CORRIDA!$M:$M,$B17&amp;" d. "&amp;ES$2)+COUNTIF(CORRIDA!$M:$M,ES$2&amp;" d. "&amp;$B17)=0,0,COUNTIF(CORRIDA!$M:$M,$B17&amp;" d. "&amp;ES$2)+COUNTIF(CORRIDA!$M:$M,ES$2&amp;" d. "&amp;$B17)))</f>
        <v>0</v>
      </c>
      <c r="ET17" s="76" t="n">
        <f aca="false">IF($B17=ET$2,0,IF(COUNTIF(CORRIDA!$M:$M,$B17&amp;" d. "&amp;ET$2)+COUNTIF(CORRIDA!$M:$M,ET$2&amp;" d. "&amp;$B17)=0,0,COUNTIF(CORRIDA!$M:$M,$B17&amp;" d. "&amp;ET$2)+COUNTIF(CORRIDA!$M:$M,ET$2&amp;" d. "&amp;$B17)))</f>
        <v>0</v>
      </c>
      <c r="EU17" s="76" t="n">
        <f aca="false">IF($B17=EU$2,0,IF(COUNTIF(CORRIDA!$M:$M,$B17&amp;" d. "&amp;EU$2)+COUNTIF(CORRIDA!$M:$M,EU$2&amp;" d. "&amp;$B17)=0,0,COUNTIF(CORRIDA!$M:$M,$B17&amp;" d. "&amp;EU$2)+COUNTIF(CORRIDA!$M:$M,EU$2&amp;" d. "&amp;$B17)))</f>
        <v>0</v>
      </c>
      <c r="EV17" s="76" t="n">
        <f aca="false">IF($B17=EV$2,0,IF(COUNTIF(CORRIDA!$M:$M,$B17&amp;" d. "&amp;EV$2)+COUNTIF(CORRIDA!$M:$M,EV$2&amp;" d. "&amp;$B17)=0,0,COUNTIF(CORRIDA!$M:$M,$B17&amp;" d. "&amp;EV$2)+COUNTIF(CORRIDA!$M:$M,EV$2&amp;" d. "&amp;$B17)))</f>
        <v>0</v>
      </c>
      <c r="EW17" s="76" t="n">
        <f aca="false">IF($B17=EW$2,0,IF(COUNTIF(CORRIDA!$M:$M,$B17&amp;" d. "&amp;EW$2)+COUNTIF(CORRIDA!$M:$M,EW$2&amp;" d. "&amp;$B17)=0,0,COUNTIF(CORRIDA!$M:$M,$B17&amp;" d. "&amp;EW$2)+COUNTIF(CORRIDA!$M:$M,EW$2&amp;" d. "&amp;$B17)))</f>
        <v>0</v>
      </c>
      <c r="EX17" s="76" t="n">
        <f aca="false">IF($B17=EX$2,0,IF(COUNTIF(CORRIDA!$M:$M,$B17&amp;" d. "&amp;EX$2)+COUNTIF(CORRIDA!$M:$M,EX$2&amp;" d. "&amp;$B17)=0,0,COUNTIF(CORRIDA!$M:$M,$B17&amp;" d. "&amp;EX$2)+COUNTIF(CORRIDA!$M:$M,EX$2&amp;" d. "&amp;$B17)))</f>
        <v>0</v>
      </c>
      <c r="EY17" s="76" t="n">
        <f aca="false">IF($B17=EY$2,0,IF(COUNTIF(CORRIDA!$M:$M,$B17&amp;" d. "&amp;EY$2)+COUNTIF(CORRIDA!$M:$M,EY$2&amp;" d. "&amp;$B17)=0,0,COUNTIF(CORRIDA!$M:$M,$B17&amp;" d. "&amp;EY$2)+COUNTIF(CORRIDA!$M:$M,EY$2&amp;" d. "&amp;$B17)))</f>
        <v>0</v>
      </c>
      <c r="EZ17" s="76" t="n">
        <f aca="false">IF($B17=EZ$2,0,IF(COUNTIF(CORRIDA!$M:$M,$B17&amp;" d. "&amp;EZ$2)+COUNTIF(CORRIDA!$M:$M,EZ$2&amp;" d. "&amp;$B17)=0,0,COUNTIF(CORRIDA!$M:$M,$B17&amp;" d. "&amp;EZ$2)+COUNTIF(CORRIDA!$M:$M,EZ$2&amp;" d. "&amp;$B17)))</f>
        <v>0</v>
      </c>
      <c r="FA17" s="76" t="n">
        <f aca="false">IF($B17=FA$2,0,IF(COUNTIF(CORRIDA!$M:$M,$B17&amp;" d. "&amp;FA$2)+COUNTIF(CORRIDA!$M:$M,FA$2&amp;" d. "&amp;$B17)=0,0,COUNTIF(CORRIDA!$M:$M,$B17&amp;" d. "&amp;FA$2)+COUNTIF(CORRIDA!$M:$M,FA$2&amp;" d. "&amp;$B17)))</f>
        <v>0</v>
      </c>
      <c r="FB17" s="76" t="n">
        <f aca="false">IF($B17=FB$2,0,IF(COUNTIF(CORRIDA!$M:$M,$B17&amp;" d. "&amp;FB$2)+COUNTIF(CORRIDA!$M:$M,FB$2&amp;" d. "&amp;$B17)=0,0,COUNTIF(CORRIDA!$M:$M,$B17&amp;" d. "&amp;FB$2)+COUNTIF(CORRIDA!$M:$M,FB$2&amp;" d. "&amp;$B17)))</f>
        <v>0</v>
      </c>
      <c r="FC17" s="76" t="n">
        <f aca="false">IF($B17=FC$2,0,IF(COUNTIF(CORRIDA!$M:$M,$B17&amp;" d. "&amp;FC$2)+COUNTIF(CORRIDA!$M:$M,FC$2&amp;" d. "&amp;$B17)=0,0,COUNTIF(CORRIDA!$M:$M,$B17&amp;" d. "&amp;FC$2)+COUNTIF(CORRIDA!$M:$M,FC$2&amp;" d. "&amp;$B17)))</f>
        <v>0</v>
      </c>
      <c r="FD17" s="76" t="n">
        <f aca="false">IF($B17=FD$2,0,IF(COUNTIF(CORRIDA!$M:$M,$B17&amp;" d. "&amp;FD$2)+COUNTIF(CORRIDA!$M:$M,FD$2&amp;" d. "&amp;$B17)=0,0,COUNTIF(CORRIDA!$M:$M,$B17&amp;" d. "&amp;FD$2)+COUNTIF(CORRIDA!$M:$M,FD$2&amp;" d. "&amp;$B17)))</f>
        <v>0</v>
      </c>
      <c r="FE17" s="76" t="n">
        <f aca="false">IF($B17=FE$2,0,IF(COUNTIF(CORRIDA!$M:$M,$B17&amp;" d. "&amp;FE$2)+COUNTIF(CORRIDA!$M:$M,FE$2&amp;" d. "&amp;$B17)=0,0,COUNTIF(CORRIDA!$M:$M,$B17&amp;" d. "&amp;FE$2)+COUNTIF(CORRIDA!$M:$M,FE$2&amp;" d. "&amp;$B17)))</f>
        <v>0</v>
      </c>
      <c r="FF17" s="76" t="n">
        <f aca="false">IF($B17=FF$2,0,IF(COUNTIF(CORRIDA!$M:$M,$B17&amp;" d. "&amp;FF$2)+COUNTIF(CORRIDA!$M:$M,FF$2&amp;" d. "&amp;$B17)=0,0,COUNTIF(CORRIDA!$M:$M,$B17&amp;" d. "&amp;FF$2)+COUNTIF(CORRIDA!$M:$M,FF$2&amp;" d. "&amp;$B17)))</f>
        <v>0</v>
      </c>
      <c r="FG17" s="75" t="n">
        <f aca="false">SUM(DI17:EW17)</f>
        <v>0</v>
      </c>
      <c r="FH17" s="80"/>
      <c r="FI17" s="73" t="str">
        <f aca="false">BE17</f>
        <v>Fernando Bio</v>
      </c>
      <c r="FJ17" s="81" t="n">
        <f aca="false">COUNTIF(BF17:DC17,"&gt;0")</f>
        <v>0</v>
      </c>
      <c r="FK17" s="81" t="e">
        <f aca="false">AVERAGE(BF17:DC17)</f>
        <v>#DIV/0!</v>
      </c>
      <c r="FL17" s="81" t="e">
        <f aca="false">_xlfn.STDEV.P(BF17:DC17)</f>
        <v>#DIV/0!</v>
      </c>
    </row>
    <row r="18" customFormat="false" ht="12.75" hidden="false" customHeight="false" outlineLevel="0" collapsed="false">
      <c r="B18" s="73" t="str">
        <f aca="false">INTRO!B18</f>
        <v>Fiorito</v>
      </c>
      <c r="C18" s="82" t="str">
        <f aca="false">IF($B18=C$2,"-",IF(COUNTIF(CORRIDA!$M:$M,$B18&amp;" d. "&amp;C$2)=0,"",COUNTIF(CORRIDA!$M:$M,$B18&amp;" d. "&amp;C$2)))</f>
        <v/>
      </c>
      <c r="D18" s="82" t="str">
        <f aca="false">IF($B18=D$2,"-",IF(COUNTIF(CORRIDA!$M:$M,$B18&amp;" d. "&amp;D$2)=0,"",COUNTIF(CORRIDA!$M:$M,$B18&amp;" d. "&amp;D$2)))</f>
        <v/>
      </c>
      <c r="E18" s="82" t="str">
        <f aca="false">IF($B18=E$2,"-",IF(COUNTIF(CORRIDA!$M:$M,$B18&amp;" d. "&amp;E$2)=0,"",COUNTIF(CORRIDA!$M:$M,$B18&amp;" d. "&amp;E$2)))</f>
        <v/>
      </c>
      <c r="F18" s="82" t="str">
        <f aca="false">IF($B18=F$2,"-",IF(COUNTIF(CORRIDA!$M:$M,$B18&amp;" d. "&amp;F$2)=0,"",COUNTIF(CORRIDA!$M:$M,$B18&amp;" d. "&amp;F$2)))</f>
        <v/>
      </c>
      <c r="G18" s="82" t="str">
        <f aca="false">IF($B18=G$2,"-",IF(COUNTIF(CORRIDA!$M:$M,$B18&amp;" d. "&amp;G$2)=0,"",COUNTIF(CORRIDA!$M:$M,$B18&amp;" d. "&amp;G$2)))</f>
        <v/>
      </c>
      <c r="H18" s="82" t="str">
        <f aca="false">IF($B18=H$2,"-",IF(COUNTIF(CORRIDA!$M:$M,$B18&amp;" d. "&amp;H$2)=0,"",COUNTIF(CORRIDA!$M:$M,$B18&amp;" d. "&amp;H$2)))</f>
        <v/>
      </c>
      <c r="I18" s="82" t="str">
        <f aca="false">IF($B18=I$2,"-",IF(COUNTIF(CORRIDA!$M:$M,$B18&amp;" d. "&amp;I$2)=0,"",COUNTIF(CORRIDA!$M:$M,$B18&amp;" d. "&amp;I$2)))</f>
        <v/>
      </c>
      <c r="J18" s="82" t="str">
        <f aca="false">IF($B18=J$2,"-",IF(COUNTIF(CORRIDA!$M:$M,$B18&amp;" d. "&amp;J$2)=0,"",COUNTIF(CORRIDA!$M:$M,$B18&amp;" d. "&amp;J$2)))</f>
        <v/>
      </c>
      <c r="K18" s="82" t="str">
        <f aca="false">IF($B18=K$2,"-",IF(COUNTIF(CORRIDA!$M:$M,$B18&amp;" d. "&amp;K$2)=0,"",COUNTIF(CORRIDA!$M:$M,$B18&amp;" d. "&amp;K$2)))</f>
        <v/>
      </c>
      <c r="L18" s="82" t="str">
        <f aca="false">IF($B18=L$2,"-",IF(COUNTIF(CORRIDA!$M:$M,$B18&amp;" d. "&amp;L$2)=0,"",COUNTIF(CORRIDA!$M:$M,$B18&amp;" d. "&amp;L$2)))</f>
        <v/>
      </c>
      <c r="M18" s="82" t="str">
        <f aca="false">IF($B18=M$2,"-",IF(COUNTIF(CORRIDA!$M:$M,$B18&amp;" d. "&amp;M$2)=0,"",COUNTIF(CORRIDA!$M:$M,$B18&amp;" d. "&amp;M$2)))</f>
        <v/>
      </c>
      <c r="N18" s="82" t="str">
        <f aca="false">IF($B18=N$2,"-",IF(COUNTIF(CORRIDA!$M:$M,$B18&amp;" d. "&amp;N$2)=0,"",COUNTIF(CORRIDA!$M:$M,$B18&amp;" d. "&amp;N$2)))</f>
        <v/>
      </c>
      <c r="O18" s="82" t="str">
        <f aca="false">IF($B18=O$2,"-",IF(COUNTIF(CORRIDA!$M:$M,$B18&amp;" d. "&amp;O$2)=0,"",COUNTIF(CORRIDA!$M:$M,$B18&amp;" d. "&amp;O$2)))</f>
        <v/>
      </c>
      <c r="P18" s="82" t="str">
        <f aca="false">IF($B18=P$2,"-",IF(COUNTIF(CORRIDA!$M:$M,$B18&amp;" d. "&amp;P$2)=0,"",COUNTIF(CORRIDA!$M:$M,$B18&amp;" d. "&amp;P$2)))</f>
        <v/>
      </c>
      <c r="Q18" s="82" t="str">
        <f aca="false">IF($B18=Q$2,"-",IF(COUNTIF(CORRIDA!$M:$M,$B18&amp;" d. "&amp;Q$2)=0,"",COUNTIF(CORRIDA!$M:$M,$B18&amp;" d. "&amp;Q$2)))</f>
        <v/>
      </c>
      <c r="R18" s="82" t="str">
        <f aca="false">IF($B18=R$2,"-",IF(COUNTIF(CORRIDA!$M:$M,$B18&amp;" d. "&amp;R$2)=0,"",COUNTIF(CORRIDA!$M:$M,$B18&amp;" d. "&amp;R$2)))</f>
        <v>-</v>
      </c>
      <c r="S18" s="82" t="str">
        <f aca="false">IF($B18=S$2,"-",IF(COUNTIF(CORRIDA!$M:$M,$B18&amp;" d. "&amp;S$2)=0,"",COUNTIF(CORRIDA!$M:$M,$B18&amp;" d. "&amp;S$2)))</f>
        <v/>
      </c>
      <c r="T18" s="82" t="str">
        <f aca="false">IF($B18=T$2,"-",IF(COUNTIF(CORRIDA!$M:$M,$B18&amp;" d. "&amp;T$2)=0,"",COUNTIF(CORRIDA!$M:$M,$B18&amp;" d. "&amp;T$2)))</f>
        <v/>
      </c>
      <c r="U18" s="82" t="str">
        <f aca="false">IF($B18=U$2,"-",IF(COUNTIF(CORRIDA!$M:$M,$B18&amp;" d. "&amp;U$2)=0,"",COUNTIF(CORRIDA!$M:$M,$B18&amp;" d. "&amp;U$2)))</f>
        <v/>
      </c>
      <c r="V18" s="82" t="str">
        <f aca="false">IF($B18=V$2,"-",IF(COUNTIF(CORRIDA!$M:$M,$B18&amp;" d. "&amp;V$2)=0,"",COUNTIF(CORRIDA!$M:$M,$B18&amp;" d. "&amp;V$2)))</f>
        <v/>
      </c>
      <c r="W18" s="82" t="str">
        <f aca="false">IF($B18=W$2,"-",IF(COUNTIF(CORRIDA!$M:$M,$B18&amp;" d. "&amp;W$2)=0,"",COUNTIF(CORRIDA!$M:$M,$B18&amp;" d. "&amp;W$2)))</f>
        <v/>
      </c>
      <c r="X18" s="82" t="str">
        <f aca="false">IF($B18=X$2,"-",IF(COUNTIF(CORRIDA!$M:$M,$B18&amp;" d. "&amp;X$2)=0,"",COUNTIF(CORRIDA!$M:$M,$B18&amp;" d. "&amp;X$2)))</f>
        <v/>
      </c>
      <c r="Y18" s="82" t="str">
        <f aca="false">IF($B18=Y$2,"-",IF(COUNTIF(CORRIDA!$M:$M,$B18&amp;" d. "&amp;Y$2)=0,"",COUNTIF(CORRIDA!$M:$M,$B18&amp;" d. "&amp;Y$2)))</f>
        <v/>
      </c>
      <c r="Z18" s="82" t="str">
        <f aca="false">IF($B18=Z$2,"-",IF(COUNTIF(CORRIDA!$M:$M,$B18&amp;" d. "&amp;Z$2)=0,"",COUNTIF(CORRIDA!$M:$M,$B18&amp;" d. "&amp;Z$2)))</f>
        <v/>
      </c>
      <c r="AA18" s="82" t="str">
        <f aca="false">IF($B18=AA$2,"-",IF(COUNTIF(CORRIDA!$M:$M,$B18&amp;" d. "&amp;AA$2)=0,"",COUNTIF(CORRIDA!$M:$M,$B18&amp;" d. "&amp;AA$2)))</f>
        <v/>
      </c>
      <c r="AB18" s="82" t="str">
        <f aca="false">IF($B18=AB$2,"-",IF(COUNTIF(CORRIDA!$M:$M,$B18&amp;" d. "&amp;AB$2)=0,"",COUNTIF(CORRIDA!$M:$M,$B18&amp;" d. "&amp;AB$2)))</f>
        <v/>
      </c>
      <c r="AC18" s="82" t="str">
        <f aca="false">IF($B18=AC$2,"-",IF(COUNTIF(CORRIDA!$M:$M,$B18&amp;" d. "&amp;AC$2)=0,"",COUNTIF(CORRIDA!$M:$M,$B18&amp;" d. "&amp;AC$2)))</f>
        <v/>
      </c>
      <c r="AD18" s="82" t="str">
        <f aca="false">IF($B18=AD$2,"-",IF(COUNTIF(CORRIDA!$M:$M,$B18&amp;" d. "&amp;AD$2)=0,"",COUNTIF(CORRIDA!$M:$M,$B18&amp;" d. "&amp;AD$2)))</f>
        <v/>
      </c>
      <c r="AE18" s="82" t="str">
        <f aca="false">IF($B18=AE$2,"-",IF(COUNTIF(CORRIDA!$M:$M,$B18&amp;" d. "&amp;AE$2)=0,"",COUNTIF(CORRIDA!$M:$M,$B18&amp;" d. "&amp;AE$2)))</f>
        <v/>
      </c>
      <c r="AF18" s="82" t="str">
        <f aca="false">IF($B18=AF$2,"-",IF(COUNTIF(CORRIDA!$M:$M,$B18&amp;" d. "&amp;AF$2)=0,"",COUNTIF(CORRIDA!$M:$M,$B18&amp;" d. "&amp;AF$2)))</f>
        <v/>
      </c>
      <c r="AG18" s="82" t="str">
        <f aca="false">IF($B18=AG$2,"-",IF(COUNTIF(CORRIDA!$M:$M,$B18&amp;" d. "&amp;AG$2)=0,"",COUNTIF(CORRIDA!$M:$M,$B18&amp;" d. "&amp;AG$2)))</f>
        <v/>
      </c>
      <c r="AH18" s="82" t="str">
        <f aca="false">IF($B18=AH$2,"-",IF(COUNTIF(CORRIDA!$M:$M,$B18&amp;" d. "&amp;AH$2)=0,"",COUNTIF(CORRIDA!$M:$M,$B18&amp;" d. "&amp;AH$2)))</f>
        <v/>
      </c>
      <c r="AI18" s="82" t="str">
        <f aca="false">IF($B18=AI$2,"-",IF(COUNTIF(CORRIDA!$M:$M,$B18&amp;" d. "&amp;AI$2)=0,"",COUNTIF(CORRIDA!$M:$M,$B18&amp;" d. "&amp;AI$2)))</f>
        <v/>
      </c>
      <c r="AJ18" s="82" t="str">
        <f aca="false">IF($B18=AJ$2,"-",IF(COUNTIF(CORRIDA!$M:$M,$B18&amp;" d. "&amp;AJ$2)=0,"",COUNTIF(CORRIDA!$M:$M,$B18&amp;" d. "&amp;AJ$2)))</f>
        <v/>
      </c>
      <c r="AK18" s="82" t="str">
        <f aca="false">IF($B18=AK$2,"-",IF(COUNTIF(CORRIDA!$M:$M,$B18&amp;" d. "&amp;AK$2)=0,"",COUNTIF(CORRIDA!$M:$M,$B18&amp;" d. "&amp;AK$2)))</f>
        <v/>
      </c>
      <c r="AL18" s="82" t="str">
        <f aca="false">IF($B18=AL$2,"-",IF(COUNTIF(CORRIDA!$M:$M,$B18&amp;" d. "&amp;AL$2)=0,"",COUNTIF(CORRIDA!$M:$M,$B18&amp;" d. "&amp;AL$2)))</f>
        <v/>
      </c>
      <c r="AM18" s="82" t="str">
        <f aca="false">IF($B18=AM$2,"-",IF(COUNTIF(CORRIDA!$M:$M,$B18&amp;" d. "&amp;AM$2)=0,"",COUNTIF(CORRIDA!$M:$M,$B18&amp;" d. "&amp;AM$2)))</f>
        <v/>
      </c>
      <c r="AN18" s="82" t="str">
        <f aca="false">IF($B18=AN$2,"-",IF(COUNTIF(CORRIDA!$M:$M,$B18&amp;" d. "&amp;AN$2)=0,"",COUNTIF(CORRIDA!$M:$M,$B18&amp;" d. "&amp;AN$2)))</f>
        <v/>
      </c>
      <c r="AO18" s="82" t="str">
        <f aca="false">IF($B18=AO$2,"-",IF(COUNTIF(CORRIDA!$M:$M,$B18&amp;" d. "&amp;AO$2)=0,"",COUNTIF(CORRIDA!$M:$M,$B18&amp;" d. "&amp;AO$2)))</f>
        <v/>
      </c>
      <c r="AP18" s="82" t="str">
        <f aca="false">IF($B18=AP$2,"-",IF(COUNTIF(CORRIDA!$M:$M,$B18&amp;" d. "&amp;AP$2)=0,"",COUNTIF(CORRIDA!$M:$M,$B18&amp;" d. "&amp;AP$2)))</f>
        <v/>
      </c>
      <c r="AQ18" s="82" t="str">
        <f aca="false">IF($B18=AQ$2,"-",IF(COUNTIF(CORRIDA!$M:$M,$B18&amp;" d. "&amp;AQ$2)=0,"",COUNTIF(CORRIDA!$M:$M,$B18&amp;" d. "&amp;AQ$2)))</f>
        <v/>
      </c>
      <c r="AR18" s="82" t="str">
        <f aca="false">IF($B18=AR$2,"-",IF(COUNTIF(CORRIDA!$M:$M,$B18&amp;" d. "&amp;AR$2)=0,"",COUNTIF(CORRIDA!$M:$M,$B18&amp;" d. "&amp;AR$2)))</f>
        <v/>
      </c>
      <c r="AS18" s="82" t="str">
        <f aca="false">IF($B18=AS$2,"-",IF(COUNTIF(CORRIDA!$M:$M,$B18&amp;" d. "&amp;AS$2)=0,"",COUNTIF(CORRIDA!$M:$M,$B18&amp;" d. "&amp;AS$2)))</f>
        <v/>
      </c>
      <c r="AT18" s="82" t="str">
        <f aca="false">IF($B18=AT$2,"-",IF(COUNTIF(CORRIDA!$M:$M,$B18&amp;" d. "&amp;AT$2)=0,"",COUNTIF(CORRIDA!$M:$M,$B18&amp;" d. "&amp;AT$2)))</f>
        <v/>
      </c>
      <c r="AU18" s="82" t="str">
        <f aca="false">IF($B18=AU$2,"-",IF(COUNTIF(CORRIDA!$M:$M,$B18&amp;" d. "&amp;AU$2)=0,"",COUNTIF(CORRIDA!$M:$M,$B18&amp;" d. "&amp;AU$2)))</f>
        <v/>
      </c>
      <c r="AV18" s="82" t="str">
        <f aca="false">IF($B18=AV$2,"-",IF(COUNTIF(CORRIDA!$M:$M,$B18&amp;" d. "&amp;AV$2)=0,"",COUNTIF(CORRIDA!$M:$M,$B18&amp;" d. "&amp;AV$2)))</f>
        <v/>
      </c>
      <c r="AW18" s="82" t="str">
        <f aca="false">IF($B18=AW$2,"-",IF(COUNTIF(CORRIDA!$M:$M,$B18&amp;" d. "&amp;AW$2)=0,"",COUNTIF(CORRIDA!$M:$M,$B18&amp;" d. "&amp;AW$2)))</f>
        <v/>
      </c>
      <c r="AX18" s="82" t="str">
        <f aca="false">IF($B18=AX$2,"-",IF(COUNTIF(CORRIDA!$M:$M,$B18&amp;" d. "&amp;AX$2)=0,"",COUNTIF(CORRIDA!$M:$M,$B18&amp;" d. "&amp;AX$2)))</f>
        <v/>
      </c>
      <c r="AY18" s="82" t="str">
        <f aca="false">IF($B18=AY$2,"-",IF(COUNTIF(CORRIDA!$M:$M,$B18&amp;" d. "&amp;AY$2)=0,"",COUNTIF(CORRIDA!$M:$M,$B18&amp;" d. "&amp;AY$2)))</f>
        <v/>
      </c>
      <c r="AZ18" s="82" t="str">
        <f aca="false">IF($B18=AZ$2,"-",IF(COUNTIF(CORRIDA!$M:$M,$B18&amp;" d. "&amp;AZ$2)=0,"",COUNTIF(CORRIDA!$M:$M,$B18&amp;" d. "&amp;AZ$2)))</f>
        <v/>
      </c>
      <c r="BA18" s="75" t="n">
        <f aca="false">SUM(C18:AZ18)</f>
        <v>0</v>
      </c>
      <c r="BE18" s="73" t="str">
        <f aca="false">B18</f>
        <v>Fiorito</v>
      </c>
      <c r="BF18" s="83" t="str">
        <f aca="false">IF($B18=BF$2,"-",IF(COUNTIF(CORRIDA!$M:$M,$B18&amp;" d. "&amp;BF$2)+COUNTIF(CORRIDA!$M:$M,BF$2&amp;" d. "&amp;$B18)=0,"",COUNTIF(CORRIDA!$M:$M,$B18&amp;" d. "&amp;BF$2)+COUNTIF(CORRIDA!$M:$M,BF$2&amp;" d. "&amp;$B18)))</f>
        <v/>
      </c>
      <c r="BG18" s="83" t="str">
        <f aca="false">IF($B18=BG$2,"-",IF(COUNTIF(CORRIDA!$M:$M,$B18&amp;" d. "&amp;BG$2)+COUNTIF(CORRIDA!$M:$M,BG$2&amp;" d. "&amp;$B18)=0,"",COUNTIF(CORRIDA!$M:$M,$B18&amp;" d. "&amp;BG$2)+COUNTIF(CORRIDA!$M:$M,BG$2&amp;" d. "&amp;$B18)))</f>
        <v/>
      </c>
      <c r="BH18" s="83" t="str">
        <f aca="false">IF($B18=BH$2,"-",IF(COUNTIF(CORRIDA!$M:$M,$B18&amp;" d. "&amp;BH$2)+COUNTIF(CORRIDA!$M:$M,BH$2&amp;" d. "&amp;$B18)=0,"",COUNTIF(CORRIDA!$M:$M,$B18&amp;" d. "&amp;BH$2)+COUNTIF(CORRIDA!$M:$M,BH$2&amp;" d. "&amp;$B18)))</f>
        <v/>
      </c>
      <c r="BI18" s="83" t="str">
        <f aca="false">IF($B18=BI$2,"-",IF(COUNTIF(CORRIDA!$M:$M,$B18&amp;" d. "&amp;BI$2)+COUNTIF(CORRIDA!$M:$M,BI$2&amp;" d. "&amp;$B18)=0,"",COUNTIF(CORRIDA!$M:$M,$B18&amp;" d. "&amp;BI$2)+COUNTIF(CORRIDA!$M:$M,BI$2&amp;" d. "&amp;$B18)))</f>
        <v/>
      </c>
      <c r="BJ18" s="83" t="str">
        <f aca="false">IF($B18=BJ$2,"-",IF(COUNTIF(CORRIDA!$M:$M,$B18&amp;" d. "&amp;BJ$2)+COUNTIF(CORRIDA!$M:$M,BJ$2&amp;" d. "&amp;$B18)=0,"",COUNTIF(CORRIDA!$M:$M,$B18&amp;" d. "&amp;BJ$2)+COUNTIF(CORRIDA!$M:$M,BJ$2&amp;" d. "&amp;$B18)))</f>
        <v/>
      </c>
      <c r="BK18" s="83" t="str">
        <f aca="false">IF($B18=BK$2,"-",IF(COUNTIF(CORRIDA!$M:$M,$B18&amp;" d. "&amp;BK$2)+COUNTIF(CORRIDA!$M:$M,BK$2&amp;" d. "&amp;$B18)=0,"",COUNTIF(CORRIDA!$M:$M,$B18&amp;" d. "&amp;BK$2)+COUNTIF(CORRIDA!$M:$M,BK$2&amp;" d. "&amp;$B18)))</f>
        <v/>
      </c>
      <c r="BL18" s="83" t="str">
        <f aca="false">IF($B18=BL$2,"-",IF(COUNTIF(CORRIDA!$M:$M,$B18&amp;" d. "&amp;BL$2)+COUNTIF(CORRIDA!$M:$M,BL$2&amp;" d. "&amp;$B18)=0,"",COUNTIF(CORRIDA!$M:$M,$B18&amp;" d. "&amp;BL$2)+COUNTIF(CORRIDA!$M:$M,BL$2&amp;" d. "&amp;$B18)))</f>
        <v/>
      </c>
      <c r="BM18" s="83" t="str">
        <f aca="false">IF($B18=BM$2,"-",IF(COUNTIF(CORRIDA!$M:$M,$B18&amp;" d. "&amp;BM$2)+COUNTIF(CORRIDA!$M:$M,BM$2&amp;" d. "&amp;$B18)=0,"",COUNTIF(CORRIDA!$M:$M,$B18&amp;" d. "&amp;BM$2)+COUNTIF(CORRIDA!$M:$M,BM$2&amp;" d. "&amp;$B18)))</f>
        <v/>
      </c>
      <c r="BN18" s="83" t="str">
        <f aca="false">IF($B18=BN$2,"-",IF(COUNTIF(CORRIDA!$M:$M,$B18&amp;" d. "&amp;BN$2)+COUNTIF(CORRIDA!$M:$M,BN$2&amp;" d. "&amp;$B18)=0,"",COUNTIF(CORRIDA!$M:$M,$B18&amp;" d. "&amp;BN$2)+COUNTIF(CORRIDA!$M:$M,BN$2&amp;" d. "&amp;$B18)))</f>
        <v/>
      </c>
      <c r="BO18" s="83" t="str">
        <f aca="false">IF($B18=BO$2,"-",IF(COUNTIF(CORRIDA!$M:$M,$B18&amp;" d. "&amp;BO$2)+COUNTIF(CORRIDA!$M:$M,BO$2&amp;" d. "&amp;$B18)=0,"",COUNTIF(CORRIDA!$M:$M,$B18&amp;" d. "&amp;BO$2)+COUNTIF(CORRIDA!$M:$M,BO$2&amp;" d. "&amp;$B18)))</f>
        <v/>
      </c>
      <c r="BP18" s="83" t="str">
        <f aca="false">IF($B18=BP$2,"-",IF(COUNTIF(CORRIDA!$M:$M,$B18&amp;" d. "&amp;BP$2)+COUNTIF(CORRIDA!$M:$M,BP$2&amp;" d. "&amp;$B18)=0,"",COUNTIF(CORRIDA!$M:$M,$B18&amp;" d. "&amp;BP$2)+COUNTIF(CORRIDA!$M:$M,BP$2&amp;" d. "&amp;$B18)))</f>
        <v/>
      </c>
      <c r="BQ18" s="83" t="str">
        <f aca="false">IF($B18=BQ$2,"-",IF(COUNTIF(CORRIDA!$M:$M,$B18&amp;" d. "&amp;BQ$2)+COUNTIF(CORRIDA!$M:$M,BQ$2&amp;" d. "&amp;$B18)=0,"",COUNTIF(CORRIDA!$M:$M,$B18&amp;" d. "&amp;BQ$2)+COUNTIF(CORRIDA!$M:$M,BQ$2&amp;" d. "&amp;$B18)))</f>
        <v/>
      </c>
      <c r="BR18" s="83" t="str">
        <f aca="false">IF($B18=BR$2,"-",IF(COUNTIF(CORRIDA!$M:$M,$B18&amp;" d. "&amp;BR$2)+COUNTIF(CORRIDA!$M:$M,BR$2&amp;" d. "&amp;$B18)=0,"",COUNTIF(CORRIDA!$M:$M,$B18&amp;" d. "&amp;BR$2)+COUNTIF(CORRIDA!$M:$M,BR$2&amp;" d. "&amp;$B18)))</f>
        <v/>
      </c>
      <c r="BS18" s="83" t="str">
        <f aca="false">IF($B18=BS$2,"-",IF(COUNTIF(CORRIDA!$M:$M,$B18&amp;" d. "&amp;BS$2)+COUNTIF(CORRIDA!$M:$M,BS$2&amp;" d. "&amp;$B18)=0,"",COUNTIF(CORRIDA!$M:$M,$B18&amp;" d. "&amp;BS$2)+COUNTIF(CORRIDA!$M:$M,BS$2&amp;" d. "&amp;$B18)))</f>
        <v/>
      </c>
      <c r="BT18" s="83" t="str">
        <f aca="false">IF($B18=BT$2,"-",IF(COUNTIF(CORRIDA!$M:$M,$B18&amp;" d. "&amp;BT$2)+COUNTIF(CORRIDA!$M:$M,BT$2&amp;" d. "&amp;$B18)=0,"",COUNTIF(CORRIDA!$M:$M,$B18&amp;" d. "&amp;BT$2)+COUNTIF(CORRIDA!$M:$M,BT$2&amp;" d. "&amp;$B18)))</f>
        <v/>
      </c>
      <c r="BU18" s="83" t="str">
        <f aca="false">IF($B18=BU$2,"-",IF(COUNTIF(CORRIDA!$M:$M,$B18&amp;" d. "&amp;BU$2)+COUNTIF(CORRIDA!$M:$M,BU$2&amp;" d. "&amp;$B18)=0,"",COUNTIF(CORRIDA!$M:$M,$B18&amp;" d. "&amp;BU$2)+COUNTIF(CORRIDA!$M:$M,BU$2&amp;" d. "&amp;$B18)))</f>
        <v>-</v>
      </c>
      <c r="BV18" s="83" t="str">
        <f aca="false">IF($B18=BV$2,"-",IF(COUNTIF(CORRIDA!$M:$M,$B18&amp;" d. "&amp;BV$2)+COUNTIF(CORRIDA!$M:$M,BV$2&amp;" d. "&amp;$B18)=0,"",COUNTIF(CORRIDA!$M:$M,$B18&amp;" d. "&amp;BV$2)+COUNTIF(CORRIDA!$M:$M,BV$2&amp;" d. "&amp;$B18)))</f>
        <v/>
      </c>
      <c r="BW18" s="83" t="str">
        <f aca="false">IF($B18=BW$2,"-",IF(COUNTIF(CORRIDA!$M:$M,$B18&amp;" d. "&amp;BW$2)+COUNTIF(CORRIDA!$M:$M,BW$2&amp;" d. "&amp;$B18)=0,"",COUNTIF(CORRIDA!$M:$M,$B18&amp;" d. "&amp;BW$2)+COUNTIF(CORRIDA!$M:$M,BW$2&amp;" d. "&amp;$B18)))</f>
        <v/>
      </c>
      <c r="BX18" s="83" t="str">
        <f aca="false">IF($B18=BX$2,"-",IF(COUNTIF(CORRIDA!$M:$M,$B18&amp;" d. "&amp;BX$2)+COUNTIF(CORRIDA!$M:$M,BX$2&amp;" d. "&amp;$B18)=0,"",COUNTIF(CORRIDA!$M:$M,$B18&amp;" d. "&amp;BX$2)+COUNTIF(CORRIDA!$M:$M,BX$2&amp;" d. "&amp;$B18)))</f>
        <v/>
      </c>
      <c r="BY18" s="83" t="str">
        <f aca="false">IF($B18=BY$2,"-",IF(COUNTIF(CORRIDA!$M:$M,$B18&amp;" d. "&amp;BY$2)+COUNTIF(CORRIDA!$M:$M,BY$2&amp;" d. "&amp;$B18)=0,"",COUNTIF(CORRIDA!$M:$M,$B18&amp;" d. "&amp;BY$2)+COUNTIF(CORRIDA!$M:$M,BY$2&amp;" d. "&amp;$B18)))</f>
        <v/>
      </c>
      <c r="BZ18" s="83" t="str">
        <f aca="false">IF($B18=BZ$2,"-",IF(COUNTIF(CORRIDA!$M:$M,$B18&amp;" d. "&amp;BZ$2)+COUNTIF(CORRIDA!$M:$M,BZ$2&amp;" d. "&amp;$B18)=0,"",COUNTIF(CORRIDA!$M:$M,$B18&amp;" d. "&amp;BZ$2)+COUNTIF(CORRIDA!$M:$M,BZ$2&amp;" d. "&amp;$B18)))</f>
        <v/>
      </c>
      <c r="CA18" s="83" t="str">
        <f aca="false">IF($B18=CA$2,"-",IF(COUNTIF(CORRIDA!$M:$M,$B18&amp;" d. "&amp;CA$2)+COUNTIF(CORRIDA!$M:$M,CA$2&amp;" d. "&amp;$B18)=0,"",COUNTIF(CORRIDA!$M:$M,$B18&amp;" d. "&amp;CA$2)+COUNTIF(CORRIDA!$M:$M,CA$2&amp;" d. "&amp;$B18)))</f>
        <v/>
      </c>
      <c r="CB18" s="83" t="str">
        <f aca="false">IF($B18=CB$2,"-",IF(COUNTIF(CORRIDA!$M:$M,$B18&amp;" d. "&amp;CB$2)+COUNTIF(CORRIDA!$M:$M,CB$2&amp;" d. "&amp;$B18)=0,"",COUNTIF(CORRIDA!$M:$M,$B18&amp;" d. "&amp;CB$2)+COUNTIF(CORRIDA!$M:$M,CB$2&amp;" d. "&amp;$B18)))</f>
        <v/>
      </c>
      <c r="CC18" s="83" t="str">
        <f aca="false">IF($B18=CC$2,"-",IF(COUNTIF(CORRIDA!$M:$M,$B18&amp;" d. "&amp;CC$2)+COUNTIF(CORRIDA!$M:$M,CC$2&amp;" d. "&amp;$B18)=0,"",COUNTIF(CORRIDA!$M:$M,$B18&amp;" d. "&amp;CC$2)+COUNTIF(CORRIDA!$M:$M,CC$2&amp;" d. "&amp;$B18)))</f>
        <v/>
      </c>
      <c r="CD18" s="83" t="str">
        <f aca="false">IF($B18=CD$2,"-",IF(COUNTIF(CORRIDA!$M:$M,$B18&amp;" d. "&amp;CD$2)+COUNTIF(CORRIDA!$M:$M,CD$2&amp;" d. "&amp;$B18)=0,"",COUNTIF(CORRIDA!$M:$M,$B18&amp;" d. "&amp;CD$2)+COUNTIF(CORRIDA!$M:$M,CD$2&amp;" d. "&amp;$B18)))</f>
        <v/>
      </c>
      <c r="CE18" s="83" t="str">
        <f aca="false">IF($B18=CE$2,"-",IF(COUNTIF(CORRIDA!$M:$M,$B18&amp;" d. "&amp;CE$2)+COUNTIF(CORRIDA!$M:$M,CE$2&amp;" d. "&amp;$B18)=0,"",COUNTIF(CORRIDA!$M:$M,$B18&amp;" d. "&amp;CE$2)+COUNTIF(CORRIDA!$M:$M,CE$2&amp;" d. "&amp;$B18)))</f>
        <v/>
      </c>
      <c r="CF18" s="83" t="str">
        <f aca="false">IF($B18=CF$2,"-",IF(COUNTIF(CORRIDA!$M:$M,$B18&amp;" d. "&amp;CF$2)+COUNTIF(CORRIDA!$M:$M,CF$2&amp;" d. "&amp;$B18)=0,"",COUNTIF(CORRIDA!$M:$M,$B18&amp;" d. "&amp;CF$2)+COUNTIF(CORRIDA!$M:$M,CF$2&amp;" d. "&amp;$B18)))</f>
        <v/>
      </c>
      <c r="CG18" s="83" t="str">
        <f aca="false">IF($B18=CG$2,"-",IF(COUNTIF(CORRIDA!$M:$M,$B18&amp;" d. "&amp;CG$2)+COUNTIF(CORRIDA!$M:$M,CG$2&amp;" d. "&amp;$B18)=0,"",COUNTIF(CORRIDA!$M:$M,$B18&amp;" d. "&amp;CG$2)+COUNTIF(CORRIDA!$M:$M,CG$2&amp;" d. "&amp;$B18)))</f>
        <v/>
      </c>
      <c r="CH18" s="83" t="str">
        <f aca="false">IF($B18=CH$2,"-",IF(COUNTIF(CORRIDA!$M:$M,$B18&amp;" d. "&amp;CH$2)+COUNTIF(CORRIDA!$M:$M,CH$2&amp;" d. "&amp;$B18)=0,"",COUNTIF(CORRIDA!$M:$M,$B18&amp;" d. "&amp;CH$2)+COUNTIF(CORRIDA!$M:$M,CH$2&amp;" d. "&amp;$B18)))</f>
        <v/>
      </c>
      <c r="CI18" s="83" t="str">
        <f aca="false">IF($B18=CI$2,"-",IF(COUNTIF(CORRIDA!$M:$M,$B18&amp;" d. "&amp;CI$2)+COUNTIF(CORRIDA!$M:$M,CI$2&amp;" d. "&amp;$B18)=0,"",COUNTIF(CORRIDA!$M:$M,$B18&amp;" d. "&amp;CI$2)+COUNTIF(CORRIDA!$M:$M,CI$2&amp;" d. "&amp;$B18)))</f>
        <v/>
      </c>
      <c r="CJ18" s="83" t="str">
        <f aca="false">IF($B18=CJ$2,"-",IF(COUNTIF(CORRIDA!$M:$M,$B18&amp;" d. "&amp;CJ$2)+COUNTIF(CORRIDA!$M:$M,CJ$2&amp;" d. "&amp;$B18)=0,"",COUNTIF(CORRIDA!$M:$M,$B18&amp;" d. "&amp;CJ$2)+COUNTIF(CORRIDA!$M:$M,CJ$2&amp;" d. "&amp;$B18)))</f>
        <v/>
      </c>
      <c r="CK18" s="83" t="str">
        <f aca="false">IF($B18=CK$2,"-",IF(COUNTIF(CORRIDA!$M:$M,$B18&amp;" d. "&amp;CK$2)+COUNTIF(CORRIDA!$M:$M,CK$2&amp;" d. "&amp;$B18)=0,"",COUNTIF(CORRIDA!$M:$M,$B18&amp;" d. "&amp;CK$2)+COUNTIF(CORRIDA!$M:$M,CK$2&amp;" d. "&amp;$B18)))</f>
        <v/>
      </c>
      <c r="CL18" s="83" t="str">
        <f aca="false">IF($B18=CL$2,"-",IF(COUNTIF(CORRIDA!$M:$M,$B18&amp;" d. "&amp;CL$2)+COUNTIF(CORRIDA!$M:$M,CL$2&amp;" d. "&amp;$B18)=0,"",COUNTIF(CORRIDA!$M:$M,$B18&amp;" d. "&amp;CL$2)+COUNTIF(CORRIDA!$M:$M,CL$2&amp;" d. "&amp;$B18)))</f>
        <v/>
      </c>
      <c r="CM18" s="83" t="str">
        <f aca="false">IF($B18=CM$2,"-",IF(COUNTIF(CORRIDA!$M:$M,$B18&amp;" d. "&amp;CM$2)+COUNTIF(CORRIDA!$M:$M,CM$2&amp;" d. "&amp;$B18)=0,"",COUNTIF(CORRIDA!$M:$M,$B18&amp;" d. "&amp;CM$2)+COUNTIF(CORRIDA!$M:$M,CM$2&amp;" d. "&amp;$B18)))</f>
        <v/>
      </c>
      <c r="CN18" s="83" t="str">
        <f aca="false">IF($B18=CN$2,"-",IF(COUNTIF(CORRIDA!$M:$M,$B18&amp;" d. "&amp;CN$2)+COUNTIF(CORRIDA!$M:$M,CN$2&amp;" d. "&amp;$B18)=0,"",COUNTIF(CORRIDA!$M:$M,$B18&amp;" d. "&amp;CN$2)+COUNTIF(CORRIDA!$M:$M,CN$2&amp;" d. "&amp;$B18)))</f>
        <v/>
      </c>
      <c r="CO18" s="83" t="str">
        <f aca="false">IF($B18=CO$2,"-",IF(COUNTIF(CORRIDA!$M:$M,$B18&amp;" d. "&amp;CO$2)+COUNTIF(CORRIDA!$M:$M,CO$2&amp;" d. "&amp;$B18)=0,"",COUNTIF(CORRIDA!$M:$M,$B18&amp;" d. "&amp;CO$2)+COUNTIF(CORRIDA!$M:$M,CO$2&amp;" d. "&amp;$B18)))</f>
        <v/>
      </c>
      <c r="CP18" s="83" t="str">
        <f aca="false">IF($B18=CP$2,"-",IF(COUNTIF(CORRIDA!$M:$M,$B18&amp;" d. "&amp;CP$2)+COUNTIF(CORRIDA!$M:$M,CP$2&amp;" d. "&amp;$B18)=0,"",COUNTIF(CORRIDA!$M:$M,$B18&amp;" d. "&amp;CP$2)+COUNTIF(CORRIDA!$M:$M,CP$2&amp;" d. "&amp;$B18)))</f>
        <v/>
      </c>
      <c r="CQ18" s="83" t="str">
        <f aca="false">IF($B18=CQ$2,"-",IF(COUNTIF(CORRIDA!$M:$M,$B18&amp;" d. "&amp;CQ$2)+COUNTIF(CORRIDA!$M:$M,CQ$2&amp;" d. "&amp;$B18)=0,"",COUNTIF(CORRIDA!$M:$M,$B18&amp;" d. "&amp;CQ$2)+COUNTIF(CORRIDA!$M:$M,CQ$2&amp;" d. "&amp;$B18)))</f>
        <v/>
      </c>
      <c r="CR18" s="83" t="str">
        <f aca="false">IF($B18=CR$2,"-",IF(COUNTIF(CORRIDA!$M:$M,$B18&amp;" d. "&amp;CR$2)+COUNTIF(CORRIDA!$M:$M,CR$2&amp;" d. "&amp;$B18)=0,"",COUNTIF(CORRIDA!$M:$M,$B18&amp;" d. "&amp;CR$2)+COUNTIF(CORRIDA!$M:$M,CR$2&amp;" d. "&amp;$B18)))</f>
        <v/>
      </c>
      <c r="CS18" s="83" t="str">
        <f aca="false">IF($B18=CS$2,"-",IF(COUNTIF(CORRIDA!$M:$M,$B18&amp;" d. "&amp;CS$2)+COUNTIF(CORRIDA!$M:$M,CS$2&amp;" d. "&amp;$B18)=0,"",COUNTIF(CORRIDA!$M:$M,$B18&amp;" d. "&amp;CS$2)+COUNTIF(CORRIDA!$M:$M,CS$2&amp;" d. "&amp;$B18)))</f>
        <v/>
      </c>
      <c r="CT18" s="83" t="str">
        <f aca="false">IF($B18=CT$2,"-",IF(COUNTIF(CORRIDA!$M:$M,$B18&amp;" d. "&amp;CT$2)+COUNTIF(CORRIDA!$M:$M,CT$2&amp;" d. "&amp;$B18)=0,"",COUNTIF(CORRIDA!$M:$M,$B18&amp;" d. "&amp;CT$2)+COUNTIF(CORRIDA!$M:$M,CT$2&amp;" d. "&amp;$B18)))</f>
        <v/>
      </c>
      <c r="CU18" s="83" t="str">
        <f aca="false">IF($B18=CU$2,"-",IF(COUNTIF(CORRIDA!$M:$M,$B18&amp;" d. "&amp;CU$2)+COUNTIF(CORRIDA!$M:$M,CU$2&amp;" d. "&amp;$B18)=0,"",COUNTIF(CORRIDA!$M:$M,$B18&amp;" d. "&amp;CU$2)+COUNTIF(CORRIDA!$M:$M,CU$2&amp;" d. "&amp;$B18)))</f>
        <v/>
      </c>
      <c r="CV18" s="83" t="str">
        <f aca="false">IF($B18=CV$2,"-",IF(COUNTIF(CORRIDA!$M:$M,$B18&amp;" d. "&amp;CV$2)+COUNTIF(CORRIDA!$M:$M,CV$2&amp;" d. "&amp;$B18)=0,"",COUNTIF(CORRIDA!$M:$M,$B18&amp;" d. "&amp;CV$2)+COUNTIF(CORRIDA!$M:$M,CV$2&amp;" d. "&amp;$B18)))</f>
        <v/>
      </c>
      <c r="CW18" s="83" t="str">
        <f aca="false">IF($B18=CW$2,"-",IF(COUNTIF(CORRIDA!$M:$M,$B18&amp;" d. "&amp;CW$2)+COUNTIF(CORRIDA!$M:$M,CW$2&amp;" d. "&amp;$B18)=0,"",COUNTIF(CORRIDA!$M:$M,$B18&amp;" d. "&amp;CW$2)+COUNTIF(CORRIDA!$M:$M,CW$2&amp;" d. "&amp;$B18)))</f>
        <v/>
      </c>
      <c r="CX18" s="83" t="str">
        <f aca="false">IF($B18=CX$2,"-",IF(COUNTIF(CORRIDA!$M:$M,$B18&amp;" d. "&amp;CX$2)+COUNTIF(CORRIDA!$M:$M,CX$2&amp;" d. "&amp;$B18)=0,"",COUNTIF(CORRIDA!$M:$M,$B18&amp;" d. "&amp;CX$2)+COUNTIF(CORRIDA!$M:$M,CX$2&amp;" d. "&amp;$B18)))</f>
        <v/>
      </c>
      <c r="CY18" s="83" t="str">
        <f aca="false">IF($B18=CY$2,"-",IF(COUNTIF(CORRIDA!$M:$M,$B18&amp;" d. "&amp;CY$2)+COUNTIF(CORRIDA!$M:$M,CY$2&amp;" d. "&amp;$B18)=0,"",COUNTIF(CORRIDA!$M:$M,$B18&amp;" d. "&amp;CY$2)+COUNTIF(CORRIDA!$M:$M,CY$2&amp;" d. "&amp;$B18)))</f>
        <v/>
      </c>
      <c r="CZ18" s="83" t="str">
        <f aca="false">IF($B18=CZ$2,"-",IF(COUNTIF(CORRIDA!$M:$M,$B18&amp;" d. "&amp;CZ$2)+COUNTIF(CORRIDA!$M:$M,CZ$2&amp;" d. "&amp;$B18)=0,"",COUNTIF(CORRIDA!$M:$M,$B18&amp;" d. "&amp;CZ$2)+COUNTIF(CORRIDA!$M:$M,CZ$2&amp;" d. "&amp;$B18)))</f>
        <v/>
      </c>
      <c r="DA18" s="83" t="str">
        <f aca="false">IF($B18=DA$2,"-",IF(COUNTIF(CORRIDA!$M:$M,$B18&amp;" d. "&amp;DA$2)+COUNTIF(CORRIDA!$M:$M,DA$2&amp;" d. "&amp;$B18)=0,"",COUNTIF(CORRIDA!$M:$M,$B18&amp;" d. "&amp;DA$2)+COUNTIF(CORRIDA!$M:$M,DA$2&amp;" d. "&amp;$B18)))</f>
        <v/>
      </c>
      <c r="DB18" s="83" t="str">
        <f aca="false">IF($B18=DB$2,"-",IF(COUNTIF(CORRIDA!$M:$M,$B18&amp;" d. "&amp;DB$2)+COUNTIF(CORRIDA!$M:$M,DB$2&amp;" d. "&amp;$B18)=0,"",COUNTIF(CORRIDA!$M:$M,$B18&amp;" d. "&amp;DB$2)+COUNTIF(CORRIDA!$M:$M,DB$2&amp;" d. "&amp;$B18)))</f>
        <v/>
      </c>
      <c r="DC18" s="83" t="str">
        <f aca="false">IF($B18=DC$2,"-",IF(COUNTIF(CORRIDA!$M:$M,$B18&amp;" d. "&amp;DC$2)+COUNTIF(CORRIDA!$M:$M,DC$2&amp;" d. "&amp;$B18)=0,"",COUNTIF(CORRIDA!$M:$M,$B18&amp;" d. "&amp;DC$2)+COUNTIF(CORRIDA!$M:$M,DC$2&amp;" d. "&amp;$B18)))</f>
        <v/>
      </c>
      <c r="DD18" s="75" t="n">
        <f aca="false">SUM(BF18:DC18)</f>
        <v>0</v>
      </c>
      <c r="DE18" s="77" t="n">
        <f aca="false">COUNTIF(BF18:DC18,"&gt;0")</f>
        <v>0</v>
      </c>
      <c r="DF18" s="78" t="n">
        <f aca="false">IF(COUNTIF(BF18:DC18,"&gt;0")&lt;10,0,QUOTIENT(COUNTIF(BF18:DC18,"&gt;0"),5)*50)</f>
        <v>0</v>
      </c>
      <c r="DG18" s="79"/>
      <c r="DH18" s="73" t="str">
        <f aca="false">BE18</f>
        <v>Fiorito</v>
      </c>
      <c r="DI18" s="83" t="n">
        <f aca="false">IF($B18=DI$2,0,IF(COUNTIF(CORRIDA!$M:$M,$B18&amp;" d. "&amp;DI$2)+COUNTIF(CORRIDA!$M:$M,DI$2&amp;" d. "&amp;$B18)=0,0,COUNTIF(CORRIDA!$M:$M,$B18&amp;" d. "&amp;DI$2)+COUNTIF(CORRIDA!$M:$M,DI$2&amp;" d. "&amp;$B18)))</f>
        <v>0</v>
      </c>
      <c r="DJ18" s="83" t="n">
        <f aca="false">IF($B18=DJ$2,0,IF(COUNTIF(CORRIDA!$M:$M,$B18&amp;" d. "&amp;DJ$2)+COUNTIF(CORRIDA!$M:$M,DJ$2&amp;" d. "&amp;$B18)=0,0,COUNTIF(CORRIDA!$M:$M,$B18&amp;" d. "&amp;DJ$2)+COUNTIF(CORRIDA!$M:$M,DJ$2&amp;" d. "&amp;$B18)))</f>
        <v>0</v>
      </c>
      <c r="DK18" s="83" t="n">
        <f aca="false">IF($B18=DK$2,0,IF(COUNTIF(CORRIDA!$M:$M,$B18&amp;" d. "&amp;DK$2)+COUNTIF(CORRIDA!$M:$M,DK$2&amp;" d. "&amp;$B18)=0,0,COUNTIF(CORRIDA!$M:$M,$B18&amp;" d. "&amp;DK$2)+COUNTIF(CORRIDA!$M:$M,DK$2&amp;" d. "&amp;$B18)))</f>
        <v>0</v>
      </c>
      <c r="DL18" s="83" t="n">
        <f aca="false">IF($B18=DL$2,0,IF(COUNTIF(CORRIDA!$M:$M,$B18&amp;" d. "&amp;DL$2)+COUNTIF(CORRIDA!$M:$M,DL$2&amp;" d. "&amp;$B18)=0,0,COUNTIF(CORRIDA!$M:$M,$B18&amp;" d. "&amp;DL$2)+COUNTIF(CORRIDA!$M:$M,DL$2&amp;" d. "&amp;$B18)))</f>
        <v>0</v>
      </c>
      <c r="DM18" s="83" t="n">
        <f aca="false">IF($B18=DM$2,0,IF(COUNTIF(CORRIDA!$M:$M,$B18&amp;" d. "&amp;DM$2)+COUNTIF(CORRIDA!$M:$M,DM$2&amp;" d. "&amp;$B18)=0,0,COUNTIF(CORRIDA!$M:$M,$B18&amp;" d. "&amp;DM$2)+COUNTIF(CORRIDA!$M:$M,DM$2&amp;" d. "&amp;$B18)))</f>
        <v>0</v>
      </c>
      <c r="DN18" s="83" t="n">
        <f aca="false">IF($B18=DN$2,0,IF(COUNTIF(CORRIDA!$M:$M,$B18&amp;" d. "&amp;DN$2)+COUNTIF(CORRIDA!$M:$M,DN$2&amp;" d. "&amp;$B18)=0,0,COUNTIF(CORRIDA!$M:$M,$B18&amp;" d. "&amp;DN$2)+COUNTIF(CORRIDA!$M:$M,DN$2&amp;" d. "&amp;$B18)))</f>
        <v>0</v>
      </c>
      <c r="DO18" s="83" t="n">
        <f aca="false">IF($B18=DO$2,0,IF(COUNTIF(CORRIDA!$M:$M,$B18&amp;" d. "&amp;DO$2)+COUNTIF(CORRIDA!$M:$M,DO$2&amp;" d. "&amp;$B18)=0,0,COUNTIF(CORRIDA!$M:$M,$B18&amp;" d. "&amp;DO$2)+COUNTIF(CORRIDA!$M:$M,DO$2&amp;" d. "&amp;$B18)))</f>
        <v>0</v>
      </c>
      <c r="DP18" s="83" t="n">
        <f aca="false">IF($B18=DP$2,0,IF(COUNTIF(CORRIDA!$M:$M,$B18&amp;" d. "&amp;DP$2)+COUNTIF(CORRIDA!$M:$M,DP$2&amp;" d. "&amp;$B18)=0,0,COUNTIF(CORRIDA!$M:$M,$B18&amp;" d. "&amp;DP$2)+COUNTIF(CORRIDA!$M:$M,DP$2&amp;" d. "&amp;$B18)))</f>
        <v>0</v>
      </c>
      <c r="DQ18" s="83" t="n">
        <f aca="false">IF($B18=DQ$2,0,IF(COUNTIF(CORRIDA!$M:$M,$B18&amp;" d. "&amp;DQ$2)+COUNTIF(CORRIDA!$M:$M,DQ$2&amp;" d. "&amp;$B18)=0,0,COUNTIF(CORRIDA!$M:$M,$B18&amp;" d. "&amp;DQ$2)+COUNTIF(CORRIDA!$M:$M,DQ$2&amp;" d. "&amp;$B18)))</f>
        <v>0</v>
      </c>
      <c r="DR18" s="83" t="n">
        <f aca="false">IF($B18=DR$2,0,IF(COUNTIF(CORRIDA!$M:$M,$B18&amp;" d. "&amp;DR$2)+COUNTIF(CORRIDA!$M:$M,DR$2&amp;" d. "&amp;$B18)=0,0,COUNTIF(CORRIDA!$M:$M,$B18&amp;" d. "&amp;DR$2)+COUNTIF(CORRIDA!$M:$M,DR$2&amp;" d. "&amp;$B18)))</f>
        <v>0</v>
      </c>
      <c r="DS18" s="83" t="n">
        <f aca="false">IF($B18=DS$2,0,IF(COUNTIF(CORRIDA!$M:$M,$B18&amp;" d. "&amp;DS$2)+COUNTIF(CORRIDA!$M:$M,DS$2&amp;" d. "&amp;$B18)=0,0,COUNTIF(CORRIDA!$M:$M,$B18&amp;" d. "&amp;DS$2)+COUNTIF(CORRIDA!$M:$M,DS$2&amp;" d. "&amp;$B18)))</f>
        <v>0</v>
      </c>
      <c r="DT18" s="83" t="n">
        <f aca="false">IF($B18=DT$2,0,IF(COUNTIF(CORRIDA!$M:$M,$B18&amp;" d. "&amp;DT$2)+COUNTIF(CORRIDA!$M:$M,DT$2&amp;" d. "&amp;$B18)=0,0,COUNTIF(CORRIDA!$M:$M,$B18&amp;" d. "&amp;DT$2)+COUNTIF(CORRIDA!$M:$M,DT$2&amp;" d. "&amp;$B18)))</f>
        <v>0</v>
      </c>
      <c r="DU18" s="83" t="n">
        <f aca="false">IF($B18=DU$2,0,IF(COUNTIF(CORRIDA!$M:$M,$B18&amp;" d. "&amp;DU$2)+COUNTIF(CORRIDA!$M:$M,DU$2&amp;" d. "&amp;$B18)=0,0,COUNTIF(CORRIDA!$M:$M,$B18&amp;" d. "&amp;DU$2)+COUNTIF(CORRIDA!$M:$M,DU$2&amp;" d. "&amp;$B18)))</f>
        <v>0</v>
      </c>
      <c r="DV18" s="83" t="n">
        <f aca="false">IF($B18=DV$2,0,IF(COUNTIF(CORRIDA!$M:$M,$B18&amp;" d. "&amp;DV$2)+COUNTIF(CORRIDA!$M:$M,DV$2&amp;" d. "&amp;$B18)=0,0,COUNTIF(CORRIDA!$M:$M,$B18&amp;" d. "&amp;DV$2)+COUNTIF(CORRIDA!$M:$M,DV$2&amp;" d. "&amp;$B18)))</f>
        <v>0</v>
      </c>
      <c r="DW18" s="83" t="n">
        <f aca="false">IF($B18=DW$2,0,IF(COUNTIF(CORRIDA!$M:$M,$B18&amp;" d. "&amp;DW$2)+COUNTIF(CORRIDA!$M:$M,DW$2&amp;" d. "&amp;$B18)=0,0,COUNTIF(CORRIDA!$M:$M,$B18&amp;" d. "&amp;DW$2)+COUNTIF(CORRIDA!$M:$M,DW$2&amp;" d. "&amp;$B18)))</f>
        <v>0</v>
      </c>
      <c r="DX18" s="83" t="n">
        <f aca="false">IF($B18=DX$2,0,IF(COUNTIF(CORRIDA!$M:$M,$B18&amp;" d. "&amp;DX$2)+COUNTIF(CORRIDA!$M:$M,DX$2&amp;" d. "&amp;$B18)=0,0,COUNTIF(CORRIDA!$M:$M,$B18&amp;" d. "&amp;DX$2)+COUNTIF(CORRIDA!$M:$M,DX$2&amp;" d. "&amp;$B18)))</f>
        <v>0</v>
      </c>
      <c r="DY18" s="83" t="n">
        <f aca="false">IF($B18=DY$2,0,IF(COUNTIF(CORRIDA!$M:$M,$B18&amp;" d. "&amp;DY$2)+COUNTIF(CORRIDA!$M:$M,DY$2&amp;" d. "&amp;$B18)=0,0,COUNTIF(CORRIDA!$M:$M,$B18&amp;" d. "&amp;DY$2)+COUNTIF(CORRIDA!$M:$M,DY$2&amp;" d. "&amp;$B18)))</f>
        <v>0</v>
      </c>
      <c r="DZ18" s="83" t="n">
        <f aca="false">IF($B18=DZ$2,0,IF(COUNTIF(CORRIDA!$M:$M,$B18&amp;" d. "&amp;DZ$2)+COUNTIF(CORRIDA!$M:$M,DZ$2&amp;" d. "&amp;$B18)=0,0,COUNTIF(CORRIDA!$M:$M,$B18&amp;" d. "&amp;DZ$2)+COUNTIF(CORRIDA!$M:$M,DZ$2&amp;" d. "&amp;$B18)))</f>
        <v>0</v>
      </c>
      <c r="EA18" s="83" t="n">
        <f aca="false">IF($B18=EA$2,0,IF(COUNTIF(CORRIDA!$M:$M,$B18&amp;" d. "&amp;EA$2)+COUNTIF(CORRIDA!$M:$M,EA$2&amp;" d. "&amp;$B18)=0,0,COUNTIF(CORRIDA!$M:$M,$B18&amp;" d. "&amp;EA$2)+COUNTIF(CORRIDA!$M:$M,EA$2&amp;" d. "&amp;$B18)))</f>
        <v>0</v>
      </c>
      <c r="EB18" s="83" t="n">
        <f aca="false">IF($B18=EB$2,0,IF(COUNTIF(CORRIDA!$M:$M,$B18&amp;" d. "&amp;EB$2)+COUNTIF(CORRIDA!$M:$M,EB$2&amp;" d. "&amp;$B18)=0,0,COUNTIF(CORRIDA!$M:$M,$B18&amp;" d. "&amp;EB$2)+COUNTIF(CORRIDA!$M:$M,EB$2&amp;" d. "&amp;$B18)))</f>
        <v>0</v>
      </c>
      <c r="EC18" s="83" t="n">
        <f aca="false">IF($B18=EC$2,0,IF(COUNTIF(CORRIDA!$M:$M,$B18&amp;" d. "&amp;EC$2)+COUNTIF(CORRIDA!$M:$M,EC$2&amp;" d. "&amp;$B18)=0,0,COUNTIF(CORRIDA!$M:$M,$B18&amp;" d. "&amp;EC$2)+COUNTIF(CORRIDA!$M:$M,EC$2&amp;" d. "&amp;$B18)))</f>
        <v>0</v>
      </c>
      <c r="ED18" s="83" t="n">
        <f aca="false">IF($B18=ED$2,0,IF(COUNTIF(CORRIDA!$M:$M,$B18&amp;" d. "&amp;ED$2)+COUNTIF(CORRIDA!$M:$M,ED$2&amp;" d. "&amp;$B18)=0,0,COUNTIF(CORRIDA!$M:$M,$B18&amp;" d. "&amp;ED$2)+COUNTIF(CORRIDA!$M:$M,ED$2&amp;" d. "&amp;$B18)))</f>
        <v>0</v>
      </c>
      <c r="EE18" s="83" t="n">
        <f aca="false">IF($B18=EE$2,0,IF(COUNTIF(CORRIDA!$M:$M,$B18&amp;" d. "&amp;EE$2)+COUNTIF(CORRIDA!$M:$M,EE$2&amp;" d. "&amp;$B18)=0,0,COUNTIF(CORRIDA!$M:$M,$B18&amp;" d. "&amp;EE$2)+COUNTIF(CORRIDA!$M:$M,EE$2&amp;" d. "&amp;$B18)))</f>
        <v>0</v>
      </c>
      <c r="EF18" s="83" t="n">
        <f aca="false">IF($B18=EF$2,0,IF(COUNTIF(CORRIDA!$M:$M,$B18&amp;" d. "&amp;EF$2)+COUNTIF(CORRIDA!$M:$M,EF$2&amp;" d. "&amp;$B18)=0,0,COUNTIF(CORRIDA!$M:$M,$B18&amp;" d. "&amp;EF$2)+COUNTIF(CORRIDA!$M:$M,EF$2&amp;" d. "&amp;$B18)))</f>
        <v>0</v>
      </c>
      <c r="EG18" s="83" t="n">
        <f aca="false">IF($B18=EG$2,0,IF(COUNTIF(CORRIDA!$M:$M,$B18&amp;" d. "&amp;EG$2)+COUNTIF(CORRIDA!$M:$M,EG$2&amp;" d. "&amp;$B18)=0,0,COUNTIF(CORRIDA!$M:$M,$B18&amp;" d. "&amp;EG$2)+COUNTIF(CORRIDA!$M:$M,EG$2&amp;" d. "&amp;$B18)))</f>
        <v>0</v>
      </c>
      <c r="EH18" s="83" t="n">
        <f aca="false">IF($B18=EH$2,0,IF(COUNTIF(CORRIDA!$M:$M,$B18&amp;" d. "&amp;EH$2)+COUNTIF(CORRIDA!$M:$M,EH$2&amp;" d. "&amp;$B18)=0,0,COUNTIF(CORRIDA!$M:$M,$B18&amp;" d. "&amp;EH$2)+COUNTIF(CORRIDA!$M:$M,EH$2&amp;" d. "&amp;$B18)))</f>
        <v>0</v>
      </c>
      <c r="EI18" s="83" t="n">
        <f aca="false">IF($B18=EI$2,0,IF(COUNTIF(CORRIDA!$M:$M,$B18&amp;" d. "&amp;EI$2)+COUNTIF(CORRIDA!$M:$M,EI$2&amp;" d. "&amp;$B18)=0,0,COUNTIF(CORRIDA!$M:$M,$B18&amp;" d. "&amp;EI$2)+COUNTIF(CORRIDA!$M:$M,EI$2&amp;" d. "&amp;$B18)))</f>
        <v>0</v>
      </c>
      <c r="EJ18" s="83" t="n">
        <f aca="false">IF($B18=EJ$2,0,IF(COUNTIF(CORRIDA!$M:$M,$B18&amp;" d. "&amp;EJ$2)+COUNTIF(CORRIDA!$M:$M,EJ$2&amp;" d. "&amp;$B18)=0,0,COUNTIF(CORRIDA!$M:$M,$B18&amp;" d. "&amp;EJ$2)+COUNTIF(CORRIDA!$M:$M,EJ$2&amp;" d. "&amp;$B18)))</f>
        <v>0</v>
      </c>
      <c r="EK18" s="83" t="n">
        <f aca="false">IF($B18=EK$2,0,IF(COUNTIF(CORRIDA!$M:$M,$B18&amp;" d. "&amp;EK$2)+COUNTIF(CORRIDA!$M:$M,EK$2&amp;" d. "&amp;$B18)=0,0,COUNTIF(CORRIDA!$M:$M,$B18&amp;" d. "&amp;EK$2)+COUNTIF(CORRIDA!$M:$M,EK$2&amp;" d. "&amp;$B18)))</f>
        <v>0</v>
      </c>
      <c r="EL18" s="83" t="n">
        <f aca="false">IF($B18=EL$2,0,IF(COUNTIF(CORRIDA!$M:$M,$B18&amp;" d. "&amp;EL$2)+COUNTIF(CORRIDA!$M:$M,EL$2&amp;" d. "&amp;$B18)=0,0,COUNTIF(CORRIDA!$M:$M,$B18&amp;" d. "&amp;EL$2)+COUNTIF(CORRIDA!$M:$M,EL$2&amp;" d. "&amp;$B18)))</f>
        <v>0</v>
      </c>
      <c r="EM18" s="83" t="n">
        <f aca="false">IF($B18=EM$2,0,IF(COUNTIF(CORRIDA!$M:$M,$B18&amp;" d. "&amp;EM$2)+COUNTIF(CORRIDA!$M:$M,EM$2&amp;" d. "&amp;$B18)=0,0,COUNTIF(CORRIDA!$M:$M,$B18&amp;" d. "&amp;EM$2)+COUNTIF(CORRIDA!$M:$M,EM$2&amp;" d. "&amp;$B18)))</f>
        <v>0</v>
      </c>
      <c r="EN18" s="83" t="n">
        <f aca="false">IF($B18=EN$2,0,IF(COUNTIF(CORRIDA!$M:$M,$B18&amp;" d. "&amp;EN$2)+COUNTIF(CORRIDA!$M:$M,EN$2&amp;" d. "&amp;$B18)=0,0,COUNTIF(CORRIDA!$M:$M,$B18&amp;" d. "&amp;EN$2)+COUNTIF(CORRIDA!$M:$M,EN$2&amp;" d. "&amp;$B18)))</f>
        <v>0</v>
      </c>
      <c r="EO18" s="83" t="n">
        <f aca="false">IF($B18=EO$2,0,IF(COUNTIF(CORRIDA!$M:$M,$B18&amp;" d. "&amp;EO$2)+COUNTIF(CORRIDA!$M:$M,EO$2&amp;" d. "&amp;$B18)=0,0,COUNTIF(CORRIDA!$M:$M,$B18&amp;" d. "&amp;EO$2)+COUNTIF(CORRIDA!$M:$M,EO$2&amp;" d. "&amp;$B18)))</f>
        <v>0</v>
      </c>
      <c r="EP18" s="83" t="n">
        <f aca="false">IF($B18=EP$2,0,IF(COUNTIF(CORRIDA!$M:$M,$B18&amp;" d. "&amp;EP$2)+COUNTIF(CORRIDA!$M:$M,EP$2&amp;" d. "&amp;$B18)=0,0,COUNTIF(CORRIDA!$M:$M,$B18&amp;" d. "&amp;EP$2)+COUNTIF(CORRIDA!$M:$M,EP$2&amp;" d. "&amp;$B18)))</f>
        <v>0</v>
      </c>
      <c r="EQ18" s="83" t="n">
        <f aca="false">IF($B18=EQ$2,0,IF(COUNTIF(CORRIDA!$M:$M,$B18&amp;" d. "&amp;EQ$2)+COUNTIF(CORRIDA!$M:$M,EQ$2&amp;" d. "&amp;$B18)=0,0,COUNTIF(CORRIDA!$M:$M,$B18&amp;" d. "&amp;EQ$2)+COUNTIF(CORRIDA!$M:$M,EQ$2&amp;" d. "&amp;$B18)))</f>
        <v>0</v>
      </c>
      <c r="ER18" s="83" t="n">
        <f aca="false">IF($B18=ER$2,0,IF(COUNTIF(CORRIDA!$M:$M,$B18&amp;" d. "&amp;ER$2)+COUNTIF(CORRIDA!$M:$M,ER$2&amp;" d. "&amp;$B18)=0,0,COUNTIF(CORRIDA!$M:$M,$B18&amp;" d. "&amp;ER$2)+COUNTIF(CORRIDA!$M:$M,ER$2&amp;" d. "&amp;$B18)))</f>
        <v>0</v>
      </c>
      <c r="ES18" s="83" t="n">
        <f aca="false">IF($B18=ES$2,0,IF(COUNTIF(CORRIDA!$M:$M,$B18&amp;" d. "&amp;ES$2)+COUNTIF(CORRIDA!$M:$M,ES$2&amp;" d. "&amp;$B18)=0,0,COUNTIF(CORRIDA!$M:$M,$B18&amp;" d. "&amp;ES$2)+COUNTIF(CORRIDA!$M:$M,ES$2&amp;" d. "&amp;$B18)))</f>
        <v>0</v>
      </c>
      <c r="ET18" s="83" t="n">
        <f aca="false">IF($B18=ET$2,0,IF(COUNTIF(CORRIDA!$M:$M,$B18&amp;" d. "&amp;ET$2)+COUNTIF(CORRIDA!$M:$M,ET$2&amp;" d. "&amp;$B18)=0,0,COUNTIF(CORRIDA!$M:$M,$B18&amp;" d. "&amp;ET$2)+COUNTIF(CORRIDA!$M:$M,ET$2&amp;" d. "&amp;$B18)))</f>
        <v>0</v>
      </c>
      <c r="EU18" s="83" t="n">
        <f aca="false">IF($B18=EU$2,0,IF(COUNTIF(CORRIDA!$M:$M,$B18&amp;" d. "&amp;EU$2)+COUNTIF(CORRIDA!$M:$M,EU$2&amp;" d. "&amp;$B18)=0,0,COUNTIF(CORRIDA!$M:$M,$B18&amp;" d. "&amp;EU$2)+COUNTIF(CORRIDA!$M:$M,EU$2&amp;" d. "&amp;$B18)))</f>
        <v>0</v>
      </c>
      <c r="EV18" s="83" t="n">
        <f aca="false">IF($B18=EV$2,0,IF(COUNTIF(CORRIDA!$M:$M,$B18&amp;" d. "&amp;EV$2)+COUNTIF(CORRIDA!$M:$M,EV$2&amp;" d. "&amp;$B18)=0,0,COUNTIF(CORRIDA!$M:$M,$B18&amp;" d. "&amp;EV$2)+COUNTIF(CORRIDA!$M:$M,EV$2&amp;" d. "&amp;$B18)))</f>
        <v>0</v>
      </c>
      <c r="EW18" s="83" t="n">
        <f aca="false">IF($B18=EW$2,0,IF(COUNTIF(CORRIDA!$M:$M,$B18&amp;" d. "&amp;EW$2)+COUNTIF(CORRIDA!$M:$M,EW$2&amp;" d. "&amp;$B18)=0,0,COUNTIF(CORRIDA!$M:$M,$B18&amp;" d. "&amp;EW$2)+COUNTIF(CORRIDA!$M:$M,EW$2&amp;" d. "&amp;$B18)))</f>
        <v>0</v>
      </c>
      <c r="EX18" s="83" t="n">
        <f aca="false">IF($B18=EX$2,0,IF(COUNTIF(CORRIDA!$M:$M,$B18&amp;" d. "&amp;EX$2)+COUNTIF(CORRIDA!$M:$M,EX$2&amp;" d. "&amp;$B18)=0,0,COUNTIF(CORRIDA!$M:$M,$B18&amp;" d. "&amp;EX$2)+COUNTIF(CORRIDA!$M:$M,EX$2&amp;" d. "&amp;$B18)))</f>
        <v>0</v>
      </c>
      <c r="EY18" s="83" t="n">
        <f aca="false">IF($B18=EY$2,0,IF(COUNTIF(CORRIDA!$M:$M,$B18&amp;" d. "&amp;EY$2)+COUNTIF(CORRIDA!$M:$M,EY$2&amp;" d. "&amp;$B18)=0,0,COUNTIF(CORRIDA!$M:$M,$B18&amp;" d. "&amp;EY$2)+COUNTIF(CORRIDA!$M:$M,EY$2&amp;" d. "&amp;$B18)))</f>
        <v>0</v>
      </c>
      <c r="EZ18" s="83" t="n">
        <f aca="false">IF($B18=EZ$2,0,IF(COUNTIF(CORRIDA!$M:$M,$B18&amp;" d. "&amp;EZ$2)+COUNTIF(CORRIDA!$M:$M,EZ$2&amp;" d. "&amp;$B18)=0,0,COUNTIF(CORRIDA!$M:$M,$B18&amp;" d. "&amp;EZ$2)+COUNTIF(CORRIDA!$M:$M,EZ$2&amp;" d. "&amp;$B18)))</f>
        <v>0</v>
      </c>
      <c r="FA18" s="83" t="n">
        <f aca="false">IF($B18=FA$2,0,IF(COUNTIF(CORRIDA!$M:$M,$B18&amp;" d. "&amp;FA$2)+COUNTIF(CORRIDA!$M:$M,FA$2&amp;" d. "&amp;$B18)=0,0,COUNTIF(CORRIDA!$M:$M,$B18&amp;" d. "&amp;FA$2)+COUNTIF(CORRIDA!$M:$M,FA$2&amp;" d. "&amp;$B18)))</f>
        <v>0</v>
      </c>
      <c r="FB18" s="83" t="n">
        <f aca="false">IF($B18=FB$2,0,IF(COUNTIF(CORRIDA!$M:$M,$B18&amp;" d. "&amp;FB$2)+COUNTIF(CORRIDA!$M:$M,FB$2&amp;" d. "&amp;$B18)=0,0,COUNTIF(CORRIDA!$M:$M,$B18&amp;" d. "&amp;FB$2)+COUNTIF(CORRIDA!$M:$M,FB$2&amp;" d. "&amp;$B18)))</f>
        <v>0</v>
      </c>
      <c r="FC18" s="83" t="n">
        <f aca="false">IF($B18=FC$2,0,IF(COUNTIF(CORRIDA!$M:$M,$B18&amp;" d. "&amp;FC$2)+COUNTIF(CORRIDA!$M:$M,FC$2&amp;" d. "&amp;$B18)=0,0,COUNTIF(CORRIDA!$M:$M,$B18&amp;" d. "&amp;FC$2)+COUNTIF(CORRIDA!$M:$M,FC$2&amp;" d. "&amp;$B18)))</f>
        <v>0</v>
      </c>
      <c r="FD18" s="83" t="n">
        <f aca="false">IF($B18=FD$2,0,IF(COUNTIF(CORRIDA!$M:$M,$B18&amp;" d. "&amp;FD$2)+COUNTIF(CORRIDA!$M:$M,FD$2&amp;" d. "&amp;$B18)=0,0,COUNTIF(CORRIDA!$M:$M,$B18&amp;" d. "&amp;FD$2)+COUNTIF(CORRIDA!$M:$M,FD$2&amp;" d. "&amp;$B18)))</f>
        <v>0</v>
      </c>
      <c r="FE18" s="83" t="n">
        <f aca="false">IF($B18=FE$2,0,IF(COUNTIF(CORRIDA!$M:$M,$B18&amp;" d. "&amp;FE$2)+COUNTIF(CORRIDA!$M:$M,FE$2&amp;" d. "&amp;$B18)=0,0,COUNTIF(CORRIDA!$M:$M,$B18&amp;" d. "&amp;FE$2)+COUNTIF(CORRIDA!$M:$M,FE$2&amp;" d. "&amp;$B18)))</f>
        <v>0</v>
      </c>
      <c r="FF18" s="83" t="n">
        <f aca="false">IF($B18=FF$2,0,IF(COUNTIF(CORRIDA!$M:$M,$B18&amp;" d. "&amp;FF$2)+COUNTIF(CORRIDA!$M:$M,FF$2&amp;" d. "&amp;$B18)=0,0,COUNTIF(CORRIDA!$M:$M,$B18&amp;" d. "&amp;FF$2)+COUNTIF(CORRIDA!$M:$M,FF$2&amp;" d. "&amp;$B18)))</f>
        <v>0</v>
      </c>
      <c r="FG18" s="75" t="n">
        <f aca="false">SUM(DI18:EW18)</f>
        <v>0</v>
      </c>
      <c r="FH18" s="80"/>
      <c r="FI18" s="73" t="str">
        <f aca="false">BE18</f>
        <v>Fiorito</v>
      </c>
      <c r="FJ18" s="81" t="n">
        <f aca="false">COUNTIF(BF18:DC18,"&gt;0")</f>
        <v>0</v>
      </c>
      <c r="FK18" s="81" t="e">
        <f aca="false">AVERAGE(BF18:DC18)</f>
        <v>#DIV/0!</v>
      </c>
      <c r="FL18" s="81" t="e">
        <f aca="false">_xlfn.STDEV.P(BF18:DC18)</f>
        <v>#DIV/0!</v>
      </c>
    </row>
    <row r="19" customFormat="false" ht="12.75" hidden="false" customHeight="false" outlineLevel="0" collapsed="false">
      <c r="B19" s="73" t="str">
        <f aca="false">INTRO!B19</f>
        <v>Flavio</v>
      </c>
      <c r="C19" s="74" t="str">
        <f aca="false">IF($B19=C$2,"-",IF(COUNTIF(CORRIDA!$M:$M,$B19&amp;" d. "&amp;C$2)=0,"",COUNTIF(CORRIDA!$M:$M,$B19&amp;" d. "&amp;C$2)))</f>
        <v/>
      </c>
      <c r="D19" s="74" t="str">
        <f aca="false">IF($B19=D$2,"-",IF(COUNTIF(CORRIDA!$M:$M,$B19&amp;" d. "&amp;D$2)=0,"",COUNTIF(CORRIDA!$M:$M,$B19&amp;" d. "&amp;D$2)))</f>
        <v/>
      </c>
      <c r="E19" s="74" t="str">
        <f aca="false">IF($B19=E$2,"-",IF(COUNTIF(CORRIDA!$M:$M,$B19&amp;" d. "&amp;E$2)=0,"",COUNTIF(CORRIDA!$M:$M,$B19&amp;" d. "&amp;E$2)))</f>
        <v/>
      </c>
      <c r="F19" s="74" t="str">
        <f aca="false">IF($B19=F$2,"-",IF(COUNTIF(CORRIDA!$M:$M,$B19&amp;" d. "&amp;F$2)=0,"",COUNTIF(CORRIDA!$M:$M,$B19&amp;" d. "&amp;F$2)))</f>
        <v/>
      </c>
      <c r="G19" s="74" t="str">
        <f aca="false">IF($B19=G$2,"-",IF(COUNTIF(CORRIDA!$M:$M,$B19&amp;" d. "&amp;G$2)=0,"",COUNTIF(CORRIDA!$M:$M,$B19&amp;" d. "&amp;G$2)))</f>
        <v/>
      </c>
      <c r="H19" s="74" t="str">
        <f aca="false">IF($B19=H$2,"-",IF(COUNTIF(CORRIDA!$M:$M,$B19&amp;" d. "&amp;H$2)=0,"",COUNTIF(CORRIDA!$M:$M,$B19&amp;" d. "&amp;H$2)))</f>
        <v/>
      </c>
      <c r="I19" s="74" t="str">
        <f aca="false">IF($B19=I$2,"-",IF(COUNTIF(CORRIDA!$M:$M,$B19&amp;" d. "&amp;I$2)=0,"",COUNTIF(CORRIDA!$M:$M,$B19&amp;" d. "&amp;I$2)))</f>
        <v/>
      </c>
      <c r="J19" s="74" t="str">
        <f aca="false">IF($B19=J$2,"-",IF(COUNTIF(CORRIDA!$M:$M,$B19&amp;" d. "&amp;J$2)=0,"",COUNTIF(CORRIDA!$M:$M,$B19&amp;" d. "&amp;J$2)))</f>
        <v/>
      </c>
      <c r="K19" s="74" t="str">
        <f aca="false">IF($B19=K$2,"-",IF(COUNTIF(CORRIDA!$M:$M,$B19&amp;" d. "&amp;K$2)=0,"",COUNTIF(CORRIDA!$M:$M,$B19&amp;" d. "&amp;K$2)))</f>
        <v/>
      </c>
      <c r="L19" s="74" t="str">
        <f aca="false">IF($B19=L$2,"-",IF(COUNTIF(CORRIDA!$M:$M,$B19&amp;" d. "&amp;L$2)=0,"",COUNTIF(CORRIDA!$M:$M,$B19&amp;" d. "&amp;L$2)))</f>
        <v/>
      </c>
      <c r="M19" s="74" t="str">
        <f aca="false">IF($B19=M$2,"-",IF(COUNTIF(CORRIDA!$M:$M,$B19&amp;" d. "&amp;M$2)=0,"",COUNTIF(CORRIDA!$M:$M,$B19&amp;" d. "&amp;M$2)))</f>
        <v/>
      </c>
      <c r="N19" s="74" t="str">
        <f aca="false">IF($B19=N$2,"-",IF(COUNTIF(CORRIDA!$M:$M,$B19&amp;" d. "&amp;N$2)=0,"",COUNTIF(CORRIDA!$M:$M,$B19&amp;" d. "&amp;N$2)))</f>
        <v/>
      </c>
      <c r="O19" s="74" t="str">
        <f aca="false">IF($B19=O$2,"-",IF(COUNTIF(CORRIDA!$M:$M,$B19&amp;" d. "&amp;O$2)=0,"",COUNTIF(CORRIDA!$M:$M,$B19&amp;" d. "&amp;O$2)))</f>
        <v/>
      </c>
      <c r="P19" s="74" t="str">
        <f aca="false">IF($B19=P$2,"-",IF(COUNTIF(CORRIDA!$M:$M,$B19&amp;" d. "&amp;P$2)=0,"",COUNTIF(CORRIDA!$M:$M,$B19&amp;" d. "&amp;P$2)))</f>
        <v/>
      </c>
      <c r="Q19" s="74" t="str">
        <f aca="false">IF($B19=Q$2,"-",IF(COUNTIF(CORRIDA!$M:$M,$B19&amp;" d. "&amp;Q$2)=0,"",COUNTIF(CORRIDA!$M:$M,$B19&amp;" d. "&amp;Q$2)))</f>
        <v/>
      </c>
      <c r="R19" s="74" t="str">
        <f aca="false">IF($B19=R$2,"-",IF(COUNTIF(CORRIDA!$M:$M,$B19&amp;" d. "&amp;R$2)=0,"",COUNTIF(CORRIDA!$M:$M,$B19&amp;" d. "&amp;R$2)))</f>
        <v/>
      </c>
      <c r="S19" s="74" t="str">
        <f aca="false">IF($B19=S$2,"-",IF(COUNTIF(CORRIDA!$M:$M,$B19&amp;" d. "&amp;S$2)=0,"",COUNTIF(CORRIDA!$M:$M,$B19&amp;" d. "&amp;S$2)))</f>
        <v>-</v>
      </c>
      <c r="T19" s="74" t="str">
        <f aca="false">IF($B19=T$2,"-",IF(COUNTIF(CORRIDA!$M:$M,$B19&amp;" d. "&amp;T$2)=0,"",COUNTIF(CORRIDA!$M:$M,$B19&amp;" d. "&amp;T$2)))</f>
        <v/>
      </c>
      <c r="U19" s="74" t="str">
        <f aca="false">IF($B19=U$2,"-",IF(COUNTIF(CORRIDA!$M:$M,$B19&amp;" d. "&amp;U$2)=0,"",COUNTIF(CORRIDA!$M:$M,$B19&amp;" d. "&amp;U$2)))</f>
        <v/>
      </c>
      <c r="V19" s="74" t="str">
        <f aca="false">IF($B19=V$2,"-",IF(COUNTIF(CORRIDA!$M:$M,$B19&amp;" d. "&amp;V$2)=0,"",COUNTIF(CORRIDA!$M:$M,$B19&amp;" d. "&amp;V$2)))</f>
        <v/>
      </c>
      <c r="W19" s="74" t="str">
        <f aca="false">IF($B19=W$2,"-",IF(COUNTIF(CORRIDA!$M:$M,$B19&amp;" d. "&amp;W$2)=0,"",COUNTIF(CORRIDA!$M:$M,$B19&amp;" d. "&amp;W$2)))</f>
        <v/>
      </c>
      <c r="X19" s="74" t="str">
        <f aca="false">IF($B19=X$2,"-",IF(COUNTIF(CORRIDA!$M:$M,$B19&amp;" d. "&amp;X$2)=0,"",COUNTIF(CORRIDA!$M:$M,$B19&amp;" d. "&amp;X$2)))</f>
        <v/>
      </c>
      <c r="Y19" s="74" t="str">
        <f aca="false">IF($B19=Y$2,"-",IF(COUNTIF(CORRIDA!$M:$M,$B19&amp;" d. "&amp;Y$2)=0,"",COUNTIF(CORRIDA!$M:$M,$B19&amp;" d. "&amp;Y$2)))</f>
        <v/>
      </c>
      <c r="Z19" s="74" t="n">
        <f aca="false">IF($B19=Z$2,"-",IF(COUNTIF(CORRIDA!$M:$M,$B19&amp;" d. "&amp;Z$2)=0,"",COUNTIF(CORRIDA!$M:$M,$B19&amp;" d. "&amp;Z$2)))</f>
        <v>1</v>
      </c>
      <c r="AA19" s="74" t="str">
        <f aca="false">IF($B19=AA$2,"-",IF(COUNTIF(CORRIDA!$M:$M,$B19&amp;" d. "&amp;AA$2)=0,"",COUNTIF(CORRIDA!$M:$M,$B19&amp;" d. "&amp;AA$2)))</f>
        <v/>
      </c>
      <c r="AB19" s="74" t="str">
        <f aca="false">IF($B19=AB$2,"-",IF(COUNTIF(CORRIDA!$M:$M,$B19&amp;" d. "&amp;AB$2)=0,"",COUNTIF(CORRIDA!$M:$M,$B19&amp;" d. "&amp;AB$2)))</f>
        <v/>
      </c>
      <c r="AC19" s="74" t="str">
        <f aca="false">IF($B19=AC$2,"-",IF(COUNTIF(CORRIDA!$M:$M,$B19&amp;" d. "&amp;AC$2)=0,"",COUNTIF(CORRIDA!$M:$M,$B19&amp;" d. "&amp;AC$2)))</f>
        <v/>
      </c>
      <c r="AD19" s="74" t="str">
        <f aca="false">IF($B19=AD$2,"-",IF(COUNTIF(CORRIDA!$M:$M,$B19&amp;" d. "&amp;AD$2)=0,"",COUNTIF(CORRIDA!$M:$M,$B19&amp;" d. "&amp;AD$2)))</f>
        <v/>
      </c>
      <c r="AE19" s="74" t="str">
        <f aca="false">IF($B19=AE$2,"-",IF(COUNTIF(CORRIDA!$M:$M,$B19&amp;" d. "&amp;AE$2)=0,"",COUNTIF(CORRIDA!$M:$M,$B19&amp;" d. "&amp;AE$2)))</f>
        <v/>
      </c>
      <c r="AF19" s="74" t="str">
        <f aca="false">IF($B19=AF$2,"-",IF(COUNTIF(CORRIDA!$M:$M,$B19&amp;" d. "&amp;AF$2)=0,"",COUNTIF(CORRIDA!$M:$M,$B19&amp;" d. "&amp;AF$2)))</f>
        <v/>
      </c>
      <c r="AG19" s="74" t="str">
        <f aca="false">IF($B19=AG$2,"-",IF(COUNTIF(CORRIDA!$M:$M,$B19&amp;" d. "&amp;AG$2)=0,"",COUNTIF(CORRIDA!$M:$M,$B19&amp;" d. "&amp;AG$2)))</f>
        <v/>
      </c>
      <c r="AH19" s="74" t="str">
        <f aca="false">IF($B19=AH$2,"-",IF(COUNTIF(CORRIDA!$M:$M,$B19&amp;" d. "&amp;AH$2)=0,"",COUNTIF(CORRIDA!$M:$M,$B19&amp;" d. "&amp;AH$2)))</f>
        <v/>
      </c>
      <c r="AI19" s="74" t="str">
        <f aca="false">IF($B19=AI$2,"-",IF(COUNTIF(CORRIDA!$M:$M,$B19&amp;" d. "&amp;AI$2)=0,"",COUNTIF(CORRIDA!$M:$M,$B19&amp;" d. "&amp;AI$2)))</f>
        <v/>
      </c>
      <c r="AJ19" s="74" t="str">
        <f aca="false">IF($B19=AJ$2,"-",IF(COUNTIF(CORRIDA!$M:$M,$B19&amp;" d. "&amp;AJ$2)=0,"",COUNTIF(CORRIDA!$M:$M,$B19&amp;" d. "&amp;AJ$2)))</f>
        <v/>
      </c>
      <c r="AK19" s="74" t="str">
        <f aca="false">IF($B19=AK$2,"-",IF(COUNTIF(CORRIDA!$M:$M,$B19&amp;" d. "&amp;AK$2)=0,"",COUNTIF(CORRIDA!$M:$M,$B19&amp;" d. "&amp;AK$2)))</f>
        <v/>
      </c>
      <c r="AL19" s="74" t="str">
        <f aca="false">IF($B19=AL$2,"-",IF(COUNTIF(CORRIDA!$M:$M,$B19&amp;" d. "&amp;AL$2)=0,"",COUNTIF(CORRIDA!$M:$M,$B19&amp;" d. "&amp;AL$2)))</f>
        <v/>
      </c>
      <c r="AM19" s="74" t="str">
        <f aca="false">IF($B19=AM$2,"-",IF(COUNTIF(CORRIDA!$M:$M,$B19&amp;" d. "&amp;AM$2)=0,"",COUNTIF(CORRIDA!$M:$M,$B19&amp;" d. "&amp;AM$2)))</f>
        <v/>
      </c>
      <c r="AN19" s="74" t="str">
        <f aca="false">IF($B19=AN$2,"-",IF(COUNTIF(CORRIDA!$M:$M,$B19&amp;" d. "&amp;AN$2)=0,"",COUNTIF(CORRIDA!$M:$M,$B19&amp;" d. "&amp;AN$2)))</f>
        <v/>
      </c>
      <c r="AO19" s="74" t="str">
        <f aca="false">IF($B19=AO$2,"-",IF(COUNTIF(CORRIDA!$M:$M,$B19&amp;" d. "&amp;AO$2)=0,"",COUNTIF(CORRIDA!$M:$M,$B19&amp;" d. "&amp;AO$2)))</f>
        <v/>
      </c>
      <c r="AP19" s="74" t="str">
        <f aca="false">IF($B19=AP$2,"-",IF(COUNTIF(CORRIDA!$M:$M,$B19&amp;" d. "&amp;AP$2)=0,"",COUNTIF(CORRIDA!$M:$M,$B19&amp;" d. "&amp;AP$2)))</f>
        <v/>
      </c>
      <c r="AQ19" s="74" t="str">
        <f aca="false">IF($B19=AQ$2,"-",IF(COUNTIF(CORRIDA!$M:$M,$B19&amp;" d. "&amp;AQ$2)=0,"",COUNTIF(CORRIDA!$M:$M,$B19&amp;" d. "&amp;AQ$2)))</f>
        <v/>
      </c>
      <c r="AR19" s="74" t="n">
        <f aca="false">IF($B19=AR$2,"-",IF(COUNTIF(CORRIDA!$M:$M,$B19&amp;" d. "&amp;AR$2)=0,"",COUNTIF(CORRIDA!$M:$M,$B19&amp;" d. "&amp;AR$2)))</f>
        <v>1</v>
      </c>
      <c r="AS19" s="74" t="str">
        <f aca="false">IF($B19=AS$2,"-",IF(COUNTIF(CORRIDA!$M:$M,$B19&amp;" d. "&amp;AS$2)=0,"",COUNTIF(CORRIDA!$M:$M,$B19&amp;" d. "&amp;AS$2)))</f>
        <v/>
      </c>
      <c r="AT19" s="74" t="str">
        <f aca="false">IF($B19=AT$2,"-",IF(COUNTIF(CORRIDA!$M:$M,$B19&amp;" d. "&amp;AT$2)=0,"",COUNTIF(CORRIDA!$M:$M,$B19&amp;" d. "&amp;AT$2)))</f>
        <v/>
      </c>
      <c r="AU19" s="74" t="str">
        <f aca="false">IF($B19=AU$2,"-",IF(COUNTIF(CORRIDA!$M:$M,$B19&amp;" d. "&amp;AU$2)=0,"",COUNTIF(CORRIDA!$M:$M,$B19&amp;" d. "&amp;AU$2)))</f>
        <v/>
      </c>
      <c r="AV19" s="74" t="str">
        <f aca="false">IF($B19=AV$2,"-",IF(COUNTIF(CORRIDA!$M:$M,$B19&amp;" d. "&amp;AV$2)=0,"",COUNTIF(CORRIDA!$M:$M,$B19&amp;" d. "&amp;AV$2)))</f>
        <v/>
      </c>
      <c r="AW19" s="74" t="str">
        <f aca="false">IF($B19=AW$2,"-",IF(COUNTIF(CORRIDA!$M:$M,$B19&amp;" d. "&amp;AW$2)=0,"",COUNTIF(CORRIDA!$M:$M,$B19&amp;" d. "&amp;AW$2)))</f>
        <v/>
      </c>
      <c r="AX19" s="74" t="str">
        <f aca="false">IF($B19=AX$2,"-",IF(COUNTIF(CORRIDA!$M:$M,$B19&amp;" d. "&amp;AX$2)=0,"",COUNTIF(CORRIDA!$M:$M,$B19&amp;" d. "&amp;AX$2)))</f>
        <v/>
      </c>
      <c r="AY19" s="74" t="str">
        <f aca="false">IF($B19=AY$2,"-",IF(COUNTIF(CORRIDA!$M:$M,$B19&amp;" d. "&amp;AY$2)=0,"",COUNTIF(CORRIDA!$M:$M,$B19&amp;" d. "&amp;AY$2)))</f>
        <v/>
      </c>
      <c r="AZ19" s="74" t="str">
        <f aca="false">IF($B19=AZ$2,"-",IF(COUNTIF(CORRIDA!$M:$M,$B19&amp;" d. "&amp;AZ$2)=0,"",COUNTIF(CORRIDA!$M:$M,$B19&amp;" d. "&amp;AZ$2)))</f>
        <v/>
      </c>
      <c r="BA19" s="75" t="n">
        <f aca="false">SUM(C19:AZ19)</f>
        <v>2</v>
      </c>
      <c r="BE19" s="73" t="str">
        <f aca="false">B19</f>
        <v>Flavio</v>
      </c>
      <c r="BF19" s="76" t="str">
        <f aca="false">IF($B19=BF$2,"-",IF(COUNTIF(CORRIDA!$M:$M,$B19&amp;" d. "&amp;BF$2)+COUNTIF(CORRIDA!$M:$M,BF$2&amp;" d. "&amp;$B19)=0,"",COUNTIF(CORRIDA!$M:$M,$B19&amp;" d. "&amp;BF$2)+COUNTIF(CORRIDA!$M:$M,BF$2&amp;" d. "&amp;$B19)))</f>
        <v/>
      </c>
      <c r="BG19" s="76" t="str">
        <f aca="false">IF($B19=BG$2,"-",IF(COUNTIF(CORRIDA!$M:$M,$B19&amp;" d. "&amp;BG$2)+COUNTIF(CORRIDA!$M:$M,BG$2&amp;" d. "&amp;$B19)=0,"",COUNTIF(CORRIDA!$M:$M,$B19&amp;" d. "&amp;BG$2)+COUNTIF(CORRIDA!$M:$M,BG$2&amp;" d. "&amp;$B19)))</f>
        <v/>
      </c>
      <c r="BH19" s="76" t="str">
        <f aca="false">IF($B19=BH$2,"-",IF(COUNTIF(CORRIDA!$M:$M,$B19&amp;" d. "&amp;BH$2)+COUNTIF(CORRIDA!$M:$M,BH$2&amp;" d. "&amp;$B19)=0,"",COUNTIF(CORRIDA!$M:$M,$B19&amp;" d. "&amp;BH$2)+COUNTIF(CORRIDA!$M:$M,BH$2&amp;" d. "&amp;$B19)))</f>
        <v/>
      </c>
      <c r="BI19" s="76" t="str">
        <f aca="false">IF($B19=BI$2,"-",IF(COUNTIF(CORRIDA!$M:$M,$B19&amp;" d. "&amp;BI$2)+COUNTIF(CORRIDA!$M:$M,BI$2&amp;" d. "&amp;$B19)=0,"",COUNTIF(CORRIDA!$M:$M,$B19&amp;" d. "&amp;BI$2)+COUNTIF(CORRIDA!$M:$M,BI$2&amp;" d. "&amp;$B19)))</f>
        <v/>
      </c>
      <c r="BJ19" s="76" t="str">
        <f aca="false">IF($B19=BJ$2,"-",IF(COUNTIF(CORRIDA!$M:$M,$B19&amp;" d. "&amp;BJ$2)+COUNTIF(CORRIDA!$M:$M,BJ$2&amp;" d. "&amp;$B19)=0,"",COUNTIF(CORRIDA!$M:$M,$B19&amp;" d. "&amp;BJ$2)+COUNTIF(CORRIDA!$M:$M,BJ$2&amp;" d. "&amp;$B19)))</f>
        <v/>
      </c>
      <c r="BK19" s="76" t="str">
        <f aca="false">IF($B19=BK$2,"-",IF(COUNTIF(CORRIDA!$M:$M,$B19&amp;" d. "&amp;BK$2)+COUNTIF(CORRIDA!$M:$M,BK$2&amp;" d. "&amp;$B19)=0,"",COUNTIF(CORRIDA!$M:$M,$B19&amp;" d. "&amp;BK$2)+COUNTIF(CORRIDA!$M:$M,BK$2&amp;" d. "&amp;$B19)))</f>
        <v/>
      </c>
      <c r="BL19" s="76" t="str">
        <f aca="false">IF($B19=BL$2,"-",IF(COUNTIF(CORRIDA!$M:$M,$B19&amp;" d. "&amp;BL$2)+COUNTIF(CORRIDA!$M:$M,BL$2&amp;" d. "&amp;$B19)=0,"",COUNTIF(CORRIDA!$M:$M,$B19&amp;" d. "&amp;BL$2)+COUNTIF(CORRIDA!$M:$M,BL$2&amp;" d. "&amp;$B19)))</f>
        <v/>
      </c>
      <c r="BM19" s="76" t="str">
        <f aca="false">IF($B19=BM$2,"-",IF(COUNTIF(CORRIDA!$M:$M,$B19&amp;" d. "&amp;BM$2)+COUNTIF(CORRIDA!$M:$M,BM$2&amp;" d. "&amp;$B19)=0,"",COUNTIF(CORRIDA!$M:$M,$B19&amp;" d. "&amp;BM$2)+COUNTIF(CORRIDA!$M:$M,BM$2&amp;" d. "&amp;$B19)))</f>
        <v/>
      </c>
      <c r="BN19" s="76" t="str">
        <f aca="false">IF($B19=BN$2,"-",IF(COUNTIF(CORRIDA!$M:$M,$B19&amp;" d. "&amp;BN$2)+COUNTIF(CORRIDA!$M:$M,BN$2&amp;" d. "&amp;$B19)=0,"",COUNTIF(CORRIDA!$M:$M,$B19&amp;" d. "&amp;BN$2)+COUNTIF(CORRIDA!$M:$M,BN$2&amp;" d. "&amp;$B19)))</f>
        <v/>
      </c>
      <c r="BO19" s="76" t="str">
        <f aca="false">IF($B19=BO$2,"-",IF(COUNTIF(CORRIDA!$M:$M,$B19&amp;" d. "&amp;BO$2)+COUNTIF(CORRIDA!$M:$M,BO$2&amp;" d. "&amp;$B19)=0,"",COUNTIF(CORRIDA!$M:$M,$B19&amp;" d. "&amp;BO$2)+COUNTIF(CORRIDA!$M:$M,BO$2&amp;" d. "&amp;$B19)))</f>
        <v/>
      </c>
      <c r="BP19" s="76" t="str">
        <f aca="false">IF($B19=BP$2,"-",IF(COUNTIF(CORRIDA!$M:$M,$B19&amp;" d. "&amp;BP$2)+COUNTIF(CORRIDA!$M:$M,BP$2&amp;" d. "&amp;$B19)=0,"",COUNTIF(CORRIDA!$M:$M,$B19&amp;" d. "&amp;BP$2)+COUNTIF(CORRIDA!$M:$M,BP$2&amp;" d. "&amp;$B19)))</f>
        <v/>
      </c>
      <c r="BQ19" s="76" t="n">
        <f aca="false">IF($B19=BQ$2,"-",IF(COUNTIF(CORRIDA!$M:$M,$B19&amp;" d. "&amp;BQ$2)+COUNTIF(CORRIDA!$M:$M,BQ$2&amp;" d. "&amp;$B19)=0,"",COUNTIF(CORRIDA!$M:$M,$B19&amp;" d. "&amp;BQ$2)+COUNTIF(CORRIDA!$M:$M,BQ$2&amp;" d. "&amp;$B19)))</f>
        <v>1</v>
      </c>
      <c r="BR19" s="76" t="str">
        <f aca="false">IF($B19=BR$2,"-",IF(COUNTIF(CORRIDA!$M:$M,$B19&amp;" d. "&amp;BR$2)+COUNTIF(CORRIDA!$M:$M,BR$2&amp;" d. "&amp;$B19)=0,"",COUNTIF(CORRIDA!$M:$M,$B19&amp;" d. "&amp;BR$2)+COUNTIF(CORRIDA!$M:$M,BR$2&amp;" d. "&amp;$B19)))</f>
        <v/>
      </c>
      <c r="BS19" s="76" t="str">
        <f aca="false">IF($B19=BS$2,"-",IF(COUNTIF(CORRIDA!$M:$M,$B19&amp;" d. "&amp;BS$2)+COUNTIF(CORRIDA!$M:$M,BS$2&amp;" d. "&amp;$B19)=0,"",COUNTIF(CORRIDA!$M:$M,$B19&amp;" d. "&amp;BS$2)+COUNTIF(CORRIDA!$M:$M,BS$2&amp;" d. "&amp;$B19)))</f>
        <v/>
      </c>
      <c r="BT19" s="76" t="str">
        <f aca="false">IF($B19=BT$2,"-",IF(COUNTIF(CORRIDA!$M:$M,$B19&amp;" d. "&amp;BT$2)+COUNTIF(CORRIDA!$M:$M,BT$2&amp;" d. "&amp;$B19)=0,"",COUNTIF(CORRIDA!$M:$M,$B19&amp;" d. "&amp;BT$2)+COUNTIF(CORRIDA!$M:$M,BT$2&amp;" d. "&amp;$B19)))</f>
        <v/>
      </c>
      <c r="BU19" s="76" t="str">
        <f aca="false">IF($B19=BU$2,"-",IF(COUNTIF(CORRIDA!$M:$M,$B19&amp;" d. "&amp;BU$2)+COUNTIF(CORRIDA!$M:$M,BU$2&amp;" d. "&amp;$B19)=0,"",COUNTIF(CORRIDA!$M:$M,$B19&amp;" d. "&amp;BU$2)+COUNTIF(CORRIDA!$M:$M,BU$2&amp;" d. "&amp;$B19)))</f>
        <v/>
      </c>
      <c r="BV19" s="76" t="str">
        <f aca="false">IF($B19=BV$2,"-",IF(COUNTIF(CORRIDA!$M:$M,$B19&amp;" d. "&amp;BV$2)+COUNTIF(CORRIDA!$M:$M,BV$2&amp;" d. "&amp;$B19)=0,"",COUNTIF(CORRIDA!$M:$M,$B19&amp;" d. "&amp;BV$2)+COUNTIF(CORRIDA!$M:$M,BV$2&amp;" d. "&amp;$B19)))</f>
        <v>-</v>
      </c>
      <c r="BW19" s="76" t="str">
        <f aca="false">IF($B19=BW$2,"-",IF(COUNTIF(CORRIDA!$M:$M,$B19&amp;" d. "&amp;BW$2)+COUNTIF(CORRIDA!$M:$M,BW$2&amp;" d. "&amp;$B19)=0,"",COUNTIF(CORRIDA!$M:$M,$B19&amp;" d. "&amp;BW$2)+COUNTIF(CORRIDA!$M:$M,BW$2&amp;" d. "&amp;$B19)))</f>
        <v/>
      </c>
      <c r="BX19" s="76" t="str">
        <f aca="false">IF($B19=BX$2,"-",IF(COUNTIF(CORRIDA!$M:$M,$B19&amp;" d. "&amp;BX$2)+COUNTIF(CORRIDA!$M:$M,BX$2&amp;" d. "&amp;$B19)=0,"",COUNTIF(CORRIDA!$M:$M,$B19&amp;" d. "&amp;BX$2)+COUNTIF(CORRIDA!$M:$M,BX$2&amp;" d. "&amp;$B19)))</f>
        <v/>
      </c>
      <c r="BY19" s="76" t="str">
        <f aca="false">IF($B19=BY$2,"-",IF(COUNTIF(CORRIDA!$M:$M,$B19&amp;" d. "&amp;BY$2)+COUNTIF(CORRIDA!$M:$M,BY$2&amp;" d. "&amp;$B19)=0,"",COUNTIF(CORRIDA!$M:$M,$B19&amp;" d. "&amp;BY$2)+COUNTIF(CORRIDA!$M:$M,BY$2&amp;" d. "&amp;$B19)))</f>
        <v/>
      </c>
      <c r="BZ19" s="76" t="str">
        <f aca="false">IF($B19=BZ$2,"-",IF(COUNTIF(CORRIDA!$M:$M,$B19&amp;" d. "&amp;BZ$2)+COUNTIF(CORRIDA!$M:$M,BZ$2&amp;" d. "&amp;$B19)=0,"",COUNTIF(CORRIDA!$M:$M,$B19&amp;" d. "&amp;BZ$2)+COUNTIF(CORRIDA!$M:$M,BZ$2&amp;" d. "&amp;$B19)))</f>
        <v/>
      </c>
      <c r="CA19" s="76" t="str">
        <f aca="false">IF($B19=CA$2,"-",IF(COUNTIF(CORRIDA!$M:$M,$B19&amp;" d. "&amp;CA$2)+COUNTIF(CORRIDA!$M:$M,CA$2&amp;" d. "&amp;$B19)=0,"",COUNTIF(CORRIDA!$M:$M,$B19&amp;" d. "&amp;CA$2)+COUNTIF(CORRIDA!$M:$M,CA$2&amp;" d. "&amp;$B19)))</f>
        <v/>
      </c>
      <c r="CB19" s="76" t="str">
        <f aca="false">IF($B19=CB$2,"-",IF(COUNTIF(CORRIDA!$M:$M,$B19&amp;" d. "&amp;CB$2)+COUNTIF(CORRIDA!$M:$M,CB$2&amp;" d. "&amp;$B19)=0,"",COUNTIF(CORRIDA!$M:$M,$B19&amp;" d. "&amp;CB$2)+COUNTIF(CORRIDA!$M:$M,CB$2&amp;" d. "&amp;$B19)))</f>
        <v/>
      </c>
      <c r="CC19" s="76" t="n">
        <f aca="false">IF($B19=CC$2,"-",IF(COUNTIF(CORRIDA!$M:$M,$B19&amp;" d. "&amp;CC$2)+COUNTIF(CORRIDA!$M:$M,CC$2&amp;" d. "&amp;$B19)=0,"",COUNTIF(CORRIDA!$M:$M,$B19&amp;" d. "&amp;CC$2)+COUNTIF(CORRIDA!$M:$M,CC$2&amp;" d. "&amp;$B19)))</f>
        <v>1</v>
      </c>
      <c r="CD19" s="76" t="n">
        <f aca="false">IF($B19=CD$2,"-",IF(COUNTIF(CORRIDA!$M:$M,$B19&amp;" d. "&amp;CD$2)+COUNTIF(CORRIDA!$M:$M,CD$2&amp;" d. "&amp;$B19)=0,"",COUNTIF(CORRIDA!$M:$M,$B19&amp;" d. "&amp;CD$2)+COUNTIF(CORRIDA!$M:$M,CD$2&amp;" d. "&amp;$B19)))</f>
        <v>1</v>
      </c>
      <c r="CE19" s="76" t="str">
        <f aca="false">IF($B19=CE$2,"-",IF(COUNTIF(CORRIDA!$M:$M,$B19&amp;" d. "&amp;CE$2)+COUNTIF(CORRIDA!$M:$M,CE$2&amp;" d. "&amp;$B19)=0,"",COUNTIF(CORRIDA!$M:$M,$B19&amp;" d. "&amp;CE$2)+COUNTIF(CORRIDA!$M:$M,CE$2&amp;" d. "&amp;$B19)))</f>
        <v/>
      </c>
      <c r="CF19" s="76" t="str">
        <f aca="false">IF($B19=CF$2,"-",IF(COUNTIF(CORRIDA!$M:$M,$B19&amp;" d. "&amp;CF$2)+COUNTIF(CORRIDA!$M:$M,CF$2&amp;" d. "&amp;$B19)=0,"",COUNTIF(CORRIDA!$M:$M,$B19&amp;" d. "&amp;CF$2)+COUNTIF(CORRIDA!$M:$M,CF$2&amp;" d. "&amp;$B19)))</f>
        <v/>
      </c>
      <c r="CG19" s="76" t="str">
        <f aca="false">IF($B19=CG$2,"-",IF(COUNTIF(CORRIDA!$M:$M,$B19&amp;" d. "&amp;CG$2)+COUNTIF(CORRIDA!$M:$M,CG$2&amp;" d. "&amp;$B19)=0,"",COUNTIF(CORRIDA!$M:$M,$B19&amp;" d. "&amp;CG$2)+COUNTIF(CORRIDA!$M:$M,CG$2&amp;" d. "&amp;$B19)))</f>
        <v/>
      </c>
      <c r="CH19" s="76" t="n">
        <f aca="false">IF($B19=CH$2,"-",IF(COUNTIF(CORRIDA!$M:$M,$B19&amp;" d. "&amp;CH$2)+COUNTIF(CORRIDA!$M:$M,CH$2&amp;" d. "&amp;$B19)=0,"",COUNTIF(CORRIDA!$M:$M,$B19&amp;" d. "&amp;CH$2)+COUNTIF(CORRIDA!$M:$M,CH$2&amp;" d. "&amp;$B19)))</f>
        <v>1</v>
      </c>
      <c r="CI19" s="76" t="str">
        <f aca="false">IF($B19=CI$2,"-",IF(COUNTIF(CORRIDA!$M:$M,$B19&amp;" d. "&amp;CI$2)+COUNTIF(CORRIDA!$M:$M,CI$2&amp;" d. "&amp;$B19)=0,"",COUNTIF(CORRIDA!$M:$M,$B19&amp;" d. "&amp;CI$2)+COUNTIF(CORRIDA!$M:$M,CI$2&amp;" d. "&amp;$B19)))</f>
        <v/>
      </c>
      <c r="CJ19" s="76" t="str">
        <f aca="false">IF($B19=CJ$2,"-",IF(COUNTIF(CORRIDA!$M:$M,$B19&amp;" d. "&amp;CJ$2)+COUNTIF(CORRIDA!$M:$M,CJ$2&amp;" d. "&amp;$B19)=0,"",COUNTIF(CORRIDA!$M:$M,$B19&amp;" d. "&amp;CJ$2)+COUNTIF(CORRIDA!$M:$M,CJ$2&amp;" d. "&amp;$B19)))</f>
        <v/>
      </c>
      <c r="CK19" s="76" t="n">
        <f aca="false">IF($B19=CK$2,"-",IF(COUNTIF(CORRIDA!$M:$M,$B19&amp;" d. "&amp;CK$2)+COUNTIF(CORRIDA!$M:$M,CK$2&amp;" d. "&amp;$B19)=0,"",COUNTIF(CORRIDA!$M:$M,$B19&amp;" d. "&amp;CK$2)+COUNTIF(CORRIDA!$M:$M,CK$2&amp;" d. "&amp;$B19)))</f>
        <v>1</v>
      </c>
      <c r="CL19" s="76" t="str">
        <f aca="false">IF($B19=CL$2,"-",IF(COUNTIF(CORRIDA!$M:$M,$B19&amp;" d. "&amp;CL$2)+COUNTIF(CORRIDA!$M:$M,CL$2&amp;" d. "&amp;$B19)=0,"",COUNTIF(CORRIDA!$M:$M,$B19&amp;" d. "&amp;CL$2)+COUNTIF(CORRIDA!$M:$M,CL$2&amp;" d. "&amp;$B19)))</f>
        <v/>
      </c>
      <c r="CM19" s="76" t="str">
        <f aca="false">IF($B19=CM$2,"-",IF(COUNTIF(CORRIDA!$M:$M,$B19&amp;" d. "&amp;CM$2)+COUNTIF(CORRIDA!$M:$M,CM$2&amp;" d. "&amp;$B19)=0,"",COUNTIF(CORRIDA!$M:$M,$B19&amp;" d. "&amp;CM$2)+COUNTIF(CORRIDA!$M:$M,CM$2&amp;" d. "&amp;$B19)))</f>
        <v/>
      </c>
      <c r="CN19" s="76" t="str">
        <f aca="false">IF($B19=CN$2,"-",IF(COUNTIF(CORRIDA!$M:$M,$B19&amp;" d. "&amp;CN$2)+COUNTIF(CORRIDA!$M:$M,CN$2&amp;" d. "&amp;$B19)=0,"",COUNTIF(CORRIDA!$M:$M,$B19&amp;" d. "&amp;CN$2)+COUNTIF(CORRIDA!$M:$M,CN$2&amp;" d. "&amp;$B19)))</f>
        <v/>
      </c>
      <c r="CO19" s="76" t="str">
        <f aca="false">IF($B19=CO$2,"-",IF(COUNTIF(CORRIDA!$M:$M,$B19&amp;" d. "&amp;CO$2)+COUNTIF(CORRIDA!$M:$M,CO$2&amp;" d. "&amp;$B19)=0,"",COUNTIF(CORRIDA!$M:$M,$B19&amp;" d. "&amp;CO$2)+COUNTIF(CORRIDA!$M:$M,CO$2&amp;" d. "&amp;$B19)))</f>
        <v/>
      </c>
      <c r="CP19" s="76" t="str">
        <f aca="false">IF($B19=CP$2,"-",IF(COUNTIF(CORRIDA!$M:$M,$B19&amp;" d. "&amp;CP$2)+COUNTIF(CORRIDA!$M:$M,CP$2&amp;" d. "&amp;$B19)=0,"",COUNTIF(CORRIDA!$M:$M,$B19&amp;" d. "&amp;CP$2)+COUNTIF(CORRIDA!$M:$M,CP$2&amp;" d. "&amp;$B19)))</f>
        <v/>
      </c>
      <c r="CQ19" s="76" t="str">
        <f aca="false">IF($B19=CQ$2,"-",IF(COUNTIF(CORRIDA!$M:$M,$B19&amp;" d. "&amp;CQ$2)+COUNTIF(CORRIDA!$M:$M,CQ$2&amp;" d. "&amp;$B19)=0,"",COUNTIF(CORRIDA!$M:$M,$B19&amp;" d. "&amp;CQ$2)+COUNTIF(CORRIDA!$M:$M,CQ$2&amp;" d. "&amp;$B19)))</f>
        <v/>
      </c>
      <c r="CR19" s="76" t="str">
        <f aca="false">IF($B19=CR$2,"-",IF(COUNTIF(CORRIDA!$M:$M,$B19&amp;" d. "&amp;CR$2)+COUNTIF(CORRIDA!$M:$M,CR$2&amp;" d. "&amp;$B19)=0,"",COUNTIF(CORRIDA!$M:$M,$B19&amp;" d. "&amp;CR$2)+COUNTIF(CORRIDA!$M:$M,CR$2&amp;" d. "&amp;$B19)))</f>
        <v/>
      </c>
      <c r="CS19" s="76" t="str">
        <f aca="false">IF($B19=CS$2,"-",IF(COUNTIF(CORRIDA!$M:$M,$B19&amp;" d. "&amp;CS$2)+COUNTIF(CORRIDA!$M:$M,CS$2&amp;" d. "&amp;$B19)=0,"",COUNTIF(CORRIDA!$M:$M,$B19&amp;" d. "&amp;CS$2)+COUNTIF(CORRIDA!$M:$M,CS$2&amp;" d. "&amp;$B19)))</f>
        <v/>
      </c>
      <c r="CT19" s="76" t="str">
        <f aca="false">IF($B19=CT$2,"-",IF(COUNTIF(CORRIDA!$M:$M,$B19&amp;" d. "&amp;CT$2)+COUNTIF(CORRIDA!$M:$M,CT$2&amp;" d. "&amp;$B19)=0,"",COUNTIF(CORRIDA!$M:$M,$B19&amp;" d. "&amp;CT$2)+COUNTIF(CORRIDA!$M:$M,CT$2&amp;" d. "&amp;$B19)))</f>
        <v/>
      </c>
      <c r="CU19" s="76" t="n">
        <f aca="false">IF($B19=CU$2,"-",IF(COUNTIF(CORRIDA!$M:$M,$B19&amp;" d. "&amp;CU$2)+COUNTIF(CORRIDA!$M:$M,CU$2&amp;" d. "&amp;$B19)=0,"",COUNTIF(CORRIDA!$M:$M,$B19&amp;" d. "&amp;CU$2)+COUNTIF(CORRIDA!$M:$M,CU$2&amp;" d. "&amp;$B19)))</f>
        <v>1</v>
      </c>
      <c r="CV19" s="76" t="str">
        <f aca="false">IF($B19=CV$2,"-",IF(COUNTIF(CORRIDA!$M:$M,$B19&amp;" d. "&amp;CV$2)+COUNTIF(CORRIDA!$M:$M,CV$2&amp;" d. "&amp;$B19)=0,"",COUNTIF(CORRIDA!$M:$M,$B19&amp;" d. "&amp;CV$2)+COUNTIF(CORRIDA!$M:$M,CV$2&amp;" d. "&amp;$B19)))</f>
        <v/>
      </c>
      <c r="CW19" s="76" t="str">
        <f aca="false">IF($B19=CW$2,"-",IF(COUNTIF(CORRIDA!$M:$M,$B19&amp;" d. "&amp;CW$2)+COUNTIF(CORRIDA!$M:$M,CW$2&amp;" d. "&amp;$B19)=0,"",COUNTIF(CORRIDA!$M:$M,$B19&amp;" d. "&amp;CW$2)+COUNTIF(CORRIDA!$M:$M,CW$2&amp;" d. "&amp;$B19)))</f>
        <v/>
      </c>
      <c r="CX19" s="76" t="str">
        <f aca="false">IF($B19=CX$2,"-",IF(COUNTIF(CORRIDA!$M:$M,$B19&amp;" d. "&amp;CX$2)+COUNTIF(CORRIDA!$M:$M,CX$2&amp;" d. "&amp;$B19)=0,"",COUNTIF(CORRIDA!$M:$M,$B19&amp;" d. "&amp;CX$2)+COUNTIF(CORRIDA!$M:$M,CX$2&amp;" d. "&amp;$B19)))</f>
        <v/>
      </c>
      <c r="CY19" s="76" t="str">
        <f aca="false">IF($B19=CY$2,"-",IF(COUNTIF(CORRIDA!$M:$M,$B19&amp;" d. "&amp;CY$2)+COUNTIF(CORRIDA!$M:$M,CY$2&amp;" d. "&amp;$B19)=0,"",COUNTIF(CORRIDA!$M:$M,$B19&amp;" d. "&amp;CY$2)+COUNTIF(CORRIDA!$M:$M,CY$2&amp;" d. "&amp;$B19)))</f>
        <v/>
      </c>
      <c r="CZ19" s="76" t="str">
        <f aca="false">IF($B19=CZ$2,"-",IF(COUNTIF(CORRIDA!$M:$M,$B19&amp;" d. "&amp;CZ$2)+COUNTIF(CORRIDA!$M:$M,CZ$2&amp;" d. "&amp;$B19)=0,"",COUNTIF(CORRIDA!$M:$M,$B19&amp;" d. "&amp;CZ$2)+COUNTIF(CORRIDA!$M:$M,CZ$2&amp;" d. "&amp;$B19)))</f>
        <v/>
      </c>
      <c r="DA19" s="76" t="str">
        <f aca="false">IF($B19=DA$2,"-",IF(COUNTIF(CORRIDA!$M:$M,$B19&amp;" d. "&amp;DA$2)+COUNTIF(CORRIDA!$M:$M,DA$2&amp;" d. "&amp;$B19)=0,"",COUNTIF(CORRIDA!$M:$M,$B19&amp;" d. "&amp;DA$2)+COUNTIF(CORRIDA!$M:$M,DA$2&amp;" d. "&amp;$B19)))</f>
        <v/>
      </c>
      <c r="DB19" s="76" t="str">
        <f aca="false">IF($B19=DB$2,"-",IF(COUNTIF(CORRIDA!$M:$M,$B19&amp;" d. "&amp;DB$2)+COUNTIF(CORRIDA!$M:$M,DB$2&amp;" d. "&amp;$B19)=0,"",COUNTIF(CORRIDA!$M:$M,$B19&amp;" d. "&amp;DB$2)+COUNTIF(CORRIDA!$M:$M,DB$2&amp;" d. "&amp;$B19)))</f>
        <v/>
      </c>
      <c r="DC19" s="76" t="str">
        <f aca="false">IF($B19=DC$2,"-",IF(COUNTIF(CORRIDA!$M:$M,$B19&amp;" d. "&amp;DC$2)+COUNTIF(CORRIDA!$M:$M,DC$2&amp;" d. "&amp;$B19)=0,"",COUNTIF(CORRIDA!$M:$M,$B19&amp;" d. "&amp;DC$2)+COUNTIF(CORRIDA!$M:$M,DC$2&amp;" d. "&amp;$B19)))</f>
        <v/>
      </c>
      <c r="DD19" s="75" t="n">
        <f aca="false">SUM(BF19:DC19)</f>
        <v>6</v>
      </c>
      <c r="DE19" s="77" t="n">
        <f aca="false">COUNTIF(BF19:DC19,"&gt;0")</f>
        <v>6</v>
      </c>
      <c r="DF19" s="78" t="n">
        <f aca="false">IF(COUNTIF(BF19:DC19,"&gt;0")&lt;10,0,QUOTIENT(COUNTIF(BF19:DC19,"&gt;0"),5)*50)</f>
        <v>0</v>
      </c>
      <c r="DG19" s="79"/>
      <c r="DH19" s="73" t="str">
        <f aca="false">BE19</f>
        <v>Flavio</v>
      </c>
      <c r="DI19" s="76" t="n">
        <f aca="false">IF($B19=DI$2,0,IF(COUNTIF(CORRIDA!$M:$M,$B19&amp;" d. "&amp;DI$2)+COUNTIF(CORRIDA!$M:$M,DI$2&amp;" d. "&amp;$B19)=0,0,COUNTIF(CORRIDA!$M:$M,$B19&amp;" d. "&amp;DI$2)+COUNTIF(CORRIDA!$M:$M,DI$2&amp;" d. "&amp;$B19)))</f>
        <v>0</v>
      </c>
      <c r="DJ19" s="76" t="n">
        <f aca="false">IF($B19=DJ$2,0,IF(COUNTIF(CORRIDA!$M:$M,$B19&amp;" d. "&amp;DJ$2)+COUNTIF(CORRIDA!$M:$M,DJ$2&amp;" d. "&amp;$B19)=0,0,COUNTIF(CORRIDA!$M:$M,$B19&amp;" d. "&amp;DJ$2)+COUNTIF(CORRIDA!$M:$M,DJ$2&amp;" d. "&amp;$B19)))</f>
        <v>0</v>
      </c>
      <c r="DK19" s="76" t="n">
        <f aca="false">IF($B19=DK$2,0,IF(COUNTIF(CORRIDA!$M:$M,$B19&amp;" d. "&amp;DK$2)+COUNTIF(CORRIDA!$M:$M,DK$2&amp;" d. "&amp;$B19)=0,0,COUNTIF(CORRIDA!$M:$M,$B19&amp;" d. "&amp;DK$2)+COUNTIF(CORRIDA!$M:$M,DK$2&amp;" d. "&amp;$B19)))</f>
        <v>0</v>
      </c>
      <c r="DL19" s="76" t="n">
        <f aca="false">IF($B19=DL$2,0,IF(COUNTIF(CORRIDA!$M:$M,$B19&amp;" d. "&amp;DL$2)+COUNTIF(CORRIDA!$M:$M,DL$2&amp;" d. "&amp;$B19)=0,0,COUNTIF(CORRIDA!$M:$M,$B19&amp;" d. "&amp;DL$2)+COUNTIF(CORRIDA!$M:$M,DL$2&amp;" d. "&amp;$B19)))</f>
        <v>0</v>
      </c>
      <c r="DM19" s="76" t="n">
        <f aca="false">IF($B19=DM$2,0,IF(COUNTIF(CORRIDA!$M:$M,$B19&amp;" d. "&amp;DM$2)+COUNTIF(CORRIDA!$M:$M,DM$2&amp;" d. "&amp;$B19)=0,0,COUNTIF(CORRIDA!$M:$M,$B19&amp;" d. "&amp;DM$2)+COUNTIF(CORRIDA!$M:$M,DM$2&amp;" d. "&amp;$B19)))</f>
        <v>0</v>
      </c>
      <c r="DN19" s="76" t="n">
        <f aca="false">IF($B19=DN$2,0,IF(COUNTIF(CORRIDA!$M:$M,$B19&amp;" d. "&amp;DN$2)+COUNTIF(CORRIDA!$M:$M,DN$2&amp;" d. "&amp;$B19)=0,0,COUNTIF(CORRIDA!$M:$M,$B19&amp;" d. "&amp;DN$2)+COUNTIF(CORRIDA!$M:$M,DN$2&amp;" d. "&amp;$B19)))</f>
        <v>0</v>
      </c>
      <c r="DO19" s="76" t="n">
        <f aca="false">IF($B19=DO$2,0,IF(COUNTIF(CORRIDA!$M:$M,$B19&amp;" d. "&amp;DO$2)+COUNTIF(CORRIDA!$M:$M,DO$2&amp;" d. "&amp;$B19)=0,0,COUNTIF(CORRIDA!$M:$M,$B19&amp;" d. "&amp;DO$2)+COUNTIF(CORRIDA!$M:$M,DO$2&amp;" d. "&amp;$B19)))</f>
        <v>0</v>
      </c>
      <c r="DP19" s="76" t="n">
        <f aca="false">IF($B19=DP$2,0,IF(COUNTIF(CORRIDA!$M:$M,$B19&amp;" d. "&amp;DP$2)+COUNTIF(CORRIDA!$M:$M,DP$2&amp;" d. "&amp;$B19)=0,0,COUNTIF(CORRIDA!$M:$M,$B19&amp;" d. "&amp;DP$2)+COUNTIF(CORRIDA!$M:$M,DP$2&amp;" d. "&amp;$B19)))</f>
        <v>0</v>
      </c>
      <c r="DQ19" s="76" t="n">
        <f aca="false">IF($B19=DQ$2,0,IF(COUNTIF(CORRIDA!$M:$M,$B19&amp;" d. "&amp;DQ$2)+COUNTIF(CORRIDA!$M:$M,DQ$2&amp;" d. "&amp;$B19)=0,0,COUNTIF(CORRIDA!$M:$M,$B19&amp;" d. "&amp;DQ$2)+COUNTIF(CORRIDA!$M:$M,DQ$2&amp;" d. "&amp;$B19)))</f>
        <v>0</v>
      </c>
      <c r="DR19" s="76" t="n">
        <f aca="false">IF($B19=DR$2,0,IF(COUNTIF(CORRIDA!$M:$M,$B19&amp;" d. "&amp;DR$2)+COUNTIF(CORRIDA!$M:$M,DR$2&amp;" d. "&amp;$B19)=0,0,COUNTIF(CORRIDA!$M:$M,$B19&amp;" d. "&amp;DR$2)+COUNTIF(CORRIDA!$M:$M,DR$2&amp;" d. "&amp;$B19)))</f>
        <v>0</v>
      </c>
      <c r="DS19" s="76" t="n">
        <f aca="false">IF($B19=DS$2,0,IF(COUNTIF(CORRIDA!$M:$M,$B19&amp;" d. "&amp;DS$2)+COUNTIF(CORRIDA!$M:$M,DS$2&amp;" d. "&amp;$B19)=0,0,COUNTIF(CORRIDA!$M:$M,$B19&amp;" d. "&amp;DS$2)+COUNTIF(CORRIDA!$M:$M,DS$2&amp;" d. "&amp;$B19)))</f>
        <v>0</v>
      </c>
      <c r="DT19" s="76" t="n">
        <f aca="false">IF($B19=DT$2,0,IF(COUNTIF(CORRIDA!$M:$M,$B19&amp;" d. "&amp;DT$2)+COUNTIF(CORRIDA!$M:$M,DT$2&amp;" d. "&amp;$B19)=0,0,COUNTIF(CORRIDA!$M:$M,$B19&amp;" d. "&amp;DT$2)+COUNTIF(CORRIDA!$M:$M,DT$2&amp;" d. "&amp;$B19)))</f>
        <v>1</v>
      </c>
      <c r="DU19" s="76" t="n">
        <f aca="false">IF($B19=DU$2,0,IF(COUNTIF(CORRIDA!$M:$M,$B19&amp;" d. "&amp;DU$2)+COUNTIF(CORRIDA!$M:$M,DU$2&amp;" d. "&amp;$B19)=0,0,COUNTIF(CORRIDA!$M:$M,$B19&amp;" d. "&amp;DU$2)+COUNTIF(CORRIDA!$M:$M,DU$2&amp;" d. "&amp;$B19)))</f>
        <v>0</v>
      </c>
      <c r="DV19" s="76" t="n">
        <f aca="false">IF($B19=DV$2,0,IF(COUNTIF(CORRIDA!$M:$M,$B19&amp;" d. "&amp;DV$2)+COUNTIF(CORRIDA!$M:$M,DV$2&amp;" d. "&amp;$B19)=0,0,COUNTIF(CORRIDA!$M:$M,$B19&amp;" d. "&amp;DV$2)+COUNTIF(CORRIDA!$M:$M,DV$2&amp;" d. "&amp;$B19)))</f>
        <v>0</v>
      </c>
      <c r="DW19" s="76" t="n">
        <f aca="false">IF($B19=DW$2,0,IF(COUNTIF(CORRIDA!$M:$M,$B19&amp;" d. "&amp;DW$2)+COUNTIF(CORRIDA!$M:$M,DW$2&amp;" d. "&amp;$B19)=0,0,COUNTIF(CORRIDA!$M:$M,$B19&amp;" d. "&amp;DW$2)+COUNTIF(CORRIDA!$M:$M,DW$2&amp;" d. "&amp;$B19)))</f>
        <v>0</v>
      </c>
      <c r="DX19" s="76" t="n">
        <f aca="false">IF($B19=DX$2,0,IF(COUNTIF(CORRIDA!$M:$M,$B19&amp;" d. "&amp;DX$2)+COUNTIF(CORRIDA!$M:$M,DX$2&amp;" d. "&amp;$B19)=0,0,COUNTIF(CORRIDA!$M:$M,$B19&amp;" d. "&amp;DX$2)+COUNTIF(CORRIDA!$M:$M,DX$2&amp;" d. "&amp;$B19)))</f>
        <v>0</v>
      </c>
      <c r="DY19" s="76" t="n">
        <f aca="false">IF($B19=DY$2,0,IF(COUNTIF(CORRIDA!$M:$M,$B19&amp;" d. "&amp;DY$2)+COUNTIF(CORRIDA!$M:$M,DY$2&amp;" d. "&amp;$B19)=0,0,COUNTIF(CORRIDA!$M:$M,$B19&amp;" d. "&amp;DY$2)+COUNTIF(CORRIDA!$M:$M,DY$2&amp;" d. "&amp;$B19)))</f>
        <v>0</v>
      </c>
      <c r="DZ19" s="76" t="n">
        <f aca="false">IF($B19=DZ$2,0,IF(COUNTIF(CORRIDA!$M:$M,$B19&amp;" d. "&amp;DZ$2)+COUNTIF(CORRIDA!$M:$M,DZ$2&amp;" d. "&amp;$B19)=0,0,COUNTIF(CORRIDA!$M:$M,$B19&amp;" d. "&amp;DZ$2)+COUNTIF(CORRIDA!$M:$M,DZ$2&amp;" d. "&amp;$B19)))</f>
        <v>0</v>
      </c>
      <c r="EA19" s="76" t="n">
        <f aca="false">IF($B19=EA$2,0,IF(COUNTIF(CORRIDA!$M:$M,$B19&amp;" d. "&amp;EA$2)+COUNTIF(CORRIDA!$M:$M,EA$2&amp;" d. "&amp;$B19)=0,0,COUNTIF(CORRIDA!$M:$M,$B19&amp;" d. "&amp;EA$2)+COUNTIF(CORRIDA!$M:$M,EA$2&amp;" d. "&amp;$B19)))</f>
        <v>0</v>
      </c>
      <c r="EB19" s="76" t="n">
        <f aca="false">IF($B19=EB$2,0,IF(COUNTIF(CORRIDA!$M:$M,$B19&amp;" d. "&amp;EB$2)+COUNTIF(CORRIDA!$M:$M,EB$2&amp;" d. "&amp;$B19)=0,0,COUNTIF(CORRIDA!$M:$M,$B19&amp;" d. "&amp;EB$2)+COUNTIF(CORRIDA!$M:$M,EB$2&amp;" d. "&amp;$B19)))</f>
        <v>0</v>
      </c>
      <c r="EC19" s="76" t="n">
        <f aca="false">IF($B19=EC$2,0,IF(COUNTIF(CORRIDA!$M:$M,$B19&amp;" d. "&amp;EC$2)+COUNTIF(CORRIDA!$M:$M,EC$2&amp;" d. "&amp;$B19)=0,0,COUNTIF(CORRIDA!$M:$M,$B19&amp;" d. "&amp;EC$2)+COUNTIF(CORRIDA!$M:$M,EC$2&amp;" d. "&amp;$B19)))</f>
        <v>0</v>
      </c>
      <c r="ED19" s="76" t="n">
        <f aca="false">IF($B19=ED$2,0,IF(COUNTIF(CORRIDA!$M:$M,$B19&amp;" d. "&amp;ED$2)+COUNTIF(CORRIDA!$M:$M,ED$2&amp;" d. "&amp;$B19)=0,0,COUNTIF(CORRIDA!$M:$M,$B19&amp;" d. "&amp;ED$2)+COUNTIF(CORRIDA!$M:$M,ED$2&amp;" d. "&amp;$B19)))</f>
        <v>0</v>
      </c>
      <c r="EE19" s="76" t="n">
        <f aca="false">IF($B19=EE$2,0,IF(COUNTIF(CORRIDA!$M:$M,$B19&amp;" d. "&amp;EE$2)+COUNTIF(CORRIDA!$M:$M,EE$2&amp;" d. "&amp;$B19)=0,0,COUNTIF(CORRIDA!$M:$M,$B19&amp;" d. "&amp;EE$2)+COUNTIF(CORRIDA!$M:$M,EE$2&amp;" d. "&amp;$B19)))</f>
        <v>0</v>
      </c>
      <c r="EF19" s="76" t="n">
        <f aca="false">IF($B19=EF$2,0,IF(COUNTIF(CORRIDA!$M:$M,$B19&amp;" d. "&amp;EF$2)+COUNTIF(CORRIDA!$M:$M,EF$2&amp;" d. "&amp;$B19)=0,0,COUNTIF(CORRIDA!$M:$M,$B19&amp;" d. "&amp;EF$2)+COUNTIF(CORRIDA!$M:$M,EF$2&amp;" d. "&amp;$B19)))</f>
        <v>1</v>
      </c>
      <c r="EG19" s="76" t="n">
        <f aca="false">IF($B19=EG$2,0,IF(COUNTIF(CORRIDA!$M:$M,$B19&amp;" d. "&amp;EG$2)+COUNTIF(CORRIDA!$M:$M,EG$2&amp;" d. "&amp;$B19)=0,0,COUNTIF(CORRIDA!$M:$M,$B19&amp;" d. "&amp;EG$2)+COUNTIF(CORRIDA!$M:$M,EG$2&amp;" d. "&amp;$B19)))</f>
        <v>1</v>
      </c>
      <c r="EH19" s="76" t="n">
        <f aca="false">IF($B19=EH$2,0,IF(COUNTIF(CORRIDA!$M:$M,$B19&amp;" d. "&amp;EH$2)+COUNTIF(CORRIDA!$M:$M,EH$2&amp;" d. "&amp;$B19)=0,0,COUNTIF(CORRIDA!$M:$M,$B19&amp;" d. "&amp;EH$2)+COUNTIF(CORRIDA!$M:$M,EH$2&amp;" d. "&amp;$B19)))</f>
        <v>0</v>
      </c>
      <c r="EI19" s="76" t="n">
        <f aca="false">IF($B19=EI$2,0,IF(COUNTIF(CORRIDA!$M:$M,$B19&amp;" d. "&amp;EI$2)+COUNTIF(CORRIDA!$M:$M,EI$2&amp;" d. "&amp;$B19)=0,0,COUNTIF(CORRIDA!$M:$M,$B19&amp;" d. "&amp;EI$2)+COUNTIF(CORRIDA!$M:$M,EI$2&amp;" d. "&amp;$B19)))</f>
        <v>0</v>
      </c>
      <c r="EJ19" s="76" t="n">
        <f aca="false">IF($B19=EJ$2,0,IF(COUNTIF(CORRIDA!$M:$M,$B19&amp;" d. "&amp;EJ$2)+COUNTIF(CORRIDA!$M:$M,EJ$2&amp;" d. "&amp;$B19)=0,0,COUNTIF(CORRIDA!$M:$M,$B19&amp;" d. "&amp;EJ$2)+COUNTIF(CORRIDA!$M:$M,EJ$2&amp;" d. "&amp;$B19)))</f>
        <v>0</v>
      </c>
      <c r="EK19" s="76" t="n">
        <f aca="false">IF($B19=EK$2,0,IF(COUNTIF(CORRIDA!$M:$M,$B19&amp;" d. "&amp;EK$2)+COUNTIF(CORRIDA!$M:$M,EK$2&amp;" d. "&amp;$B19)=0,0,COUNTIF(CORRIDA!$M:$M,$B19&amp;" d. "&amp;EK$2)+COUNTIF(CORRIDA!$M:$M,EK$2&amp;" d. "&amp;$B19)))</f>
        <v>1</v>
      </c>
      <c r="EL19" s="76" t="n">
        <f aca="false">IF($B19=EL$2,0,IF(COUNTIF(CORRIDA!$M:$M,$B19&amp;" d. "&amp;EL$2)+COUNTIF(CORRIDA!$M:$M,EL$2&amp;" d. "&amp;$B19)=0,0,COUNTIF(CORRIDA!$M:$M,$B19&amp;" d. "&amp;EL$2)+COUNTIF(CORRIDA!$M:$M,EL$2&amp;" d. "&amp;$B19)))</f>
        <v>0</v>
      </c>
      <c r="EM19" s="76" t="n">
        <f aca="false">IF($B19=EM$2,0,IF(COUNTIF(CORRIDA!$M:$M,$B19&amp;" d. "&amp;EM$2)+COUNTIF(CORRIDA!$M:$M,EM$2&amp;" d. "&amp;$B19)=0,0,COUNTIF(CORRIDA!$M:$M,$B19&amp;" d. "&amp;EM$2)+COUNTIF(CORRIDA!$M:$M,EM$2&amp;" d. "&amp;$B19)))</f>
        <v>0</v>
      </c>
      <c r="EN19" s="76" t="n">
        <f aca="false">IF($B19=EN$2,0,IF(COUNTIF(CORRIDA!$M:$M,$B19&amp;" d. "&amp;EN$2)+COUNTIF(CORRIDA!$M:$M,EN$2&amp;" d. "&amp;$B19)=0,0,COUNTIF(CORRIDA!$M:$M,$B19&amp;" d. "&amp;EN$2)+COUNTIF(CORRIDA!$M:$M,EN$2&amp;" d. "&amp;$B19)))</f>
        <v>1</v>
      </c>
      <c r="EO19" s="76" t="n">
        <f aca="false">IF($B19=EO$2,0,IF(COUNTIF(CORRIDA!$M:$M,$B19&amp;" d. "&amp;EO$2)+COUNTIF(CORRIDA!$M:$M,EO$2&amp;" d. "&amp;$B19)=0,0,COUNTIF(CORRIDA!$M:$M,$B19&amp;" d. "&amp;EO$2)+COUNTIF(CORRIDA!$M:$M,EO$2&amp;" d. "&amp;$B19)))</f>
        <v>0</v>
      </c>
      <c r="EP19" s="76" t="n">
        <f aca="false">IF($B19=EP$2,0,IF(COUNTIF(CORRIDA!$M:$M,$B19&amp;" d. "&amp;EP$2)+COUNTIF(CORRIDA!$M:$M,EP$2&amp;" d. "&amp;$B19)=0,0,COUNTIF(CORRIDA!$M:$M,$B19&amp;" d. "&amp;EP$2)+COUNTIF(CORRIDA!$M:$M,EP$2&amp;" d. "&amp;$B19)))</f>
        <v>0</v>
      </c>
      <c r="EQ19" s="76" t="n">
        <f aca="false">IF($B19=EQ$2,0,IF(COUNTIF(CORRIDA!$M:$M,$B19&amp;" d. "&amp;EQ$2)+COUNTIF(CORRIDA!$M:$M,EQ$2&amp;" d. "&amp;$B19)=0,0,COUNTIF(CORRIDA!$M:$M,$B19&amp;" d. "&amp;EQ$2)+COUNTIF(CORRIDA!$M:$M,EQ$2&amp;" d. "&amp;$B19)))</f>
        <v>0</v>
      </c>
      <c r="ER19" s="76" t="n">
        <f aca="false">IF($B19=ER$2,0,IF(COUNTIF(CORRIDA!$M:$M,$B19&amp;" d. "&amp;ER$2)+COUNTIF(CORRIDA!$M:$M,ER$2&amp;" d. "&amp;$B19)=0,0,COUNTIF(CORRIDA!$M:$M,$B19&amp;" d. "&amp;ER$2)+COUNTIF(CORRIDA!$M:$M,ER$2&amp;" d. "&amp;$B19)))</f>
        <v>0</v>
      </c>
      <c r="ES19" s="76" t="n">
        <f aca="false">IF($B19=ES$2,0,IF(COUNTIF(CORRIDA!$M:$M,$B19&amp;" d. "&amp;ES$2)+COUNTIF(CORRIDA!$M:$M,ES$2&amp;" d. "&amp;$B19)=0,0,COUNTIF(CORRIDA!$M:$M,$B19&amp;" d. "&amp;ES$2)+COUNTIF(CORRIDA!$M:$M,ES$2&amp;" d. "&amp;$B19)))</f>
        <v>0</v>
      </c>
      <c r="ET19" s="76" t="n">
        <f aca="false">IF($B19=ET$2,0,IF(COUNTIF(CORRIDA!$M:$M,$B19&amp;" d. "&amp;ET$2)+COUNTIF(CORRIDA!$M:$M,ET$2&amp;" d. "&amp;$B19)=0,0,COUNTIF(CORRIDA!$M:$M,$B19&amp;" d. "&amp;ET$2)+COUNTIF(CORRIDA!$M:$M,ET$2&amp;" d. "&amp;$B19)))</f>
        <v>0</v>
      </c>
      <c r="EU19" s="76" t="n">
        <f aca="false">IF($B19=EU$2,0,IF(COUNTIF(CORRIDA!$M:$M,$B19&amp;" d. "&amp;EU$2)+COUNTIF(CORRIDA!$M:$M,EU$2&amp;" d. "&amp;$B19)=0,0,COUNTIF(CORRIDA!$M:$M,$B19&amp;" d. "&amp;EU$2)+COUNTIF(CORRIDA!$M:$M,EU$2&amp;" d. "&amp;$B19)))</f>
        <v>0</v>
      </c>
      <c r="EV19" s="76" t="n">
        <f aca="false">IF($B19=EV$2,0,IF(COUNTIF(CORRIDA!$M:$M,$B19&amp;" d. "&amp;EV$2)+COUNTIF(CORRIDA!$M:$M,EV$2&amp;" d. "&amp;$B19)=0,0,COUNTIF(CORRIDA!$M:$M,$B19&amp;" d. "&amp;EV$2)+COUNTIF(CORRIDA!$M:$M,EV$2&amp;" d. "&amp;$B19)))</f>
        <v>0</v>
      </c>
      <c r="EW19" s="76" t="n">
        <f aca="false">IF($B19=EW$2,0,IF(COUNTIF(CORRIDA!$M:$M,$B19&amp;" d. "&amp;EW$2)+COUNTIF(CORRIDA!$M:$M,EW$2&amp;" d. "&amp;$B19)=0,0,COUNTIF(CORRIDA!$M:$M,$B19&amp;" d. "&amp;EW$2)+COUNTIF(CORRIDA!$M:$M,EW$2&amp;" d. "&amp;$B19)))</f>
        <v>0</v>
      </c>
      <c r="EX19" s="76" t="n">
        <f aca="false">IF($B19=EX$2,0,IF(COUNTIF(CORRIDA!$M:$M,$B19&amp;" d. "&amp;EX$2)+COUNTIF(CORRIDA!$M:$M,EX$2&amp;" d. "&amp;$B19)=0,0,COUNTIF(CORRIDA!$M:$M,$B19&amp;" d. "&amp;EX$2)+COUNTIF(CORRIDA!$M:$M,EX$2&amp;" d. "&amp;$B19)))</f>
        <v>1</v>
      </c>
      <c r="EY19" s="76" t="n">
        <f aca="false">IF($B19=EY$2,0,IF(COUNTIF(CORRIDA!$M:$M,$B19&amp;" d. "&amp;EY$2)+COUNTIF(CORRIDA!$M:$M,EY$2&amp;" d. "&amp;$B19)=0,0,COUNTIF(CORRIDA!$M:$M,$B19&amp;" d. "&amp;EY$2)+COUNTIF(CORRIDA!$M:$M,EY$2&amp;" d. "&amp;$B19)))</f>
        <v>0</v>
      </c>
      <c r="EZ19" s="76" t="n">
        <f aca="false">IF($B19=EZ$2,0,IF(COUNTIF(CORRIDA!$M:$M,$B19&amp;" d. "&amp;EZ$2)+COUNTIF(CORRIDA!$M:$M,EZ$2&amp;" d. "&amp;$B19)=0,0,COUNTIF(CORRIDA!$M:$M,$B19&amp;" d. "&amp;EZ$2)+COUNTIF(CORRIDA!$M:$M,EZ$2&amp;" d. "&amp;$B19)))</f>
        <v>0</v>
      </c>
      <c r="FA19" s="76" t="n">
        <f aca="false">IF($B19=FA$2,0,IF(COUNTIF(CORRIDA!$M:$M,$B19&amp;" d. "&amp;FA$2)+COUNTIF(CORRIDA!$M:$M,FA$2&amp;" d. "&amp;$B19)=0,0,COUNTIF(CORRIDA!$M:$M,$B19&amp;" d. "&amp;FA$2)+COUNTIF(CORRIDA!$M:$M,FA$2&amp;" d. "&amp;$B19)))</f>
        <v>0</v>
      </c>
      <c r="FB19" s="76" t="n">
        <f aca="false">IF($B19=FB$2,0,IF(COUNTIF(CORRIDA!$M:$M,$B19&amp;" d. "&amp;FB$2)+COUNTIF(CORRIDA!$M:$M,FB$2&amp;" d. "&amp;$B19)=0,0,COUNTIF(CORRIDA!$M:$M,$B19&amp;" d. "&amp;FB$2)+COUNTIF(CORRIDA!$M:$M,FB$2&amp;" d. "&amp;$B19)))</f>
        <v>0</v>
      </c>
      <c r="FC19" s="76" t="n">
        <f aca="false">IF($B19=FC$2,0,IF(COUNTIF(CORRIDA!$M:$M,$B19&amp;" d. "&amp;FC$2)+COUNTIF(CORRIDA!$M:$M,FC$2&amp;" d. "&amp;$B19)=0,0,COUNTIF(CORRIDA!$M:$M,$B19&amp;" d. "&amp;FC$2)+COUNTIF(CORRIDA!$M:$M,FC$2&amp;" d. "&amp;$B19)))</f>
        <v>0</v>
      </c>
      <c r="FD19" s="76" t="n">
        <f aca="false">IF($B19=FD$2,0,IF(COUNTIF(CORRIDA!$M:$M,$B19&amp;" d. "&amp;FD$2)+COUNTIF(CORRIDA!$M:$M,FD$2&amp;" d. "&amp;$B19)=0,0,COUNTIF(CORRIDA!$M:$M,$B19&amp;" d. "&amp;FD$2)+COUNTIF(CORRIDA!$M:$M,FD$2&amp;" d. "&amp;$B19)))</f>
        <v>0</v>
      </c>
      <c r="FE19" s="76" t="n">
        <f aca="false">IF($B19=FE$2,0,IF(COUNTIF(CORRIDA!$M:$M,$B19&amp;" d. "&amp;FE$2)+COUNTIF(CORRIDA!$M:$M,FE$2&amp;" d. "&amp;$B19)=0,0,COUNTIF(CORRIDA!$M:$M,$B19&amp;" d. "&amp;FE$2)+COUNTIF(CORRIDA!$M:$M,FE$2&amp;" d. "&amp;$B19)))</f>
        <v>0</v>
      </c>
      <c r="FF19" s="76" t="n">
        <f aca="false">IF($B19=FF$2,0,IF(COUNTIF(CORRIDA!$M:$M,$B19&amp;" d. "&amp;FF$2)+COUNTIF(CORRIDA!$M:$M,FF$2&amp;" d. "&amp;$B19)=0,0,COUNTIF(CORRIDA!$M:$M,$B19&amp;" d. "&amp;FF$2)+COUNTIF(CORRIDA!$M:$M,FF$2&amp;" d. "&amp;$B19)))</f>
        <v>0</v>
      </c>
      <c r="FG19" s="75" t="n">
        <f aca="false">SUM(DI19:EW19)</f>
        <v>5</v>
      </c>
      <c r="FH19" s="80"/>
      <c r="FI19" s="73" t="str">
        <f aca="false">BE19</f>
        <v>Flavio</v>
      </c>
      <c r="FJ19" s="81" t="n">
        <f aca="false">COUNTIF(BF19:DC19,"&gt;0")</f>
        <v>6</v>
      </c>
      <c r="FK19" s="81" t="n">
        <f aca="false">AVERAGE(BF19:DC19)</f>
        <v>1</v>
      </c>
      <c r="FL19" s="81" t="n">
        <f aca="false">_xlfn.STDEV.P(BF19:DC19)</f>
        <v>0</v>
      </c>
    </row>
    <row r="20" customFormat="false" ht="12.75" hidden="false" customHeight="false" outlineLevel="0" collapsed="false">
      <c r="B20" s="73" t="str">
        <f aca="false">INTRO!B20</f>
        <v>Fontalvo</v>
      </c>
      <c r="C20" s="82" t="str">
        <f aca="false">IF($B20=C$2,"-",IF(COUNTIF(CORRIDA!$M:$M,$B20&amp;" d. "&amp;C$2)=0,"",COUNTIF(CORRIDA!$M:$M,$B20&amp;" d. "&amp;C$2)))</f>
        <v/>
      </c>
      <c r="D20" s="82" t="str">
        <f aca="false">IF($B20=D$2,"-",IF(COUNTIF(CORRIDA!$M:$M,$B20&amp;" d. "&amp;D$2)=0,"",COUNTIF(CORRIDA!$M:$M,$B20&amp;" d. "&amp;D$2)))</f>
        <v/>
      </c>
      <c r="E20" s="82" t="str">
        <f aca="false">IF($B20=E$2,"-",IF(COUNTIF(CORRIDA!$M:$M,$B20&amp;" d. "&amp;E$2)=0,"",COUNTIF(CORRIDA!$M:$M,$B20&amp;" d. "&amp;E$2)))</f>
        <v/>
      </c>
      <c r="F20" s="82" t="str">
        <f aca="false">IF($B20=F$2,"-",IF(COUNTIF(CORRIDA!$M:$M,$B20&amp;" d. "&amp;F$2)=0,"",COUNTIF(CORRIDA!$M:$M,$B20&amp;" d. "&amp;F$2)))</f>
        <v/>
      </c>
      <c r="G20" s="82" t="str">
        <f aca="false">IF($B20=G$2,"-",IF(COUNTIF(CORRIDA!$M:$M,$B20&amp;" d. "&amp;G$2)=0,"",COUNTIF(CORRIDA!$M:$M,$B20&amp;" d. "&amp;G$2)))</f>
        <v/>
      </c>
      <c r="H20" s="82" t="str">
        <f aca="false">IF($B20=H$2,"-",IF(COUNTIF(CORRIDA!$M:$M,$B20&amp;" d. "&amp;H$2)=0,"",COUNTIF(CORRIDA!$M:$M,$B20&amp;" d. "&amp;H$2)))</f>
        <v/>
      </c>
      <c r="I20" s="82" t="str">
        <f aca="false">IF($B20=I$2,"-",IF(COUNTIF(CORRIDA!$M:$M,$B20&amp;" d. "&amp;I$2)=0,"",COUNTIF(CORRIDA!$M:$M,$B20&amp;" d. "&amp;I$2)))</f>
        <v/>
      </c>
      <c r="J20" s="82" t="str">
        <f aca="false">IF($B20=J$2,"-",IF(COUNTIF(CORRIDA!$M:$M,$B20&amp;" d. "&amp;J$2)=0,"",COUNTIF(CORRIDA!$M:$M,$B20&amp;" d. "&amp;J$2)))</f>
        <v/>
      </c>
      <c r="K20" s="82" t="str">
        <f aca="false">IF($B20=K$2,"-",IF(COUNTIF(CORRIDA!$M:$M,$B20&amp;" d. "&amp;K$2)=0,"",COUNTIF(CORRIDA!$M:$M,$B20&amp;" d. "&amp;K$2)))</f>
        <v/>
      </c>
      <c r="L20" s="82" t="str">
        <f aca="false">IF($B20=L$2,"-",IF(COUNTIF(CORRIDA!$M:$M,$B20&amp;" d. "&amp;L$2)=0,"",COUNTIF(CORRIDA!$M:$M,$B20&amp;" d. "&amp;L$2)))</f>
        <v/>
      </c>
      <c r="M20" s="82" t="str">
        <f aca="false">IF($B20=M$2,"-",IF(COUNTIF(CORRIDA!$M:$M,$B20&amp;" d. "&amp;M$2)=0,"",COUNTIF(CORRIDA!$M:$M,$B20&amp;" d. "&amp;M$2)))</f>
        <v/>
      </c>
      <c r="N20" s="82" t="str">
        <f aca="false">IF($B20=N$2,"-",IF(COUNTIF(CORRIDA!$M:$M,$B20&amp;" d. "&amp;N$2)=0,"",COUNTIF(CORRIDA!$M:$M,$B20&amp;" d. "&amp;N$2)))</f>
        <v/>
      </c>
      <c r="O20" s="82" t="str">
        <f aca="false">IF($B20=O$2,"-",IF(COUNTIF(CORRIDA!$M:$M,$B20&amp;" d. "&amp;O$2)=0,"",COUNTIF(CORRIDA!$M:$M,$B20&amp;" d. "&amp;O$2)))</f>
        <v/>
      </c>
      <c r="P20" s="82" t="str">
        <f aca="false">IF($B20=P$2,"-",IF(COUNTIF(CORRIDA!$M:$M,$B20&amp;" d. "&amp;P$2)=0,"",COUNTIF(CORRIDA!$M:$M,$B20&amp;" d. "&amp;P$2)))</f>
        <v/>
      </c>
      <c r="Q20" s="82" t="str">
        <f aca="false">IF($B20=Q$2,"-",IF(COUNTIF(CORRIDA!$M:$M,$B20&amp;" d. "&amp;Q$2)=0,"",COUNTIF(CORRIDA!$M:$M,$B20&amp;" d. "&amp;Q$2)))</f>
        <v/>
      </c>
      <c r="R20" s="82" t="str">
        <f aca="false">IF($B20=R$2,"-",IF(COUNTIF(CORRIDA!$M:$M,$B20&amp;" d. "&amp;R$2)=0,"",COUNTIF(CORRIDA!$M:$M,$B20&amp;" d. "&amp;R$2)))</f>
        <v/>
      </c>
      <c r="S20" s="82" t="str">
        <f aca="false">IF($B20=S$2,"-",IF(COUNTIF(CORRIDA!$M:$M,$B20&amp;" d. "&amp;S$2)=0,"",COUNTIF(CORRIDA!$M:$M,$B20&amp;" d. "&amp;S$2)))</f>
        <v/>
      </c>
      <c r="T20" s="82" t="str">
        <f aca="false">IF($B20=T$2,"-",IF(COUNTIF(CORRIDA!$M:$M,$B20&amp;" d. "&amp;T$2)=0,"",COUNTIF(CORRIDA!$M:$M,$B20&amp;" d. "&amp;T$2)))</f>
        <v>-</v>
      </c>
      <c r="U20" s="82" t="str">
        <f aca="false">IF($B20=U$2,"-",IF(COUNTIF(CORRIDA!$M:$M,$B20&amp;" d. "&amp;U$2)=0,"",COUNTIF(CORRIDA!$M:$M,$B20&amp;" d. "&amp;U$2)))</f>
        <v/>
      </c>
      <c r="V20" s="82" t="str">
        <f aca="false">IF($B20=V$2,"-",IF(COUNTIF(CORRIDA!$M:$M,$B20&amp;" d. "&amp;V$2)=0,"",COUNTIF(CORRIDA!$M:$M,$B20&amp;" d. "&amp;V$2)))</f>
        <v/>
      </c>
      <c r="W20" s="82" t="str">
        <f aca="false">IF($B20=W$2,"-",IF(COUNTIF(CORRIDA!$M:$M,$B20&amp;" d. "&amp;W$2)=0,"",COUNTIF(CORRIDA!$M:$M,$B20&amp;" d. "&amp;W$2)))</f>
        <v/>
      </c>
      <c r="X20" s="82" t="str">
        <f aca="false">IF($B20=X$2,"-",IF(COUNTIF(CORRIDA!$M:$M,$B20&amp;" d. "&amp;X$2)=0,"",COUNTIF(CORRIDA!$M:$M,$B20&amp;" d. "&amp;X$2)))</f>
        <v/>
      </c>
      <c r="Y20" s="82" t="str">
        <f aca="false">IF($B20=Y$2,"-",IF(COUNTIF(CORRIDA!$M:$M,$B20&amp;" d. "&amp;Y$2)=0,"",COUNTIF(CORRIDA!$M:$M,$B20&amp;" d. "&amp;Y$2)))</f>
        <v/>
      </c>
      <c r="Z20" s="82" t="str">
        <f aca="false">IF($B20=Z$2,"-",IF(COUNTIF(CORRIDA!$M:$M,$B20&amp;" d. "&amp;Z$2)=0,"",COUNTIF(CORRIDA!$M:$M,$B20&amp;" d. "&amp;Z$2)))</f>
        <v/>
      </c>
      <c r="AA20" s="82" t="str">
        <f aca="false">IF($B20=AA$2,"-",IF(COUNTIF(CORRIDA!$M:$M,$B20&amp;" d. "&amp;AA$2)=0,"",COUNTIF(CORRIDA!$M:$M,$B20&amp;" d. "&amp;AA$2)))</f>
        <v/>
      </c>
      <c r="AB20" s="82" t="str">
        <f aca="false">IF($B20=AB$2,"-",IF(COUNTIF(CORRIDA!$M:$M,$B20&amp;" d. "&amp;AB$2)=0,"",COUNTIF(CORRIDA!$M:$M,$B20&amp;" d. "&amp;AB$2)))</f>
        <v/>
      </c>
      <c r="AC20" s="82" t="str">
        <f aca="false">IF($B20=AC$2,"-",IF(COUNTIF(CORRIDA!$M:$M,$B20&amp;" d. "&amp;AC$2)=0,"",COUNTIF(CORRIDA!$M:$M,$B20&amp;" d. "&amp;AC$2)))</f>
        <v/>
      </c>
      <c r="AD20" s="82" t="str">
        <f aca="false">IF($B20=AD$2,"-",IF(COUNTIF(CORRIDA!$M:$M,$B20&amp;" d. "&amp;AD$2)=0,"",COUNTIF(CORRIDA!$M:$M,$B20&amp;" d. "&amp;AD$2)))</f>
        <v/>
      </c>
      <c r="AE20" s="82" t="str">
        <f aca="false">IF($B20=AE$2,"-",IF(COUNTIF(CORRIDA!$M:$M,$B20&amp;" d. "&amp;AE$2)=0,"",COUNTIF(CORRIDA!$M:$M,$B20&amp;" d. "&amp;AE$2)))</f>
        <v/>
      </c>
      <c r="AF20" s="82" t="str">
        <f aca="false">IF($B20=AF$2,"-",IF(COUNTIF(CORRIDA!$M:$M,$B20&amp;" d. "&amp;AF$2)=0,"",COUNTIF(CORRIDA!$M:$M,$B20&amp;" d. "&amp;AF$2)))</f>
        <v/>
      </c>
      <c r="AG20" s="82" t="str">
        <f aca="false">IF($B20=AG$2,"-",IF(COUNTIF(CORRIDA!$M:$M,$B20&amp;" d. "&amp;AG$2)=0,"",COUNTIF(CORRIDA!$M:$M,$B20&amp;" d. "&amp;AG$2)))</f>
        <v/>
      </c>
      <c r="AH20" s="82" t="str">
        <f aca="false">IF($B20=AH$2,"-",IF(COUNTIF(CORRIDA!$M:$M,$B20&amp;" d. "&amp;AH$2)=0,"",COUNTIF(CORRIDA!$M:$M,$B20&amp;" d. "&amp;AH$2)))</f>
        <v/>
      </c>
      <c r="AI20" s="82" t="str">
        <f aca="false">IF($B20=AI$2,"-",IF(COUNTIF(CORRIDA!$M:$M,$B20&amp;" d. "&amp;AI$2)=0,"",COUNTIF(CORRIDA!$M:$M,$B20&amp;" d. "&amp;AI$2)))</f>
        <v/>
      </c>
      <c r="AJ20" s="82" t="str">
        <f aca="false">IF($B20=AJ$2,"-",IF(COUNTIF(CORRIDA!$M:$M,$B20&amp;" d. "&amp;AJ$2)=0,"",COUNTIF(CORRIDA!$M:$M,$B20&amp;" d. "&amp;AJ$2)))</f>
        <v/>
      </c>
      <c r="AK20" s="82" t="str">
        <f aca="false">IF($B20=AK$2,"-",IF(COUNTIF(CORRIDA!$M:$M,$B20&amp;" d. "&amp;AK$2)=0,"",COUNTIF(CORRIDA!$M:$M,$B20&amp;" d. "&amp;AK$2)))</f>
        <v/>
      </c>
      <c r="AL20" s="82" t="str">
        <f aca="false">IF($B20=AL$2,"-",IF(COUNTIF(CORRIDA!$M:$M,$B20&amp;" d. "&amp;AL$2)=0,"",COUNTIF(CORRIDA!$M:$M,$B20&amp;" d. "&amp;AL$2)))</f>
        <v/>
      </c>
      <c r="AM20" s="82" t="str">
        <f aca="false">IF($B20=AM$2,"-",IF(COUNTIF(CORRIDA!$M:$M,$B20&amp;" d. "&amp;AM$2)=0,"",COUNTIF(CORRIDA!$M:$M,$B20&amp;" d. "&amp;AM$2)))</f>
        <v/>
      </c>
      <c r="AN20" s="82" t="str">
        <f aca="false">IF($B20=AN$2,"-",IF(COUNTIF(CORRIDA!$M:$M,$B20&amp;" d. "&amp;AN$2)=0,"",COUNTIF(CORRIDA!$M:$M,$B20&amp;" d. "&amp;AN$2)))</f>
        <v/>
      </c>
      <c r="AO20" s="82" t="str">
        <f aca="false">IF($B20=AO$2,"-",IF(COUNTIF(CORRIDA!$M:$M,$B20&amp;" d. "&amp;AO$2)=0,"",COUNTIF(CORRIDA!$M:$M,$B20&amp;" d. "&amp;AO$2)))</f>
        <v/>
      </c>
      <c r="AP20" s="82" t="str">
        <f aca="false">IF($B20=AP$2,"-",IF(COUNTIF(CORRIDA!$M:$M,$B20&amp;" d. "&amp;AP$2)=0,"",COUNTIF(CORRIDA!$M:$M,$B20&amp;" d. "&amp;AP$2)))</f>
        <v/>
      </c>
      <c r="AQ20" s="82" t="str">
        <f aca="false">IF($B20=AQ$2,"-",IF(COUNTIF(CORRIDA!$M:$M,$B20&amp;" d. "&amp;AQ$2)=0,"",COUNTIF(CORRIDA!$M:$M,$B20&amp;" d. "&amp;AQ$2)))</f>
        <v/>
      </c>
      <c r="AR20" s="82" t="str">
        <f aca="false">IF($B20=AR$2,"-",IF(COUNTIF(CORRIDA!$M:$M,$B20&amp;" d. "&amp;AR$2)=0,"",COUNTIF(CORRIDA!$M:$M,$B20&amp;" d. "&amp;AR$2)))</f>
        <v/>
      </c>
      <c r="AS20" s="82" t="str">
        <f aca="false">IF($B20=AS$2,"-",IF(COUNTIF(CORRIDA!$M:$M,$B20&amp;" d. "&amp;AS$2)=0,"",COUNTIF(CORRIDA!$M:$M,$B20&amp;" d. "&amp;AS$2)))</f>
        <v/>
      </c>
      <c r="AT20" s="82" t="str">
        <f aca="false">IF($B20=AT$2,"-",IF(COUNTIF(CORRIDA!$M:$M,$B20&amp;" d. "&amp;AT$2)=0,"",COUNTIF(CORRIDA!$M:$M,$B20&amp;" d. "&amp;AT$2)))</f>
        <v/>
      </c>
      <c r="AU20" s="82" t="str">
        <f aca="false">IF($B20=AU$2,"-",IF(COUNTIF(CORRIDA!$M:$M,$B20&amp;" d. "&amp;AU$2)=0,"",COUNTIF(CORRIDA!$M:$M,$B20&amp;" d. "&amp;AU$2)))</f>
        <v/>
      </c>
      <c r="AV20" s="82" t="str">
        <f aca="false">IF($B20=AV$2,"-",IF(COUNTIF(CORRIDA!$M:$M,$B20&amp;" d. "&amp;AV$2)=0,"",COUNTIF(CORRIDA!$M:$M,$B20&amp;" d. "&amp;AV$2)))</f>
        <v/>
      </c>
      <c r="AW20" s="82" t="str">
        <f aca="false">IF($B20=AW$2,"-",IF(COUNTIF(CORRIDA!$M:$M,$B20&amp;" d. "&amp;AW$2)=0,"",COUNTIF(CORRIDA!$M:$M,$B20&amp;" d. "&amp;AW$2)))</f>
        <v/>
      </c>
      <c r="AX20" s="82" t="str">
        <f aca="false">IF($B20=AX$2,"-",IF(COUNTIF(CORRIDA!$M:$M,$B20&amp;" d. "&amp;AX$2)=0,"",COUNTIF(CORRIDA!$M:$M,$B20&amp;" d. "&amp;AX$2)))</f>
        <v/>
      </c>
      <c r="AY20" s="82" t="str">
        <f aca="false">IF($B20=AY$2,"-",IF(COUNTIF(CORRIDA!$M:$M,$B20&amp;" d. "&amp;AY$2)=0,"",COUNTIF(CORRIDA!$M:$M,$B20&amp;" d. "&amp;AY$2)))</f>
        <v/>
      </c>
      <c r="AZ20" s="82" t="str">
        <f aca="false">IF($B20=AZ$2,"-",IF(COUNTIF(CORRIDA!$M:$M,$B20&amp;" d. "&amp;AZ$2)=0,"",COUNTIF(CORRIDA!$M:$M,$B20&amp;" d. "&amp;AZ$2)))</f>
        <v/>
      </c>
      <c r="BA20" s="75" t="n">
        <f aca="false">SUM(C20:AZ20)</f>
        <v>0</v>
      </c>
      <c r="BE20" s="73" t="str">
        <f aca="false">B20</f>
        <v>Fontalvo</v>
      </c>
      <c r="BF20" s="83" t="str">
        <f aca="false">IF($B20=BF$2,"-",IF(COUNTIF(CORRIDA!$M:$M,$B20&amp;" d. "&amp;BF$2)+COUNTIF(CORRIDA!$M:$M,BF$2&amp;" d. "&amp;$B20)=0,"",COUNTIF(CORRIDA!$M:$M,$B20&amp;" d. "&amp;BF$2)+COUNTIF(CORRIDA!$M:$M,BF$2&amp;" d. "&amp;$B20)))</f>
        <v/>
      </c>
      <c r="BG20" s="83" t="str">
        <f aca="false">IF($B20=BG$2,"-",IF(COUNTIF(CORRIDA!$M:$M,$B20&amp;" d. "&amp;BG$2)+COUNTIF(CORRIDA!$M:$M,BG$2&amp;" d. "&amp;$B20)=0,"",COUNTIF(CORRIDA!$M:$M,$B20&amp;" d. "&amp;BG$2)+COUNTIF(CORRIDA!$M:$M,BG$2&amp;" d. "&amp;$B20)))</f>
        <v/>
      </c>
      <c r="BH20" s="83" t="str">
        <f aca="false">IF($B20=BH$2,"-",IF(COUNTIF(CORRIDA!$M:$M,$B20&amp;" d. "&amp;BH$2)+COUNTIF(CORRIDA!$M:$M,BH$2&amp;" d. "&amp;$B20)=0,"",COUNTIF(CORRIDA!$M:$M,$B20&amp;" d. "&amp;BH$2)+COUNTIF(CORRIDA!$M:$M,BH$2&amp;" d. "&amp;$B20)))</f>
        <v/>
      </c>
      <c r="BI20" s="83" t="str">
        <f aca="false">IF($B20=BI$2,"-",IF(COUNTIF(CORRIDA!$M:$M,$B20&amp;" d. "&amp;BI$2)+COUNTIF(CORRIDA!$M:$M,BI$2&amp;" d. "&amp;$B20)=0,"",COUNTIF(CORRIDA!$M:$M,$B20&amp;" d. "&amp;BI$2)+COUNTIF(CORRIDA!$M:$M,BI$2&amp;" d. "&amp;$B20)))</f>
        <v/>
      </c>
      <c r="BJ20" s="83" t="str">
        <f aca="false">IF($B20=BJ$2,"-",IF(COUNTIF(CORRIDA!$M:$M,$B20&amp;" d. "&amp;BJ$2)+COUNTIF(CORRIDA!$M:$M,BJ$2&amp;" d. "&amp;$B20)=0,"",COUNTIF(CORRIDA!$M:$M,$B20&amp;" d. "&amp;BJ$2)+COUNTIF(CORRIDA!$M:$M,BJ$2&amp;" d. "&amp;$B20)))</f>
        <v/>
      </c>
      <c r="BK20" s="83" t="str">
        <f aca="false">IF($B20=BK$2,"-",IF(COUNTIF(CORRIDA!$M:$M,$B20&amp;" d. "&amp;BK$2)+COUNTIF(CORRIDA!$M:$M,BK$2&amp;" d. "&amp;$B20)=0,"",COUNTIF(CORRIDA!$M:$M,$B20&amp;" d. "&amp;BK$2)+COUNTIF(CORRIDA!$M:$M,BK$2&amp;" d. "&amp;$B20)))</f>
        <v/>
      </c>
      <c r="BL20" s="83" t="str">
        <f aca="false">IF($B20=BL$2,"-",IF(COUNTIF(CORRIDA!$M:$M,$B20&amp;" d. "&amp;BL$2)+COUNTIF(CORRIDA!$M:$M,BL$2&amp;" d. "&amp;$B20)=0,"",COUNTIF(CORRIDA!$M:$M,$B20&amp;" d. "&amp;BL$2)+COUNTIF(CORRIDA!$M:$M,BL$2&amp;" d. "&amp;$B20)))</f>
        <v/>
      </c>
      <c r="BM20" s="83" t="str">
        <f aca="false">IF($B20=BM$2,"-",IF(COUNTIF(CORRIDA!$M:$M,$B20&amp;" d. "&amp;BM$2)+COUNTIF(CORRIDA!$M:$M,BM$2&amp;" d. "&amp;$B20)=0,"",COUNTIF(CORRIDA!$M:$M,$B20&amp;" d. "&amp;BM$2)+COUNTIF(CORRIDA!$M:$M,BM$2&amp;" d. "&amp;$B20)))</f>
        <v/>
      </c>
      <c r="BN20" s="83" t="str">
        <f aca="false">IF($B20=BN$2,"-",IF(COUNTIF(CORRIDA!$M:$M,$B20&amp;" d. "&amp;BN$2)+COUNTIF(CORRIDA!$M:$M,BN$2&amp;" d. "&amp;$B20)=0,"",COUNTIF(CORRIDA!$M:$M,$B20&amp;" d. "&amp;BN$2)+COUNTIF(CORRIDA!$M:$M,BN$2&amp;" d. "&amp;$B20)))</f>
        <v/>
      </c>
      <c r="BO20" s="83" t="str">
        <f aca="false">IF($B20=BO$2,"-",IF(COUNTIF(CORRIDA!$M:$M,$B20&amp;" d. "&amp;BO$2)+COUNTIF(CORRIDA!$M:$M,BO$2&amp;" d. "&amp;$B20)=0,"",COUNTIF(CORRIDA!$M:$M,$B20&amp;" d. "&amp;BO$2)+COUNTIF(CORRIDA!$M:$M,BO$2&amp;" d. "&amp;$B20)))</f>
        <v/>
      </c>
      <c r="BP20" s="83" t="str">
        <f aca="false">IF($B20=BP$2,"-",IF(COUNTIF(CORRIDA!$M:$M,$B20&amp;" d. "&amp;BP$2)+COUNTIF(CORRIDA!$M:$M,BP$2&amp;" d. "&amp;$B20)=0,"",COUNTIF(CORRIDA!$M:$M,$B20&amp;" d. "&amp;BP$2)+COUNTIF(CORRIDA!$M:$M,BP$2&amp;" d. "&amp;$B20)))</f>
        <v/>
      </c>
      <c r="BQ20" s="83" t="str">
        <f aca="false">IF($B20=BQ$2,"-",IF(COUNTIF(CORRIDA!$M:$M,$B20&amp;" d. "&amp;BQ$2)+COUNTIF(CORRIDA!$M:$M,BQ$2&amp;" d. "&amp;$B20)=0,"",COUNTIF(CORRIDA!$M:$M,$B20&amp;" d. "&amp;BQ$2)+COUNTIF(CORRIDA!$M:$M,BQ$2&amp;" d. "&amp;$B20)))</f>
        <v/>
      </c>
      <c r="BR20" s="83" t="str">
        <f aca="false">IF($B20=BR$2,"-",IF(COUNTIF(CORRIDA!$M:$M,$B20&amp;" d. "&amp;BR$2)+COUNTIF(CORRIDA!$M:$M,BR$2&amp;" d. "&amp;$B20)=0,"",COUNTIF(CORRIDA!$M:$M,$B20&amp;" d. "&amp;BR$2)+COUNTIF(CORRIDA!$M:$M,BR$2&amp;" d. "&amp;$B20)))</f>
        <v/>
      </c>
      <c r="BS20" s="83" t="str">
        <f aca="false">IF($B20=BS$2,"-",IF(COUNTIF(CORRIDA!$M:$M,$B20&amp;" d. "&amp;BS$2)+COUNTIF(CORRIDA!$M:$M,BS$2&amp;" d. "&amp;$B20)=0,"",COUNTIF(CORRIDA!$M:$M,$B20&amp;" d. "&amp;BS$2)+COUNTIF(CORRIDA!$M:$M,BS$2&amp;" d. "&amp;$B20)))</f>
        <v/>
      </c>
      <c r="BT20" s="83" t="str">
        <f aca="false">IF($B20=BT$2,"-",IF(COUNTIF(CORRIDA!$M:$M,$B20&amp;" d. "&amp;BT$2)+COUNTIF(CORRIDA!$M:$M,BT$2&amp;" d. "&amp;$B20)=0,"",COUNTIF(CORRIDA!$M:$M,$B20&amp;" d. "&amp;BT$2)+COUNTIF(CORRIDA!$M:$M,BT$2&amp;" d. "&amp;$B20)))</f>
        <v/>
      </c>
      <c r="BU20" s="83" t="str">
        <f aca="false">IF($B20=BU$2,"-",IF(COUNTIF(CORRIDA!$M:$M,$B20&amp;" d. "&amp;BU$2)+COUNTIF(CORRIDA!$M:$M,BU$2&amp;" d. "&amp;$B20)=0,"",COUNTIF(CORRIDA!$M:$M,$B20&amp;" d. "&amp;BU$2)+COUNTIF(CORRIDA!$M:$M,BU$2&amp;" d. "&amp;$B20)))</f>
        <v/>
      </c>
      <c r="BV20" s="83" t="str">
        <f aca="false">IF($B20=BV$2,"-",IF(COUNTIF(CORRIDA!$M:$M,$B20&amp;" d. "&amp;BV$2)+COUNTIF(CORRIDA!$M:$M,BV$2&amp;" d. "&amp;$B20)=0,"",COUNTIF(CORRIDA!$M:$M,$B20&amp;" d. "&amp;BV$2)+COUNTIF(CORRIDA!$M:$M,BV$2&amp;" d. "&amp;$B20)))</f>
        <v/>
      </c>
      <c r="BW20" s="83" t="str">
        <f aca="false">IF($B20=BW$2,"-",IF(COUNTIF(CORRIDA!$M:$M,$B20&amp;" d. "&amp;BW$2)+COUNTIF(CORRIDA!$M:$M,BW$2&amp;" d. "&amp;$B20)=0,"",COUNTIF(CORRIDA!$M:$M,$B20&amp;" d. "&amp;BW$2)+COUNTIF(CORRIDA!$M:$M,BW$2&amp;" d. "&amp;$B20)))</f>
        <v>-</v>
      </c>
      <c r="BX20" s="83" t="str">
        <f aca="false">IF($B20=BX$2,"-",IF(COUNTIF(CORRIDA!$M:$M,$B20&amp;" d. "&amp;BX$2)+COUNTIF(CORRIDA!$M:$M,BX$2&amp;" d. "&amp;$B20)=0,"",COUNTIF(CORRIDA!$M:$M,$B20&amp;" d. "&amp;BX$2)+COUNTIF(CORRIDA!$M:$M,BX$2&amp;" d. "&amp;$B20)))</f>
        <v/>
      </c>
      <c r="BY20" s="83" t="str">
        <f aca="false">IF($B20=BY$2,"-",IF(COUNTIF(CORRIDA!$M:$M,$B20&amp;" d. "&amp;BY$2)+COUNTIF(CORRIDA!$M:$M,BY$2&amp;" d. "&amp;$B20)=0,"",COUNTIF(CORRIDA!$M:$M,$B20&amp;" d. "&amp;BY$2)+COUNTIF(CORRIDA!$M:$M,BY$2&amp;" d. "&amp;$B20)))</f>
        <v/>
      </c>
      <c r="BZ20" s="83" t="str">
        <f aca="false">IF($B20=BZ$2,"-",IF(COUNTIF(CORRIDA!$M:$M,$B20&amp;" d. "&amp;BZ$2)+COUNTIF(CORRIDA!$M:$M,BZ$2&amp;" d. "&amp;$B20)=0,"",COUNTIF(CORRIDA!$M:$M,$B20&amp;" d. "&amp;BZ$2)+COUNTIF(CORRIDA!$M:$M,BZ$2&amp;" d. "&amp;$B20)))</f>
        <v/>
      </c>
      <c r="CA20" s="83" t="str">
        <f aca="false">IF($B20=CA$2,"-",IF(COUNTIF(CORRIDA!$M:$M,$B20&amp;" d. "&amp;CA$2)+COUNTIF(CORRIDA!$M:$M,CA$2&amp;" d. "&amp;$B20)=0,"",COUNTIF(CORRIDA!$M:$M,$B20&amp;" d. "&amp;CA$2)+COUNTIF(CORRIDA!$M:$M,CA$2&amp;" d. "&amp;$B20)))</f>
        <v/>
      </c>
      <c r="CB20" s="83" t="str">
        <f aca="false">IF($B20=CB$2,"-",IF(COUNTIF(CORRIDA!$M:$M,$B20&amp;" d. "&amp;CB$2)+COUNTIF(CORRIDA!$M:$M,CB$2&amp;" d. "&amp;$B20)=0,"",COUNTIF(CORRIDA!$M:$M,$B20&amp;" d. "&amp;CB$2)+COUNTIF(CORRIDA!$M:$M,CB$2&amp;" d. "&amp;$B20)))</f>
        <v/>
      </c>
      <c r="CC20" s="83" t="str">
        <f aca="false">IF($B20=CC$2,"-",IF(COUNTIF(CORRIDA!$M:$M,$B20&amp;" d. "&amp;CC$2)+COUNTIF(CORRIDA!$M:$M,CC$2&amp;" d. "&amp;$B20)=0,"",COUNTIF(CORRIDA!$M:$M,$B20&amp;" d. "&amp;CC$2)+COUNTIF(CORRIDA!$M:$M,CC$2&amp;" d. "&amp;$B20)))</f>
        <v/>
      </c>
      <c r="CD20" s="83" t="str">
        <f aca="false">IF($B20=CD$2,"-",IF(COUNTIF(CORRIDA!$M:$M,$B20&amp;" d. "&amp;CD$2)+COUNTIF(CORRIDA!$M:$M,CD$2&amp;" d. "&amp;$B20)=0,"",COUNTIF(CORRIDA!$M:$M,$B20&amp;" d. "&amp;CD$2)+COUNTIF(CORRIDA!$M:$M,CD$2&amp;" d. "&amp;$B20)))</f>
        <v/>
      </c>
      <c r="CE20" s="83" t="str">
        <f aca="false">IF($B20=CE$2,"-",IF(COUNTIF(CORRIDA!$M:$M,$B20&amp;" d. "&amp;CE$2)+COUNTIF(CORRIDA!$M:$M,CE$2&amp;" d. "&amp;$B20)=0,"",COUNTIF(CORRIDA!$M:$M,$B20&amp;" d. "&amp;CE$2)+COUNTIF(CORRIDA!$M:$M,CE$2&amp;" d. "&amp;$B20)))</f>
        <v/>
      </c>
      <c r="CF20" s="83" t="str">
        <f aca="false">IF($B20=CF$2,"-",IF(COUNTIF(CORRIDA!$M:$M,$B20&amp;" d. "&amp;CF$2)+COUNTIF(CORRIDA!$M:$M,CF$2&amp;" d. "&amp;$B20)=0,"",COUNTIF(CORRIDA!$M:$M,$B20&amp;" d. "&amp;CF$2)+COUNTIF(CORRIDA!$M:$M,CF$2&amp;" d. "&amp;$B20)))</f>
        <v/>
      </c>
      <c r="CG20" s="83" t="str">
        <f aca="false">IF($B20=CG$2,"-",IF(COUNTIF(CORRIDA!$M:$M,$B20&amp;" d. "&amp;CG$2)+COUNTIF(CORRIDA!$M:$M,CG$2&amp;" d. "&amp;$B20)=0,"",COUNTIF(CORRIDA!$M:$M,$B20&amp;" d. "&amp;CG$2)+COUNTIF(CORRIDA!$M:$M,CG$2&amp;" d. "&amp;$B20)))</f>
        <v/>
      </c>
      <c r="CH20" s="83" t="str">
        <f aca="false">IF($B20=CH$2,"-",IF(COUNTIF(CORRIDA!$M:$M,$B20&amp;" d. "&amp;CH$2)+COUNTIF(CORRIDA!$M:$M,CH$2&amp;" d. "&amp;$B20)=0,"",COUNTIF(CORRIDA!$M:$M,$B20&amp;" d. "&amp;CH$2)+COUNTIF(CORRIDA!$M:$M,CH$2&amp;" d. "&amp;$B20)))</f>
        <v/>
      </c>
      <c r="CI20" s="83" t="str">
        <f aca="false">IF($B20=CI$2,"-",IF(COUNTIF(CORRIDA!$M:$M,$B20&amp;" d. "&amp;CI$2)+COUNTIF(CORRIDA!$M:$M,CI$2&amp;" d. "&amp;$B20)=0,"",COUNTIF(CORRIDA!$M:$M,$B20&amp;" d. "&amp;CI$2)+COUNTIF(CORRIDA!$M:$M,CI$2&amp;" d. "&amp;$B20)))</f>
        <v/>
      </c>
      <c r="CJ20" s="83" t="str">
        <f aca="false">IF($B20=CJ$2,"-",IF(COUNTIF(CORRIDA!$M:$M,$B20&amp;" d. "&amp;CJ$2)+COUNTIF(CORRIDA!$M:$M,CJ$2&amp;" d. "&amp;$B20)=0,"",COUNTIF(CORRIDA!$M:$M,$B20&amp;" d. "&amp;CJ$2)+COUNTIF(CORRIDA!$M:$M,CJ$2&amp;" d. "&amp;$B20)))</f>
        <v/>
      </c>
      <c r="CK20" s="83" t="str">
        <f aca="false">IF($B20=CK$2,"-",IF(COUNTIF(CORRIDA!$M:$M,$B20&amp;" d. "&amp;CK$2)+COUNTIF(CORRIDA!$M:$M,CK$2&amp;" d. "&amp;$B20)=0,"",COUNTIF(CORRIDA!$M:$M,$B20&amp;" d. "&amp;CK$2)+COUNTIF(CORRIDA!$M:$M,CK$2&amp;" d. "&amp;$B20)))</f>
        <v/>
      </c>
      <c r="CL20" s="83" t="str">
        <f aca="false">IF($B20=CL$2,"-",IF(COUNTIF(CORRIDA!$M:$M,$B20&amp;" d. "&amp;CL$2)+COUNTIF(CORRIDA!$M:$M,CL$2&amp;" d. "&amp;$B20)=0,"",COUNTIF(CORRIDA!$M:$M,$B20&amp;" d. "&amp;CL$2)+COUNTIF(CORRIDA!$M:$M,CL$2&amp;" d. "&amp;$B20)))</f>
        <v/>
      </c>
      <c r="CM20" s="83" t="str">
        <f aca="false">IF($B20=CM$2,"-",IF(COUNTIF(CORRIDA!$M:$M,$B20&amp;" d. "&amp;CM$2)+COUNTIF(CORRIDA!$M:$M,CM$2&amp;" d. "&amp;$B20)=0,"",COUNTIF(CORRIDA!$M:$M,$B20&amp;" d. "&amp;CM$2)+COUNTIF(CORRIDA!$M:$M,CM$2&amp;" d. "&amp;$B20)))</f>
        <v/>
      </c>
      <c r="CN20" s="83" t="str">
        <f aca="false">IF($B20=CN$2,"-",IF(COUNTIF(CORRIDA!$M:$M,$B20&amp;" d. "&amp;CN$2)+COUNTIF(CORRIDA!$M:$M,CN$2&amp;" d. "&amp;$B20)=0,"",COUNTIF(CORRIDA!$M:$M,$B20&amp;" d. "&amp;CN$2)+COUNTIF(CORRIDA!$M:$M,CN$2&amp;" d. "&amp;$B20)))</f>
        <v/>
      </c>
      <c r="CO20" s="83" t="str">
        <f aca="false">IF($B20=CO$2,"-",IF(COUNTIF(CORRIDA!$M:$M,$B20&amp;" d. "&amp;CO$2)+COUNTIF(CORRIDA!$M:$M,CO$2&amp;" d. "&amp;$B20)=0,"",COUNTIF(CORRIDA!$M:$M,$B20&amp;" d. "&amp;CO$2)+COUNTIF(CORRIDA!$M:$M,CO$2&amp;" d. "&amp;$B20)))</f>
        <v/>
      </c>
      <c r="CP20" s="83" t="str">
        <f aca="false">IF($B20=CP$2,"-",IF(COUNTIF(CORRIDA!$M:$M,$B20&amp;" d. "&amp;CP$2)+COUNTIF(CORRIDA!$M:$M,CP$2&amp;" d. "&amp;$B20)=0,"",COUNTIF(CORRIDA!$M:$M,$B20&amp;" d. "&amp;CP$2)+COUNTIF(CORRIDA!$M:$M,CP$2&amp;" d. "&amp;$B20)))</f>
        <v/>
      </c>
      <c r="CQ20" s="83" t="str">
        <f aca="false">IF($B20=CQ$2,"-",IF(COUNTIF(CORRIDA!$M:$M,$B20&amp;" d. "&amp;CQ$2)+COUNTIF(CORRIDA!$M:$M,CQ$2&amp;" d. "&amp;$B20)=0,"",COUNTIF(CORRIDA!$M:$M,$B20&amp;" d. "&amp;CQ$2)+COUNTIF(CORRIDA!$M:$M,CQ$2&amp;" d. "&amp;$B20)))</f>
        <v/>
      </c>
      <c r="CR20" s="83" t="str">
        <f aca="false">IF($B20=CR$2,"-",IF(COUNTIF(CORRIDA!$M:$M,$B20&amp;" d. "&amp;CR$2)+COUNTIF(CORRIDA!$M:$M,CR$2&amp;" d. "&amp;$B20)=0,"",COUNTIF(CORRIDA!$M:$M,$B20&amp;" d. "&amp;CR$2)+COUNTIF(CORRIDA!$M:$M,CR$2&amp;" d. "&amp;$B20)))</f>
        <v/>
      </c>
      <c r="CS20" s="83" t="str">
        <f aca="false">IF($B20=CS$2,"-",IF(COUNTIF(CORRIDA!$M:$M,$B20&amp;" d. "&amp;CS$2)+COUNTIF(CORRIDA!$M:$M,CS$2&amp;" d. "&amp;$B20)=0,"",COUNTIF(CORRIDA!$M:$M,$B20&amp;" d. "&amp;CS$2)+COUNTIF(CORRIDA!$M:$M,CS$2&amp;" d. "&amp;$B20)))</f>
        <v/>
      </c>
      <c r="CT20" s="83" t="str">
        <f aca="false">IF($B20=CT$2,"-",IF(COUNTIF(CORRIDA!$M:$M,$B20&amp;" d. "&amp;CT$2)+COUNTIF(CORRIDA!$M:$M,CT$2&amp;" d. "&amp;$B20)=0,"",COUNTIF(CORRIDA!$M:$M,$B20&amp;" d. "&amp;CT$2)+COUNTIF(CORRIDA!$M:$M,CT$2&amp;" d. "&amp;$B20)))</f>
        <v/>
      </c>
      <c r="CU20" s="83" t="str">
        <f aca="false">IF($B20=CU$2,"-",IF(COUNTIF(CORRIDA!$M:$M,$B20&amp;" d. "&amp;CU$2)+COUNTIF(CORRIDA!$M:$M,CU$2&amp;" d. "&amp;$B20)=0,"",COUNTIF(CORRIDA!$M:$M,$B20&amp;" d. "&amp;CU$2)+COUNTIF(CORRIDA!$M:$M,CU$2&amp;" d. "&amp;$B20)))</f>
        <v/>
      </c>
      <c r="CV20" s="83" t="str">
        <f aca="false">IF($B20=CV$2,"-",IF(COUNTIF(CORRIDA!$M:$M,$B20&amp;" d. "&amp;CV$2)+COUNTIF(CORRIDA!$M:$M,CV$2&amp;" d. "&amp;$B20)=0,"",COUNTIF(CORRIDA!$M:$M,$B20&amp;" d. "&amp;CV$2)+COUNTIF(CORRIDA!$M:$M,CV$2&amp;" d. "&amp;$B20)))</f>
        <v/>
      </c>
      <c r="CW20" s="83" t="str">
        <f aca="false">IF($B20=CW$2,"-",IF(COUNTIF(CORRIDA!$M:$M,$B20&amp;" d. "&amp;CW$2)+COUNTIF(CORRIDA!$M:$M,CW$2&amp;" d. "&amp;$B20)=0,"",COUNTIF(CORRIDA!$M:$M,$B20&amp;" d. "&amp;CW$2)+COUNTIF(CORRIDA!$M:$M,CW$2&amp;" d. "&amp;$B20)))</f>
        <v/>
      </c>
      <c r="CX20" s="83" t="str">
        <f aca="false">IF($B20=CX$2,"-",IF(COUNTIF(CORRIDA!$M:$M,$B20&amp;" d. "&amp;CX$2)+COUNTIF(CORRIDA!$M:$M,CX$2&amp;" d. "&amp;$B20)=0,"",COUNTIF(CORRIDA!$M:$M,$B20&amp;" d. "&amp;CX$2)+COUNTIF(CORRIDA!$M:$M,CX$2&amp;" d. "&amp;$B20)))</f>
        <v/>
      </c>
      <c r="CY20" s="83" t="str">
        <f aca="false">IF($B20=CY$2,"-",IF(COUNTIF(CORRIDA!$M:$M,$B20&amp;" d. "&amp;CY$2)+COUNTIF(CORRIDA!$M:$M,CY$2&amp;" d. "&amp;$B20)=0,"",COUNTIF(CORRIDA!$M:$M,$B20&amp;" d. "&amp;CY$2)+COUNTIF(CORRIDA!$M:$M,CY$2&amp;" d. "&amp;$B20)))</f>
        <v/>
      </c>
      <c r="CZ20" s="83" t="str">
        <f aca="false">IF($B20=CZ$2,"-",IF(COUNTIF(CORRIDA!$M:$M,$B20&amp;" d. "&amp;CZ$2)+COUNTIF(CORRIDA!$M:$M,CZ$2&amp;" d. "&amp;$B20)=0,"",COUNTIF(CORRIDA!$M:$M,$B20&amp;" d. "&amp;CZ$2)+COUNTIF(CORRIDA!$M:$M,CZ$2&amp;" d. "&amp;$B20)))</f>
        <v/>
      </c>
      <c r="DA20" s="83" t="str">
        <f aca="false">IF($B20=DA$2,"-",IF(COUNTIF(CORRIDA!$M:$M,$B20&amp;" d. "&amp;DA$2)+COUNTIF(CORRIDA!$M:$M,DA$2&amp;" d. "&amp;$B20)=0,"",COUNTIF(CORRIDA!$M:$M,$B20&amp;" d. "&amp;DA$2)+COUNTIF(CORRIDA!$M:$M,DA$2&amp;" d. "&amp;$B20)))</f>
        <v/>
      </c>
      <c r="DB20" s="83" t="str">
        <f aca="false">IF($B20=DB$2,"-",IF(COUNTIF(CORRIDA!$M:$M,$B20&amp;" d. "&amp;DB$2)+COUNTIF(CORRIDA!$M:$M,DB$2&amp;" d. "&amp;$B20)=0,"",COUNTIF(CORRIDA!$M:$M,$B20&amp;" d. "&amp;DB$2)+COUNTIF(CORRIDA!$M:$M,DB$2&amp;" d. "&amp;$B20)))</f>
        <v/>
      </c>
      <c r="DC20" s="83" t="str">
        <f aca="false">IF($B20=DC$2,"-",IF(COUNTIF(CORRIDA!$M:$M,$B20&amp;" d. "&amp;DC$2)+COUNTIF(CORRIDA!$M:$M,DC$2&amp;" d. "&amp;$B20)=0,"",COUNTIF(CORRIDA!$M:$M,$B20&amp;" d. "&amp;DC$2)+COUNTIF(CORRIDA!$M:$M,DC$2&amp;" d. "&amp;$B20)))</f>
        <v/>
      </c>
      <c r="DD20" s="75" t="n">
        <f aca="false">SUM(BF20:DC20)</f>
        <v>0</v>
      </c>
      <c r="DE20" s="77" t="n">
        <f aca="false">COUNTIF(BF20:DC20,"&gt;0")</f>
        <v>0</v>
      </c>
      <c r="DF20" s="78" t="n">
        <f aca="false">IF(COUNTIF(BF20:DC20,"&gt;0")&lt;10,0,QUOTIENT(COUNTIF(BF20:DC20,"&gt;0"),5)*50)</f>
        <v>0</v>
      </c>
      <c r="DG20" s="79"/>
      <c r="DH20" s="73" t="str">
        <f aca="false">BE20</f>
        <v>Fontalvo</v>
      </c>
      <c r="DI20" s="83" t="n">
        <f aca="false">IF($B20=DI$2,0,IF(COUNTIF(CORRIDA!$M:$M,$B20&amp;" d. "&amp;DI$2)+COUNTIF(CORRIDA!$M:$M,DI$2&amp;" d. "&amp;$B20)=0,0,COUNTIF(CORRIDA!$M:$M,$B20&amp;" d. "&amp;DI$2)+COUNTIF(CORRIDA!$M:$M,DI$2&amp;" d. "&amp;$B20)))</f>
        <v>0</v>
      </c>
      <c r="DJ20" s="83" t="n">
        <f aca="false">IF($B20=DJ$2,0,IF(COUNTIF(CORRIDA!$M:$M,$B20&amp;" d. "&amp;DJ$2)+COUNTIF(CORRIDA!$M:$M,DJ$2&amp;" d. "&amp;$B20)=0,0,COUNTIF(CORRIDA!$M:$M,$B20&amp;" d. "&amp;DJ$2)+COUNTIF(CORRIDA!$M:$M,DJ$2&amp;" d. "&amp;$B20)))</f>
        <v>0</v>
      </c>
      <c r="DK20" s="83" t="n">
        <f aca="false">IF($B20=DK$2,0,IF(COUNTIF(CORRIDA!$M:$M,$B20&amp;" d. "&amp;DK$2)+COUNTIF(CORRIDA!$M:$M,DK$2&amp;" d. "&amp;$B20)=0,0,COUNTIF(CORRIDA!$M:$M,$B20&amp;" d. "&amp;DK$2)+COUNTIF(CORRIDA!$M:$M,DK$2&amp;" d. "&amp;$B20)))</f>
        <v>0</v>
      </c>
      <c r="DL20" s="83" t="n">
        <f aca="false">IF($B20=DL$2,0,IF(COUNTIF(CORRIDA!$M:$M,$B20&amp;" d. "&amp;DL$2)+COUNTIF(CORRIDA!$M:$M,DL$2&amp;" d. "&amp;$B20)=0,0,COUNTIF(CORRIDA!$M:$M,$B20&amp;" d. "&amp;DL$2)+COUNTIF(CORRIDA!$M:$M,DL$2&amp;" d. "&amp;$B20)))</f>
        <v>0</v>
      </c>
      <c r="DM20" s="83" t="n">
        <f aca="false">IF($B20=DM$2,0,IF(COUNTIF(CORRIDA!$M:$M,$B20&amp;" d. "&amp;DM$2)+COUNTIF(CORRIDA!$M:$M,DM$2&amp;" d. "&amp;$B20)=0,0,COUNTIF(CORRIDA!$M:$M,$B20&amp;" d. "&amp;DM$2)+COUNTIF(CORRIDA!$M:$M,DM$2&amp;" d. "&amp;$B20)))</f>
        <v>0</v>
      </c>
      <c r="DN20" s="83" t="n">
        <f aca="false">IF($B20=DN$2,0,IF(COUNTIF(CORRIDA!$M:$M,$B20&amp;" d. "&amp;DN$2)+COUNTIF(CORRIDA!$M:$M,DN$2&amp;" d. "&amp;$B20)=0,0,COUNTIF(CORRIDA!$M:$M,$B20&amp;" d. "&amp;DN$2)+COUNTIF(CORRIDA!$M:$M,DN$2&amp;" d. "&amp;$B20)))</f>
        <v>0</v>
      </c>
      <c r="DO20" s="83" t="n">
        <f aca="false">IF($B20=DO$2,0,IF(COUNTIF(CORRIDA!$M:$M,$B20&amp;" d. "&amp;DO$2)+COUNTIF(CORRIDA!$M:$M,DO$2&amp;" d. "&amp;$B20)=0,0,COUNTIF(CORRIDA!$M:$M,$B20&amp;" d. "&amp;DO$2)+COUNTIF(CORRIDA!$M:$M,DO$2&amp;" d. "&amp;$B20)))</f>
        <v>0</v>
      </c>
      <c r="DP20" s="83" t="n">
        <f aca="false">IF($B20=DP$2,0,IF(COUNTIF(CORRIDA!$M:$M,$B20&amp;" d. "&amp;DP$2)+COUNTIF(CORRIDA!$M:$M,DP$2&amp;" d. "&amp;$B20)=0,0,COUNTIF(CORRIDA!$M:$M,$B20&amp;" d. "&amp;DP$2)+COUNTIF(CORRIDA!$M:$M,DP$2&amp;" d. "&amp;$B20)))</f>
        <v>0</v>
      </c>
      <c r="DQ20" s="83" t="n">
        <f aca="false">IF($B20=DQ$2,0,IF(COUNTIF(CORRIDA!$M:$M,$B20&amp;" d. "&amp;DQ$2)+COUNTIF(CORRIDA!$M:$M,DQ$2&amp;" d. "&amp;$B20)=0,0,COUNTIF(CORRIDA!$M:$M,$B20&amp;" d. "&amp;DQ$2)+COUNTIF(CORRIDA!$M:$M,DQ$2&amp;" d. "&amp;$B20)))</f>
        <v>0</v>
      </c>
      <c r="DR20" s="83" t="n">
        <f aca="false">IF($B20=DR$2,0,IF(COUNTIF(CORRIDA!$M:$M,$B20&amp;" d. "&amp;DR$2)+COUNTIF(CORRIDA!$M:$M,DR$2&amp;" d. "&amp;$B20)=0,0,COUNTIF(CORRIDA!$M:$M,$B20&amp;" d. "&amp;DR$2)+COUNTIF(CORRIDA!$M:$M,DR$2&amp;" d. "&amp;$B20)))</f>
        <v>0</v>
      </c>
      <c r="DS20" s="83" t="n">
        <f aca="false">IF($B20=DS$2,0,IF(COUNTIF(CORRIDA!$M:$M,$B20&amp;" d. "&amp;DS$2)+COUNTIF(CORRIDA!$M:$M,DS$2&amp;" d. "&amp;$B20)=0,0,COUNTIF(CORRIDA!$M:$M,$B20&amp;" d. "&amp;DS$2)+COUNTIF(CORRIDA!$M:$M,DS$2&amp;" d. "&amp;$B20)))</f>
        <v>0</v>
      </c>
      <c r="DT20" s="83" t="n">
        <f aca="false">IF($B20=DT$2,0,IF(COUNTIF(CORRIDA!$M:$M,$B20&amp;" d. "&amp;DT$2)+COUNTIF(CORRIDA!$M:$M,DT$2&amp;" d. "&amp;$B20)=0,0,COUNTIF(CORRIDA!$M:$M,$B20&amp;" d. "&amp;DT$2)+COUNTIF(CORRIDA!$M:$M,DT$2&amp;" d. "&amp;$B20)))</f>
        <v>0</v>
      </c>
      <c r="DU20" s="83" t="n">
        <f aca="false">IF($B20=DU$2,0,IF(COUNTIF(CORRIDA!$M:$M,$B20&amp;" d. "&amp;DU$2)+COUNTIF(CORRIDA!$M:$M,DU$2&amp;" d. "&amp;$B20)=0,0,COUNTIF(CORRIDA!$M:$M,$B20&amp;" d. "&amp;DU$2)+COUNTIF(CORRIDA!$M:$M,DU$2&amp;" d. "&amp;$B20)))</f>
        <v>0</v>
      </c>
      <c r="DV20" s="83" t="n">
        <f aca="false">IF($B20=DV$2,0,IF(COUNTIF(CORRIDA!$M:$M,$B20&amp;" d. "&amp;DV$2)+COUNTIF(CORRIDA!$M:$M,DV$2&amp;" d. "&amp;$B20)=0,0,COUNTIF(CORRIDA!$M:$M,$B20&amp;" d. "&amp;DV$2)+COUNTIF(CORRIDA!$M:$M,DV$2&amp;" d. "&amp;$B20)))</f>
        <v>0</v>
      </c>
      <c r="DW20" s="83" t="n">
        <f aca="false">IF($B20=DW$2,0,IF(COUNTIF(CORRIDA!$M:$M,$B20&amp;" d. "&amp;DW$2)+COUNTIF(CORRIDA!$M:$M,DW$2&amp;" d. "&amp;$B20)=0,0,COUNTIF(CORRIDA!$M:$M,$B20&amp;" d. "&amp;DW$2)+COUNTIF(CORRIDA!$M:$M,DW$2&amp;" d. "&amp;$B20)))</f>
        <v>0</v>
      </c>
      <c r="DX20" s="83" t="n">
        <f aca="false">IF($B20=DX$2,0,IF(COUNTIF(CORRIDA!$M:$M,$B20&amp;" d. "&amp;DX$2)+COUNTIF(CORRIDA!$M:$M,DX$2&amp;" d. "&amp;$B20)=0,0,COUNTIF(CORRIDA!$M:$M,$B20&amp;" d. "&amp;DX$2)+COUNTIF(CORRIDA!$M:$M,DX$2&amp;" d. "&amp;$B20)))</f>
        <v>0</v>
      </c>
      <c r="DY20" s="83" t="n">
        <f aca="false">IF($B20=DY$2,0,IF(COUNTIF(CORRIDA!$M:$M,$B20&amp;" d. "&amp;DY$2)+COUNTIF(CORRIDA!$M:$M,DY$2&amp;" d. "&amp;$B20)=0,0,COUNTIF(CORRIDA!$M:$M,$B20&amp;" d. "&amp;DY$2)+COUNTIF(CORRIDA!$M:$M,DY$2&amp;" d. "&amp;$B20)))</f>
        <v>0</v>
      </c>
      <c r="DZ20" s="83" t="n">
        <f aca="false">IF($B20=DZ$2,0,IF(COUNTIF(CORRIDA!$M:$M,$B20&amp;" d. "&amp;DZ$2)+COUNTIF(CORRIDA!$M:$M,DZ$2&amp;" d. "&amp;$B20)=0,0,COUNTIF(CORRIDA!$M:$M,$B20&amp;" d. "&amp;DZ$2)+COUNTIF(CORRIDA!$M:$M,DZ$2&amp;" d. "&amp;$B20)))</f>
        <v>0</v>
      </c>
      <c r="EA20" s="83" t="n">
        <f aca="false">IF($B20=EA$2,0,IF(COUNTIF(CORRIDA!$M:$M,$B20&amp;" d. "&amp;EA$2)+COUNTIF(CORRIDA!$M:$M,EA$2&amp;" d. "&amp;$B20)=0,0,COUNTIF(CORRIDA!$M:$M,$B20&amp;" d. "&amp;EA$2)+COUNTIF(CORRIDA!$M:$M,EA$2&amp;" d. "&amp;$B20)))</f>
        <v>0</v>
      </c>
      <c r="EB20" s="83" t="n">
        <f aca="false">IF($B20=EB$2,0,IF(COUNTIF(CORRIDA!$M:$M,$B20&amp;" d. "&amp;EB$2)+COUNTIF(CORRIDA!$M:$M,EB$2&amp;" d. "&amp;$B20)=0,0,COUNTIF(CORRIDA!$M:$M,$B20&amp;" d. "&amp;EB$2)+COUNTIF(CORRIDA!$M:$M,EB$2&amp;" d. "&amp;$B20)))</f>
        <v>0</v>
      </c>
      <c r="EC20" s="83" t="n">
        <f aca="false">IF($B20=EC$2,0,IF(COUNTIF(CORRIDA!$M:$M,$B20&amp;" d. "&amp;EC$2)+COUNTIF(CORRIDA!$M:$M,EC$2&amp;" d. "&amp;$B20)=0,0,COUNTIF(CORRIDA!$M:$M,$B20&amp;" d. "&amp;EC$2)+COUNTIF(CORRIDA!$M:$M,EC$2&amp;" d. "&amp;$B20)))</f>
        <v>0</v>
      </c>
      <c r="ED20" s="83" t="n">
        <f aca="false">IF($B20=ED$2,0,IF(COUNTIF(CORRIDA!$M:$M,$B20&amp;" d. "&amp;ED$2)+COUNTIF(CORRIDA!$M:$M,ED$2&amp;" d. "&amp;$B20)=0,0,COUNTIF(CORRIDA!$M:$M,$B20&amp;" d. "&amp;ED$2)+COUNTIF(CORRIDA!$M:$M,ED$2&amp;" d. "&amp;$B20)))</f>
        <v>0</v>
      </c>
      <c r="EE20" s="83" t="n">
        <f aca="false">IF($B20=EE$2,0,IF(COUNTIF(CORRIDA!$M:$M,$B20&amp;" d. "&amp;EE$2)+COUNTIF(CORRIDA!$M:$M,EE$2&amp;" d. "&amp;$B20)=0,0,COUNTIF(CORRIDA!$M:$M,$B20&amp;" d. "&amp;EE$2)+COUNTIF(CORRIDA!$M:$M,EE$2&amp;" d. "&amp;$B20)))</f>
        <v>0</v>
      </c>
      <c r="EF20" s="83" t="n">
        <f aca="false">IF($B20=EF$2,0,IF(COUNTIF(CORRIDA!$M:$M,$B20&amp;" d. "&amp;EF$2)+COUNTIF(CORRIDA!$M:$M,EF$2&amp;" d. "&amp;$B20)=0,0,COUNTIF(CORRIDA!$M:$M,$B20&amp;" d. "&amp;EF$2)+COUNTIF(CORRIDA!$M:$M,EF$2&amp;" d. "&amp;$B20)))</f>
        <v>0</v>
      </c>
      <c r="EG20" s="83" t="n">
        <f aca="false">IF($B20=EG$2,0,IF(COUNTIF(CORRIDA!$M:$M,$B20&amp;" d. "&amp;EG$2)+COUNTIF(CORRIDA!$M:$M,EG$2&amp;" d. "&amp;$B20)=0,0,COUNTIF(CORRIDA!$M:$M,$B20&amp;" d. "&amp;EG$2)+COUNTIF(CORRIDA!$M:$M,EG$2&amp;" d. "&amp;$B20)))</f>
        <v>0</v>
      </c>
      <c r="EH20" s="83" t="n">
        <f aca="false">IF($B20=EH$2,0,IF(COUNTIF(CORRIDA!$M:$M,$B20&amp;" d. "&amp;EH$2)+COUNTIF(CORRIDA!$M:$M,EH$2&amp;" d. "&amp;$B20)=0,0,COUNTIF(CORRIDA!$M:$M,$B20&amp;" d. "&amp;EH$2)+COUNTIF(CORRIDA!$M:$M,EH$2&amp;" d. "&amp;$B20)))</f>
        <v>0</v>
      </c>
      <c r="EI20" s="83" t="n">
        <f aca="false">IF($B20=EI$2,0,IF(COUNTIF(CORRIDA!$M:$M,$B20&amp;" d. "&amp;EI$2)+COUNTIF(CORRIDA!$M:$M,EI$2&amp;" d. "&amp;$B20)=0,0,COUNTIF(CORRIDA!$M:$M,$B20&amp;" d. "&amp;EI$2)+COUNTIF(CORRIDA!$M:$M,EI$2&amp;" d. "&amp;$B20)))</f>
        <v>0</v>
      </c>
      <c r="EJ20" s="83" t="n">
        <f aca="false">IF($B20=EJ$2,0,IF(COUNTIF(CORRIDA!$M:$M,$B20&amp;" d. "&amp;EJ$2)+COUNTIF(CORRIDA!$M:$M,EJ$2&amp;" d. "&amp;$B20)=0,0,COUNTIF(CORRIDA!$M:$M,$B20&amp;" d. "&amp;EJ$2)+COUNTIF(CORRIDA!$M:$M,EJ$2&amp;" d. "&amp;$B20)))</f>
        <v>0</v>
      </c>
      <c r="EK20" s="83" t="n">
        <f aca="false">IF($B20=EK$2,0,IF(COUNTIF(CORRIDA!$M:$M,$B20&amp;" d. "&amp;EK$2)+COUNTIF(CORRIDA!$M:$M,EK$2&amp;" d. "&amp;$B20)=0,0,COUNTIF(CORRIDA!$M:$M,$B20&amp;" d. "&amp;EK$2)+COUNTIF(CORRIDA!$M:$M,EK$2&amp;" d. "&amp;$B20)))</f>
        <v>0</v>
      </c>
      <c r="EL20" s="83" t="n">
        <f aca="false">IF($B20=EL$2,0,IF(COUNTIF(CORRIDA!$M:$M,$B20&amp;" d. "&amp;EL$2)+COUNTIF(CORRIDA!$M:$M,EL$2&amp;" d. "&amp;$B20)=0,0,COUNTIF(CORRIDA!$M:$M,$B20&amp;" d. "&amp;EL$2)+COUNTIF(CORRIDA!$M:$M,EL$2&amp;" d. "&amp;$B20)))</f>
        <v>0</v>
      </c>
      <c r="EM20" s="83" t="n">
        <f aca="false">IF($B20=EM$2,0,IF(COUNTIF(CORRIDA!$M:$M,$B20&amp;" d. "&amp;EM$2)+COUNTIF(CORRIDA!$M:$M,EM$2&amp;" d. "&amp;$B20)=0,0,COUNTIF(CORRIDA!$M:$M,$B20&amp;" d. "&amp;EM$2)+COUNTIF(CORRIDA!$M:$M,EM$2&amp;" d. "&amp;$B20)))</f>
        <v>0</v>
      </c>
      <c r="EN20" s="83" t="n">
        <f aca="false">IF($B20=EN$2,0,IF(COUNTIF(CORRIDA!$M:$M,$B20&amp;" d. "&amp;EN$2)+COUNTIF(CORRIDA!$M:$M,EN$2&amp;" d. "&amp;$B20)=0,0,COUNTIF(CORRIDA!$M:$M,$B20&amp;" d. "&amp;EN$2)+COUNTIF(CORRIDA!$M:$M,EN$2&amp;" d. "&amp;$B20)))</f>
        <v>0</v>
      </c>
      <c r="EO20" s="83" t="n">
        <f aca="false">IF($B20=EO$2,0,IF(COUNTIF(CORRIDA!$M:$M,$B20&amp;" d. "&amp;EO$2)+COUNTIF(CORRIDA!$M:$M,EO$2&amp;" d. "&amp;$B20)=0,0,COUNTIF(CORRIDA!$M:$M,$B20&amp;" d. "&amp;EO$2)+COUNTIF(CORRIDA!$M:$M,EO$2&amp;" d. "&amp;$B20)))</f>
        <v>0</v>
      </c>
      <c r="EP20" s="83" t="n">
        <f aca="false">IF($B20=EP$2,0,IF(COUNTIF(CORRIDA!$M:$M,$B20&amp;" d. "&amp;EP$2)+COUNTIF(CORRIDA!$M:$M,EP$2&amp;" d. "&amp;$B20)=0,0,COUNTIF(CORRIDA!$M:$M,$B20&amp;" d. "&amp;EP$2)+COUNTIF(CORRIDA!$M:$M,EP$2&amp;" d. "&amp;$B20)))</f>
        <v>0</v>
      </c>
      <c r="EQ20" s="83" t="n">
        <f aca="false">IF($B20=EQ$2,0,IF(COUNTIF(CORRIDA!$M:$M,$B20&amp;" d. "&amp;EQ$2)+COUNTIF(CORRIDA!$M:$M,EQ$2&amp;" d. "&amp;$B20)=0,0,COUNTIF(CORRIDA!$M:$M,$B20&amp;" d. "&amp;EQ$2)+COUNTIF(CORRIDA!$M:$M,EQ$2&amp;" d. "&amp;$B20)))</f>
        <v>0</v>
      </c>
      <c r="ER20" s="83" t="n">
        <f aca="false">IF($B20=ER$2,0,IF(COUNTIF(CORRIDA!$M:$M,$B20&amp;" d. "&amp;ER$2)+COUNTIF(CORRIDA!$M:$M,ER$2&amp;" d. "&amp;$B20)=0,0,COUNTIF(CORRIDA!$M:$M,$B20&amp;" d. "&amp;ER$2)+COUNTIF(CORRIDA!$M:$M,ER$2&amp;" d. "&amp;$B20)))</f>
        <v>0</v>
      </c>
      <c r="ES20" s="83" t="n">
        <f aca="false">IF($B20=ES$2,0,IF(COUNTIF(CORRIDA!$M:$M,$B20&amp;" d. "&amp;ES$2)+COUNTIF(CORRIDA!$M:$M,ES$2&amp;" d. "&amp;$B20)=0,0,COUNTIF(CORRIDA!$M:$M,$B20&amp;" d. "&amp;ES$2)+COUNTIF(CORRIDA!$M:$M,ES$2&amp;" d. "&amp;$B20)))</f>
        <v>0</v>
      </c>
      <c r="ET20" s="83" t="n">
        <f aca="false">IF($B20=ET$2,0,IF(COUNTIF(CORRIDA!$M:$M,$B20&amp;" d. "&amp;ET$2)+COUNTIF(CORRIDA!$M:$M,ET$2&amp;" d. "&amp;$B20)=0,0,COUNTIF(CORRIDA!$M:$M,$B20&amp;" d. "&amp;ET$2)+COUNTIF(CORRIDA!$M:$M,ET$2&amp;" d. "&amp;$B20)))</f>
        <v>0</v>
      </c>
      <c r="EU20" s="83" t="n">
        <f aca="false">IF($B20=EU$2,0,IF(COUNTIF(CORRIDA!$M:$M,$B20&amp;" d. "&amp;EU$2)+COUNTIF(CORRIDA!$M:$M,EU$2&amp;" d. "&amp;$B20)=0,0,COUNTIF(CORRIDA!$M:$M,$B20&amp;" d. "&amp;EU$2)+COUNTIF(CORRIDA!$M:$M,EU$2&amp;" d. "&amp;$B20)))</f>
        <v>0</v>
      </c>
      <c r="EV20" s="83" t="n">
        <f aca="false">IF($B20=EV$2,0,IF(COUNTIF(CORRIDA!$M:$M,$B20&amp;" d. "&amp;EV$2)+COUNTIF(CORRIDA!$M:$M,EV$2&amp;" d. "&amp;$B20)=0,0,COUNTIF(CORRIDA!$M:$M,$B20&amp;" d. "&amp;EV$2)+COUNTIF(CORRIDA!$M:$M,EV$2&amp;" d. "&amp;$B20)))</f>
        <v>0</v>
      </c>
      <c r="EW20" s="83" t="n">
        <f aca="false">IF($B20=EW$2,0,IF(COUNTIF(CORRIDA!$M:$M,$B20&amp;" d. "&amp;EW$2)+COUNTIF(CORRIDA!$M:$M,EW$2&amp;" d. "&amp;$B20)=0,0,COUNTIF(CORRIDA!$M:$M,$B20&amp;" d. "&amp;EW$2)+COUNTIF(CORRIDA!$M:$M,EW$2&amp;" d. "&amp;$B20)))</f>
        <v>0</v>
      </c>
      <c r="EX20" s="83" t="n">
        <f aca="false">IF($B20=EX$2,0,IF(COUNTIF(CORRIDA!$M:$M,$B20&amp;" d. "&amp;EX$2)+COUNTIF(CORRIDA!$M:$M,EX$2&amp;" d. "&amp;$B20)=0,0,COUNTIF(CORRIDA!$M:$M,$B20&amp;" d. "&amp;EX$2)+COUNTIF(CORRIDA!$M:$M,EX$2&amp;" d. "&amp;$B20)))</f>
        <v>0</v>
      </c>
      <c r="EY20" s="83" t="n">
        <f aca="false">IF($B20=EY$2,0,IF(COUNTIF(CORRIDA!$M:$M,$B20&amp;" d. "&amp;EY$2)+COUNTIF(CORRIDA!$M:$M,EY$2&amp;" d. "&amp;$B20)=0,0,COUNTIF(CORRIDA!$M:$M,$B20&amp;" d. "&amp;EY$2)+COUNTIF(CORRIDA!$M:$M,EY$2&amp;" d. "&amp;$B20)))</f>
        <v>0</v>
      </c>
      <c r="EZ20" s="83" t="n">
        <f aca="false">IF($B20=EZ$2,0,IF(COUNTIF(CORRIDA!$M:$M,$B20&amp;" d. "&amp;EZ$2)+COUNTIF(CORRIDA!$M:$M,EZ$2&amp;" d. "&amp;$B20)=0,0,COUNTIF(CORRIDA!$M:$M,$B20&amp;" d. "&amp;EZ$2)+COUNTIF(CORRIDA!$M:$M,EZ$2&amp;" d. "&amp;$B20)))</f>
        <v>0</v>
      </c>
      <c r="FA20" s="83" t="n">
        <f aca="false">IF($B20=FA$2,0,IF(COUNTIF(CORRIDA!$M:$M,$B20&amp;" d. "&amp;FA$2)+COUNTIF(CORRIDA!$M:$M,FA$2&amp;" d. "&amp;$B20)=0,0,COUNTIF(CORRIDA!$M:$M,$B20&amp;" d. "&amp;FA$2)+COUNTIF(CORRIDA!$M:$M,FA$2&amp;" d. "&amp;$B20)))</f>
        <v>0</v>
      </c>
      <c r="FB20" s="83" t="n">
        <f aca="false">IF($B20=FB$2,0,IF(COUNTIF(CORRIDA!$M:$M,$B20&amp;" d. "&amp;FB$2)+COUNTIF(CORRIDA!$M:$M,FB$2&amp;" d. "&amp;$B20)=0,0,COUNTIF(CORRIDA!$M:$M,$B20&amp;" d. "&amp;FB$2)+COUNTIF(CORRIDA!$M:$M,FB$2&amp;" d. "&amp;$B20)))</f>
        <v>0</v>
      </c>
      <c r="FC20" s="83" t="n">
        <f aca="false">IF($B20=FC$2,0,IF(COUNTIF(CORRIDA!$M:$M,$B20&amp;" d. "&amp;FC$2)+COUNTIF(CORRIDA!$M:$M,FC$2&amp;" d. "&amp;$B20)=0,0,COUNTIF(CORRIDA!$M:$M,$B20&amp;" d. "&amp;FC$2)+COUNTIF(CORRIDA!$M:$M,FC$2&amp;" d. "&amp;$B20)))</f>
        <v>0</v>
      </c>
      <c r="FD20" s="83" t="n">
        <f aca="false">IF($B20=FD$2,0,IF(COUNTIF(CORRIDA!$M:$M,$B20&amp;" d. "&amp;FD$2)+COUNTIF(CORRIDA!$M:$M,FD$2&amp;" d. "&amp;$B20)=0,0,COUNTIF(CORRIDA!$M:$M,$B20&amp;" d. "&amp;FD$2)+COUNTIF(CORRIDA!$M:$M,FD$2&amp;" d. "&amp;$B20)))</f>
        <v>0</v>
      </c>
      <c r="FE20" s="83" t="n">
        <f aca="false">IF($B20=FE$2,0,IF(COUNTIF(CORRIDA!$M:$M,$B20&amp;" d. "&amp;FE$2)+COUNTIF(CORRIDA!$M:$M,FE$2&amp;" d. "&amp;$B20)=0,0,COUNTIF(CORRIDA!$M:$M,$B20&amp;" d. "&amp;FE$2)+COUNTIF(CORRIDA!$M:$M,FE$2&amp;" d. "&amp;$B20)))</f>
        <v>0</v>
      </c>
      <c r="FF20" s="83" t="n">
        <f aca="false">IF($B20=FF$2,0,IF(COUNTIF(CORRIDA!$M:$M,$B20&amp;" d. "&amp;FF$2)+COUNTIF(CORRIDA!$M:$M,FF$2&amp;" d. "&amp;$B20)=0,0,COUNTIF(CORRIDA!$M:$M,$B20&amp;" d. "&amp;FF$2)+COUNTIF(CORRIDA!$M:$M,FF$2&amp;" d. "&amp;$B20)))</f>
        <v>0</v>
      </c>
      <c r="FG20" s="75" t="n">
        <f aca="false">SUM(DI20:EW20)</f>
        <v>0</v>
      </c>
      <c r="FH20" s="80"/>
      <c r="FI20" s="73" t="str">
        <f aca="false">BE20</f>
        <v>Fontalvo</v>
      </c>
      <c r="FJ20" s="81" t="n">
        <f aca="false">COUNTIF(BF20:DC20,"&gt;0")</f>
        <v>0</v>
      </c>
      <c r="FK20" s="81" t="e">
        <f aca="false">AVERAGE(BF20:DC20)</f>
        <v>#DIV/0!</v>
      </c>
      <c r="FL20" s="81" t="e">
        <f aca="false">_xlfn.STDEV.P(BF20:DC20)</f>
        <v>#DIV/0!</v>
      </c>
    </row>
    <row r="21" customFormat="false" ht="12.75" hidden="false" customHeight="false" outlineLevel="0" collapsed="false">
      <c r="B21" s="73" t="str">
        <f aca="false">INTRO!B21</f>
        <v>Grilovic</v>
      </c>
      <c r="C21" s="74" t="str">
        <f aca="false">IF($B21=C$2,"-",IF(COUNTIF(CORRIDA!$M:$M,$B21&amp;" d. "&amp;C$2)=0,"",COUNTIF(CORRIDA!$M:$M,$B21&amp;" d. "&amp;C$2)))</f>
        <v/>
      </c>
      <c r="D21" s="74" t="str">
        <f aca="false">IF($B21=D$2,"-",IF(COUNTIF(CORRIDA!$M:$M,$B21&amp;" d. "&amp;D$2)=0,"",COUNTIF(CORRIDA!$M:$M,$B21&amp;" d. "&amp;D$2)))</f>
        <v/>
      </c>
      <c r="E21" s="74" t="str">
        <f aca="false">IF($B21=E$2,"-",IF(COUNTIF(CORRIDA!$M:$M,$B21&amp;" d. "&amp;E$2)=0,"",COUNTIF(CORRIDA!$M:$M,$B21&amp;" d. "&amp;E$2)))</f>
        <v/>
      </c>
      <c r="F21" s="74" t="str">
        <f aca="false">IF($B21=F$2,"-",IF(COUNTIF(CORRIDA!$M:$M,$B21&amp;" d. "&amp;F$2)=0,"",COUNTIF(CORRIDA!$M:$M,$B21&amp;" d. "&amp;F$2)))</f>
        <v/>
      </c>
      <c r="G21" s="74" t="str">
        <f aca="false">IF($B21=G$2,"-",IF(COUNTIF(CORRIDA!$M:$M,$B21&amp;" d. "&amp;G$2)=0,"",COUNTIF(CORRIDA!$M:$M,$B21&amp;" d. "&amp;G$2)))</f>
        <v/>
      </c>
      <c r="H21" s="74" t="str">
        <f aca="false">IF($B21=H$2,"-",IF(COUNTIF(CORRIDA!$M:$M,$B21&amp;" d. "&amp;H$2)=0,"",COUNTIF(CORRIDA!$M:$M,$B21&amp;" d. "&amp;H$2)))</f>
        <v/>
      </c>
      <c r="I21" s="74" t="str">
        <f aca="false">IF($B21=I$2,"-",IF(COUNTIF(CORRIDA!$M:$M,$B21&amp;" d. "&amp;I$2)=0,"",COUNTIF(CORRIDA!$M:$M,$B21&amp;" d. "&amp;I$2)))</f>
        <v/>
      </c>
      <c r="J21" s="74" t="str">
        <f aca="false">IF($B21=J$2,"-",IF(COUNTIF(CORRIDA!$M:$M,$B21&amp;" d. "&amp;J$2)=0,"",COUNTIF(CORRIDA!$M:$M,$B21&amp;" d. "&amp;J$2)))</f>
        <v/>
      </c>
      <c r="K21" s="74" t="str">
        <f aca="false">IF($B21=K$2,"-",IF(COUNTIF(CORRIDA!$M:$M,$B21&amp;" d. "&amp;K$2)=0,"",COUNTIF(CORRIDA!$M:$M,$B21&amp;" d. "&amp;K$2)))</f>
        <v/>
      </c>
      <c r="L21" s="74" t="str">
        <f aca="false">IF($B21=L$2,"-",IF(COUNTIF(CORRIDA!$M:$M,$B21&amp;" d. "&amp;L$2)=0,"",COUNTIF(CORRIDA!$M:$M,$B21&amp;" d. "&amp;L$2)))</f>
        <v/>
      </c>
      <c r="M21" s="74" t="str">
        <f aca="false">IF($B21=M$2,"-",IF(COUNTIF(CORRIDA!$M:$M,$B21&amp;" d. "&amp;M$2)=0,"",COUNTIF(CORRIDA!$M:$M,$B21&amp;" d. "&amp;M$2)))</f>
        <v/>
      </c>
      <c r="N21" s="74" t="str">
        <f aca="false">IF($B21=N$2,"-",IF(COUNTIF(CORRIDA!$M:$M,$B21&amp;" d. "&amp;N$2)=0,"",COUNTIF(CORRIDA!$M:$M,$B21&amp;" d. "&amp;N$2)))</f>
        <v/>
      </c>
      <c r="O21" s="74" t="str">
        <f aca="false">IF($B21=O$2,"-",IF(COUNTIF(CORRIDA!$M:$M,$B21&amp;" d. "&amp;O$2)=0,"",COUNTIF(CORRIDA!$M:$M,$B21&amp;" d. "&amp;O$2)))</f>
        <v/>
      </c>
      <c r="P21" s="74" t="str">
        <f aca="false">IF($B21=P$2,"-",IF(COUNTIF(CORRIDA!$M:$M,$B21&amp;" d. "&amp;P$2)=0,"",COUNTIF(CORRIDA!$M:$M,$B21&amp;" d. "&amp;P$2)))</f>
        <v/>
      </c>
      <c r="Q21" s="74" t="str">
        <f aca="false">IF($B21=Q$2,"-",IF(COUNTIF(CORRIDA!$M:$M,$B21&amp;" d. "&amp;Q$2)=0,"",COUNTIF(CORRIDA!$M:$M,$B21&amp;" d. "&amp;Q$2)))</f>
        <v/>
      </c>
      <c r="R21" s="74" t="str">
        <f aca="false">IF($B21=R$2,"-",IF(COUNTIF(CORRIDA!$M:$M,$B21&amp;" d. "&amp;R$2)=0,"",COUNTIF(CORRIDA!$M:$M,$B21&amp;" d. "&amp;R$2)))</f>
        <v/>
      </c>
      <c r="S21" s="74" t="str">
        <f aca="false">IF($B21=S$2,"-",IF(COUNTIF(CORRIDA!$M:$M,$B21&amp;" d. "&amp;S$2)=0,"",COUNTIF(CORRIDA!$M:$M,$B21&amp;" d. "&amp;S$2)))</f>
        <v/>
      </c>
      <c r="T21" s="74" t="str">
        <f aca="false">IF($B21=T$2,"-",IF(COUNTIF(CORRIDA!$M:$M,$B21&amp;" d. "&amp;T$2)=0,"",COUNTIF(CORRIDA!$M:$M,$B21&amp;" d. "&amp;T$2)))</f>
        <v/>
      </c>
      <c r="U21" s="74" t="str">
        <f aca="false">IF($B21=U$2,"-",IF(COUNTIF(CORRIDA!$M:$M,$B21&amp;" d. "&amp;U$2)=0,"",COUNTIF(CORRIDA!$M:$M,$B21&amp;" d. "&amp;U$2)))</f>
        <v>-</v>
      </c>
      <c r="V21" s="74" t="str">
        <f aca="false">IF($B21=V$2,"-",IF(COUNTIF(CORRIDA!$M:$M,$B21&amp;" d. "&amp;V$2)=0,"",COUNTIF(CORRIDA!$M:$M,$B21&amp;" d. "&amp;V$2)))</f>
        <v/>
      </c>
      <c r="W21" s="74" t="str">
        <f aca="false">IF($B21=W$2,"-",IF(COUNTIF(CORRIDA!$M:$M,$B21&amp;" d. "&amp;W$2)=0,"",COUNTIF(CORRIDA!$M:$M,$B21&amp;" d. "&amp;W$2)))</f>
        <v/>
      </c>
      <c r="X21" s="74" t="str">
        <f aca="false">IF($B21=X$2,"-",IF(COUNTIF(CORRIDA!$M:$M,$B21&amp;" d. "&amp;X$2)=0,"",COUNTIF(CORRIDA!$M:$M,$B21&amp;" d. "&amp;X$2)))</f>
        <v/>
      </c>
      <c r="Y21" s="74" t="str">
        <f aca="false">IF($B21=Y$2,"-",IF(COUNTIF(CORRIDA!$M:$M,$B21&amp;" d. "&amp;Y$2)=0,"",COUNTIF(CORRIDA!$M:$M,$B21&amp;" d. "&amp;Y$2)))</f>
        <v/>
      </c>
      <c r="Z21" s="74" t="str">
        <f aca="false">IF($B21=Z$2,"-",IF(COUNTIF(CORRIDA!$M:$M,$B21&amp;" d. "&amp;Z$2)=0,"",COUNTIF(CORRIDA!$M:$M,$B21&amp;" d. "&amp;Z$2)))</f>
        <v/>
      </c>
      <c r="AA21" s="74" t="str">
        <f aca="false">IF($B21=AA$2,"-",IF(COUNTIF(CORRIDA!$M:$M,$B21&amp;" d. "&amp;AA$2)=0,"",COUNTIF(CORRIDA!$M:$M,$B21&amp;" d. "&amp;AA$2)))</f>
        <v/>
      </c>
      <c r="AB21" s="74" t="str">
        <f aca="false">IF($B21=AB$2,"-",IF(COUNTIF(CORRIDA!$M:$M,$B21&amp;" d. "&amp;AB$2)=0,"",COUNTIF(CORRIDA!$M:$M,$B21&amp;" d. "&amp;AB$2)))</f>
        <v/>
      </c>
      <c r="AC21" s="74" t="str">
        <f aca="false">IF($B21=AC$2,"-",IF(COUNTIF(CORRIDA!$M:$M,$B21&amp;" d. "&amp;AC$2)=0,"",COUNTIF(CORRIDA!$M:$M,$B21&amp;" d. "&amp;AC$2)))</f>
        <v/>
      </c>
      <c r="AD21" s="74" t="str">
        <f aca="false">IF($B21=AD$2,"-",IF(COUNTIF(CORRIDA!$M:$M,$B21&amp;" d. "&amp;AD$2)=0,"",COUNTIF(CORRIDA!$M:$M,$B21&amp;" d. "&amp;AD$2)))</f>
        <v/>
      </c>
      <c r="AE21" s="74" t="str">
        <f aca="false">IF($B21=AE$2,"-",IF(COUNTIF(CORRIDA!$M:$M,$B21&amp;" d. "&amp;AE$2)=0,"",COUNTIF(CORRIDA!$M:$M,$B21&amp;" d. "&amp;AE$2)))</f>
        <v/>
      </c>
      <c r="AF21" s="74" t="str">
        <f aca="false">IF($B21=AF$2,"-",IF(COUNTIF(CORRIDA!$M:$M,$B21&amp;" d. "&amp;AF$2)=0,"",COUNTIF(CORRIDA!$M:$M,$B21&amp;" d. "&amp;AF$2)))</f>
        <v/>
      </c>
      <c r="AG21" s="74" t="str">
        <f aca="false">IF($B21=AG$2,"-",IF(COUNTIF(CORRIDA!$M:$M,$B21&amp;" d. "&amp;AG$2)=0,"",COUNTIF(CORRIDA!$M:$M,$B21&amp;" d. "&amp;AG$2)))</f>
        <v/>
      </c>
      <c r="AH21" s="74" t="str">
        <f aca="false">IF($B21=AH$2,"-",IF(COUNTIF(CORRIDA!$M:$M,$B21&amp;" d. "&amp;AH$2)=0,"",COUNTIF(CORRIDA!$M:$M,$B21&amp;" d. "&amp;AH$2)))</f>
        <v/>
      </c>
      <c r="AI21" s="74" t="str">
        <f aca="false">IF($B21=AI$2,"-",IF(COUNTIF(CORRIDA!$M:$M,$B21&amp;" d. "&amp;AI$2)=0,"",COUNTIF(CORRIDA!$M:$M,$B21&amp;" d. "&amp;AI$2)))</f>
        <v/>
      </c>
      <c r="AJ21" s="74" t="str">
        <f aca="false">IF($B21=AJ$2,"-",IF(COUNTIF(CORRIDA!$M:$M,$B21&amp;" d. "&amp;AJ$2)=0,"",COUNTIF(CORRIDA!$M:$M,$B21&amp;" d. "&amp;AJ$2)))</f>
        <v/>
      </c>
      <c r="AK21" s="74" t="str">
        <f aca="false">IF($B21=AK$2,"-",IF(COUNTIF(CORRIDA!$M:$M,$B21&amp;" d. "&amp;AK$2)=0,"",COUNTIF(CORRIDA!$M:$M,$B21&amp;" d. "&amp;AK$2)))</f>
        <v/>
      </c>
      <c r="AL21" s="74" t="str">
        <f aca="false">IF($B21=AL$2,"-",IF(COUNTIF(CORRIDA!$M:$M,$B21&amp;" d. "&amp;AL$2)=0,"",COUNTIF(CORRIDA!$M:$M,$B21&amp;" d. "&amp;AL$2)))</f>
        <v/>
      </c>
      <c r="AM21" s="74" t="str">
        <f aca="false">IF($B21=AM$2,"-",IF(COUNTIF(CORRIDA!$M:$M,$B21&amp;" d. "&amp;AM$2)=0,"",COUNTIF(CORRIDA!$M:$M,$B21&amp;" d. "&amp;AM$2)))</f>
        <v/>
      </c>
      <c r="AN21" s="74" t="str">
        <f aca="false">IF($B21=AN$2,"-",IF(COUNTIF(CORRIDA!$M:$M,$B21&amp;" d. "&amp;AN$2)=0,"",COUNTIF(CORRIDA!$M:$M,$B21&amp;" d. "&amp;AN$2)))</f>
        <v/>
      </c>
      <c r="AO21" s="74" t="str">
        <f aca="false">IF($B21=AO$2,"-",IF(COUNTIF(CORRIDA!$M:$M,$B21&amp;" d. "&amp;AO$2)=0,"",COUNTIF(CORRIDA!$M:$M,$B21&amp;" d. "&amp;AO$2)))</f>
        <v/>
      </c>
      <c r="AP21" s="74" t="str">
        <f aca="false">IF($B21=AP$2,"-",IF(COUNTIF(CORRIDA!$M:$M,$B21&amp;" d. "&amp;AP$2)=0,"",COUNTIF(CORRIDA!$M:$M,$B21&amp;" d. "&amp;AP$2)))</f>
        <v/>
      </c>
      <c r="AQ21" s="74" t="str">
        <f aca="false">IF($B21=AQ$2,"-",IF(COUNTIF(CORRIDA!$M:$M,$B21&amp;" d. "&amp;AQ$2)=0,"",COUNTIF(CORRIDA!$M:$M,$B21&amp;" d. "&amp;AQ$2)))</f>
        <v/>
      </c>
      <c r="AR21" s="74" t="str">
        <f aca="false">IF($B21=AR$2,"-",IF(COUNTIF(CORRIDA!$M:$M,$B21&amp;" d. "&amp;AR$2)=0,"",COUNTIF(CORRIDA!$M:$M,$B21&amp;" d. "&amp;AR$2)))</f>
        <v/>
      </c>
      <c r="AS21" s="74" t="str">
        <f aca="false">IF($B21=AS$2,"-",IF(COUNTIF(CORRIDA!$M:$M,$B21&amp;" d. "&amp;AS$2)=0,"",COUNTIF(CORRIDA!$M:$M,$B21&amp;" d. "&amp;AS$2)))</f>
        <v/>
      </c>
      <c r="AT21" s="74" t="str">
        <f aca="false">IF($B21=AT$2,"-",IF(COUNTIF(CORRIDA!$M:$M,$B21&amp;" d. "&amp;AT$2)=0,"",COUNTIF(CORRIDA!$M:$M,$B21&amp;" d. "&amp;AT$2)))</f>
        <v/>
      </c>
      <c r="AU21" s="74" t="str">
        <f aca="false">IF($B21=AU$2,"-",IF(COUNTIF(CORRIDA!$M:$M,$B21&amp;" d. "&amp;AU$2)=0,"",COUNTIF(CORRIDA!$M:$M,$B21&amp;" d. "&amp;AU$2)))</f>
        <v/>
      </c>
      <c r="AV21" s="74" t="str">
        <f aca="false">IF($B21=AV$2,"-",IF(COUNTIF(CORRIDA!$M:$M,$B21&amp;" d. "&amp;AV$2)=0,"",COUNTIF(CORRIDA!$M:$M,$B21&amp;" d. "&amp;AV$2)))</f>
        <v/>
      </c>
      <c r="AW21" s="74" t="str">
        <f aca="false">IF($B21=AW$2,"-",IF(COUNTIF(CORRIDA!$M:$M,$B21&amp;" d. "&amp;AW$2)=0,"",COUNTIF(CORRIDA!$M:$M,$B21&amp;" d. "&amp;AW$2)))</f>
        <v/>
      </c>
      <c r="AX21" s="74" t="str">
        <f aca="false">IF($B21=AX$2,"-",IF(COUNTIF(CORRIDA!$M:$M,$B21&amp;" d. "&amp;AX$2)=0,"",COUNTIF(CORRIDA!$M:$M,$B21&amp;" d. "&amp;AX$2)))</f>
        <v/>
      </c>
      <c r="AY21" s="74" t="str">
        <f aca="false">IF($B21=AY$2,"-",IF(COUNTIF(CORRIDA!$M:$M,$B21&amp;" d. "&amp;AY$2)=0,"",COUNTIF(CORRIDA!$M:$M,$B21&amp;" d. "&amp;AY$2)))</f>
        <v/>
      </c>
      <c r="AZ21" s="74" t="str">
        <f aca="false">IF($B21=AZ$2,"-",IF(COUNTIF(CORRIDA!$M:$M,$B21&amp;" d. "&amp;AZ$2)=0,"",COUNTIF(CORRIDA!$M:$M,$B21&amp;" d. "&amp;AZ$2)))</f>
        <v/>
      </c>
      <c r="BA21" s="75" t="n">
        <f aca="false">SUM(C21:AZ21)</f>
        <v>0</v>
      </c>
      <c r="BE21" s="73" t="str">
        <f aca="false">B21</f>
        <v>Grilovic</v>
      </c>
      <c r="BF21" s="76" t="str">
        <f aca="false">IF($B21=BF$2,"-",IF(COUNTIF(CORRIDA!$M:$M,$B21&amp;" d. "&amp;BF$2)+COUNTIF(CORRIDA!$M:$M,BF$2&amp;" d. "&amp;$B21)=0,"",COUNTIF(CORRIDA!$M:$M,$B21&amp;" d. "&amp;BF$2)+COUNTIF(CORRIDA!$M:$M,BF$2&amp;" d. "&amp;$B21)))</f>
        <v/>
      </c>
      <c r="BG21" s="76" t="str">
        <f aca="false">IF($B21=BG$2,"-",IF(COUNTIF(CORRIDA!$M:$M,$B21&amp;" d. "&amp;BG$2)+COUNTIF(CORRIDA!$M:$M,BG$2&amp;" d. "&amp;$B21)=0,"",COUNTIF(CORRIDA!$M:$M,$B21&amp;" d. "&amp;BG$2)+COUNTIF(CORRIDA!$M:$M,BG$2&amp;" d. "&amp;$B21)))</f>
        <v/>
      </c>
      <c r="BH21" s="76" t="str">
        <f aca="false">IF($B21=BH$2,"-",IF(COUNTIF(CORRIDA!$M:$M,$B21&amp;" d. "&amp;BH$2)+COUNTIF(CORRIDA!$M:$M,BH$2&amp;" d. "&amp;$B21)=0,"",COUNTIF(CORRIDA!$M:$M,$B21&amp;" d. "&amp;BH$2)+COUNTIF(CORRIDA!$M:$M,BH$2&amp;" d. "&amp;$B21)))</f>
        <v/>
      </c>
      <c r="BI21" s="76" t="str">
        <f aca="false">IF($B21=BI$2,"-",IF(COUNTIF(CORRIDA!$M:$M,$B21&amp;" d. "&amp;BI$2)+COUNTIF(CORRIDA!$M:$M,BI$2&amp;" d. "&amp;$B21)=0,"",COUNTIF(CORRIDA!$M:$M,$B21&amp;" d. "&amp;BI$2)+COUNTIF(CORRIDA!$M:$M,BI$2&amp;" d. "&amp;$B21)))</f>
        <v/>
      </c>
      <c r="BJ21" s="76" t="str">
        <f aca="false">IF($B21=BJ$2,"-",IF(COUNTIF(CORRIDA!$M:$M,$B21&amp;" d. "&amp;BJ$2)+COUNTIF(CORRIDA!$M:$M,BJ$2&amp;" d. "&amp;$B21)=0,"",COUNTIF(CORRIDA!$M:$M,$B21&amp;" d. "&amp;BJ$2)+COUNTIF(CORRIDA!$M:$M,BJ$2&amp;" d. "&amp;$B21)))</f>
        <v/>
      </c>
      <c r="BK21" s="76" t="str">
        <f aca="false">IF($B21=BK$2,"-",IF(COUNTIF(CORRIDA!$M:$M,$B21&amp;" d. "&amp;BK$2)+COUNTIF(CORRIDA!$M:$M,BK$2&amp;" d. "&amp;$B21)=0,"",COUNTIF(CORRIDA!$M:$M,$B21&amp;" d. "&amp;BK$2)+COUNTIF(CORRIDA!$M:$M,BK$2&amp;" d. "&amp;$B21)))</f>
        <v/>
      </c>
      <c r="BL21" s="76" t="str">
        <f aca="false">IF($B21=BL$2,"-",IF(COUNTIF(CORRIDA!$M:$M,$B21&amp;" d. "&amp;BL$2)+COUNTIF(CORRIDA!$M:$M,BL$2&amp;" d. "&amp;$B21)=0,"",COUNTIF(CORRIDA!$M:$M,$B21&amp;" d. "&amp;BL$2)+COUNTIF(CORRIDA!$M:$M,BL$2&amp;" d. "&amp;$B21)))</f>
        <v/>
      </c>
      <c r="BM21" s="76" t="str">
        <f aca="false">IF($B21=BM$2,"-",IF(COUNTIF(CORRIDA!$M:$M,$B21&amp;" d. "&amp;BM$2)+COUNTIF(CORRIDA!$M:$M,BM$2&amp;" d. "&amp;$B21)=0,"",COUNTIF(CORRIDA!$M:$M,$B21&amp;" d. "&amp;BM$2)+COUNTIF(CORRIDA!$M:$M,BM$2&amp;" d. "&amp;$B21)))</f>
        <v/>
      </c>
      <c r="BN21" s="76" t="str">
        <f aca="false">IF($B21=BN$2,"-",IF(COUNTIF(CORRIDA!$M:$M,$B21&amp;" d. "&amp;BN$2)+COUNTIF(CORRIDA!$M:$M,BN$2&amp;" d. "&amp;$B21)=0,"",COUNTIF(CORRIDA!$M:$M,$B21&amp;" d. "&amp;BN$2)+COUNTIF(CORRIDA!$M:$M,BN$2&amp;" d. "&amp;$B21)))</f>
        <v/>
      </c>
      <c r="BO21" s="76" t="str">
        <f aca="false">IF($B21=BO$2,"-",IF(COUNTIF(CORRIDA!$M:$M,$B21&amp;" d. "&amp;BO$2)+COUNTIF(CORRIDA!$M:$M,BO$2&amp;" d. "&amp;$B21)=0,"",COUNTIF(CORRIDA!$M:$M,$B21&amp;" d. "&amp;BO$2)+COUNTIF(CORRIDA!$M:$M,BO$2&amp;" d. "&amp;$B21)))</f>
        <v/>
      </c>
      <c r="BP21" s="76" t="str">
        <f aca="false">IF($B21=BP$2,"-",IF(COUNTIF(CORRIDA!$M:$M,$B21&amp;" d. "&amp;BP$2)+COUNTIF(CORRIDA!$M:$M,BP$2&amp;" d. "&amp;$B21)=0,"",COUNTIF(CORRIDA!$M:$M,$B21&amp;" d. "&amp;BP$2)+COUNTIF(CORRIDA!$M:$M,BP$2&amp;" d. "&amp;$B21)))</f>
        <v/>
      </c>
      <c r="BQ21" s="76" t="str">
        <f aca="false">IF($B21=BQ$2,"-",IF(COUNTIF(CORRIDA!$M:$M,$B21&amp;" d. "&amp;BQ$2)+COUNTIF(CORRIDA!$M:$M,BQ$2&amp;" d. "&amp;$B21)=0,"",COUNTIF(CORRIDA!$M:$M,$B21&amp;" d. "&amp;BQ$2)+COUNTIF(CORRIDA!$M:$M,BQ$2&amp;" d. "&amp;$B21)))</f>
        <v/>
      </c>
      <c r="BR21" s="76" t="str">
        <f aca="false">IF($B21=BR$2,"-",IF(COUNTIF(CORRIDA!$M:$M,$B21&amp;" d. "&amp;BR$2)+COUNTIF(CORRIDA!$M:$M,BR$2&amp;" d. "&amp;$B21)=0,"",COUNTIF(CORRIDA!$M:$M,$B21&amp;" d. "&amp;BR$2)+COUNTIF(CORRIDA!$M:$M,BR$2&amp;" d. "&amp;$B21)))</f>
        <v/>
      </c>
      <c r="BS21" s="76" t="str">
        <f aca="false">IF($B21=BS$2,"-",IF(COUNTIF(CORRIDA!$M:$M,$B21&amp;" d. "&amp;BS$2)+COUNTIF(CORRIDA!$M:$M,BS$2&amp;" d. "&amp;$B21)=0,"",COUNTIF(CORRIDA!$M:$M,$B21&amp;" d. "&amp;BS$2)+COUNTIF(CORRIDA!$M:$M,BS$2&amp;" d. "&amp;$B21)))</f>
        <v/>
      </c>
      <c r="BT21" s="76" t="str">
        <f aca="false">IF($B21=BT$2,"-",IF(COUNTIF(CORRIDA!$M:$M,$B21&amp;" d. "&amp;BT$2)+COUNTIF(CORRIDA!$M:$M,BT$2&amp;" d. "&amp;$B21)=0,"",COUNTIF(CORRIDA!$M:$M,$B21&amp;" d. "&amp;BT$2)+COUNTIF(CORRIDA!$M:$M,BT$2&amp;" d. "&amp;$B21)))</f>
        <v/>
      </c>
      <c r="BU21" s="76" t="str">
        <f aca="false">IF($B21=BU$2,"-",IF(COUNTIF(CORRIDA!$M:$M,$B21&amp;" d. "&amp;BU$2)+COUNTIF(CORRIDA!$M:$M,BU$2&amp;" d. "&amp;$B21)=0,"",COUNTIF(CORRIDA!$M:$M,$B21&amp;" d. "&amp;BU$2)+COUNTIF(CORRIDA!$M:$M,BU$2&amp;" d. "&amp;$B21)))</f>
        <v/>
      </c>
      <c r="BV21" s="76" t="str">
        <f aca="false">IF($B21=BV$2,"-",IF(COUNTIF(CORRIDA!$M:$M,$B21&amp;" d. "&amp;BV$2)+COUNTIF(CORRIDA!$M:$M,BV$2&amp;" d. "&amp;$B21)=0,"",COUNTIF(CORRIDA!$M:$M,$B21&amp;" d. "&amp;BV$2)+COUNTIF(CORRIDA!$M:$M,BV$2&amp;" d. "&amp;$B21)))</f>
        <v/>
      </c>
      <c r="BW21" s="76" t="str">
        <f aca="false">IF($B21=BW$2,"-",IF(COUNTIF(CORRIDA!$M:$M,$B21&amp;" d. "&amp;BW$2)+COUNTIF(CORRIDA!$M:$M,BW$2&amp;" d. "&amp;$B21)=0,"",COUNTIF(CORRIDA!$M:$M,$B21&amp;" d. "&amp;BW$2)+COUNTIF(CORRIDA!$M:$M,BW$2&amp;" d. "&amp;$B21)))</f>
        <v/>
      </c>
      <c r="BX21" s="76" t="str">
        <f aca="false">IF($B21=BX$2,"-",IF(COUNTIF(CORRIDA!$M:$M,$B21&amp;" d. "&amp;BX$2)+COUNTIF(CORRIDA!$M:$M,BX$2&amp;" d. "&amp;$B21)=0,"",COUNTIF(CORRIDA!$M:$M,$B21&amp;" d. "&amp;BX$2)+COUNTIF(CORRIDA!$M:$M,BX$2&amp;" d. "&amp;$B21)))</f>
        <v>-</v>
      </c>
      <c r="BY21" s="76" t="str">
        <f aca="false">IF($B21=BY$2,"-",IF(COUNTIF(CORRIDA!$M:$M,$B21&amp;" d. "&amp;BY$2)+COUNTIF(CORRIDA!$M:$M,BY$2&amp;" d. "&amp;$B21)=0,"",COUNTIF(CORRIDA!$M:$M,$B21&amp;" d. "&amp;BY$2)+COUNTIF(CORRIDA!$M:$M,BY$2&amp;" d. "&amp;$B21)))</f>
        <v/>
      </c>
      <c r="BZ21" s="76" t="str">
        <f aca="false">IF($B21=BZ$2,"-",IF(COUNTIF(CORRIDA!$M:$M,$B21&amp;" d. "&amp;BZ$2)+COUNTIF(CORRIDA!$M:$M,BZ$2&amp;" d. "&amp;$B21)=0,"",COUNTIF(CORRIDA!$M:$M,$B21&amp;" d. "&amp;BZ$2)+COUNTIF(CORRIDA!$M:$M,BZ$2&amp;" d. "&amp;$B21)))</f>
        <v/>
      </c>
      <c r="CA21" s="76" t="str">
        <f aca="false">IF($B21=CA$2,"-",IF(COUNTIF(CORRIDA!$M:$M,$B21&amp;" d. "&amp;CA$2)+COUNTIF(CORRIDA!$M:$M,CA$2&amp;" d. "&amp;$B21)=0,"",COUNTIF(CORRIDA!$M:$M,$B21&amp;" d. "&amp;CA$2)+COUNTIF(CORRIDA!$M:$M,CA$2&amp;" d. "&amp;$B21)))</f>
        <v/>
      </c>
      <c r="CB21" s="76" t="str">
        <f aca="false">IF($B21=CB$2,"-",IF(COUNTIF(CORRIDA!$M:$M,$B21&amp;" d. "&amp;CB$2)+COUNTIF(CORRIDA!$M:$M,CB$2&amp;" d. "&amp;$B21)=0,"",COUNTIF(CORRIDA!$M:$M,$B21&amp;" d. "&amp;CB$2)+COUNTIF(CORRIDA!$M:$M,CB$2&amp;" d. "&amp;$B21)))</f>
        <v/>
      </c>
      <c r="CC21" s="76" t="str">
        <f aca="false">IF($B21=CC$2,"-",IF(COUNTIF(CORRIDA!$M:$M,$B21&amp;" d. "&amp;CC$2)+COUNTIF(CORRIDA!$M:$M,CC$2&amp;" d. "&amp;$B21)=0,"",COUNTIF(CORRIDA!$M:$M,$B21&amp;" d. "&amp;CC$2)+COUNTIF(CORRIDA!$M:$M,CC$2&amp;" d. "&amp;$B21)))</f>
        <v/>
      </c>
      <c r="CD21" s="76" t="str">
        <f aca="false">IF($B21=CD$2,"-",IF(COUNTIF(CORRIDA!$M:$M,$B21&amp;" d. "&amp;CD$2)+COUNTIF(CORRIDA!$M:$M,CD$2&amp;" d. "&amp;$B21)=0,"",COUNTIF(CORRIDA!$M:$M,$B21&amp;" d. "&amp;CD$2)+COUNTIF(CORRIDA!$M:$M,CD$2&amp;" d. "&amp;$B21)))</f>
        <v/>
      </c>
      <c r="CE21" s="76" t="str">
        <f aca="false">IF($B21=CE$2,"-",IF(COUNTIF(CORRIDA!$M:$M,$B21&amp;" d. "&amp;CE$2)+COUNTIF(CORRIDA!$M:$M,CE$2&amp;" d. "&amp;$B21)=0,"",COUNTIF(CORRIDA!$M:$M,$B21&amp;" d. "&amp;CE$2)+COUNTIF(CORRIDA!$M:$M,CE$2&amp;" d. "&amp;$B21)))</f>
        <v/>
      </c>
      <c r="CF21" s="76" t="str">
        <f aca="false">IF($B21=CF$2,"-",IF(COUNTIF(CORRIDA!$M:$M,$B21&amp;" d. "&amp;CF$2)+COUNTIF(CORRIDA!$M:$M,CF$2&amp;" d. "&amp;$B21)=0,"",COUNTIF(CORRIDA!$M:$M,$B21&amp;" d. "&amp;CF$2)+COUNTIF(CORRIDA!$M:$M,CF$2&amp;" d. "&amp;$B21)))</f>
        <v/>
      </c>
      <c r="CG21" s="76" t="str">
        <f aca="false">IF($B21=CG$2,"-",IF(COUNTIF(CORRIDA!$M:$M,$B21&amp;" d. "&amp;CG$2)+COUNTIF(CORRIDA!$M:$M,CG$2&amp;" d. "&amp;$B21)=0,"",COUNTIF(CORRIDA!$M:$M,$B21&amp;" d. "&amp;CG$2)+COUNTIF(CORRIDA!$M:$M,CG$2&amp;" d. "&amp;$B21)))</f>
        <v/>
      </c>
      <c r="CH21" s="76" t="str">
        <f aca="false">IF($B21=CH$2,"-",IF(COUNTIF(CORRIDA!$M:$M,$B21&amp;" d. "&amp;CH$2)+COUNTIF(CORRIDA!$M:$M,CH$2&amp;" d. "&amp;$B21)=0,"",COUNTIF(CORRIDA!$M:$M,$B21&amp;" d. "&amp;CH$2)+COUNTIF(CORRIDA!$M:$M,CH$2&amp;" d. "&amp;$B21)))</f>
        <v/>
      </c>
      <c r="CI21" s="76" t="str">
        <f aca="false">IF($B21=CI$2,"-",IF(COUNTIF(CORRIDA!$M:$M,$B21&amp;" d. "&amp;CI$2)+COUNTIF(CORRIDA!$M:$M,CI$2&amp;" d. "&amp;$B21)=0,"",COUNTIF(CORRIDA!$M:$M,$B21&amp;" d. "&amp;CI$2)+COUNTIF(CORRIDA!$M:$M,CI$2&amp;" d. "&amp;$B21)))</f>
        <v/>
      </c>
      <c r="CJ21" s="76" t="str">
        <f aca="false">IF($B21=CJ$2,"-",IF(COUNTIF(CORRIDA!$M:$M,$B21&amp;" d. "&amp;CJ$2)+COUNTIF(CORRIDA!$M:$M,CJ$2&amp;" d. "&amp;$B21)=0,"",COUNTIF(CORRIDA!$M:$M,$B21&amp;" d. "&amp;CJ$2)+COUNTIF(CORRIDA!$M:$M,CJ$2&amp;" d. "&amp;$B21)))</f>
        <v/>
      </c>
      <c r="CK21" s="76" t="str">
        <f aca="false">IF($B21=CK$2,"-",IF(COUNTIF(CORRIDA!$M:$M,$B21&amp;" d. "&amp;CK$2)+COUNTIF(CORRIDA!$M:$M,CK$2&amp;" d. "&amp;$B21)=0,"",COUNTIF(CORRIDA!$M:$M,$B21&amp;" d. "&amp;CK$2)+COUNTIF(CORRIDA!$M:$M,CK$2&amp;" d. "&amp;$B21)))</f>
        <v/>
      </c>
      <c r="CL21" s="76" t="str">
        <f aca="false">IF($B21=CL$2,"-",IF(COUNTIF(CORRIDA!$M:$M,$B21&amp;" d. "&amp;CL$2)+COUNTIF(CORRIDA!$M:$M,CL$2&amp;" d. "&amp;$B21)=0,"",COUNTIF(CORRIDA!$M:$M,$B21&amp;" d. "&amp;CL$2)+COUNTIF(CORRIDA!$M:$M,CL$2&amp;" d. "&amp;$B21)))</f>
        <v/>
      </c>
      <c r="CM21" s="76" t="str">
        <f aca="false">IF($B21=CM$2,"-",IF(COUNTIF(CORRIDA!$M:$M,$B21&amp;" d. "&amp;CM$2)+COUNTIF(CORRIDA!$M:$M,CM$2&amp;" d. "&amp;$B21)=0,"",COUNTIF(CORRIDA!$M:$M,$B21&amp;" d. "&amp;CM$2)+COUNTIF(CORRIDA!$M:$M,CM$2&amp;" d. "&amp;$B21)))</f>
        <v/>
      </c>
      <c r="CN21" s="76" t="str">
        <f aca="false">IF($B21=CN$2,"-",IF(COUNTIF(CORRIDA!$M:$M,$B21&amp;" d. "&amp;CN$2)+COUNTIF(CORRIDA!$M:$M,CN$2&amp;" d. "&amp;$B21)=0,"",COUNTIF(CORRIDA!$M:$M,$B21&amp;" d. "&amp;CN$2)+COUNTIF(CORRIDA!$M:$M,CN$2&amp;" d. "&amp;$B21)))</f>
        <v/>
      </c>
      <c r="CO21" s="76" t="str">
        <f aca="false">IF($B21=CO$2,"-",IF(COUNTIF(CORRIDA!$M:$M,$B21&amp;" d. "&amp;CO$2)+COUNTIF(CORRIDA!$M:$M,CO$2&amp;" d. "&amp;$B21)=0,"",COUNTIF(CORRIDA!$M:$M,$B21&amp;" d. "&amp;CO$2)+COUNTIF(CORRIDA!$M:$M,CO$2&amp;" d. "&amp;$B21)))</f>
        <v/>
      </c>
      <c r="CP21" s="76" t="str">
        <f aca="false">IF($B21=CP$2,"-",IF(COUNTIF(CORRIDA!$M:$M,$B21&amp;" d. "&amp;CP$2)+COUNTIF(CORRIDA!$M:$M,CP$2&amp;" d. "&amp;$B21)=0,"",COUNTIF(CORRIDA!$M:$M,$B21&amp;" d. "&amp;CP$2)+COUNTIF(CORRIDA!$M:$M,CP$2&amp;" d. "&amp;$B21)))</f>
        <v/>
      </c>
      <c r="CQ21" s="76" t="str">
        <f aca="false">IF($B21=CQ$2,"-",IF(COUNTIF(CORRIDA!$M:$M,$B21&amp;" d. "&amp;CQ$2)+COUNTIF(CORRIDA!$M:$M,CQ$2&amp;" d. "&amp;$B21)=0,"",COUNTIF(CORRIDA!$M:$M,$B21&amp;" d. "&amp;CQ$2)+COUNTIF(CORRIDA!$M:$M,CQ$2&amp;" d. "&amp;$B21)))</f>
        <v/>
      </c>
      <c r="CR21" s="76" t="str">
        <f aca="false">IF($B21=CR$2,"-",IF(COUNTIF(CORRIDA!$M:$M,$B21&amp;" d. "&amp;CR$2)+COUNTIF(CORRIDA!$M:$M,CR$2&amp;" d. "&amp;$B21)=0,"",COUNTIF(CORRIDA!$M:$M,$B21&amp;" d. "&amp;CR$2)+COUNTIF(CORRIDA!$M:$M,CR$2&amp;" d. "&amp;$B21)))</f>
        <v/>
      </c>
      <c r="CS21" s="76" t="str">
        <f aca="false">IF($B21=CS$2,"-",IF(COUNTIF(CORRIDA!$M:$M,$B21&amp;" d. "&amp;CS$2)+COUNTIF(CORRIDA!$M:$M,CS$2&amp;" d. "&amp;$B21)=0,"",COUNTIF(CORRIDA!$M:$M,$B21&amp;" d. "&amp;CS$2)+COUNTIF(CORRIDA!$M:$M,CS$2&amp;" d. "&amp;$B21)))</f>
        <v/>
      </c>
      <c r="CT21" s="76" t="str">
        <f aca="false">IF($B21=CT$2,"-",IF(COUNTIF(CORRIDA!$M:$M,$B21&amp;" d. "&amp;CT$2)+COUNTIF(CORRIDA!$M:$M,CT$2&amp;" d. "&amp;$B21)=0,"",COUNTIF(CORRIDA!$M:$M,$B21&amp;" d. "&amp;CT$2)+COUNTIF(CORRIDA!$M:$M,CT$2&amp;" d. "&amp;$B21)))</f>
        <v/>
      </c>
      <c r="CU21" s="76" t="str">
        <f aca="false">IF($B21=CU$2,"-",IF(COUNTIF(CORRIDA!$M:$M,$B21&amp;" d. "&amp;CU$2)+COUNTIF(CORRIDA!$M:$M,CU$2&amp;" d. "&amp;$B21)=0,"",COUNTIF(CORRIDA!$M:$M,$B21&amp;" d. "&amp;CU$2)+COUNTIF(CORRIDA!$M:$M,CU$2&amp;" d. "&amp;$B21)))</f>
        <v/>
      </c>
      <c r="CV21" s="76" t="str">
        <f aca="false">IF($B21=CV$2,"-",IF(COUNTIF(CORRIDA!$M:$M,$B21&amp;" d. "&amp;CV$2)+COUNTIF(CORRIDA!$M:$M,CV$2&amp;" d. "&amp;$B21)=0,"",COUNTIF(CORRIDA!$M:$M,$B21&amp;" d. "&amp;CV$2)+COUNTIF(CORRIDA!$M:$M,CV$2&amp;" d. "&amp;$B21)))</f>
        <v/>
      </c>
      <c r="CW21" s="76" t="str">
        <f aca="false">IF($B21=CW$2,"-",IF(COUNTIF(CORRIDA!$M:$M,$B21&amp;" d. "&amp;CW$2)+COUNTIF(CORRIDA!$M:$M,CW$2&amp;" d. "&amp;$B21)=0,"",COUNTIF(CORRIDA!$M:$M,$B21&amp;" d. "&amp;CW$2)+COUNTIF(CORRIDA!$M:$M,CW$2&amp;" d. "&amp;$B21)))</f>
        <v/>
      </c>
      <c r="CX21" s="76" t="str">
        <f aca="false">IF($B21=CX$2,"-",IF(COUNTIF(CORRIDA!$M:$M,$B21&amp;" d. "&amp;CX$2)+COUNTIF(CORRIDA!$M:$M,CX$2&amp;" d. "&amp;$B21)=0,"",COUNTIF(CORRIDA!$M:$M,$B21&amp;" d. "&amp;CX$2)+COUNTIF(CORRIDA!$M:$M,CX$2&amp;" d. "&amp;$B21)))</f>
        <v/>
      </c>
      <c r="CY21" s="76" t="str">
        <f aca="false">IF($B21=CY$2,"-",IF(COUNTIF(CORRIDA!$M:$M,$B21&amp;" d. "&amp;CY$2)+COUNTIF(CORRIDA!$M:$M,CY$2&amp;" d. "&amp;$B21)=0,"",COUNTIF(CORRIDA!$M:$M,$B21&amp;" d. "&amp;CY$2)+COUNTIF(CORRIDA!$M:$M,CY$2&amp;" d. "&amp;$B21)))</f>
        <v/>
      </c>
      <c r="CZ21" s="76" t="str">
        <f aca="false">IF($B21=CZ$2,"-",IF(COUNTIF(CORRIDA!$M:$M,$B21&amp;" d. "&amp;CZ$2)+COUNTIF(CORRIDA!$M:$M,CZ$2&amp;" d. "&amp;$B21)=0,"",COUNTIF(CORRIDA!$M:$M,$B21&amp;" d. "&amp;CZ$2)+COUNTIF(CORRIDA!$M:$M,CZ$2&amp;" d. "&amp;$B21)))</f>
        <v/>
      </c>
      <c r="DA21" s="76" t="str">
        <f aca="false">IF($B21=DA$2,"-",IF(COUNTIF(CORRIDA!$M:$M,$B21&amp;" d. "&amp;DA$2)+COUNTIF(CORRIDA!$M:$M,DA$2&amp;" d. "&amp;$B21)=0,"",COUNTIF(CORRIDA!$M:$M,$B21&amp;" d. "&amp;DA$2)+COUNTIF(CORRIDA!$M:$M,DA$2&amp;" d. "&amp;$B21)))</f>
        <v/>
      </c>
      <c r="DB21" s="76" t="str">
        <f aca="false">IF($B21=DB$2,"-",IF(COUNTIF(CORRIDA!$M:$M,$B21&amp;" d. "&amp;DB$2)+COUNTIF(CORRIDA!$M:$M,DB$2&amp;" d. "&amp;$B21)=0,"",COUNTIF(CORRIDA!$M:$M,$B21&amp;" d. "&amp;DB$2)+COUNTIF(CORRIDA!$M:$M,DB$2&amp;" d. "&amp;$B21)))</f>
        <v/>
      </c>
      <c r="DC21" s="76" t="str">
        <f aca="false">IF($B21=DC$2,"-",IF(COUNTIF(CORRIDA!$M:$M,$B21&amp;" d. "&amp;DC$2)+COUNTIF(CORRIDA!$M:$M,DC$2&amp;" d. "&amp;$B21)=0,"",COUNTIF(CORRIDA!$M:$M,$B21&amp;" d. "&amp;DC$2)+COUNTIF(CORRIDA!$M:$M,DC$2&amp;" d. "&amp;$B21)))</f>
        <v/>
      </c>
      <c r="DD21" s="75" t="n">
        <f aca="false">SUM(BF21:DC21)</f>
        <v>0</v>
      </c>
      <c r="DE21" s="77" t="n">
        <f aca="false">COUNTIF(BF21:DC21,"&gt;0")</f>
        <v>0</v>
      </c>
      <c r="DF21" s="78" t="n">
        <f aca="false">IF(COUNTIF(BF21:DC21,"&gt;0")&lt;10,0,QUOTIENT(COUNTIF(BF21:DC21,"&gt;0"),5)*50)</f>
        <v>0</v>
      </c>
      <c r="DG21" s="79"/>
      <c r="DH21" s="73" t="str">
        <f aca="false">BE21</f>
        <v>Grilovic</v>
      </c>
      <c r="DI21" s="76" t="n">
        <f aca="false">IF($B21=DI$2,0,IF(COUNTIF(CORRIDA!$M:$M,$B21&amp;" d. "&amp;DI$2)+COUNTIF(CORRIDA!$M:$M,DI$2&amp;" d. "&amp;$B21)=0,0,COUNTIF(CORRIDA!$M:$M,$B21&amp;" d. "&amp;DI$2)+COUNTIF(CORRIDA!$M:$M,DI$2&amp;" d. "&amp;$B21)))</f>
        <v>0</v>
      </c>
      <c r="DJ21" s="76" t="n">
        <f aca="false">IF($B21=DJ$2,0,IF(COUNTIF(CORRIDA!$M:$M,$B21&amp;" d. "&amp;DJ$2)+COUNTIF(CORRIDA!$M:$M,DJ$2&amp;" d. "&amp;$B21)=0,0,COUNTIF(CORRIDA!$M:$M,$B21&amp;" d. "&amp;DJ$2)+COUNTIF(CORRIDA!$M:$M,DJ$2&amp;" d. "&amp;$B21)))</f>
        <v>0</v>
      </c>
      <c r="DK21" s="76" t="n">
        <f aca="false">IF($B21=DK$2,0,IF(COUNTIF(CORRIDA!$M:$M,$B21&amp;" d. "&amp;DK$2)+COUNTIF(CORRIDA!$M:$M,DK$2&amp;" d. "&amp;$B21)=0,0,COUNTIF(CORRIDA!$M:$M,$B21&amp;" d. "&amp;DK$2)+COUNTIF(CORRIDA!$M:$M,DK$2&amp;" d. "&amp;$B21)))</f>
        <v>0</v>
      </c>
      <c r="DL21" s="76" t="n">
        <f aca="false">IF($B21=DL$2,0,IF(COUNTIF(CORRIDA!$M:$M,$B21&amp;" d. "&amp;DL$2)+COUNTIF(CORRIDA!$M:$M,DL$2&amp;" d. "&amp;$B21)=0,0,COUNTIF(CORRIDA!$M:$M,$B21&amp;" d. "&amp;DL$2)+COUNTIF(CORRIDA!$M:$M,DL$2&amp;" d. "&amp;$B21)))</f>
        <v>0</v>
      </c>
      <c r="DM21" s="76" t="n">
        <f aca="false">IF($B21=DM$2,0,IF(COUNTIF(CORRIDA!$M:$M,$B21&amp;" d. "&amp;DM$2)+COUNTIF(CORRIDA!$M:$M,DM$2&amp;" d. "&amp;$B21)=0,0,COUNTIF(CORRIDA!$M:$M,$B21&amp;" d. "&amp;DM$2)+COUNTIF(CORRIDA!$M:$M,DM$2&amp;" d. "&amp;$B21)))</f>
        <v>0</v>
      </c>
      <c r="DN21" s="76" t="n">
        <f aca="false">IF($B21=DN$2,0,IF(COUNTIF(CORRIDA!$M:$M,$B21&amp;" d. "&amp;DN$2)+COUNTIF(CORRIDA!$M:$M,DN$2&amp;" d. "&amp;$B21)=0,0,COUNTIF(CORRIDA!$M:$M,$B21&amp;" d. "&amp;DN$2)+COUNTIF(CORRIDA!$M:$M,DN$2&amp;" d. "&amp;$B21)))</f>
        <v>0</v>
      </c>
      <c r="DO21" s="76" t="n">
        <f aca="false">IF($B21=DO$2,0,IF(COUNTIF(CORRIDA!$M:$M,$B21&amp;" d. "&amp;DO$2)+COUNTIF(CORRIDA!$M:$M,DO$2&amp;" d. "&amp;$B21)=0,0,COUNTIF(CORRIDA!$M:$M,$B21&amp;" d. "&amp;DO$2)+COUNTIF(CORRIDA!$M:$M,DO$2&amp;" d. "&amp;$B21)))</f>
        <v>0</v>
      </c>
      <c r="DP21" s="76" t="n">
        <f aca="false">IF($B21=DP$2,0,IF(COUNTIF(CORRIDA!$M:$M,$B21&amp;" d. "&amp;DP$2)+COUNTIF(CORRIDA!$M:$M,DP$2&amp;" d. "&amp;$B21)=0,0,COUNTIF(CORRIDA!$M:$M,$B21&amp;" d. "&amp;DP$2)+COUNTIF(CORRIDA!$M:$M,DP$2&amp;" d. "&amp;$B21)))</f>
        <v>0</v>
      </c>
      <c r="DQ21" s="76" t="n">
        <f aca="false">IF($B21=DQ$2,0,IF(COUNTIF(CORRIDA!$M:$M,$B21&amp;" d. "&amp;DQ$2)+COUNTIF(CORRIDA!$M:$M,DQ$2&amp;" d. "&amp;$B21)=0,0,COUNTIF(CORRIDA!$M:$M,$B21&amp;" d. "&amp;DQ$2)+COUNTIF(CORRIDA!$M:$M,DQ$2&amp;" d. "&amp;$B21)))</f>
        <v>0</v>
      </c>
      <c r="DR21" s="76" t="n">
        <f aca="false">IF($B21=DR$2,0,IF(COUNTIF(CORRIDA!$M:$M,$B21&amp;" d. "&amp;DR$2)+COUNTIF(CORRIDA!$M:$M,DR$2&amp;" d. "&amp;$B21)=0,0,COUNTIF(CORRIDA!$M:$M,$B21&amp;" d. "&amp;DR$2)+COUNTIF(CORRIDA!$M:$M,DR$2&amp;" d. "&amp;$B21)))</f>
        <v>0</v>
      </c>
      <c r="DS21" s="76" t="n">
        <f aca="false">IF($B21=DS$2,0,IF(COUNTIF(CORRIDA!$M:$M,$B21&amp;" d. "&amp;DS$2)+COUNTIF(CORRIDA!$M:$M,DS$2&amp;" d. "&amp;$B21)=0,0,COUNTIF(CORRIDA!$M:$M,$B21&amp;" d. "&amp;DS$2)+COUNTIF(CORRIDA!$M:$M,DS$2&amp;" d. "&amp;$B21)))</f>
        <v>0</v>
      </c>
      <c r="DT21" s="76" t="n">
        <f aca="false">IF($B21=DT$2,0,IF(COUNTIF(CORRIDA!$M:$M,$B21&amp;" d. "&amp;DT$2)+COUNTIF(CORRIDA!$M:$M,DT$2&amp;" d. "&amp;$B21)=0,0,COUNTIF(CORRIDA!$M:$M,$B21&amp;" d. "&amp;DT$2)+COUNTIF(CORRIDA!$M:$M,DT$2&amp;" d. "&amp;$B21)))</f>
        <v>0</v>
      </c>
      <c r="DU21" s="76" t="n">
        <f aca="false">IF($B21=DU$2,0,IF(COUNTIF(CORRIDA!$M:$M,$B21&amp;" d. "&amp;DU$2)+COUNTIF(CORRIDA!$M:$M,DU$2&amp;" d. "&amp;$B21)=0,0,COUNTIF(CORRIDA!$M:$M,$B21&amp;" d. "&amp;DU$2)+COUNTIF(CORRIDA!$M:$M,DU$2&amp;" d. "&amp;$B21)))</f>
        <v>0</v>
      </c>
      <c r="DV21" s="76" t="n">
        <f aca="false">IF($B21=DV$2,0,IF(COUNTIF(CORRIDA!$M:$M,$B21&amp;" d. "&amp;DV$2)+COUNTIF(CORRIDA!$M:$M,DV$2&amp;" d. "&amp;$B21)=0,0,COUNTIF(CORRIDA!$M:$M,$B21&amp;" d. "&amp;DV$2)+COUNTIF(CORRIDA!$M:$M,DV$2&amp;" d. "&amp;$B21)))</f>
        <v>0</v>
      </c>
      <c r="DW21" s="76" t="n">
        <f aca="false">IF($B21=DW$2,0,IF(COUNTIF(CORRIDA!$M:$M,$B21&amp;" d. "&amp;DW$2)+COUNTIF(CORRIDA!$M:$M,DW$2&amp;" d. "&amp;$B21)=0,0,COUNTIF(CORRIDA!$M:$M,$B21&amp;" d. "&amp;DW$2)+COUNTIF(CORRIDA!$M:$M,DW$2&amp;" d. "&amp;$B21)))</f>
        <v>0</v>
      </c>
      <c r="DX21" s="76" t="n">
        <f aca="false">IF($B21=DX$2,0,IF(COUNTIF(CORRIDA!$M:$M,$B21&amp;" d. "&amp;DX$2)+COUNTIF(CORRIDA!$M:$M,DX$2&amp;" d. "&amp;$B21)=0,0,COUNTIF(CORRIDA!$M:$M,$B21&amp;" d. "&amp;DX$2)+COUNTIF(CORRIDA!$M:$M,DX$2&amp;" d. "&amp;$B21)))</f>
        <v>0</v>
      </c>
      <c r="DY21" s="76" t="n">
        <f aca="false">IF($B21=DY$2,0,IF(COUNTIF(CORRIDA!$M:$M,$B21&amp;" d. "&amp;DY$2)+COUNTIF(CORRIDA!$M:$M,DY$2&amp;" d. "&amp;$B21)=0,0,COUNTIF(CORRIDA!$M:$M,$B21&amp;" d. "&amp;DY$2)+COUNTIF(CORRIDA!$M:$M,DY$2&amp;" d. "&amp;$B21)))</f>
        <v>0</v>
      </c>
      <c r="DZ21" s="76" t="n">
        <f aca="false">IF($B21=DZ$2,0,IF(COUNTIF(CORRIDA!$M:$M,$B21&amp;" d. "&amp;DZ$2)+COUNTIF(CORRIDA!$M:$M,DZ$2&amp;" d. "&amp;$B21)=0,0,COUNTIF(CORRIDA!$M:$M,$B21&amp;" d. "&amp;DZ$2)+COUNTIF(CORRIDA!$M:$M,DZ$2&amp;" d. "&amp;$B21)))</f>
        <v>0</v>
      </c>
      <c r="EA21" s="76" t="n">
        <f aca="false">IF($B21=EA$2,0,IF(COUNTIF(CORRIDA!$M:$M,$B21&amp;" d. "&amp;EA$2)+COUNTIF(CORRIDA!$M:$M,EA$2&amp;" d. "&amp;$B21)=0,0,COUNTIF(CORRIDA!$M:$M,$B21&amp;" d. "&amp;EA$2)+COUNTIF(CORRIDA!$M:$M,EA$2&amp;" d. "&amp;$B21)))</f>
        <v>0</v>
      </c>
      <c r="EB21" s="76" t="n">
        <f aca="false">IF($B21=EB$2,0,IF(COUNTIF(CORRIDA!$M:$M,$B21&amp;" d. "&amp;EB$2)+COUNTIF(CORRIDA!$M:$M,EB$2&amp;" d. "&amp;$B21)=0,0,COUNTIF(CORRIDA!$M:$M,$B21&amp;" d. "&amp;EB$2)+COUNTIF(CORRIDA!$M:$M,EB$2&amp;" d. "&amp;$B21)))</f>
        <v>0</v>
      </c>
      <c r="EC21" s="76" t="n">
        <f aca="false">IF($B21=EC$2,0,IF(COUNTIF(CORRIDA!$M:$M,$B21&amp;" d. "&amp;EC$2)+COUNTIF(CORRIDA!$M:$M,EC$2&amp;" d. "&amp;$B21)=0,0,COUNTIF(CORRIDA!$M:$M,$B21&amp;" d. "&amp;EC$2)+COUNTIF(CORRIDA!$M:$M,EC$2&amp;" d. "&amp;$B21)))</f>
        <v>0</v>
      </c>
      <c r="ED21" s="76" t="n">
        <f aca="false">IF($B21=ED$2,0,IF(COUNTIF(CORRIDA!$M:$M,$B21&amp;" d. "&amp;ED$2)+COUNTIF(CORRIDA!$M:$M,ED$2&amp;" d. "&amp;$B21)=0,0,COUNTIF(CORRIDA!$M:$M,$B21&amp;" d. "&amp;ED$2)+COUNTIF(CORRIDA!$M:$M,ED$2&amp;" d. "&amp;$B21)))</f>
        <v>0</v>
      </c>
      <c r="EE21" s="76" t="n">
        <f aca="false">IF($B21=EE$2,0,IF(COUNTIF(CORRIDA!$M:$M,$B21&amp;" d. "&amp;EE$2)+COUNTIF(CORRIDA!$M:$M,EE$2&amp;" d. "&amp;$B21)=0,0,COUNTIF(CORRIDA!$M:$M,$B21&amp;" d. "&amp;EE$2)+COUNTIF(CORRIDA!$M:$M,EE$2&amp;" d. "&amp;$B21)))</f>
        <v>0</v>
      </c>
      <c r="EF21" s="76" t="n">
        <f aca="false">IF($B21=EF$2,0,IF(COUNTIF(CORRIDA!$M:$M,$B21&amp;" d. "&amp;EF$2)+COUNTIF(CORRIDA!$M:$M,EF$2&amp;" d. "&amp;$B21)=0,0,COUNTIF(CORRIDA!$M:$M,$B21&amp;" d. "&amp;EF$2)+COUNTIF(CORRIDA!$M:$M,EF$2&amp;" d. "&amp;$B21)))</f>
        <v>0</v>
      </c>
      <c r="EG21" s="76" t="n">
        <f aca="false">IF($B21=EG$2,0,IF(COUNTIF(CORRIDA!$M:$M,$B21&amp;" d. "&amp;EG$2)+COUNTIF(CORRIDA!$M:$M,EG$2&amp;" d. "&amp;$B21)=0,0,COUNTIF(CORRIDA!$M:$M,$B21&amp;" d. "&amp;EG$2)+COUNTIF(CORRIDA!$M:$M,EG$2&amp;" d. "&amp;$B21)))</f>
        <v>0</v>
      </c>
      <c r="EH21" s="76" t="n">
        <f aca="false">IF($B21=EH$2,0,IF(COUNTIF(CORRIDA!$M:$M,$B21&amp;" d. "&amp;EH$2)+COUNTIF(CORRIDA!$M:$M,EH$2&amp;" d. "&amp;$B21)=0,0,COUNTIF(CORRIDA!$M:$M,$B21&amp;" d. "&amp;EH$2)+COUNTIF(CORRIDA!$M:$M,EH$2&amp;" d. "&amp;$B21)))</f>
        <v>0</v>
      </c>
      <c r="EI21" s="76" t="n">
        <f aca="false">IF($B21=EI$2,0,IF(COUNTIF(CORRIDA!$M:$M,$B21&amp;" d. "&amp;EI$2)+COUNTIF(CORRIDA!$M:$M,EI$2&amp;" d. "&amp;$B21)=0,0,COUNTIF(CORRIDA!$M:$M,$B21&amp;" d. "&amp;EI$2)+COUNTIF(CORRIDA!$M:$M,EI$2&amp;" d. "&amp;$B21)))</f>
        <v>0</v>
      </c>
      <c r="EJ21" s="76" t="n">
        <f aca="false">IF($B21=EJ$2,0,IF(COUNTIF(CORRIDA!$M:$M,$B21&amp;" d. "&amp;EJ$2)+COUNTIF(CORRIDA!$M:$M,EJ$2&amp;" d. "&amp;$B21)=0,0,COUNTIF(CORRIDA!$M:$M,$B21&amp;" d. "&amp;EJ$2)+COUNTIF(CORRIDA!$M:$M,EJ$2&amp;" d. "&amp;$B21)))</f>
        <v>0</v>
      </c>
      <c r="EK21" s="76" t="n">
        <f aca="false">IF($B21=EK$2,0,IF(COUNTIF(CORRIDA!$M:$M,$B21&amp;" d. "&amp;EK$2)+COUNTIF(CORRIDA!$M:$M,EK$2&amp;" d. "&amp;$B21)=0,0,COUNTIF(CORRIDA!$M:$M,$B21&amp;" d. "&amp;EK$2)+COUNTIF(CORRIDA!$M:$M,EK$2&amp;" d. "&amp;$B21)))</f>
        <v>0</v>
      </c>
      <c r="EL21" s="76" t="n">
        <f aca="false">IF($B21=EL$2,0,IF(COUNTIF(CORRIDA!$M:$M,$B21&amp;" d. "&amp;EL$2)+COUNTIF(CORRIDA!$M:$M,EL$2&amp;" d. "&amp;$B21)=0,0,COUNTIF(CORRIDA!$M:$M,$B21&amp;" d. "&amp;EL$2)+COUNTIF(CORRIDA!$M:$M,EL$2&amp;" d. "&amp;$B21)))</f>
        <v>0</v>
      </c>
      <c r="EM21" s="76" t="n">
        <f aca="false">IF($B21=EM$2,0,IF(COUNTIF(CORRIDA!$M:$M,$B21&amp;" d. "&amp;EM$2)+COUNTIF(CORRIDA!$M:$M,EM$2&amp;" d. "&amp;$B21)=0,0,COUNTIF(CORRIDA!$M:$M,$B21&amp;" d. "&amp;EM$2)+COUNTIF(CORRIDA!$M:$M,EM$2&amp;" d. "&amp;$B21)))</f>
        <v>0</v>
      </c>
      <c r="EN21" s="76" t="n">
        <f aca="false">IF($B21=EN$2,0,IF(COUNTIF(CORRIDA!$M:$M,$B21&amp;" d. "&amp;EN$2)+COUNTIF(CORRIDA!$M:$M,EN$2&amp;" d. "&amp;$B21)=0,0,COUNTIF(CORRIDA!$M:$M,$B21&amp;" d. "&amp;EN$2)+COUNTIF(CORRIDA!$M:$M,EN$2&amp;" d. "&amp;$B21)))</f>
        <v>0</v>
      </c>
      <c r="EO21" s="76" t="n">
        <f aca="false">IF($B21=EO$2,0,IF(COUNTIF(CORRIDA!$M:$M,$B21&amp;" d. "&amp;EO$2)+COUNTIF(CORRIDA!$M:$M,EO$2&amp;" d. "&amp;$B21)=0,0,COUNTIF(CORRIDA!$M:$M,$B21&amp;" d. "&amp;EO$2)+COUNTIF(CORRIDA!$M:$M,EO$2&amp;" d. "&amp;$B21)))</f>
        <v>0</v>
      </c>
      <c r="EP21" s="76" t="n">
        <f aca="false">IF($B21=EP$2,0,IF(COUNTIF(CORRIDA!$M:$M,$B21&amp;" d. "&amp;EP$2)+COUNTIF(CORRIDA!$M:$M,EP$2&amp;" d. "&amp;$B21)=0,0,COUNTIF(CORRIDA!$M:$M,$B21&amp;" d. "&amp;EP$2)+COUNTIF(CORRIDA!$M:$M,EP$2&amp;" d. "&amp;$B21)))</f>
        <v>0</v>
      </c>
      <c r="EQ21" s="76" t="n">
        <f aca="false">IF($B21=EQ$2,0,IF(COUNTIF(CORRIDA!$M:$M,$B21&amp;" d. "&amp;EQ$2)+COUNTIF(CORRIDA!$M:$M,EQ$2&amp;" d. "&amp;$B21)=0,0,COUNTIF(CORRIDA!$M:$M,$B21&amp;" d. "&amp;EQ$2)+COUNTIF(CORRIDA!$M:$M,EQ$2&amp;" d. "&amp;$B21)))</f>
        <v>0</v>
      </c>
      <c r="ER21" s="76" t="n">
        <f aca="false">IF($B21=ER$2,0,IF(COUNTIF(CORRIDA!$M:$M,$B21&amp;" d. "&amp;ER$2)+COUNTIF(CORRIDA!$M:$M,ER$2&amp;" d. "&amp;$B21)=0,0,COUNTIF(CORRIDA!$M:$M,$B21&amp;" d. "&amp;ER$2)+COUNTIF(CORRIDA!$M:$M,ER$2&amp;" d. "&amp;$B21)))</f>
        <v>0</v>
      </c>
      <c r="ES21" s="76" t="n">
        <f aca="false">IF($B21=ES$2,0,IF(COUNTIF(CORRIDA!$M:$M,$B21&amp;" d. "&amp;ES$2)+COUNTIF(CORRIDA!$M:$M,ES$2&amp;" d. "&amp;$B21)=0,0,COUNTIF(CORRIDA!$M:$M,$B21&amp;" d. "&amp;ES$2)+COUNTIF(CORRIDA!$M:$M,ES$2&amp;" d. "&amp;$B21)))</f>
        <v>0</v>
      </c>
      <c r="ET21" s="76" t="n">
        <f aca="false">IF($B21=ET$2,0,IF(COUNTIF(CORRIDA!$M:$M,$B21&amp;" d. "&amp;ET$2)+COUNTIF(CORRIDA!$M:$M,ET$2&amp;" d. "&amp;$B21)=0,0,COUNTIF(CORRIDA!$M:$M,$B21&amp;" d. "&amp;ET$2)+COUNTIF(CORRIDA!$M:$M,ET$2&amp;" d. "&amp;$B21)))</f>
        <v>0</v>
      </c>
      <c r="EU21" s="76" t="n">
        <f aca="false">IF($B21=EU$2,0,IF(COUNTIF(CORRIDA!$M:$M,$B21&amp;" d. "&amp;EU$2)+COUNTIF(CORRIDA!$M:$M,EU$2&amp;" d. "&amp;$B21)=0,0,COUNTIF(CORRIDA!$M:$M,$B21&amp;" d. "&amp;EU$2)+COUNTIF(CORRIDA!$M:$M,EU$2&amp;" d. "&amp;$B21)))</f>
        <v>0</v>
      </c>
      <c r="EV21" s="76" t="n">
        <f aca="false">IF($B21=EV$2,0,IF(COUNTIF(CORRIDA!$M:$M,$B21&amp;" d. "&amp;EV$2)+COUNTIF(CORRIDA!$M:$M,EV$2&amp;" d. "&amp;$B21)=0,0,COUNTIF(CORRIDA!$M:$M,$B21&amp;" d. "&amp;EV$2)+COUNTIF(CORRIDA!$M:$M,EV$2&amp;" d. "&amp;$B21)))</f>
        <v>0</v>
      </c>
      <c r="EW21" s="76" t="n">
        <f aca="false">IF($B21=EW$2,0,IF(COUNTIF(CORRIDA!$M:$M,$B21&amp;" d. "&amp;EW$2)+COUNTIF(CORRIDA!$M:$M,EW$2&amp;" d. "&amp;$B21)=0,0,COUNTIF(CORRIDA!$M:$M,$B21&amp;" d. "&amp;EW$2)+COUNTIF(CORRIDA!$M:$M,EW$2&amp;" d. "&amp;$B21)))</f>
        <v>0</v>
      </c>
      <c r="EX21" s="76" t="n">
        <f aca="false">IF($B21=EX$2,0,IF(COUNTIF(CORRIDA!$M:$M,$B21&amp;" d. "&amp;EX$2)+COUNTIF(CORRIDA!$M:$M,EX$2&amp;" d. "&amp;$B21)=0,0,COUNTIF(CORRIDA!$M:$M,$B21&amp;" d. "&amp;EX$2)+COUNTIF(CORRIDA!$M:$M,EX$2&amp;" d. "&amp;$B21)))</f>
        <v>0</v>
      </c>
      <c r="EY21" s="76" t="n">
        <f aca="false">IF($B21=EY$2,0,IF(COUNTIF(CORRIDA!$M:$M,$B21&amp;" d. "&amp;EY$2)+COUNTIF(CORRIDA!$M:$M,EY$2&amp;" d. "&amp;$B21)=0,0,COUNTIF(CORRIDA!$M:$M,$B21&amp;" d. "&amp;EY$2)+COUNTIF(CORRIDA!$M:$M,EY$2&amp;" d. "&amp;$B21)))</f>
        <v>0</v>
      </c>
      <c r="EZ21" s="76" t="n">
        <f aca="false">IF($B21=EZ$2,0,IF(COUNTIF(CORRIDA!$M:$M,$B21&amp;" d. "&amp;EZ$2)+COUNTIF(CORRIDA!$M:$M,EZ$2&amp;" d. "&amp;$B21)=0,0,COUNTIF(CORRIDA!$M:$M,$B21&amp;" d. "&amp;EZ$2)+COUNTIF(CORRIDA!$M:$M,EZ$2&amp;" d. "&amp;$B21)))</f>
        <v>0</v>
      </c>
      <c r="FA21" s="76" t="n">
        <f aca="false">IF($B21=FA$2,0,IF(COUNTIF(CORRIDA!$M:$M,$B21&amp;" d. "&amp;FA$2)+COUNTIF(CORRIDA!$M:$M,FA$2&amp;" d. "&amp;$B21)=0,0,COUNTIF(CORRIDA!$M:$M,$B21&amp;" d. "&amp;FA$2)+COUNTIF(CORRIDA!$M:$M,FA$2&amp;" d. "&amp;$B21)))</f>
        <v>0</v>
      </c>
      <c r="FB21" s="76" t="n">
        <f aca="false">IF($B21=FB$2,0,IF(COUNTIF(CORRIDA!$M:$M,$B21&amp;" d. "&amp;FB$2)+COUNTIF(CORRIDA!$M:$M,FB$2&amp;" d. "&amp;$B21)=0,0,COUNTIF(CORRIDA!$M:$M,$B21&amp;" d. "&amp;FB$2)+COUNTIF(CORRIDA!$M:$M,FB$2&amp;" d. "&amp;$B21)))</f>
        <v>0</v>
      </c>
      <c r="FC21" s="76" t="n">
        <f aca="false">IF($B21=FC$2,0,IF(COUNTIF(CORRIDA!$M:$M,$B21&amp;" d. "&amp;FC$2)+COUNTIF(CORRIDA!$M:$M,FC$2&amp;" d. "&amp;$B21)=0,0,COUNTIF(CORRIDA!$M:$M,$B21&amp;" d. "&amp;FC$2)+COUNTIF(CORRIDA!$M:$M,FC$2&amp;" d. "&amp;$B21)))</f>
        <v>0</v>
      </c>
      <c r="FD21" s="76" t="n">
        <f aca="false">IF($B21=FD$2,0,IF(COUNTIF(CORRIDA!$M:$M,$B21&amp;" d. "&amp;FD$2)+COUNTIF(CORRIDA!$M:$M,FD$2&amp;" d. "&amp;$B21)=0,0,COUNTIF(CORRIDA!$M:$M,$B21&amp;" d. "&amp;FD$2)+COUNTIF(CORRIDA!$M:$M,FD$2&amp;" d. "&amp;$B21)))</f>
        <v>0</v>
      </c>
      <c r="FE21" s="76" t="n">
        <f aca="false">IF($B21=FE$2,0,IF(COUNTIF(CORRIDA!$M:$M,$B21&amp;" d. "&amp;FE$2)+COUNTIF(CORRIDA!$M:$M,FE$2&amp;" d. "&amp;$B21)=0,0,COUNTIF(CORRIDA!$M:$M,$B21&amp;" d. "&amp;FE$2)+COUNTIF(CORRIDA!$M:$M,FE$2&amp;" d. "&amp;$B21)))</f>
        <v>0</v>
      </c>
      <c r="FF21" s="76" t="n">
        <f aca="false">IF($B21=FF$2,0,IF(COUNTIF(CORRIDA!$M:$M,$B21&amp;" d. "&amp;FF$2)+COUNTIF(CORRIDA!$M:$M,FF$2&amp;" d. "&amp;$B21)=0,0,COUNTIF(CORRIDA!$M:$M,$B21&amp;" d. "&amp;FF$2)+COUNTIF(CORRIDA!$M:$M,FF$2&amp;" d. "&amp;$B21)))</f>
        <v>0</v>
      </c>
      <c r="FG21" s="75" t="n">
        <f aca="false">SUM(DI21:EW21)</f>
        <v>0</v>
      </c>
      <c r="FH21" s="80"/>
      <c r="FI21" s="73" t="str">
        <f aca="false">BE21</f>
        <v>Grilovic</v>
      </c>
      <c r="FJ21" s="81" t="n">
        <f aca="false">COUNTIF(BF21:DC21,"&gt;0")</f>
        <v>0</v>
      </c>
      <c r="FK21" s="81" t="e">
        <f aca="false">AVERAGE(BF21:DC21)</f>
        <v>#DIV/0!</v>
      </c>
      <c r="FL21" s="81" t="e">
        <f aca="false">_xlfn.STDEV.P(BF21:DC21)</f>
        <v>#DIV/0!</v>
      </c>
    </row>
    <row r="22" customFormat="false" ht="12.75" hidden="false" customHeight="false" outlineLevel="0" collapsed="false">
      <c r="B22" s="73" t="str">
        <f aca="false">INTRO!B22</f>
        <v>Guedes</v>
      </c>
      <c r="C22" s="82" t="str">
        <f aca="false">IF($B22=C$2,"-",IF(COUNTIF(CORRIDA!$M:$M,$B22&amp;" d. "&amp;C$2)=0,"",COUNTIF(CORRIDA!$M:$M,$B22&amp;" d. "&amp;C$2)))</f>
        <v/>
      </c>
      <c r="D22" s="82" t="str">
        <f aca="false">IF($B22=D$2,"-",IF(COUNTIF(CORRIDA!$M:$M,$B22&amp;" d. "&amp;D$2)=0,"",COUNTIF(CORRIDA!$M:$M,$B22&amp;" d. "&amp;D$2)))</f>
        <v/>
      </c>
      <c r="E22" s="82" t="str">
        <f aca="false">IF($B22=E$2,"-",IF(COUNTIF(CORRIDA!$M:$M,$B22&amp;" d. "&amp;E$2)=0,"",COUNTIF(CORRIDA!$M:$M,$B22&amp;" d. "&amp;E$2)))</f>
        <v/>
      </c>
      <c r="F22" s="82" t="str">
        <f aca="false">IF($B22=F$2,"-",IF(COUNTIF(CORRIDA!$M:$M,$B22&amp;" d. "&amp;F$2)=0,"",COUNTIF(CORRIDA!$M:$M,$B22&amp;" d. "&amp;F$2)))</f>
        <v/>
      </c>
      <c r="G22" s="82" t="str">
        <f aca="false">IF($B22=G$2,"-",IF(COUNTIF(CORRIDA!$M:$M,$B22&amp;" d. "&amp;G$2)=0,"",COUNTIF(CORRIDA!$M:$M,$B22&amp;" d. "&amp;G$2)))</f>
        <v/>
      </c>
      <c r="H22" s="82" t="str">
        <f aca="false">IF($B22=H$2,"-",IF(COUNTIF(CORRIDA!$M:$M,$B22&amp;" d. "&amp;H$2)=0,"",COUNTIF(CORRIDA!$M:$M,$B22&amp;" d. "&amp;H$2)))</f>
        <v/>
      </c>
      <c r="I22" s="82" t="str">
        <f aca="false">IF($B22=I$2,"-",IF(COUNTIF(CORRIDA!$M:$M,$B22&amp;" d. "&amp;I$2)=0,"",COUNTIF(CORRIDA!$M:$M,$B22&amp;" d. "&amp;I$2)))</f>
        <v/>
      </c>
      <c r="J22" s="82" t="str">
        <f aca="false">IF($B22=J$2,"-",IF(COUNTIF(CORRIDA!$M:$M,$B22&amp;" d. "&amp;J$2)=0,"",COUNTIF(CORRIDA!$M:$M,$B22&amp;" d. "&amp;J$2)))</f>
        <v/>
      </c>
      <c r="K22" s="82" t="str">
        <f aca="false">IF($B22=K$2,"-",IF(COUNTIF(CORRIDA!$M:$M,$B22&amp;" d. "&amp;K$2)=0,"",COUNTIF(CORRIDA!$M:$M,$B22&amp;" d. "&amp;K$2)))</f>
        <v/>
      </c>
      <c r="L22" s="82" t="str">
        <f aca="false">IF($B22=L$2,"-",IF(COUNTIF(CORRIDA!$M:$M,$B22&amp;" d. "&amp;L$2)=0,"",COUNTIF(CORRIDA!$M:$M,$B22&amp;" d. "&amp;L$2)))</f>
        <v/>
      </c>
      <c r="M22" s="82" t="str">
        <f aca="false">IF($B22=M$2,"-",IF(COUNTIF(CORRIDA!$M:$M,$B22&amp;" d. "&amp;M$2)=0,"",COUNTIF(CORRIDA!$M:$M,$B22&amp;" d. "&amp;M$2)))</f>
        <v/>
      </c>
      <c r="N22" s="82" t="str">
        <f aca="false">IF($B22=N$2,"-",IF(COUNTIF(CORRIDA!$M:$M,$B22&amp;" d. "&amp;N$2)=0,"",COUNTIF(CORRIDA!$M:$M,$B22&amp;" d. "&amp;N$2)))</f>
        <v/>
      </c>
      <c r="O22" s="82" t="str">
        <f aca="false">IF($B22=O$2,"-",IF(COUNTIF(CORRIDA!$M:$M,$B22&amp;" d. "&amp;O$2)=0,"",COUNTIF(CORRIDA!$M:$M,$B22&amp;" d. "&amp;O$2)))</f>
        <v/>
      </c>
      <c r="P22" s="82" t="str">
        <f aca="false">IF($B22=P$2,"-",IF(COUNTIF(CORRIDA!$M:$M,$B22&amp;" d. "&amp;P$2)=0,"",COUNTIF(CORRIDA!$M:$M,$B22&amp;" d. "&amp;P$2)))</f>
        <v/>
      </c>
      <c r="Q22" s="82" t="str">
        <f aca="false">IF($B22=Q$2,"-",IF(COUNTIF(CORRIDA!$M:$M,$B22&amp;" d. "&amp;Q$2)=0,"",COUNTIF(CORRIDA!$M:$M,$B22&amp;" d. "&amp;Q$2)))</f>
        <v/>
      </c>
      <c r="R22" s="82" t="str">
        <f aca="false">IF($B22=R$2,"-",IF(COUNTIF(CORRIDA!$M:$M,$B22&amp;" d. "&amp;R$2)=0,"",COUNTIF(CORRIDA!$M:$M,$B22&amp;" d. "&amp;R$2)))</f>
        <v/>
      </c>
      <c r="S22" s="82" t="str">
        <f aca="false">IF($B22=S$2,"-",IF(COUNTIF(CORRIDA!$M:$M,$B22&amp;" d. "&amp;S$2)=0,"",COUNTIF(CORRIDA!$M:$M,$B22&amp;" d. "&amp;S$2)))</f>
        <v/>
      </c>
      <c r="T22" s="82" t="str">
        <f aca="false">IF($B22=T$2,"-",IF(COUNTIF(CORRIDA!$M:$M,$B22&amp;" d. "&amp;T$2)=0,"",COUNTIF(CORRIDA!$M:$M,$B22&amp;" d. "&amp;T$2)))</f>
        <v/>
      </c>
      <c r="U22" s="82" t="str">
        <f aca="false">IF($B22=U$2,"-",IF(COUNTIF(CORRIDA!$M:$M,$B22&amp;" d. "&amp;U$2)=0,"",COUNTIF(CORRIDA!$M:$M,$B22&amp;" d. "&amp;U$2)))</f>
        <v/>
      </c>
      <c r="V22" s="82" t="str">
        <f aca="false">IF($B22=V$2,"-",IF(COUNTIF(CORRIDA!$M:$M,$B22&amp;" d. "&amp;V$2)=0,"",COUNTIF(CORRIDA!$M:$M,$B22&amp;" d. "&amp;V$2)))</f>
        <v>-</v>
      </c>
      <c r="W22" s="82" t="str">
        <f aca="false">IF($B22=W$2,"-",IF(COUNTIF(CORRIDA!$M:$M,$B22&amp;" d. "&amp;W$2)=0,"",COUNTIF(CORRIDA!$M:$M,$B22&amp;" d. "&amp;W$2)))</f>
        <v/>
      </c>
      <c r="X22" s="82" t="str">
        <f aca="false">IF($B22=X$2,"-",IF(COUNTIF(CORRIDA!$M:$M,$B22&amp;" d. "&amp;X$2)=0,"",COUNTIF(CORRIDA!$M:$M,$B22&amp;" d. "&amp;X$2)))</f>
        <v/>
      </c>
      <c r="Y22" s="82" t="str">
        <f aca="false">IF($B22=Y$2,"-",IF(COUNTIF(CORRIDA!$M:$M,$B22&amp;" d. "&amp;Y$2)=0,"",COUNTIF(CORRIDA!$M:$M,$B22&amp;" d. "&amp;Y$2)))</f>
        <v/>
      </c>
      <c r="Z22" s="82" t="str">
        <f aca="false">IF($B22=Z$2,"-",IF(COUNTIF(CORRIDA!$M:$M,$B22&amp;" d. "&amp;Z$2)=0,"",COUNTIF(CORRIDA!$M:$M,$B22&amp;" d. "&amp;Z$2)))</f>
        <v/>
      </c>
      <c r="AA22" s="82" t="str">
        <f aca="false">IF($B22=AA$2,"-",IF(COUNTIF(CORRIDA!$M:$M,$B22&amp;" d. "&amp;AA$2)=0,"",COUNTIF(CORRIDA!$M:$M,$B22&amp;" d. "&amp;AA$2)))</f>
        <v/>
      </c>
      <c r="AB22" s="82" t="str">
        <f aca="false">IF($B22=AB$2,"-",IF(COUNTIF(CORRIDA!$M:$M,$B22&amp;" d. "&amp;AB$2)=0,"",COUNTIF(CORRIDA!$M:$M,$B22&amp;" d. "&amp;AB$2)))</f>
        <v/>
      </c>
      <c r="AC22" s="82" t="str">
        <f aca="false">IF($B22=AC$2,"-",IF(COUNTIF(CORRIDA!$M:$M,$B22&amp;" d. "&amp;AC$2)=0,"",COUNTIF(CORRIDA!$M:$M,$B22&amp;" d. "&amp;AC$2)))</f>
        <v/>
      </c>
      <c r="AD22" s="82" t="str">
        <f aca="false">IF($B22=AD$2,"-",IF(COUNTIF(CORRIDA!$M:$M,$B22&amp;" d. "&amp;AD$2)=0,"",COUNTIF(CORRIDA!$M:$M,$B22&amp;" d. "&amp;AD$2)))</f>
        <v/>
      </c>
      <c r="AE22" s="82" t="str">
        <f aca="false">IF($B22=AE$2,"-",IF(COUNTIF(CORRIDA!$M:$M,$B22&amp;" d. "&amp;AE$2)=0,"",COUNTIF(CORRIDA!$M:$M,$B22&amp;" d. "&amp;AE$2)))</f>
        <v/>
      </c>
      <c r="AF22" s="82" t="str">
        <f aca="false">IF($B22=AF$2,"-",IF(COUNTIF(CORRIDA!$M:$M,$B22&amp;" d. "&amp;AF$2)=0,"",COUNTIF(CORRIDA!$M:$M,$B22&amp;" d. "&amp;AF$2)))</f>
        <v/>
      </c>
      <c r="AG22" s="82" t="str">
        <f aca="false">IF($B22=AG$2,"-",IF(COUNTIF(CORRIDA!$M:$M,$B22&amp;" d. "&amp;AG$2)=0,"",COUNTIF(CORRIDA!$M:$M,$B22&amp;" d. "&amp;AG$2)))</f>
        <v/>
      </c>
      <c r="AH22" s="82" t="str">
        <f aca="false">IF($B22=AH$2,"-",IF(COUNTIF(CORRIDA!$M:$M,$B22&amp;" d. "&amp;AH$2)=0,"",COUNTIF(CORRIDA!$M:$M,$B22&amp;" d. "&amp;AH$2)))</f>
        <v/>
      </c>
      <c r="AI22" s="82" t="str">
        <f aca="false">IF($B22=AI$2,"-",IF(COUNTIF(CORRIDA!$M:$M,$B22&amp;" d. "&amp;AI$2)=0,"",COUNTIF(CORRIDA!$M:$M,$B22&amp;" d. "&amp;AI$2)))</f>
        <v/>
      </c>
      <c r="AJ22" s="82" t="str">
        <f aca="false">IF($B22=AJ$2,"-",IF(COUNTIF(CORRIDA!$M:$M,$B22&amp;" d. "&amp;AJ$2)=0,"",COUNTIF(CORRIDA!$M:$M,$B22&amp;" d. "&amp;AJ$2)))</f>
        <v/>
      </c>
      <c r="AK22" s="82" t="str">
        <f aca="false">IF($B22=AK$2,"-",IF(COUNTIF(CORRIDA!$M:$M,$B22&amp;" d. "&amp;AK$2)=0,"",COUNTIF(CORRIDA!$M:$M,$B22&amp;" d. "&amp;AK$2)))</f>
        <v/>
      </c>
      <c r="AL22" s="82" t="str">
        <f aca="false">IF($B22=AL$2,"-",IF(COUNTIF(CORRIDA!$M:$M,$B22&amp;" d. "&amp;AL$2)=0,"",COUNTIF(CORRIDA!$M:$M,$B22&amp;" d. "&amp;AL$2)))</f>
        <v/>
      </c>
      <c r="AM22" s="82" t="str">
        <f aca="false">IF($B22=AM$2,"-",IF(COUNTIF(CORRIDA!$M:$M,$B22&amp;" d. "&amp;AM$2)=0,"",COUNTIF(CORRIDA!$M:$M,$B22&amp;" d. "&amp;AM$2)))</f>
        <v/>
      </c>
      <c r="AN22" s="82" t="str">
        <f aca="false">IF($B22=AN$2,"-",IF(COUNTIF(CORRIDA!$M:$M,$B22&amp;" d. "&amp;AN$2)=0,"",COUNTIF(CORRIDA!$M:$M,$B22&amp;" d. "&amp;AN$2)))</f>
        <v/>
      </c>
      <c r="AO22" s="82" t="str">
        <f aca="false">IF($B22=AO$2,"-",IF(COUNTIF(CORRIDA!$M:$M,$B22&amp;" d. "&amp;AO$2)=0,"",COUNTIF(CORRIDA!$M:$M,$B22&amp;" d. "&amp;AO$2)))</f>
        <v/>
      </c>
      <c r="AP22" s="82" t="str">
        <f aca="false">IF($B22=AP$2,"-",IF(COUNTIF(CORRIDA!$M:$M,$B22&amp;" d. "&amp;AP$2)=0,"",COUNTIF(CORRIDA!$M:$M,$B22&amp;" d. "&amp;AP$2)))</f>
        <v/>
      </c>
      <c r="AQ22" s="82" t="str">
        <f aca="false">IF($B22=AQ$2,"-",IF(COUNTIF(CORRIDA!$M:$M,$B22&amp;" d. "&amp;AQ$2)=0,"",COUNTIF(CORRIDA!$M:$M,$B22&amp;" d. "&amp;AQ$2)))</f>
        <v/>
      </c>
      <c r="AR22" s="82" t="str">
        <f aca="false">IF($B22=AR$2,"-",IF(COUNTIF(CORRIDA!$M:$M,$B22&amp;" d. "&amp;AR$2)=0,"",COUNTIF(CORRIDA!$M:$M,$B22&amp;" d. "&amp;AR$2)))</f>
        <v/>
      </c>
      <c r="AS22" s="82" t="str">
        <f aca="false">IF($B22=AS$2,"-",IF(COUNTIF(CORRIDA!$M:$M,$B22&amp;" d. "&amp;AS$2)=0,"",COUNTIF(CORRIDA!$M:$M,$B22&amp;" d. "&amp;AS$2)))</f>
        <v/>
      </c>
      <c r="AT22" s="82" t="str">
        <f aca="false">IF($B22=AT$2,"-",IF(COUNTIF(CORRIDA!$M:$M,$B22&amp;" d. "&amp;AT$2)=0,"",COUNTIF(CORRIDA!$M:$M,$B22&amp;" d. "&amp;AT$2)))</f>
        <v/>
      </c>
      <c r="AU22" s="82" t="str">
        <f aca="false">IF($B22=AU$2,"-",IF(COUNTIF(CORRIDA!$M:$M,$B22&amp;" d. "&amp;AU$2)=0,"",COUNTIF(CORRIDA!$M:$M,$B22&amp;" d. "&amp;AU$2)))</f>
        <v/>
      </c>
      <c r="AV22" s="82" t="str">
        <f aca="false">IF($B22=AV$2,"-",IF(COUNTIF(CORRIDA!$M:$M,$B22&amp;" d. "&amp;AV$2)=0,"",COUNTIF(CORRIDA!$M:$M,$B22&amp;" d. "&amp;AV$2)))</f>
        <v/>
      </c>
      <c r="AW22" s="82" t="str">
        <f aca="false">IF($B22=AW$2,"-",IF(COUNTIF(CORRIDA!$M:$M,$B22&amp;" d. "&amp;AW$2)=0,"",COUNTIF(CORRIDA!$M:$M,$B22&amp;" d. "&amp;AW$2)))</f>
        <v/>
      </c>
      <c r="AX22" s="82" t="str">
        <f aca="false">IF($B22=AX$2,"-",IF(COUNTIF(CORRIDA!$M:$M,$B22&amp;" d. "&amp;AX$2)=0,"",COUNTIF(CORRIDA!$M:$M,$B22&amp;" d. "&amp;AX$2)))</f>
        <v/>
      </c>
      <c r="AY22" s="82" t="str">
        <f aca="false">IF($B22=AY$2,"-",IF(COUNTIF(CORRIDA!$M:$M,$B22&amp;" d. "&amp;AY$2)=0,"",COUNTIF(CORRIDA!$M:$M,$B22&amp;" d. "&amp;AY$2)))</f>
        <v/>
      </c>
      <c r="AZ22" s="82" t="str">
        <f aca="false">IF($B22=AZ$2,"-",IF(COUNTIF(CORRIDA!$M:$M,$B22&amp;" d. "&amp;AZ$2)=0,"",COUNTIF(CORRIDA!$M:$M,$B22&amp;" d. "&amp;AZ$2)))</f>
        <v/>
      </c>
      <c r="BA22" s="75" t="n">
        <f aca="false">SUM(C22:AZ22)</f>
        <v>0</v>
      </c>
      <c r="BE22" s="73" t="str">
        <f aca="false">B22</f>
        <v>Guedes</v>
      </c>
      <c r="BF22" s="83" t="str">
        <f aca="false">IF($B22=BF$2,"-",IF(COUNTIF(CORRIDA!$M:$M,$B22&amp;" d. "&amp;BF$2)+COUNTIF(CORRIDA!$M:$M,BF$2&amp;" d. "&amp;$B22)=0,"",COUNTIF(CORRIDA!$M:$M,$B22&amp;" d. "&amp;BF$2)+COUNTIF(CORRIDA!$M:$M,BF$2&amp;" d. "&amp;$B22)))</f>
        <v/>
      </c>
      <c r="BG22" s="83" t="str">
        <f aca="false">IF($B22=BG$2,"-",IF(COUNTIF(CORRIDA!$M:$M,$B22&amp;" d. "&amp;BG$2)+COUNTIF(CORRIDA!$M:$M,BG$2&amp;" d. "&amp;$B22)=0,"",COUNTIF(CORRIDA!$M:$M,$B22&amp;" d. "&amp;BG$2)+COUNTIF(CORRIDA!$M:$M,BG$2&amp;" d. "&amp;$B22)))</f>
        <v/>
      </c>
      <c r="BH22" s="83" t="str">
        <f aca="false">IF($B22=BH$2,"-",IF(COUNTIF(CORRIDA!$M:$M,$B22&amp;" d. "&amp;BH$2)+COUNTIF(CORRIDA!$M:$M,BH$2&amp;" d. "&amp;$B22)=0,"",COUNTIF(CORRIDA!$M:$M,$B22&amp;" d. "&amp;BH$2)+COUNTIF(CORRIDA!$M:$M,BH$2&amp;" d. "&amp;$B22)))</f>
        <v/>
      </c>
      <c r="BI22" s="83" t="str">
        <f aca="false">IF($B22=BI$2,"-",IF(COUNTIF(CORRIDA!$M:$M,$B22&amp;" d. "&amp;BI$2)+COUNTIF(CORRIDA!$M:$M,BI$2&amp;" d. "&amp;$B22)=0,"",COUNTIF(CORRIDA!$M:$M,$B22&amp;" d. "&amp;BI$2)+COUNTIF(CORRIDA!$M:$M,BI$2&amp;" d. "&amp;$B22)))</f>
        <v/>
      </c>
      <c r="BJ22" s="83" t="str">
        <f aca="false">IF($B22=BJ$2,"-",IF(COUNTIF(CORRIDA!$M:$M,$B22&amp;" d. "&amp;BJ$2)+COUNTIF(CORRIDA!$M:$M,BJ$2&amp;" d. "&amp;$B22)=0,"",COUNTIF(CORRIDA!$M:$M,$B22&amp;" d. "&amp;BJ$2)+COUNTIF(CORRIDA!$M:$M,BJ$2&amp;" d. "&amp;$B22)))</f>
        <v/>
      </c>
      <c r="BK22" s="83" t="str">
        <f aca="false">IF($B22=BK$2,"-",IF(COUNTIF(CORRIDA!$M:$M,$B22&amp;" d. "&amp;BK$2)+COUNTIF(CORRIDA!$M:$M,BK$2&amp;" d. "&amp;$B22)=0,"",COUNTIF(CORRIDA!$M:$M,$B22&amp;" d. "&amp;BK$2)+COUNTIF(CORRIDA!$M:$M,BK$2&amp;" d. "&amp;$B22)))</f>
        <v/>
      </c>
      <c r="BL22" s="83" t="str">
        <f aca="false">IF($B22=BL$2,"-",IF(COUNTIF(CORRIDA!$M:$M,$B22&amp;" d. "&amp;BL$2)+COUNTIF(CORRIDA!$M:$M,BL$2&amp;" d. "&amp;$B22)=0,"",COUNTIF(CORRIDA!$M:$M,$B22&amp;" d. "&amp;BL$2)+COUNTIF(CORRIDA!$M:$M,BL$2&amp;" d. "&amp;$B22)))</f>
        <v/>
      </c>
      <c r="BM22" s="83" t="str">
        <f aca="false">IF($B22=BM$2,"-",IF(COUNTIF(CORRIDA!$M:$M,$B22&amp;" d. "&amp;BM$2)+COUNTIF(CORRIDA!$M:$M,BM$2&amp;" d. "&amp;$B22)=0,"",COUNTIF(CORRIDA!$M:$M,$B22&amp;" d. "&amp;BM$2)+COUNTIF(CORRIDA!$M:$M,BM$2&amp;" d. "&amp;$B22)))</f>
        <v/>
      </c>
      <c r="BN22" s="83" t="str">
        <f aca="false">IF($B22=BN$2,"-",IF(COUNTIF(CORRIDA!$M:$M,$B22&amp;" d. "&amp;BN$2)+COUNTIF(CORRIDA!$M:$M,BN$2&amp;" d. "&amp;$B22)=0,"",COUNTIF(CORRIDA!$M:$M,$B22&amp;" d. "&amp;BN$2)+COUNTIF(CORRIDA!$M:$M,BN$2&amp;" d. "&amp;$B22)))</f>
        <v/>
      </c>
      <c r="BO22" s="83" t="str">
        <f aca="false">IF($B22=BO$2,"-",IF(COUNTIF(CORRIDA!$M:$M,$B22&amp;" d. "&amp;BO$2)+COUNTIF(CORRIDA!$M:$M,BO$2&amp;" d. "&amp;$B22)=0,"",COUNTIF(CORRIDA!$M:$M,$B22&amp;" d. "&amp;BO$2)+COUNTIF(CORRIDA!$M:$M,BO$2&amp;" d. "&amp;$B22)))</f>
        <v/>
      </c>
      <c r="BP22" s="83" t="str">
        <f aca="false">IF($B22=BP$2,"-",IF(COUNTIF(CORRIDA!$M:$M,$B22&amp;" d. "&amp;BP$2)+COUNTIF(CORRIDA!$M:$M,BP$2&amp;" d. "&amp;$B22)=0,"",COUNTIF(CORRIDA!$M:$M,$B22&amp;" d. "&amp;BP$2)+COUNTIF(CORRIDA!$M:$M,BP$2&amp;" d. "&amp;$B22)))</f>
        <v/>
      </c>
      <c r="BQ22" s="83" t="str">
        <f aca="false">IF($B22=BQ$2,"-",IF(COUNTIF(CORRIDA!$M:$M,$B22&amp;" d. "&amp;BQ$2)+COUNTIF(CORRIDA!$M:$M,BQ$2&amp;" d. "&amp;$B22)=0,"",COUNTIF(CORRIDA!$M:$M,$B22&amp;" d. "&amp;BQ$2)+COUNTIF(CORRIDA!$M:$M,BQ$2&amp;" d. "&amp;$B22)))</f>
        <v/>
      </c>
      <c r="BR22" s="83" t="str">
        <f aca="false">IF($B22=BR$2,"-",IF(COUNTIF(CORRIDA!$M:$M,$B22&amp;" d. "&amp;BR$2)+COUNTIF(CORRIDA!$M:$M,BR$2&amp;" d. "&amp;$B22)=0,"",COUNTIF(CORRIDA!$M:$M,$B22&amp;" d. "&amp;BR$2)+COUNTIF(CORRIDA!$M:$M,BR$2&amp;" d. "&amp;$B22)))</f>
        <v/>
      </c>
      <c r="BS22" s="83" t="str">
        <f aca="false">IF($B22=BS$2,"-",IF(COUNTIF(CORRIDA!$M:$M,$B22&amp;" d. "&amp;BS$2)+COUNTIF(CORRIDA!$M:$M,BS$2&amp;" d. "&amp;$B22)=0,"",COUNTIF(CORRIDA!$M:$M,$B22&amp;" d. "&amp;BS$2)+COUNTIF(CORRIDA!$M:$M,BS$2&amp;" d. "&amp;$B22)))</f>
        <v/>
      </c>
      <c r="BT22" s="83" t="str">
        <f aca="false">IF($B22=BT$2,"-",IF(COUNTIF(CORRIDA!$M:$M,$B22&amp;" d. "&amp;BT$2)+COUNTIF(CORRIDA!$M:$M,BT$2&amp;" d. "&amp;$B22)=0,"",COUNTIF(CORRIDA!$M:$M,$B22&amp;" d. "&amp;BT$2)+COUNTIF(CORRIDA!$M:$M,BT$2&amp;" d. "&amp;$B22)))</f>
        <v/>
      </c>
      <c r="BU22" s="83" t="str">
        <f aca="false">IF($B22=BU$2,"-",IF(COUNTIF(CORRIDA!$M:$M,$B22&amp;" d. "&amp;BU$2)+COUNTIF(CORRIDA!$M:$M,BU$2&amp;" d. "&amp;$B22)=0,"",COUNTIF(CORRIDA!$M:$M,$B22&amp;" d. "&amp;BU$2)+COUNTIF(CORRIDA!$M:$M,BU$2&amp;" d. "&amp;$B22)))</f>
        <v/>
      </c>
      <c r="BV22" s="83" t="str">
        <f aca="false">IF($B22=BV$2,"-",IF(COUNTIF(CORRIDA!$M:$M,$B22&amp;" d. "&amp;BV$2)+COUNTIF(CORRIDA!$M:$M,BV$2&amp;" d. "&amp;$B22)=0,"",COUNTIF(CORRIDA!$M:$M,$B22&amp;" d. "&amp;BV$2)+COUNTIF(CORRIDA!$M:$M,BV$2&amp;" d. "&amp;$B22)))</f>
        <v/>
      </c>
      <c r="BW22" s="83" t="str">
        <f aca="false">IF($B22=BW$2,"-",IF(COUNTIF(CORRIDA!$M:$M,$B22&amp;" d. "&amp;BW$2)+COUNTIF(CORRIDA!$M:$M,BW$2&amp;" d. "&amp;$B22)=0,"",COUNTIF(CORRIDA!$M:$M,$B22&amp;" d. "&amp;BW$2)+COUNTIF(CORRIDA!$M:$M,BW$2&amp;" d. "&amp;$B22)))</f>
        <v/>
      </c>
      <c r="BX22" s="83" t="str">
        <f aca="false">IF($B22=BX$2,"-",IF(COUNTIF(CORRIDA!$M:$M,$B22&amp;" d. "&amp;BX$2)+COUNTIF(CORRIDA!$M:$M,BX$2&amp;" d. "&amp;$B22)=0,"",COUNTIF(CORRIDA!$M:$M,$B22&amp;" d. "&amp;BX$2)+COUNTIF(CORRIDA!$M:$M,BX$2&amp;" d. "&amp;$B22)))</f>
        <v/>
      </c>
      <c r="BY22" s="83" t="str">
        <f aca="false">IF($B22=BY$2,"-",IF(COUNTIF(CORRIDA!$M:$M,$B22&amp;" d. "&amp;BY$2)+COUNTIF(CORRIDA!$M:$M,BY$2&amp;" d. "&amp;$B22)=0,"",COUNTIF(CORRIDA!$M:$M,$B22&amp;" d. "&amp;BY$2)+COUNTIF(CORRIDA!$M:$M,BY$2&amp;" d. "&amp;$B22)))</f>
        <v>-</v>
      </c>
      <c r="BZ22" s="83" t="str">
        <f aca="false">IF($B22=BZ$2,"-",IF(COUNTIF(CORRIDA!$M:$M,$B22&amp;" d. "&amp;BZ$2)+COUNTIF(CORRIDA!$M:$M,BZ$2&amp;" d. "&amp;$B22)=0,"",COUNTIF(CORRIDA!$M:$M,$B22&amp;" d. "&amp;BZ$2)+COUNTIF(CORRIDA!$M:$M,BZ$2&amp;" d. "&amp;$B22)))</f>
        <v/>
      </c>
      <c r="CA22" s="83" t="str">
        <f aca="false">IF($B22=CA$2,"-",IF(COUNTIF(CORRIDA!$M:$M,$B22&amp;" d. "&amp;CA$2)+COUNTIF(CORRIDA!$M:$M,CA$2&amp;" d. "&amp;$B22)=0,"",COUNTIF(CORRIDA!$M:$M,$B22&amp;" d. "&amp;CA$2)+COUNTIF(CORRIDA!$M:$M,CA$2&amp;" d. "&amp;$B22)))</f>
        <v/>
      </c>
      <c r="CB22" s="83" t="str">
        <f aca="false">IF($B22=CB$2,"-",IF(COUNTIF(CORRIDA!$M:$M,$B22&amp;" d. "&amp;CB$2)+COUNTIF(CORRIDA!$M:$M,CB$2&amp;" d. "&amp;$B22)=0,"",COUNTIF(CORRIDA!$M:$M,$B22&amp;" d. "&amp;CB$2)+COUNTIF(CORRIDA!$M:$M,CB$2&amp;" d. "&amp;$B22)))</f>
        <v/>
      </c>
      <c r="CC22" s="83" t="str">
        <f aca="false">IF($B22=CC$2,"-",IF(COUNTIF(CORRIDA!$M:$M,$B22&amp;" d. "&amp;CC$2)+COUNTIF(CORRIDA!$M:$M,CC$2&amp;" d. "&amp;$B22)=0,"",COUNTIF(CORRIDA!$M:$M,$B22&amp;" d. "&amp;CC$2)+COUNTIF(CORRIDA!$M:$M,CC$2&amp;" d. "&amp;$B22)))</f>
        <v/>
      </c>
      <c r="CD22" s="83" t="str">
        <f aca="false">IF($B22=CD$2,"-",IF(COUNTIF(CORRIDA!$M:$M,$B22&amp;" d. "&amp;CD$2)+COUNTIF(CORRIDA!$M:$M,CD$2&amp;" d. "&amp;$B22)=0,"",COUNTIF(CORRIDA!$M:$M,$B22&amp;" d. "&amp;CD$2)+COUNTIF(CORRIDA!$M:$M,CD$2&amp;" d. "&amp;$B22)))</f>
        <v/>
      </c>
      <c r="CE22" s="83" t="str">
        <f aca="false">IF($B22=CE$2,"-",IF(COUNTIF(CORRIDA!$M:$M,$B22&amp;" d. "&amp;CE$2)+COUNTIF(CORRIDA!$M:$M,CE$2&amp;" d. "&amp;$B22)=0,"",COUNTIF(CORRIDA!$M:$M,$B22&amp;" d. "&amp;CE$2)+COUNTIF(CORRIDA!$M:$M,CE$2&amp;" d. "&amp;$B22)))</f>
        <v/>
      </c>
      <c r="CF22" s="83" t="str">
        <f aca="false">IF($B22=CF$2,"-",IF(COUNTIF(CORRIDA!$M:$M,$B22&amp;" d. "&amp;CF$2)+COUNTIF(CORRIDA!$M:$M,CF$2&amp;" d. "&amp;$B22)=0,"",COUNTIF(CORRIDA!$M:$M,$B22&amp;" d. "&amp;CF$2)+COUNTIF(CORRIDA!$M:$M,CF$2&amp;" d. "&amp;$B22)))</f>
        <v/>
      </c>
      <c r="CG22" s="83" t="str">
        <f aca="false">IF($B22=CG$2,"-",IF(COUNTIF(CORRIDA!$M:$M,$B22&amp;" d. "&amp;CG$2)+COUNTIF(CORRIDA!$M:$M,CG$2&amp;" d. "&amp;$B22)=0,"",COUNTIF(CORRIDA!$M:$M,$B22&amp;" d. "&amp;CG$2)+COUNTIF(CORRIDA!$M:$M,CG$2&amp;" d. "&amp;$B22)))</f>
        <v/>
      </c>
      <c r="CH22" s="83" t="str">
        <f aca="false">IF($B22=CH$2,"-",IF(COUNTIF(CORRIDA!$M:$M,$B22&amp;" d. "&amp;CH$2)+COUNTIF(CORRIDA!$M:$M,CH$2&amp;" d. "&amp;$B22)=0,"",COUNTIF(CORRIDA!$M:$M,$B22&amp;" d. "&amp;CH$2)+COUNTIF(CORRIDA!$M:$M,CH$2&amp;" d. "&amp;$B22)))</f>
        <v/>
      </c>
      <c r="CI22" s="83" t="str">
        <f aca="false">IF($B22=CI$2,"-",IF(COUNTIF(CORRIDA!$M:$M,$B22&amp;" d. "&amp;CI$2)+COUNTIF(CORRIDA!$M:$M,CI$2&amp;" d. "&amp;$B22)=0,"",COUNTIF(CORRIDA!$M:$M,$B22&amp;" d. "&amp;CI$2)+COUNTIF(CORRIDA!$M:$M,CI$2&amp;" d. "&amp;$B22)))</f>
        <v/>
      </c>
      <c r="CJ22" s="83" t="str">
        <f aca="false">IF($B22=CJ$2,"-",IF(COUNTIF(CORRIDA!$M:$M,$B22&amp;" d. "&amp;CJ$2)+COUNTIF(CORRIDA!$M:$M,CJ$2&amp;" d. "&amp;$B22)=0,"",COUNTIF(CORRIDA!$M:$M,$B22&amp;" d. "&amp;CJ$2)+COUNTIF(CORRIDA!$M:$M,CJ$2&amp;" d. "&amp;$B22)))</f>
        <v/>
      </c>
      <c r="CK22" s="83" t="str">
        <f aca="false">IF($B22=CK$2,"-",IF(COUNTIF(CORRIDA!$M:$M,$B22&amp;" d. "&amp;CK$2)+COUNTIF(CORRIDA!$M:$M,CK$2&amp;" d. "&amp;$B22)=0,"",COUNTIF(CORRIDA!$M:$M,$B22&amp;" d. "&amp;CK$2)+COUNTIF(CORRIDA!$M:$M,CK$2&amp;" d. "&amp;$B22)))</f>
        <v/>
      </c>
      <c r="CL22" s="83" t="str">
        <f aca="false">IF($B22=CL$2,"-",IF(COUNTIF(CORRIDA!$M:$M,$B22&amp;" d. "&amp;CL$2)+COUNTIF(CORRIDA!$M:$M,CL$2&amp;" d. "&amp;$B22)=0,"",COUNTIF(CORRIDA!$M:$M,$B22&amp;" d. "&amp;CL$2)+COUNTIF(CORRIDA!$M:$M,CL$2&amp;" d. "&amp;$B22)))</f>
        <v/>
      </c>
      <c r="CM22" s="83" t="str">
        <f aca="false">IF($B22=CM$2,"-",IF(COUNTIF(CORRIDA!$M:$M,$B22&amp;" d. "&amp;CM$2)+COUNTIF(CORRIDA!$M:$M,CM$2&amp;" d. "&amp;$B22)=0,"",COUNTIF(CORRIDA!$M:$M,$B22&amp;" d. "&amp;CM$2)+COUNTIF(CORRIDA!$M:$M,CM$2&amp;" d. "&amp;$B22)))</f>
        <v/>
      </c>
      <c r="CN22" s="83" t="str">
        <f aca="false">IF($B22=CN$2,"-",IF(COUNTIF(CORRIDA!$M:$M,$B22&amp;" d. "&amp;CN$2)+COUNTIF(CORRIDA!$M:$M,CN$2&amp;" d. "&amp;$B22)=0,"",COUNTIF(CORRIDA!$M:$M,$B22&amp;" d. "&amp;CN$2)+COUNTIF(CORRIDA!$M:$M,CN$2&amp;" d. "&amp;$B22)))</f>
        <v/>
      </c>
      <c r="CO22" s="83" t="str">
        <f aca="false">IF($B22=CO$2,"-",IF(COUNTIF(CORRIDA!$M:$M,$B22&amp;" d. "&amp;CO$2)+COUNTIF(CORRIDA!$M:$M,CO$2&amp;" d. "&amp;$B22)=0,"",COUNTIF(CORRIDA!$M:$M,$B22&amp;" d. "&amp;CO$2)+COUNTIF(CORRIDA!$M:$M,CO$2&amp;" d. "&amp;$B22)))</f>
        <v/>
      </c>
      <c r="CP22" s="83" t="str">
        <f aca="false">IF($B22=CP$2,"-",IF(COUNTIF(CORRIDA!$M:$M,$B22&amp;" d. "&amp;CP$2)+COUNTIF(CORRIDA!$M:$M,CP$2&amp;" d. "&amp;$B22)=0,"",COUNTIF(CORRIDA!$M:$M,$B22&amp;" d. "&amp;CP$2)+COUNTIF(CORRIDA!$M:$M,CP$2&amp;" d. "&amp;$B22)))</f>
        <v/>
      </c>
      <c r="CQ22" s="83" t="str">
        <f aca="false">IF($B22=CQ$2,"-",IF(COUNTIF(CORRIDA!$M:$M,$B22&amp;" d. "&amp;CQ$2)+COUNTIF(CORRIDA!$M:$M,CQ$2&amp;" d. "&amp;$B22)=0,"",COUNTIF(CORRIDA!$M:$M,$B22&amp;" d. "&amp;CQ$2)+COUNTIF(CORRIDA!$M:$M,CQ$2&amp;" d. "&amp;$B22)))</f>
        <v/>
      </c>
      <c r="CR22" s="83" t="str">
        <f aca="false">IF($B22=CR$2,"-",IF(COUNTIF(CORRIDA!$M:$M,$B22&amp;" d. "&amp;CR$2)+COUNTIF(CORRIDA!$M:$M,CR$2&amp;" d. "&amp;$B22)=0,"",COUNTIF(CORRIDA!$M:$M,$B22&amp;" d. "&amp;CR$2)+COUNTIF(CORRIDA!$M:$M,CR$2&amp;" d. "&amp;$B22)))</f>
        <v/>
      </c>
      <c r="CS22" s="83" t="str">
        <f aca="false">IF($B22=CS$2,"-",IF(COUNTIF(CORRIDA!$M:$M,$B22&amp;" d. "&amp;CS$2)+COUNTIF(CORRIDA!$M:$M,CS$2&amp;" d. "&amp;$B22)=0,"",COUNTIF(CORRIDA!$M:$M,$B22&amp;" d. "&amp;CS$2)+COUNTIF(CORRIDA!$M:$M,CS$2&amp;" d. "&amp;$B22)))</f>
        <v/>
      </c>
      <c r="CT22" s="83" t="str">
        <f aca="false">IF($B22=CT$2,"-",IF(COUNTIF(CORRIDA!$M:$M,$B22&amp;" d. "&amp;CT$2)+COUNTIF(CORRIDA!$M:$M,CT$2&amp;" d. "&amp;$B22)=0,"",COUNTIF(CORRIDA!$M:$M,$B22&amp;" d. "&amp;CT$2)+COUNTIF(CORRIDA!$M:$M,CT$2&amp;" d. "&amp;$B22)))</f>
        <v/>
      </c>
      <c r="CU22" s="83" t="str">
        <f aca="false">IF($B22=CU$2,"-",IF(COUNTIF(CORRIDA!$M:$M,$B22&amp;" d. "&amp;CU$2)+COUNTIF(CORRIDA!$M:$M,CU$2&amp;" d. "&amp;$B22)=0,"",COUNTIF(CORRIDA!$M:$M,$B22&amp;" d. "&amp;CU$2)+COUNTIF(CORRIDA!$M:$M,CU$2&amp;" d. "&amp;$B22)))</f>
        <v/>
      </c>
      <c r="CV22" s="83" t="str">
        <f aca="false">IF($B22=CV$2,"-",IF(COUNTIF(CORRIDA!$M:$M,$B22&amp;" d. "&amp;CV$2)+COUNTIF(CORRIDA!$M:$M,CV$2&amp;" d. "&amp;$B22)=0,"",COUNTIF(CORRIDA!$M:$M,$B22&amp;" d. "&amp;CV$2)+COUNTIF(CORRIDA!$M:$M,CV$2&amp;" d. "&amp;$B22)))</f>
        <v/>
      </c>
      <c r="CW22" s="83" t="str">
        <f aca="false">IF($B22=CW$2,"-",IF(COUNTIF(CORRIDA!$M:$M,$B22&amp;" d. "&amp;CW$2)+COUNTIF(CORRIDA!$M:$M,CW$2&amp;" d. "&amp;$B22)=0,"",COUNTIF(CORRIDA!$M:$M,$B22&amp;" d. "&amp;CW$2)+COUNTIF(CORRIDA!$M:$M,CW$2&amp;" d. "&amp;$B22)))</f>
        <v/>
      </c>
      <c r="CX22" s="83" t="str">
        <f aca="false">IF($B22=CX$2,"-",IF(COUNTIF(CORRIDA!$M:$M,$B22&amp;" d. "&amp;CX$2)+COUNTIF(CORRIDA!$M:$M,CX$2&amp;" d. "&amp;$B22)=0,"",COUNTIF(CORRIDA!$M:$M,$B22&amp;" d. "&amp;CX$2)+COUNTIF(CORRIDA!$M:$M,CX$2&amp;" d. "&amp;$B22)))</f>
        <v/>
      </c>
      <c r="CY22" s="83" t="str">
        <f aca="false">IF($B22=CY$2,"-",IF(COUNTIF(CORRIDA!$M:$M,$B22&amp;" d. "&amp;CY$2)+COUNTIF(CORRIDA!$M:$M,CY$2&amp;" d. "&amp;$B22)=0,"",COUNTIF(CORRIDA!$M:$M,$B22&amp;" d. "&amp;CY$2)+COUNTIF(CORRIDA!$M:$M,CY$2&amp;" d. "&amp;$B22)))</f>
        <v/>
      </c>
      <c r="CZ22" s="83" t="str">
        <f aca="false">IF($B22=CZ$2,"-",IF(COUNTIF(CORRIDA!$M:$M,$B22&amp;" d. "&amp;CZ$2)+COUNTIF(CORRIDA!$M:$M,CZ$2&amp;" d. "&amp;$B22)=0,"",COUNTIF(CORRIDA!$M:$M,$B22&amp;" d. "&amp;CZ$2)+COUNTIF(CORRIDA!$M:$M,CZ$2&amp;" d. "&amp;$B22)))</f>
        <v/>
      </c>
      <c r="DA22" s="83" t="str">
        <f aca="false">IF($B22=DA$2,"-",IF(COUNTIF(CORRIDA!$M:$M,$B22&amp;" d. "&amp;DA$2)+COUNTIF(CORRIDA!$M:$M,DA$2&amp;" d. "&amp;$B22)=0,"",COUNTIF(CORRIDA!$M:$M,$B22&amp;" d. "&amp;DA$2)+COUNTIF(CORRIDA!$M:$M,DA$2&amp;" d. "&amp;$B22)))</f>
        <v/>
      </c>
      <c r="DB22" s="83" t="str">
        <f aca="false">IF($B22=DB$2,"-",IF(COUNTIF(CORRIDA!$M:$M,$B22&amp;" d. "&amp;DB$2)+COUNTIF(CORRIDA!$M:$M,DB$2&amp;" d. "&amp;$B22)=0,"",COUNTIF(CORRIDA!$M:$M,$B22&amp;" d. "&amp;DB$2)+COUNTIF(CORRIDA!$M:$M,DB$2&amp;" d. "&amp;$B22)))</f>
        <v/>
      </c>
      <c r="DC22" s="83" t="str">
        <f aca="false">IF($B22=DC$2,"-",IF(COUNTIF(CORRIDA!$M:$M,$B22&amp;" d. "&amp;DC$2)+COUNTIF(CORRIDA!$M:$M,DC$2&amp;" d. "&amp;$B22)=0,"",COUNTIF(CORRIDA!$M:$M,$B22&amp;" d. "&amp;DC$2)+COUNTIF(CORRIDA!$M:$M,DC$2&amp;" d. "&amp;$B22)))</f>
        <v/>
      </c>
      <c r="DD22" s="75" t="n">
        <f aca="false">SUM(BF22:DC22)</f>
        <v>0</v>
      </c>
      <c r="DE22" s="77" t="n">
        <f aca="false">COUNTIF(BF22:DC22,"&gt;0")</f>
        <v>0</v>
      </c>
      <c r="DF22" s="78" t="n">
        <f aca="false">IF(COUNTIF(BF22:DC22,"&gt;0")&lt;10,0,QUOTIENT(COUNTIF(BF22:DC22,"&gt;0"),5)*50)</f>
        <v>0</v>
      </c>
      <c r="DG22" s="79"/>
      <c r="DH22" s="73" t="str">
        <f aca="false">BE22</f>
        <v>Guedes</v>
      </c>
      <c r="DI22" s="83" t="n">
        <f aca="false">IF($B22=DI$2,0,IF(COUNTIF(CORRIDA!$M:$M,$B22&amp;" d. "&amp;DI$2)+COUNTIF(CORRIDA!$M:$M,DI$2&amp;" d. "&amp;$B22)=0,0,COUNTIF(CORRIDA!$M:$M,$B22&amp;" d. "&amp;DI$2)+COUNTIF(CORRIDA!$M:$M,DI$2&amp;" d. "&amp;$B22)))</f>
        <v>0</v>
      </c>
      <c r="DJ22" s="83" t="n">
        <f aca="false">IF($B22=DJ$2,0,IF(COUNTIF(CORRIDA!$M:$M,$B22&amp;" d. "&amp;DJ$2)+COUNTIF(CORRIDA!$M:$M,DJ$2&amp;" d. "&amp;$B22)=0,0,COUNTIF(CORRIDA!$M:$M,$B22&amp;" d. "&amp;DJ$2)+COUNTIF(CORRIDA!$M:$M,DJ$2&amp;" d. "&amp;$B22)))</f>
        <v>0</v>
      </c>
      <c r="DK22" s="83" t="n">
        <f aca="false">IF($B22=DK$2,0,IF(COUNTIF(CORRIDA!$M:$M,$B22&amp;" d. "&amp;DK$2)+COUNTIF(CORRIDA!$M:$M,DK$2&amp;" d. "&amp;$B22)=0,0,COUNTIF(CORRIDA!$M:$M,$B22&amp;" d. "&amp;DK$2)+COUNTIF(CORRIDA!$M:$M,DK$2&amp;" d. "&amp;$B22)))</f>
        <v>0</v>
      </c>
      <c r="DL22" s="83" t="n">
        <f aca="false">IF($B22=DL$2,0,IF(COUNTIF(CORRIDA!$M:$M,$B22&amp;" d. "&amp;DL$2)+COUNTIF(CORRIDA!$M:$M,DL$2&amp;" d. "&amp;$B22)=0,0,COUNTIF(CORRIDA!$M:$M,$B22&amp;" d. "&amp;DL$2)+COUNTIF(CORRIDA!$M:$M,DL$2&amp;" d. "&amp;$B22)))</f>
        <v>0</v>
      </c>
      <c r="DM22" s="83" t="n">
        <f aca="false">IF($B22=DM$2,0,IF(COUNTIF(CORRIDA!$M:$M,$B22&amp;" d. "&amp;DM$2)+COUNTIF(CORRIDA!$M:$M,DM$2&amp;" d. "&amp;$B22)=0,0,COUNTIF(CORRIDA!$M:$M,$B22&amp;" d. "&amp;DM$2)+COUNTIF(CORRIDA!$M:$M,DM$2&amp;" d. "&amp;$B22)))</f>
        <v>0</v>
      </c>
      <c r="DN22" s="83" t="n">
        <f aca="false">IF($B22=DN$2,0,IF(COUNTIF(CORRIDA!$M:$M,$B22&amp;" d. "&amp;DN$2)+COUNTIF(CORRIDA!$M:$M,DN$2&amp;" d. "&amp;$B22)=0,0,COUNTIF(CORRIDA!$M:$M,$B22&amp;" d. "&amp;DN$2)+COUNTIF(CORRIDA!$M:$M,DN$2&amp;" d. "&amp;$B22)))</f>
        <v>0</v>
      </c>
      <c r="DO22" s="83" t="n">
        <f aca="false">IF($B22=DO$2,0,IF(COUNTIF(CORRIDA!$M:$M,$B22&amp;" d. "&amp;DO$2)+COUNTIF(CORRIDA!$M:$M,DO$2&amp;" d. "&amp;$B22)=0,0,COUNTIF(CORRIDA!$M:$M,$B22&amp;" d. "&amp;DO$2)+COUNTIF(CORRIDA!$M:$M,DO$2&amp;" d. "&amp;$B22)))</f>
        <v>0</v>
      </c>
      <c r="DP22" s="83" t="n">
        <f aca="false">IF($B22=DP$2,0,IF(COUNTIF(CORRIDA!$M:$M,$B22&amp;" d. "&amp;DP$2)+COUNTIF(CORRIDA!$M:$M,DP$2&amp;" d. "&amp;$B22)=0,0,COUNTIF(CORRIDA!$M:$M,$B22&amp;" d. "&amp;DP$2)+COUNTIF(CORRIDA!$M:$M,DP$2&amp;" d. "&amp;$B22)))</f>
        <v>0</v>
      </c>
      <c r="DQ22" s="83" t="n">
        <f aca="false">IF($B22=DQ$2,0,IF(COUNTIF(CORRIDA!$M:$M,$B22&amp;" d. "&amp;DQ$2)+COUNTIF(CORRIDA!$M:$M,DQ$2&amp;" d. "&amp;$B22)=0,0,COUNTIF(CORRIDA!$M:$M,$B22&amp;" d. "&amp;DQ$2)+COUNTIF(CORRIDA!$M:$M,DQ$2&amp;" d. "&amp;$B22)))</f>
        <v>0</v>
      </c>
      <c r="DR22" s="83" t="n">
        <f aca="false">IF($B22=DR$2,0,IF(COUNTIF(CORRIDA!$M:$M,$B22&amp;" d. "&amp;DR$2)+COUNTIF(CORRIDA!$M:$M,DR$2&amp;" d. "&amp;$B22)=0,0,COUNTIF(CORRIDA!$M:$M,$B22&amp;" d. "&amp;DR$2)+COUNTIF(CORRIDA!$M:$M,DR$2&amp;" d. "&amp;$B22)))</f>
        <v>0</v>
      </c>
      <c r="DS22" s="83" t="n">
        <f aca="false">IF($B22=DS$2,0,IF(COUNTIF(CORRIDA!$M:$M,$B22&amp;" d. "&amp;DS$2)+COUNTIF(CORRIDA!$M:$M,DS$2&amp;" d. "&amp;$B22)=0,0,COUNTIF(CORRIDA!$M:$M,$B22&amp;" d. "&amp;DS$2)+COUNTIF(CORRIDA!$M:$M,DS$2&amp;" d. "&amp;$B22)))</f>
        <v>0</v>
      </c>
      <c r="DT22" s="83" t="n">
        <f aca="false">IF($B22=DT$2,0,IF(COUNTIF(CORRIDA!$M:$M,$B22&amp;" d. "&amp;DT$2)+COUNTIF(CORRIDA!$M:$M,DT$2&amp;" d. "&amp;$B22)=0,0,COUNTIF(CORRIDA!$M:$M,$B22&amp;" d. "&amp;DT$2)+COUNTIF(CORRIDA!$M:$M,DT$2&amp;" d. "&amp;$B22)))</f>
        <v>0</v>
      </c>
      <c r="DU22" s="83" t="n">
        <f aca="false">IF($B22=DU$2,0,IF(COUNTIF(CORRIDA!$M:$M,$B22&amp;" d. "&amp;DU$2)+COUNTIF(CORRIDA!$M:$M,DU$2&amp;" d. "&amp;$B22)=0,0,COUNTIF(CORRIDA!$M:$M,$B22&amp;" d. "&amp;DU$2)+COUNTIF(CORRIDA!$M:$M,DU$2&amp;" d. "&amp;$B22)))</f>
        <v>0</v>
      </c>
      <c r="DV22" s="83" t="n">
        <f aca="false">IF($B22=DV$2,0,IF(COUNTIF(CORRIDA!$M:$M,$B22&amp;" d. "&amp;DV$2)+COUNTIF(CORRIDA!$M:$M,DV$2&amp;" d. "&amp;$B22)=0,0,COUNTIF(CORRIDA!$M:$M,$B22&amp;" d. "&amp;DV$2)+COUNTIF(CORRIDA!$M:$M,DV$2&amp;" d. "&amp;$B22)))</f>
        <v>0</v>
      </c>
      <c r="DW22" s="83" t="n">
        <f aca="false">IF($B22=DW$2,0,IF(COUNTIF(CORRIDA!$M:$M,$B22&amp;" d. "&amp;DW$2)+COUNTIF(CORRIDA!$M:$M,DW$2&amp;" d. "&amp;$B22)=0,0,COUNTIF(CORRIDA!$M:$M,$B22&amp;" d. "&amp;DW$2)+COUNTIF(CORRIDA!$M:$M,DW$2&amp;" d. "&amp;$B22)))</f>
        <v>0</v>
      </c>
      <c r="DX22" s="83" t="n">
        <f aca="false">IF($B22=DX$2,0,IF(COUNTIF(CORRIDA!$M:$M,$B22&amp;" d. "&amp;DX$2)+COUNTIF(CORRIDA!$M:$M,DX$2&amp;" d. "&amp;$B22)=0,0,COUNTIF(CORRIDA!$M:$M,$B22&amp;" d. "&amp;DX$2)+COUNTIF(CORRIDA!$M:$M,DX$2&amp;" d. "&amp;$B22)))</f>
        <v>0</v>
      </c>
      <c r="DY22" s="83" t="n">
        <f aca="false">IF($B22=DY$2,0,IF(COUNTIF(CORRIDA!$M:$M,$B22&amp;" d. "&amp;DY$2)+COUNTIF(CORRIDA!$M:$M,DY$2&amp;" d. "&amp;$B22)=0,0,COUNTIF(CORRIDA!$M:$M,$B22&amp;" d. "&amp;DY$2)+COUNTIF(CORRIDA!$M:$M,DY$2&amp;" d. "&amp;$B22)))</f>
        <v>0</v>
      </c>
      <c r="DZ22" s="83" t="n">
        <f aca="false">IF($B22=DZ$2,0,IF(COUNTIF(CORRIDA!$M:$M,$B22&amp;" d. "&amp;DZ$2)+COUNTIF(CORRIDA!$M:$M,DZ$2&amp;" d. "&amp;$B22)=0,0,COUNTIF(CORRIDA!$M:$M,$B22&amp;" d. "&amp;DZ$2)+COUNTIF(CORRIDA!$M:$M,DZ$2&amp;" d. "&amp;$B22)))</f>
        <v>0</v>
      </c>
      <c r="EA22" s="83" t="n">
        <f aca="false">IF($B22=EA$2,0,IF(COUNTIF(CORRIDA!$M:$M,$B22&amp;" d. "&amp;EA$2)+COUNTIF(CORRIDA!$M:$M,EA$2&amp;" d. "&amp;$B22)=0,0,COUNTIF(CORRIDA!$M:$M,$B22&amp;" d. "&amp;EA$2)+COUNTIF(CORRIDA!$M:$M,EA$2&amp;" d. "&amp;$B22)))</f>
        <v>0</v>
      </c>
      <c r="EB22" s="83" t="n">
        <f aca="false">IF($B22=EB$2,0,IF(COUNTIF(CORRIDA!$M:$M,$B22&amp;" d. "&amp;EB$2)+COUNTIF(CORRIDA!$M:$M,EB$2&amp;" d. "&amp;$B22)=0,0,COUNTIF(CORRIDA!$M:$M,$B22&amp;" d. "&amp;EB$2)+COUNTIF(CORRIDA!$M:$M,EB$2&amp;" d. "&amp;$B22)))</f>
        <v>0</v>
      </c>
      <c r="EC22" s="83" t="n">
        <f aca="false">IF($B22=EC$2,0,IF(COUNTIF(CORRIDA!$M:$M,$B22&amp;" d. "&amp;EC$2)+COUNTIF(CORRIDA!$M:$M,EC$2&amp;" d. "&amp;$B22)=0,0,COUNTIF(CORRIDA!$M:$M,$B22&amp;" d. "&amp;EC$2)+COUNTIF(CORRIDA!$M:$M,EC$2&amp;" d. "&amp;$B22)))</f>
        <v>0</v>
      </c>
      <c r="ED22" s="83" t="n">
        <f aca="false">IF($B22=ED$2,0,IF(COUNTIF(CORRIDA!$M:$M,$B22&amp;" d. "&amp;ED$2)+COUNTIF(CORRIDA!$M:$M,ED$2&amp;" d. "&amp;$B22)=0,0,COUNTIF(CORRIDA!$M:$M,$B22&amp;" d. "&amp;ED$2)+COUNTIF(CORRIDA!$M:$M,ED$2&amp;" d. "&amp;$B22)))</f>
        <v>0</v>
      </c>
      <c r="EE22" s="83" t="n">
        <f aca="false">IF($B22=EE$2,0,IF(COUNTIF(CORRIDA!$M:$M,$B22&amp;" d. "&amp;EE$2)+COUNTIF(CORRIDA!$M:$M,EE$2&amp;" d. "&amp;$B22)=0,0,COUNTIF(CORRIDA!$M:$M,$B22&amp;" d. "&amp;EE$2)+COUNTIF(CORRIDA!$M:$M,EE$2&amp;" d. "&amp;$B22)))</f>
        <v>0</v>
      </c>
      <c r="EF22" s="83" t="n">
        <f aca="false">IF($B22=EF$2,0,IF(COUNTIF(CORRIDA!$M:$M,$B22&amp;" d. "&amp;EF$2)+COUNTIF(CORRIDA!$M:$M,EF$2&amp;" d. "&amp;$B22)=0,0,COUNTIF(CORRIDA!$M:$M,$B22&amp;" d. "&amp;EF$2)+COUNTIF(CORRIDA!$M:$M,EF$2&amp;" d. "&amp;$B22)))</f>
        <v>0</v>
      </c>
      <c r="EG22" s="83" t="n">
        <f aca="false">IF($B22=EG$2,0,IF(COUNTIF(CORRIDA!$M:$M,$B22&amp;" d. "&amp;EG$2)+COUNTIF(CORRIDA!$M:$M,EG$2&amp;" d. "&amp;$B22)=0,0,COUNTIF(CORRIDA!$M:$M,$B22&amp;" d. "&amp;EG$2)+COUNTIF(CORRIDA!$M:$M,EG$2&amp;" d. "&amp;$B22)))</f>
        <v>0</v>
      </c>
      <c r="EH22" s="83" t="n">
        <f aca="false">IF($B22=EH$2,0,IF(COUNTIF(CORRIDA!$M:$M,$B22&amp;" d. "&amp;EH$2)+COUNTIF(CORRIDA!$M:$M,EH$2&amp;" d. "&amp;$B22)=0,0,COUNTIF(CORRIDA!$M:$M,$B22&amp;" d. "&amp;EH$2)+COUNTIF(CORRIDA!$M:$M,EH$2&amp;" d. "&amp;$B22)))</f>
        <v>0</v>
      </c>
      <c r="EI22" s="83" t="n">
        <f aca="false">IF($B22=EI$2,0,IF(COUNTIF(CORRIDA!$M:$M,$B22&amp;" d. "&amp;EI$2)+COUNTIF(CORRIDA!$M:$M,EI$2&amp;" d. "&amp;$B22)=0,0,COUNTIF(CORRIDA!$M:$M,$B22&amp;" d. "&amp;EI$2)+COUNTIF(CORRIDA!$M:$M,EI$2&amp;" d. "&amp;$B22)))</f>
        <v>0</v>
      </c>
      <c r="EJ22" s="83" t="n">
        <f aca="false">IF($B22=EJ$2,0,IF(COUNTIF(CORRIDA!$M:$M,$B22&amp;" d. "&amp;EJ$2)+COUNTIF(CORRIDA!$M:$M,EJ$2&amp;" d. "&amp;$B22)=0,0,COUNTIF(CORRIDA!$M:$M,$B22&amp;" d. "&amp;EJ$2)+COUNTIF(CORRIDA!$M:$M,EJ$2&amp;" d. "&amp;$B22)))</f>
        <v>0</v>
      </c>
      <c r="EK22" s="83" t="n">
        <f aca="false">IF($B22=EK$2,0,IF(COUNTIF(CORRIDA!$M:$M,$B22&amp;" d. "&amp;EK$2)+COUNTIF(CORRIDA!$M:$M,EK$2&amp;" d. "&amp;$B22)=0,0,COUNTIF(CORRIDA!$M:$M,$B22&amp;" d. "&amp;EK$2)+COUNTIF(CORRIDA!$M:$M,EK$2&amp;" d. "&amp;$B22)))</f>
        <v>0</v>
      </c>
      <c r="EL22" s="83" t="n">
        <f aca="false">IF($B22=EL$2,0,IF(COUNTIF(CORRIDA!$M:$M,$B22&amp;" d. "&amp;EL$2)+COUNTIF(CORRIDA!$M:$M,EL$2&amp;" d. "&amp;$B22)=0,0,COUNTIF(CORRIDA!$M:$M,$B22&amp;" d. "&amp;EL$2)+COUNTIF(CORRIDA!$M:$M,EL$2&amp;" d. "&amp;$B22)))</f>
        <v>0</v>
      </c>
      <c r="EM22" s="83" t="n">
        <f aca="false">IF($B22=EM$2,0,IF(COUNTIF(CORRIDA!$M:$M,$B22&amp;" d. "&amp;EM$2)+COUNTIF(CORRIDA!$M:$M,EM$2&amp;" d. "&amp;$B22)=0,0,COUNTIF(CORRIDA!$M:$M,$B22&amp;" d. "&amp;EM$2)+COUNTIF(CORRIDA!$M:$M,EM$2&amp;" d. "&amp;$B22)))</f>
        <v>0</v>
      </c>
      <c r="EN22" s="83" t="n">
        <f aca="false">IF($B22=EN$2,0,IF(COUNTIF(CORRIDA!$M:$M,$B22&amp;" d. "&amp;EN$2)+COUNTIF(CORRIDA!$M:$M,EN$2&amp;" d. "&amp;$B22)=0,0,COUNTIF(CORRIDA!$M:$M,$B22&amp;" d. "&amp;EN$2)+COUNTIF(CORRIDA!$M:$M,EN$2&amp;" d. "&amp;$B22)))</f>
        <v>0</v>
      </c>
      <c r="EO22" s="83" t="n">
        <f aca="false">IF($B22=EO$2,0,IF(COUNTIF(CORRIDA!$M:$M,$B22&amp;" d. "&amp;EO$2)+COUNTIF(CORRIDA!$M:$M,EO$2&amp;" d. "&amp;$B22)=0,0,COUNTIF(CORRIDA!$M:$M,$B22&amp;" d. "&amp;EO$2)+COUNTIF(CORRIDA!$M:$M,EO$2&amp;" d. "&amp;$B22)))</f>
        <v>0</v>
      </c>
      <c r="EP22" s="83" t="n">
        <f aca="false">IF($B22=EP$2,0,IF(COUNTIF(CORRIDA!$M:$M,$B22&amp;" d. "&amp;EP$2)+COUNTIF(CORRIDA!$M:$M,EP$2&amp;" d. "&amp;$B22)=0,0,COUNTIF(CORRIDA!$M:$M,$B22&amp;" d. "&amp;EP$2)+COUNTIF(CORRIDA!$M:$M,EP$2&amp;" d. "&amp;$B22)))</f>
        <v>0</v>
      </c>
      <c r="EQ22" s="83" t="n">
        <f aca="false">IF($B22=EQ$2,0,IF(COUNTIF(CORRIDA!$M:$M,$B22&amp;" d. "&amp;EQ$2)+COUNTIF(CORRIDA!$M:$M,EQ$2&amp;" d. "&amp;$B22)=0,0,COUNTIF(CORRIDA!$M:$M,$B22&amp;" d. "&amp;EQ$2)+COUNTIF(CORRIDA!$M:$M,EQ$2&amp;" d. "&amp;$B22)))</f>
        <v>0</v>
      </c>
      <c r="ER22" s="83" t="n">
        <f aca="false">IF($B22=ER$2,0,IF(COUNTIF(CORRIDA!$M:$M,$B22&amp;" d. "&amp;ER$2)+COUNTIF(CORRIDA!$M:$M,ER$2&amp;" d. "&amp;$B22)=0,0,COUNTIF(CORRIDA!$M:$M,$B22&amp;" d. "&amp;ER$2)+COUNTIF(CORRIDA!$M:$M,ER$2&amp;" d. "&amp;$B22)))</f>
        <v>0</v>
      </c>
      <c r="ES22" s="83" t="n">
        <f aca="false">IF($B22=ES$2,0,IF(COUNTIF(CORRIDA!$M:$M,$B22&amp;" d. "&amp;ES$2)+COUNTIF(CORRIDA!$M:$M,ES$2&amp;" d. "&amp;$B22)=0,0,COUNTIF(CORRIDA!$M:$M,$B22&amp;" d. "&amp;ES$2)+COUNTIF(CORRIDA!$M:$M,ES$2&amp;" d. "&amp;$B22)))</f>
        <v>0</v>
      </c>
      <c r="ET22" s="83" t="n">
        <f aca="false">IF($B22=ET$2,0,IF(COUNTIF(CORRIDA!$M:$M,$B22&amp;" d. "&amp;ET$2)+COUNTIF(CORRIDA!$M:$M,ET$2&amp;" d. "&amp;$B22)=0,0,COUNTIF(CORRIDA!$M:$M,$B22&amp;" d. "&amp;ET$2)+COUNTIF(CORRIDA!$M:$M,ET$2&amp;" d. "&amp;$B22)))</f>
        <v>0</v>
      </c>
      <c r="EU22" s="83" t="n">
        <f aca="false">IF($B22=EU$2,0,IF(COUNTIF(CORRIDA!$M:$M,$B22&amp;" d. "&amp;EU$2)+COUNTIF(CORRIDA!$M:$M,EU$2&amp;" d. "&amp;$B22)=0,0,COUNTIF(CORRIDA!$M:$M,$B22&amp;" d. "&amp;EU$2)+COUNTIF(CORRIDA!$M:$M,EU$2&amp;" d. "&amp;$B22)))</f>
        <v>0</v>
      </c>
      <c r="EV22" s="83" t="n">
        <f aca="false">IF($B22=EV$2,0,IF(COUNTIF(CORRIDA!$M:$M,$B22&amp;" d. "&amp;EV$2)+COUNTIF(CORRIDA!$M:$M,EV$2&amp;" d. "&amp;$B22)=0,0,COUNTIF(CORRIDA!$M:$M,$B22&amp;" d. "&amp;EV$2)+COUNTIF(CORRIDA!$M:$M,EV$2&amp;" d. "&amp;$B22)))</f>
        <v>0</v>
      </c>
      <c r="EW22" s="83" t="n">
        <f aca="false">IF($B22=EW$2,0,IF(COUNTIF(CORRIDA!$M:$M,$B22&amp;" d. "&amp;EW$2)+COUNTIF(CORRIDA!$M:$M,EW$2&amp;" d. "&amp;$B22)=0,0,COUNTIF(CORRIDA!$M:$M,$B22&amp;" d. "&amp;EW$2)+COUNTIF(CORRIDA!$M:$M,EW$2&amp;" d. "&amp;$B22)))</f>
        <v>0</v>
      </c>
      <c r="EX22" s="83" t="n">
        <f aca="false">IF($B22=EX$2,0,IF(COUNTIF(CORRIDA!$M:$M,$B22&amp;" d. "&amp;EX$2)+COUNTIF(CORRIDA!$M:$M,EX$2&amp;" d. "&amp;$B22)=0,0,COUNTIF(CORRIDA!$M:$M,$B22&amp;" d. "&amp;EX$2)+COUNTIF(CORRIDA!$M:$M,EX$2&amp;" d. "&amp;$B22)))</f>
        <v>0</v>
      </c>
      <c r="EY22" s="83" t="n">
        <f aca="false">IF($B22=EY$2,0,IF(COUNTIF(CORRIDA!$M:$M,$B22&amp;" d. "&amp;EY$2)+COUNTIF(CORRIDA!$M:$M,EY$2&amp;" d. "&amp;$B22)=0,0,COUNTIF(CORRIDA!$M:$M,$B22&amp;" d. "&amp;EY$2)+COUNTIF(CORRIDA!$M:$M,EY$2&amp;" d. "&amp;$B22)))</f>
        <v>0</v>
      </c>
      <c r="EZ22" s="83" t="n">
        <f aca="false">IF($B22=EZ$2,0,IF(COUNTIF(CORRIDA!$M:$M,$B22&amp;" d. "&amp;EZ$2)+COUNTIF(CORRIDA!$M:$M,EZ$2&amp;" d. "&amp;$B22)=0,0,COUNTIF(CORRIDA!$M:$M,$B22&amp;" d. "&amp;EZ$2)+COUNTIF(CORRIDA!$M:$M,EZ$2&amp;" d. "&amp;$B22)))</f>
        <v>0</v>
      </c>
      <c r="FA22" s="83" t="n">
        <f aca="false">IF($B22=FA$2,0,IF(COUNTIF(CORRIDA!$M:$M,$B22&amp;" d. "&amp;FA$2)+COUNTIF(CORRIDA!$M:$M,FA$2&amp;" d. "&amp;$B22)=0,0,COUNTIF(CORRIDA!$M:$M,$B22&amp;" d. "&amp;FA$2)+COUNTIF(CORRIDA!$M:$M,FA$2&amp;" d. "&amp;$B22)))</f>
        <v>0</v>
      </c>
      <c r="FB22" s="83" t="n">
        <f aca="false">IF($B22=FB$2,0,IF(COUNTIF(CORRIDA!$M:$M,$B22&amp;" d. "&amp;FB$2)+COUNTIF(CORRIDA!$M:$M,FB$2&amp;" d. "&amp;$B22)=0,0,COUNTIF(CORRIDA!$M:$M,$B22&amp;" d. "&amp;FB$2)+COUNTIF(CORRIDA!$M:$M,FB$2&amp;" d. "&amp;$B22)))</f>
        <v>0</v>
      </c>
      <c r="FC22" s="83" t="n">
        <f aca="false">IF($B22=FC$2,0,IF(COUNTIF(CORRIDA!$M:$M,$B22&amp;" d. "&amp;FC$2)+COUNTIF(CORRIDA!$M:$M,FC$2&amp;" d. "&amp;$B22)=0,0,COUNTIF(CORRIDA!$M:$M,$B22&amp;" d. "&amp;FC$2)+COUNTIF(CORRIDA!$M:$M,FC$2&amp;" d. "&amp;$B22)))</f>
        <v>0</v>
      </c>
      <c r="FD22" s="83" t="n">
        <f aca="false">IF($B22=FD$2,0,IF(COUNTIF(CORRIDA!$M:$M,$B22&amp;" d. "&amp;FD$2)+COUNTIF(CORRIDA!$M:$M,FD$2&amp;" d. "&amp;$B22)=0,0,COUNTIF(CORRIDA!$M:$M,$B22&amp;" d. "&amp;FD$2)+COUNTIF(CORRIDA!$M:$M,FD$2&amp;" d. "&amp;$B22)))</f>
        <v>0</v>
      </c>
      <c r="FE22" s="83" t="n">
        <f aca="false">IF($B22=FE$2,0,IF(COUNTIF(CORRIDA!$M:$M,$B22&amp;" d. "&amp;FE$2)+COUNTIF(CORRIDA!$M:$M,FE$2&amp;" d. "&amp;$B22)=0,0,COUNTIF(CORRIDA!$M:$M,$B22&amp;" d. "&amp;FE$2)+COUNTIF(CORRIDA!$M:$M,FE$2&amp;" d. "&amp;$B22)))</f>
        <v>0</v>
      </c>
      <c r="FF22" s="83" t="n">
        <f aca="false">IF($B22=FF$2,0,IF(COUNTIF(CORRIDA!$M:$M,$B22&amp;" d. "&amp;FF$2)+COUNTIF(CORRIDA!$M:$M,FF$2&amp;" d. "&amp;$B22)=0,0,COUNTIF(CORRIDA!$M:$M,$B22&amp;" d. "&amp;FF$2)+COUNTIF(CORRIDA!$M:$M,FF$2&amp;" d. "&amp;$B22)))</f>
        <v>0</v>
      </c>
      <c r="FG22" s="75" t="n">
        <f aca="false">SUM(DI22:EW22)</f>
        <v>0</v>
      </c>
      <c r="FH22" s="80"/>
      <c r="FI22" s="73" t="str">
        <f aca="false">BE22</f>
        <v>Guedes</v>
      </c>
      <c r="FJ22" s="81" t="n">
        <f aca="false">COUNTIF(BF22:DC22,"&gt;0")</f>
        <v>0</v>
      </c>
      <c r="FK22" s="81" t="e">
        <f aca="false">AVERAGE(BF22:DC22)</f>
        <v>#DIV/0!</v>
      </c>
      <c r="FL22" s="81" t="e">
        <f aca="false">_xlfn.STDEV.P(BF22:DC22)</f>
        <v>#DIV/0!</v>
      </c>
    </row>
    <row r="23" customFormat="false" ht="12.75" hidden="false" customHeight="false" outlineLevel="0" collapsed="false">
      <c r="B23" s="73" t="str">
        <f aca="false">INTRO!B23</f>
        <v>Gus</v>
      </c>
      <c r="C23" s="74" t="str">
        <f aca="false">IF($B23=C$2,"-",IF(COUNTIF(CORRIDA!$M:$M,$B23&amp;" d. "&amp;C$2)=0,"",COUNTIF(CORRIDA!$M:$M,$B23&amp;" d. "&amp;C$2)))</f>
        <v/>
      </c>
      <c r="D23" s="74" t="str">
        <f aca="false">IF($B23=D$2,"-",IF(COUNTIF(CORRIDA!$M:$M,$B23&amp;" d. "&amp;D$2)=0,"",COUNTIF(CORRIDA!$M:$M,$B23&amp;" d. "&amp;D$2)))</f>
        <v/>
      </c>
      <c r="E23" s="74" t="str">
        <f aca="false">IF($B23=E$2,"-",IF(COUNTIF(CORRIDA!$M:$M,$B23&amp;" d. "&amp;E$2)=0,"",COUNTIF(CORRIDA!$M:$M,$B23&amp;" d. "&amp;E$2)))</f>
        <v/>
      </c>
      <c r="F23" s="74" t="str">
        <f aca="false">IF($B23=F$2,"-",IF(COUNTIF(CORRIDA!$M:$M,$B23&amp;" d. "&amp;F$2)=0,"",COUNTIF(CORRIDA!$M:$M,$B23&amp;" d. "&amp;F$2)))</f>
        <v/>
      </c>
      <c r="G23" s="74" t="str">
        <f aca="false">IF($B23=G$2,"-",IF(COUNTIF(CORRIDA!$M:$M,$B23&amp;" d. "&amp;G$2)=0,"",COUNTIF(CORRIDA!$M:$M,$B23&amp;" d. "&amp;G$2)))</f>
        <v/>
      </c>
      <c r="H23" s="74" t="str">
        <f aca="false">IF($B23=H$2,"-",IF(COUNTIF(CORRIDA!$M:$M,$B23&amp;" d. "&amp;H$2)=0,"",COUNTIF(CORRIDA!$M:$M,$B23&amp;" d. "&amp;H$2)))</f>
        <v/>
      </c>
      <c r="I23" s="74" t="str">
        <f aca="false">IF($B23=I$2,"-",IF(COUNTIF(CORRIDA!$M:$M,$B23&amp;" d. "&amp;I$2)=0,"",COUNTIF(CORRIDA!$M:$M,$B23&amp;" d. "&amp;I$2)))</f>
        <v/>
      </c>
      <c r="J23" s="74" t="str">
        <f aca="false">IF($B23=J$2,"-",IF(COUNTIF(CORRIDA!$M:$M,$B23&amp;" d. "&amp;J$2)=0,"",COUNTIF(CORRIDA!$M:$M,$B23&amp;" d. "&amp;J$2)))</f>
        <v/>
      </c>
      <c r="K23" s="74" t="str">
        <f aca="false">IF($B23=K$2,"-",IF(COUNTIF(CORRIDA!$M:$M,$B23&amp;" d. "&amp;K$2)=0,"",COUNTIF(CORRIDA!$M:$M,$B23&amp;" d. "&amp;K$2)))</f>
        <v/>
      </c>
      <c r="L23" s="74" t="str">
        <f aca="false">IF($B23=L$2,"-",IF(COUNTIF(CORRIDA!$M:$M,$B23&amp;" d. "&amp;L$2)=0,"",COUNTIF(CORRIDA!$M:$M,$B23&amp;" d. "&amp;L$2)))</f>
        <v/>
      </c>
      <c r="M23" s="74" t="str">
        <f aca="false">IF($B23=M$2,"-",IF(COUNTIF(CORRIDA!$M:$M,$B23&amp;" d. "&amp;M$2)=0,"",COUNTIF(CORRIDA!$M:$M,$B23&amp;" d. "&amp;M$2)))</f>
        <v/>
      </c>
      <c r="N23" s="74" t="str">
        <f aca="false">IF($B23=N$2,"-",IF(COUNTIF(CORRIDA!$M:$M,$B23&amp;" d. "&amp;N$2)=0,"",COUNTIF(CORRIDA!$M:$M,$B23&amp;" d. "&amp;N$2)))</f>
        <v/>
      </c>
      <c r="O23" s="74" t="str">
        <f aca="false">IF($B23=O$2,"-",IF(COUNTIF(CORRIDA!$M:$M,$B23&amp;" d. "&amp;O$2)=0,"",COUNTIF(CORRIDA!$M:$M,$B23&amp;" d. "&amp;O$2)))</f>
        <v/>
      </c>
      <c r="P23" s="74" t="str">
        <f aca="false">IF($B23=P$2,"-",IF(COUNTIF(CORRIDA!$M:$M,$B23&amp;" d. "&amp;P$2)=0,"",COUNTIF(CORRIDA!$M:$M,$B23&amp;" d. "&amp;P$2)))</f>
        <v/>
      </c>
      <c r="Q23" s="74" t="str">
        <f aca="false">IF($B23=Q$2,"-",IF(COUNTIF(CORRIDA!$M:$M,$B23&amp;" d. "&amp;Q$2)=0,"",COUNTIF(CORRIDA!$M:$M,$B23&amp;" d. "&amp;Q$2)))</f>
        <v/>
      </c>
      <c r="R23" s="74" t="str">
        <f aca="false">IF($B23=R$2,"-",IF(COUNTIF(CORRIDA!$M:$M,$B23&amp;" d. "&amp;R$2)=0,"",COUNTIF(CORRIDA!$M:$M,$B23&amp;" d. "&amp;R$2)))</f>
        <v/>
      </c>
      <c r="S23" s="74" t="str">
        <f aca="false">IF($B23=S$2,"-",IF(COUNTIF(CORRIDA!$M:$M,$B23&amp;" d. "&amp;S$2)=0,"",COUNTIF(CORRIDA!$M:$M,$B23&amp;" d. "&amp;S$2)))</f>
        <v/>
      </c>
      <c r="T23" s="74" t="str">
        <f aca="false">IF($B23=T$2,"-",IF(COUNTIF(CORRIDA!$M:$M,$B23&amp;" d. "&amp;T$2)=0,"",COUNTIF(CORRIDA!$M:$M,$B23&amp;" d. "&amp;T$2)))</f>
        <v/>
      </c>
      <c r="U23" s="74" t="str">
        <f aca="false">IF($B23=U$2,"-",IF(COUNTIF(CORRIDA!$M:$M,$B23&amp;" d. "&amp;U$2)=0,"",COUNTIF(CORRIDA!$M:$M,$B23&amp;" d. "&amp;U$2)))</f>
        <v/>
      </c>
      <c r="V23" s="74" t="str">
        <f aca="false">IF($B23=V$2,"-",IF(COUNTIF(CORRIDA!$M:$M,$B23&amp;" d. "&amp;V$2)=0,"",COUNTIF(CORRIDA!$M:$M,$B23&amp;" d. "&amp;V$2)))</f>
        <v/>
      </c>
      <c r="W23" s="74" t="str">
        <f aca="false">IF($B23=W$2,"-",IF(COUNTIF(CORRIDA!$M:$M,$B23&amp;" d. "&amp;W$2)=0,"",COUNTIF(CORRIDA!$M:$M,$B23&amp;" d. "&amp;W$2)))</f>
        <v>-</v>
      </c>
      <c r="X23" s="74" t="str">
        <f aca="false">IF($B23=X$2,"-",IF(COUNTIF(CORRIDA!$M:$M,$B23&amp;" d. "&amp;X$2)=0,"",COUNTIF(CORRIDA!$M:$M,$B23&amp;" d. "&amp;X$2)))</f>
        <v/>
      </c>
      <c r="Y23" s="74" t="str">
        <f aca="false">IF($B23=Y$2,"-",IF(COUNTIF(CORRIDA!$M:$M,$B23&amp;" d. "&amp;Y$2)=0,"",COUNTIF(CORRIDA!$M:$M,$B23&amp;" d. "&amp;Y$2)))</f>
        <v/>
      </c>
      <c r="Z23" s="74" t="str">
        <f aca="false">IF($B23=Z$2,"-",IF(COUNTIF(CORRIDA!$M:$M,$B23&amp;" d. "&amp;Z$2)=0,"",COUNTIF(CORRIDA!$M:$M,$B23&amp;" d. "&amp;Z$2)))</f>
        <v/>
      </c>
      <c r="AA23" s="74" t="str">
        <f aca="false">IF($B23=AA$2,"-",IF(COUNTIF(CORRIDA!$M:$M,$B23&amp;" d. "&amp;AA$2)=0,"",COUNTIF(CORRIDA!$M:$M,$B23&amp;" d. "&amp;AA$2)))</f>
        <v/>
      </c>
      <c r="AB23" s="74" t="str">
        <f aca="false">IF($B23=AB$2,"-",IF(COUNTIF(CORRIDA!$M:$M,$B23&amp;" d. "&amp;AB$2)=0,"",COUNTIF(CORRIDA!$M:$M,$B23&amp;" d. "&amp;AB$2)))</f>
        <v/>
      </c>
      <c r="AC23" s="74" t="str">
        <f aca="false">IF($B23=AC$2,"-",IF(COUNTIF(CORRIDA!$M:$M,$B23&amp;" d. "&amp;AC$2)=0,"",COUNTIF(CORRIDA!$M:$M,$B23&amp;" d. "&amp;AC$2)))</f>
        <v/>
      </c>
      <c r="AD23" s="74" t="str">
        <f aca="false">IF($B23=AD$2,"-",IF(COUNTIF(CORRIDA!$M:$M,$B23&amp;" d. "&amp;AD$2)=0,"",COUNTIF(CORRIDA!$M:$M,$B23&amp;" d. "&amp;AD$2)))</f>
        <v/>
      </c>
      <c r="AE23" s="74" t="str">
        <f aca="false">IF($B23=AE$2,"-",IF(COUNTIF(CORRIDA!$M:$M,$B23&amp;" d. "&amp;AE$2)=0,"",COUNTIF(CORRIDA!$M:$M,$B23&amp;" d. "&amp;AE$2)))</f>
        <v/>
      </c>
      <c r="AF23" s="74" t="str">
        <f aca="false">IF($B23=AF$2,"-",IF(COUNTIF(CORRIDA!$M:$M,$B23&amp;" d. "&amp;AF$2)=0,"",COUNTIF(CORRIDA!$M:$M,$B23&amp;" d. "&amp;AF$2)))</f>
        <v/>
      </c>
      <c r="AG23" s="74" t="str">
        <f aca="false">IF($B23=AG$2,"-",IF(COUNTIF(CORRIDA!$M:$M,$B23&amp;" d. "&amp;AG$2)=0,"",COUNTIF(CORRIDA!$M:$M,$B23&amp;" d. "&amp;AG$2)))</f>
        <v/>
      </c>
      <c r="AH23" s="74" t="str">
        <f aca="false">IF($B23=AH$2,"-",IF(COUNTIF(CORRIDA!$M:$M,$B23&amp;" d. "&amp;AH$2)=0,"",COUNTIF(CORRIDA!$M:$M,$B23&amp;" d. "&amp;AH$2)))</f>
        <v/>
      </c>
      <c r="AI23" s="74" t="str">
        <f aca="false">IF($B23=AI$2,"-",IF(COUNTIF(CORRIDA!$M:$M,$B23&amp;" d. "&amp;AI$2)=0,"",COUNTIF(CORRIDA!$M:$M,$B23&amp;" d. "&amp;AI$2)))</f>
        <v/>
      </c>
      <c r="AJ23" s="74" t="str">
        <f aca="false">IF($B23=AJ$2,"-",IF(COUNTIF(CORRIDA!$M:$M,$B23&amp;" d. "&amp;AJ$2)=0,"",COUNTIF(CORRIDA!$M:$M,$B23&amp;" d. "&amp;AJ$2)))</f>
        <v/>
      </c>
      <c r="AK23" s="74" t="str">
        <f aca="false">IF($B23=AK$2,"-",IF(COUNTIF(CORRIDA!$M:$M,$B23&amp;" d. "&amp;AK$2)=0,"",COUNTIF(CORRIDA!$M:$M,$B23&amp;" d. "&amp;AK$2)))</f>
        <v/>
      </c>
      <c r="AL23" s="74" t="str">
        <f aca="false">IF($B23=AL$2,"-",IF(COUNTIF(CORRIDA!$M:$M,$B23&amp;" d. "&amp;AL$2)=0,"",COUNTIF(CORRIDA!$M:$M,$B23&amp;" d. "&amp;AL$2)))</f>
        <v/>
      </c>
      <c r="AM23" s="74" t="str">
        <f aca="false">IF($B23=AM$2,"-",IF(COUNTIF(CORRIDA!$M:$M,$B23&amp;" d. "&amp;AM$2)=0,"",COUNTIF(CORRIDA!$M:$M,$B23&amp;" d. "&amp;AM$2)))</f>
        <v/>
      </c>
      <c r="AN23" s="74" t="str">
        <f aca="false">IF($B23=AN$2,"-",IF(COUNTIF(CORRIDA!$M:$M,$B23&amp;" d. "&amp;AN$2)=0,"",COUNTIF(CORRIDA!$M:$M,$B23&amp;" d. "&amp;AN$2)))</f>
        <v/>
      </c>
      <c r="AO23" s="74" t="str">
        <f aca="false">IF($B23=AO$2,"-",IF(COUNTIF(CORRIDA!$M:$M,$B23&amp;" d. "&amp;AO$2)=0,"",COUNTIF(CORRIDA!$M:$M,$B23&amp;" d. "&amp;AO$2)))</f>
        <v/>
      </c>
      <c r="AP23" s="74" t="str">
        <f aca="false">IF($B23=AP$2,"-",IF(COUNTIF(CORRIDA!$M:$M,$B23&amp;" d. "&amp;AP$2)=0,"",COUNTIF(CORRIDA!$M:$M,$B23&amp;" d. "&amp;AP$2)))</f>
        <v/>
      </c>
      <c r="AQ23" s="74" t="str">
        <f aca="false">IF($B23=AQ$2,"-",IF(COUNTIF(CORRIDA!$M:$M,$B23&amp;" d. "&amp;AQ$2)=0,"",COUNTIF(CORRIDA!$M:$M,$B23&amp;" d. "&amp;AQ$2)))</f>
        <v/>
      </c>
      <c r="AR23" s="74" t="str">
        <f aca="false">IF($B23=AR$2,"-",IF(COUNTIF(CORRIDA!$M:$M,$B23&amp;" d. "&amp;AR$2)=0,"",COUNTIF(CORRIDA!$M:$M,$B23&amp;" d. "&amp;AR$2)))</f>
        <v/>
      </c>
      <c r="AS23" s="74" t="str">
        <f aca="false">IF($B23=AS$2,"-",IF(COUNTIF(CORRIDA!$M:$M,$B23&amp;" d. "&amp;AS$2)=0,"",COUNTIF(CORRIDA!$M:$M,$B23&amp;" d. "&amp;AS$2)))</f>
        <v/>
      </c>
      <c r="AT23" s="74" t="str">
        <f aca="false">IF($B23=AT$2,"-",IF(COUNTIF(CORRIDA!$M:$M,$B23&amp;" d. "&amp;AT$2)=0,"",COUNTIF(CORRIDA!$M:$M,$B23&amp;" d. "&amp;AT$2)))</f>
        <v/>
      </c>
      <c r="AU23" s="74" t="str">
        <f aca="false">IF($B23=AU$2,"-",IF(COUNTIF(CORRIDA!$M:$M,$B23&amp;" d. "&amp;AU$2)=0,"",COUNTIF(CORRIDA!$M:$M,$B23&amp;" d. "&amp;AU$2)))</f>
        <v/>
      </c>
      <c r="AV23" s="74" t="str">
        <f aca="false">IF($B23=AV$2,"-",IF(COUNTIF(CORRIDA!$M:$M,$B23&amp;" d. "&amp;AV$2)=0,"",COUNTIF(CORRIDA!$M:$M,$B23&amp;" d. "&amp;AV$2)))</f>
        <v/>
      </c>
      <c r="AW23" s="74" t="str">
        <f aca="false">IF($B23=AW$2,"-",IF(COUNTIF(CORRIDA!$M:$M,$B23&amp;" d. "&amp;AW$2)=0,"",COUNTIF(CORRIDA!$M:$M,$B23&amp;" d. "&amp;AW$2)))</f>
        <v/>
      </c>
      <c r="AX23" s="74" t="str">
        <f aca="false">IF($B23=AX$2,"-",IF(COUNTIF(CORRIDA!$M:$M,$B23&amp;" d. "&amp;AX$2)=0,"",COUNTIF(CORRIDA!$M:$M,$B23&amp;" d. "&amp;AX$2)))</f>
        <v/>
      </c>
      <c r="AY23" s="74" t="str">
        <f aca="false">IF($B23=AY$2,"-",IF(COUNTIF(CORRIDA!$M:$M,$B23&amp;" d. "&amp;AY$2)=0,"",COUNTIF(CORRIDA!$M:$M,$B23&amp;" d. "&amp;AY$2)))</f>
        <v/>
      </c>
      <c r="AZ23" s="74" t="str">
        <f aca="false">IF($B23=AZ$2,"-",IF(COUNTIF(CORRIDA!$M:$M,$B23&amp;" d. "&amp;AZ$2)=0,"",COUNTIF(CORRIDA!$M:$M,$B23&amp;" d. "&amp;AZ$2)))</f>
        <v/>
      </c>
      <c r="BA23" s="75" t="n">
        <f aca="false">SUM(C23:AZ23)</f>
        <v>0</v>
      </c>
      <c r="BE23" s="73" t="str">
        <f aca="false">B23</f>
        <v>Gus</v>
      </c>
      <c r="BF23" s="76" t="str">
        <f aca="false">IF($B23=BF$2,"-",IF(COUNTIF(CORRIDA!$M:$M,$B23&amp;" d. "&amp;BF$2)+COUNTIF(CORRIDA!$M:$M,BF$2&amp;" d. "&amp;$B23)=0,"",COUNTIF(CORRIDA!$M:$M,$B23&amp;" d. "&amp;BF$2)+COUNTIF(CORRIDA!$M:$M,BF$2&amp;" d. "&amp;$B23)))</f>
        <v/>
      </c>
      <c r="BG23" s="76" t="str">
        <f aca="false">IF($B23=BG$2,"-",IF(COUNTIF(CORRIDA!$M:$M,$B23&amp;" d. "&amp;BG$2)+COUNTIF(CORRIDA!$M:$M,BG$2&amp;" d. "&amp;$B23)=0,"",COUNTIF(CORRIDA!$M:$M,$B23&amp;" d. "&amp;BG$2)+COUNTIF(CORRIDA!$M:$M,BG$2&amp;" d. "&amp;$B23)))</f>
        <v/>
      </c>
      <c r="BH23" s="76" t="str">
        <f aca="false">IF($B23=BH$2,"-",IF(COUNTIF(CORRIDA!$M:$M,$B23&amp;" d. "&amp;BH$2)+COUNTIF(CORRIDA!$M:$M,BH$2&amp;" d. "&amp;$B23)=0,"",COUNTIF(CORRIDA!$M:$M,$B23&amp;" d. "&amp;BH$2)+COUNTIF(CORRIDA!$M:$M,BH$2&amp;" d. "&amp;$B23)))</f>
        <v/>
      </c>
      <c r="BI23" s="76" t="str">
        <f aca="false">IF($B23=BI$2,"-",IF(COUNTIF(CORRIDA!$M:$M,$B23&amp;" d. "&amp;BI$2)+COUNTIF(CORRIDA!$M:$M,BI$2&amp;" d. "&amp;$B23)=0,"",COUNTIF(CORRIDA!$M:$M,$B23&amp;" d. "&amp;BI$2)+COUNTIF(CORRIDA!$M:$M,BI$2&amp;" d. "&amp;$B23)))</f>
        <v/>
      </c>
      <c r="BJ23" s="76" t="str">
        <f aca="false">IF($B23=BJ$2,"-",IF(COUNTIF(CORRIDA!$M:$M,$B23&amp;" d. "&amp;BJ$2)+COUNTIF(CORRIDA!$M:$M,BJ$2&amp;" d. "&amp;$B23)=0,"",COUNTIF(CORRIDA!$M:$M,$B23&amp;" d. "&amp;BJ$2)+COUNTIF(CORRIDA!$M:$M,BJ$2&amp;" d. "&amp;$B23)))</f>
        <v/>
      </c>
      <c r="BK23" s="76" t="str">
        <f aca="false">IF($B23=BK$2,"-",IF(COUNTIF(CORRIDA!$M:$M,$B23&amp;" d. "&amp;BK$2)+COUNTIF(CORRIDA!$M:$M,BK$2&amp;" d. "&amp;$B23)=0,"",COUNTIF(CORRIDA!$M:$M,$B23&amp;" d. "&amp;BK$2)+COUNTIF(CORRIDA!$M:$M,BK$2&amp;" d. "&amp;$B23)))</f>
        <v/>
      </c>
      <c r="BL23" s="76" t="str">
        <f aca="false">IF($B23=BL$2,"-",IF(COUNTIF(CORRIDA!$M:$M,$B23&amp;" d. "&amp;BL$2)+COUNTIF(CORRIDA!$M:$M,BL$2&amp;" d. "&amp;$B23)=0,"",COUNTIF(CORRIDA!$M:$M,$B23&amp;" d. "&amp;BL$2)+COUNTIF(CORRIDA!$M:$M,BL$2&amp;" d. "&amp;$B23)))</f>
        <v/>
      </c>
      <c r="BM23" s="76" t="str">
        <f aca="false">IF($B23=BM$2,"-",IF(COUNTIF(CORRIDA!$M:$M,$B23&amp;" d. "&amp;BM$2)+COUNTIF(CORRIDA!$M:$M,BM$2&amp;" d. "&amp;$B23)=0,"",COUNTIF(CORRIDA!$M:$M,$B23&amp;" d. "&amp;BM$2)+COUNTIF(CORRIDA!$M:$M,BM$2&amp;" d. "&amp;$B23)))</f>
        <v/>
      </c>
      <c r="BN23" s="76" t="str">
        <f aca="false">IF($B23=BN$2,"-",IF(COUNTIF(CORRIDA!$M:$M,$B23&amp;" d. "&amp;BN$2)+COUNTIF(CORRIDA!$M:$M,BN$2&amp;" d. "&amp;$B23)=0,"",COUNTIF(CORRIDA!$M:$M,$B23&amp;" d. "&amp;BN$2)+COUNTIF(CORRIDA!$M:$M,BN$2&amp;" d. "&amp;$B23)))</f>
        <v/>
      </c>
      <c r="BO23" s="76" t="str">
        <f aca="false">IF($B23=BO$2,"-",IF(COUNTIF(CORRIDA!$M:$M,$B23&amp;" d. "&amp;BO$2)+COUNTIF(CORRIDA!$M:$M,BO$2&amp;" d. "&amp;$B23)=0,"",COUNTIF(CORRIDA!$M:$M,$B23&amp;" d. "&amp;BO$2)+COUNTIF(CORRIDA!$M:$M,BO$2&amp;" d. "&amp;$B23)))</f>
        <v/>
      </c>
      <c r="BP23" s="76" t="str">
        <f aca="false">IF($B23=BP$2,"-",IF(COUNTIF(CORRIDA!$M:$M,$B23&amp;" d. "&amp;BP$2)+COUNTIF(CORRIDA!$M:$M,BP$2&amp;" d. "&amp;$B23)=0,"",COUNTIF(CORRIDA!$M:$M,$B23&amp;" d. "&amp;BP$2)+COUNTIF(CORRIDA!$M:$M,BP$2&amp;" d. "&amp;$B23)))</f>
        <v/>
      </c>
      <c r="BQ23" s="76" t="str">
        <f aca="false">IF($B23=BQ$2,"-",IF(COUNTIF(CORRIDA!$M:$M,$B23&amp;" d. "&amp;BQ$2)+COUNTIF(CORRIDA!$M:$M,BQ$2&amp;" d. "&amp;$B23)=0,"",COUNTIF(CORRIDA!$M:$M,$B23&amp;" d. "&amp;BQ$2)+COUNTIF(CORRIDA!$M:$M,BQ$2&amp;" d. "&amp;$B23)))</f>
        <v/>
      </c>
      <c r="BR23" s="76" t="str">
        <f aca="false">IF($B23=BR$2,"-",IF(COUNTIF(CORRIDA!$M:$M,$B23&amp;" d. "&amp;BR$2)+COUNTIF(CORRIDA!$M:$M,BR$2&amp;" d. "&amp;$B23)=0,"",COUNTIF(CORRIDA!$M:$M,$B23&amp;" d. "&amp;BR$2)+COUNTIF(CORRIDA!$M:$M,BR$2&amp;" d. "&amp;$B23)))</f>
        <v/>
      </c>
      <c r="BS23" s="76" t="str">
        <f aca="false">IF($B23=BS$2,"-",IF(COUNTIF(CORRIDA!$M:$M,$B23&amp;" d. "&amp;BS$2)+COUNTIF(CORRIDA!$M:$M,BS$2&amp;" d. "&amp;$B23)=0,"",COUNTIF(CORRIDA!$M:$M,$B23&amp;" d. "&amp;BS$2)+COUNTIF(CORRIDA!$M:$M,BS$2&amp;" d. "&amp;$B23)))</f>
        <v/>
      </c>
      <c r="BT23" s="76" t="str">
        <f aca="false">IF($B23=BT$2,"-",IF(COUNTIF(CORRIDA!$M:$M,$B23&amp;" d. "&amp;BT$2)+COUNTIF(CORRIDA!$M:$M,BT$2&amp;" d. "&amp;$B23)=0,"",COUNTIF(CORRIDA!$M:$M,$B23&amp;" d. "&amp;BT$2)+COUNTIF(CORRIDA!$M:$M,BT$2&amp;" d. "&amp;$B23)))</f>
        <v/>
      </c>
      <c r="BU23" s="76" t="str">
        <f aca="false">IF($B23=BU$2,"-",IF(COUNTIF(CORRIDA!$M:$M,$B23&amp;" d. "&amp;BU$2)+COUNTIF(CORRIDA!$M:$M,BU$2&amp;" d. "&amp;$B23)=0,"",COUNTIF(CORRIDA!$M:$M,$B23&amp;" d. "&amp;BU$2)+COUNTIF(CORRIDA!$M:$M,BU$2&amp;" d. "&amp;$B23)))</f>
        <v/>
      </c>
      <c r="BV23" s="76" t="str">
        <f aca="false">IF($B23=BV$2,"-",IF(COUNTIF(CORRIDA!$M:$M,$B23&amp;" d. "&amp;BV$2)+COUNTIF(CORRIDA!$M:$M,BV$2&amp;" d. "&amp;$B23)=0,"",COUNTIF(CORRIDA!$M:$M,$B23&amp;" d. "&amp;BV$2)+COUNTIF(CORRIDA!$M:$M,BV$2&amp;" d. "&amp;$B23)))</f>
        <v/>
      </c>
      <c r="BW23" s="76" t="str">
        <f aca="false">IF($B23=BW$2,"-",IF(COUNTIF(CORRIDA!$M:$M,$B23&amp;" d. "&amp;BW$2)+COUNTIF(CORRIDA!$M:$M,BW$2&amp;" d. "&amp;$B23)=0,"",COUNTIF(CORRIDA!$M:$M,$B23&amp;" d. "&amp;BW$2)+COUNTIF(CORRIDA!$M:$M,BW$2&amp;" d. "&amp;$B23)))</f>
        <v/>
      </c>
      <c r="BX23" s="76" t="str">
        <f aca="false">IF($B23=BX$2,"-",IF(COUNTIF(CORRIDA!$M:$M,$B23&amp;" d. "&amp;BX$2)+COUNTIF(CORRIDA!$M:$M,BX$2&amp;" d. "&amp;$B23)=0,"",COUNTIF(CORRIDA!$M:$M,$B23&amp;" d. "&amp;BX$2)+COUNTIF(CORRIDA!$M:$M,BX$2&amp;" d. "&amp;$B23)))</f>
        <v/>
      </c>
      <c r="BY23" s="76" t="str">
        <f aca="false">IF($B23=BY$2,"-",IF(COUNTIF(CORRIDA!$M:$M,$B23&amp;" d. "&amp;BY$2)+COUNTIF(CORRIDA!$M:$M,BY$2&amp;" d. "&amp;$B23)=0,"",COUNTIF(CORRIDA!$M:$M,$B23&amp;" d. "&amp;BY$2)+COUNTIF(CORRIDA!$M:$M,BY$2&amp;" d. "&amp;$B23)))</f>
        <v/>
      </c>
      <c r="BZ23" s="76" t="str">
        <f aca="false">IF($B23=BZ$2,"-",IF(COUNTIF(CORRIDA!$M:$M,$B23&amp;" d. "&amp;BZ$2)+COUNTIF(CORRIDA!$M:$M,BZ$2&amp;" d. "&amp;$B23)=0,"",COUNTIF(CORRIDA!$M:$M,$B23&amp;" d. "&amp;BZ$2)+COUNTIF(CORRIDA!$M:$M,BZ$2&amp;" d. "&amp;$B23)))</f>
        <v>-</v>
      </c>
      <c r="CA23" s="76" t="str">
        <f aca="false">IF($B23=CA$2,"-",IF(COUNTIF(CORRIDA!$M:$M,$B23&amp;" d. "&amp;CA$2)+COUNTIF(CORRIDA!$M:$M,CA$2&amp;" d. "&amp;$B23)=0,"",COUNTIF(CORRIDA!$M:$M,$B23&amp;" d. "&amp;CA$2)+COUNTIF(CORRIDA!$M:$M,CA$2&amp;" d. "&amp;$B23)))</f>
        <v/>
      </c>
      <c r="CB23" s="76" t="str">
        <f aca="false">IF($B23=CB$2,"-",IF(COUNTIF(CORRIDA!$M:$M,$B23&amp;" d. "&amp;CB$2)+COUNTIF(CORRIDA!$M:$M,CB$2&amp;" d. "&amp;$B23)=0,"",COUNTIF(CORRIDA!$M:$M,$B23&amp;" d. "&amp;CB$2)+COUNTIF(CORRIDA!$M:$M,CB$2&amp;" d. "&amp;$B23)))</f>
        <v/>
      </c>
      <c r="CC23" s="76" t="str">
        <f aca="false">IF($B23=CC$2,"-",IF(COUNTIF(CORRIDA!$M:$M,$B23&amp;" d. "&amp;CC$2)+COUNTIF(CORRIDA!$M:$M,CC$2&amp;" d. "&amp;$B23)=0,"",COUNTIF(CORRIDA!$M:$M,$B23&amp;" d. "&amp;CC$2)+COUNTIF(CORRIDA!$M:$M,CC$2&amp;" d. "&amp;$B23)))</f>
        <v/>
      </c>
      <c r="CD23" s="76" t="str">
        <f aca="false">IF($B23=CD$2,"-",IF(COUNTIF(CORRIDA!$M:$M,$B23&amp;" d. "&amp;CD$2)+COUNTIF(CORRIDA!$M:$M,CD$2&amp;" d. "&amp;$B23)=0,"",COUNTIF(CORRIDA!$M:$M,$B23&amp;" d. "&amp;CD$2)+COUNTIF(CORRIDA!$M:$M,CD$2&amp;" d. "&amp;$B23)))</f>
        <v/>
      </c>
      <c r="CE23" s="76" t="str">
        <f aca="false">IF($B23=CE$2,"-",IF(COUNTIF(CORRIDA!$M:$M,$B23&amp;" d. "&amp;CE$2)+COUNTIF(CORRIDA!$M:$M,CE$2&amp;" d. "&amp;$B23)=0,"",COUNTIF(CORRIDA!$M:$M,$B23&amp;" d. "&amp;CE$2)+COUNTIF(CORRIDA!$M:$M,CE$2&amp;" d. "&amp;$B23)))</f>
        <v/>
      </c>
      <c r="CF23" s="76" t="str">
        <f aca="false">IF($B23=CF$2,"-",IF(COUNTIF(CORRIDA!$M:$M,$B23&amp;" d. "&amp;CF$2)+COUNTIF(CORRIDA!$M:$M,CF$2&amp;" d. "&amp;$B23)=0,"",COUNTIF(CORRIDA!$M:$M,$B23&amp;" d. "&amp;CF$2)+COUNTIF(CORRIDA!$M:$M,CF$2&amp;" d. "&amp;$B23)))</f>
        <v/>
      </c>
      <c r="CG23" s="76" t="str">
        <f aca="false">IF($B23=CG$2,"-",IF(COUNTIF(CORRIDA!$M:$M,$B23&amp;" d. "&amp;CG$2)+COUNTIF(CORRIDA!$M:$M,CG$2&amp;" d. "&amp;$B23)=0,"",COUNTIF(CORRIDA!$M:$M,$B23&amp;" d. "&amp;CG$2)+COUNTIF(CORRIDA!$M:$M,CG$2&amp;" d. "&amp;$B23)))</f>
        <v/>
      </c>
      <c r="CH23" s="76" t="str">
        <f aca="false">IF($B23=CH$2,"-",IF(COUNTIF(CORRIDA!$M:$M,$B23&amp;" d. "&amp;CH$2)+COUNTIF(CORRIDA!$M:$M,CH$2&amp;" d. "&amp;$B23)=0,"",COUNTIF(CORRIDA!$M:$M,$B23&amp;" d. "&amp;CH$2)+COUNTIF(CORRIDA!$M:$M,CH$2&amp;" d. "&amp;$B23)))</f>
        <v/>
      </c>
      <c r="CI23" s="76" t="str">
        <f aca="false">IF($B23=CI$2,"-",IF(COUNTIF(CORRIDA!$M:$M,$B23&amp;" d. "&amp;CI$2)+COUNTIF(CORRIDA!$M:$M,CI$2&amp;" d. "&amp;$B23)=0,"",COUNTIF(CORRIDA!$M:$M,$B23&amp;" d. "&amp;CI$2)+COUNTIF(CORRIDA!$M:$M,CI$2&amp;" d. "&amp;$B23)))</f>
        <v/>
      </c>
      <c r="CJ23" s="76" t="str">
        <f aca="false">IF($B23=CJ$2,"-",IF(COUNTIF(CORRIDA!$M:$M,$B23&amp;" d. "&amp;CJ$2)+COUNTIF(CORRIDA!$M:$M,CJ$2&amp;" d. "&amp;$B23)=0,"",COUNTIF(CORRIDA!$M:$M,$B23&amp;" d. "&amp;CJ$2)+COUNTIF(CORRIDA!$M:$M,CJ$2&amp;" d. "&amp;$B23)))</f>
        <v/>
      </c>
      <c r="CK23" s="76" t="str">
        <f aca="false">IF($B23=CK$2,"-",IF(COUNTIF(CORRIDA!$M:$M,$B23&amp;" d. "&amp;CK$2)+COUNTIF(CORRIDA!$M:$M,CK$2&amp;" d. "&amp;$B23)=0,"",COUNTIF(CORRIDA!$M:$M,$B23&amp;" d. "&amp;CK$2)+COUNTIF(CORRIDA!$M:$M,CK$2&amp;" d. "&amp;$B23)))</f>
        <v/>
      </c>
      <c r="CL23" s="76" t="str">
        <f aca="false">IF($B23=CL$2,"-",IF(COUNTIF(CORRIDA!$M:$M,$B23&amp;" d. "&amp;CL$2)+COUNTIF(CORRIDA!$M:$M,CL$2&amp;" d. "&amp;$B23)=0,"",COUNTIF(CORRIDA!$M:$M,$B23&amp;" d. "&amp;CL$2)+COUNTIF(CORRIDA!$M:$M,CL$2&amp;" d. "&amp;$B23)))</f>
        <v/>
      </c>
      <c r="CM23" s="76" t="str">
        <f aca="false">IF($B23=CM$2,"-",IF(COUNTIF(CORRIDA!$M:$M,$B23&amp;" d. "&amp;CM$2)+COUNTIF(CORRIDA!$M:$M,CM$2&amp;" d. "&amp;$B23)=0,"",COUNTIF(CORRIDA!$M:$M,$B23&amp;" d. "&amp;CM$2)+COUNTIF(CORRIDA!$M:$M,CM$2&amp;" d. "&amp;$B23)))</f>
        <v/>
      </c>
      <c r="CN23" s="76" t="str">
        <f aca="false">IF($B23=CN$2,"-",IF(COUNTIF(CORRIDA!$M:$M,$B23&amp;" d. "&amp;CN$2)+COUNTIF(CORRIDA!$M:$M,CN$2&amp;" d. "&amp;$B23)=0,"",COUNTIF(CORRIDA!$M:$M,$B23&amp;" d. "&amp;CN$2)+COUNTIF(CORRIDA!$M:$M,CN$2&amp;" d. "&amp;$B23)))</f>
        <v/>
      </c>
      <c r="CO23" s="76" t="str">
        <f aca="false">IF($B23=CO$2,"-",IF(COUNTIF(CORRIDA!$M:$M,$B23&amp;" d. "&amp;CO$2)+COUNTIF(CORRIDA!$M:$M,CO$2&amp;" d. "&amp;$B23)=0,"",COUNTIF(CORRIDA!$M:$M,$B23&amp;" d. "&amp;CO$2)+COUNTIF(CORRIDA!$M:$M,CO$2&amp;" d. "&amp;$B23)))</f>
        <v/>
      </c>
      <c r="CP23" s="76" t="str">
        <f aca="false">IF($B23=CP$2,"-",IF(COUNTIF(CORRIDA!$M:$M,$B23&amp;" d. "&amp;CP$2)+COUNTIF(CORRIDA!$M:$M,CP$2&amp;" d. "&amp;$B23)=0,"",COUNTIF(CORRIDA!$M:$M,$B23&amp;" d. "&amp;CP$2)+COUNTIF(CORRIDA!$M:$M,CP$2&amp;" d. "&amp;$B23)))</f>
        <v/>
      </c>
      <c r="CQ23" s="76" t="str">
        <f aca="false">IF($B23=CQ$2,"-",IF(COUNTIF(CORRIDA!$M:$M,$B23&amp;" d. "&amp;CQ$2)+COUNTIF(CORRIDA!$M:$M,CQ$2&amp;" d. "&amp;$B23)=0,"",COUNTIF(CORRIDA!$M:$M,$B23&amp;" d. "&amp;CQ$2)+COUNTIF(CORRIDA!$M:$M,CQ$2&amp;" d. "&amp;$B23)))</f>
        <v/>
      </c>
      <c r="CR23" s="76" t="str">
        <f aca="false">IF($B23=CR$2,"-",IF(COUNTIF(CORRIDA!$M:$M,$B23&amp;" d. "&amp;CR$2)+COUNTIF(CORRIDA!$M:$M,CR$2&amp;" d. "&amp;$B23)=0,"",COUNTIF(CORRIDA!$M:$M,$B23&amp;" d. "&amp;CR$2)+COUNTIF(CORRIDA!$M:$M,CR$2&amp;" d. "&amp;$B23)))</f>
        <v/>
      </c>
      <c r="CS23" s="76" t="str">
        <f aca="false">IF($B23=CS$2,"-",IF(COUNTIF(CORRIDA!$M:$M,$B23&amp;" d. "&amp;CS$2)+COUNTIF(CORRIDA!$M:$M,CS$2&amp;" d. "&amp;$B23)=0,"",COUNTIF(CORRIDA!$M:$M,$B23&amp;" d. "&amp;CS$2)+COUNTIF(CORRIDA!$M:$M,CS$2&amp;" d. "&amp;$B23)))</f>
        <v/>
      </c>
      <c r="CT23" s="76" t="str">
        <f aca="false">IF($B23=CT$2,"-",IF(COUNTIF(CORRIDA!$M:$M,$B23&amp;" d. "&amp;CT$2)+COUNTIF(CORRIDA!$M:$M,CT$2&amp;" d. "&amp;$B23)=0,"",COUNTIF(CORRIDA!$M:$M,$B23&amp;" d. "&amp;CT$2)+COUNTIF(CORRIDA!$M:$M,CT$2&amp;" d. "&amp;$B23)))</f>
        <v/>
      </c>
      <c r="CU23" s="76" t="str">
        <f aca="false">IF($B23=CU$2,"-",IF(COUNTIF(CORRIDA!$M:$M,$B23&amp;" d. "&amp;CU$2)+COUNTIF(CORRIDA!$M:$M,CU$2&amp;" d. "&amp;$B23)=0,"",COUNTIF(CORRIDA!$M:$M,$B23&amp;" d. "&amp;CU$2)+COUNTIF(CORRIDA!$M:$M,CU$2&amp;" d. "&amp;$B23)))</f>
        <v/>
      </c>
      <c r="CV23" s="76" t="str">
        <f aca="false">IF($B23=CV$2,"-",IF(COUNTIF(CORRIDA!$M:$M,$B23&amp;" d. "&amp;CV$2)+COUNTIF(CORRIDA!$M:$M,CV$2&amp;" d. "&amp;$B23)=0,"",COUNTIF(CORRIDA!$M:$M,$B23&amp;" d. "&amp;CV$2)+COUNTIF(CORRIDA!$M:$M,CV$2&amp;" d. "&amp;$B23)))</f>
        <v/>
      </c>
      <c r="CW23" s="76" t="str">
        <f aca="false">IF($B23=CW$2,"-",IF(COUNTIF(CORRIDA!$M:$M,$B23&amp;" d. "&amp;CW$2)+COUNTIF(CORRIDA!$M:$M,CW$2&amp;" d. "&amp;$B23)=0,"",COUNTIF(CORRIDA!$M:$M,$B23&amp;" d. "&amp;CW$2)+COUNTIF(CORRIDA!$M:$M,CW$2&amp;" d. "&amp;$B23)))</f>
        <v/>
      </c>
      <c r="CX23" s="76" t="str">
        <f aca="false">IF($B23=CX$2,"-",IF(COUNTIF(CORRIDA!$M:$M,$B23&amp;" d. "&amp;CX$2)+COUNTIF(CORRIDA!$M:$M,CX$2&amp;" d. "&amp;$B23)=0,"",COUNTIF(CORRIDA!$M:$M,$B23&amp;" d. "&amp;CX$2)+COUNTIF(CORRIDA!$M:$M,CX$2&amp;" d. "&amp;$B23)))</f>
        <v/>
      </c>
      <c r="CY23" s="76" t="str">
        <f aca="false">IF($B23=CY$2,"-",IF(COUNTIF(CORRIDA!$M:$M,$B23&amp;" d. "&amp;CY$2)+COUNTIF(CORRIDA!$M:$M,CY$2&amp;" d. "&amp;$B23)=0,"",COUNTIF(CORRIDA!$M:$M,$B23&amp;" d. "&amp;CY$2)+COUNTIF(CORRIDA!$M:$M,CY$2&amp;" d. "&amp;$B23)))</f>
        <v/>
      </c>
      <c r="CZ23" s="76" t="str">
        <f aca="false">IF($B23=CZ$2,"-",IF(COUNTIF(CORRIDA!$M:$M,$B23&amp;" d. "&amp;CZ$2)+COUNTIF(CORRIDA!$M:$M,CZ$2&amp;" d. "&amp;$B23)=0,"",COUNTIF(CORRIDA!$M:$M,$B23&amp;" d. "&amp;CZ$2)+COUNTIF(CORRIDA!$M:$M,CZ$2&amp;" d. "&amp;$B23)))</f>
        <v/>
      </c>
      <c r="DA23" s="76" t="str">
        <f aca="false">IF($B23=DA$2,"-",IF(COUNTIF(CORRIDA!$M:$M,$B23&amp;" d. "&amp;DA$2)+COUNTIF(CORRIDA!$M:$M,DA$2&amp;" d. "&amp;$B23)=0,"",COUNTIF(CORRIDA!$M:$M,$B23&amp;" d. "&amp;DA$2)+COUNTIF(CORRIDA!$M:$M,DA$2&amp;" d. "&amp;$B23)))</f>
        <v/>
      </c>
      <c r="DB23" s="76" t="str">
        <f aca="false">IF($B23=DB$2,"-",IF(COUNTIF(CORRIDA!$M:$M,$B23&amp;" d. "&amp;DB$2)+COUNTIF(CORRIDA!$M:$M,DB$2&amp;" d. "&amp;$B23)=0,"",COUNTIF(CORRIDA!$M:$M,$B23&amp;" d. "&amp;DB$2)+COUNTIF(CORRIDA!$M:$M,DB$2&amp;" d. "&amp;$B23)))</f>
        <v/>
      </c>
      <c r="DC23" s="76" t="str">
        <f aca="false">IF($B23=DC$2,"-",IF(COUNTIF(CORRIDA!$M:$M,$B23&amp;" d. "&amp;DC$2)+COUNTIF(CORRIDA!$M:$M,DC$2&amp;" d. "&amp;$B23)=0,"",COUNTIF(CORRIDA!$M:$M,$B23&amp;" d. "&amp;DC$2)+COUNTIF(CORRIDA!$M:$M,DC$2&amp;" d. "&amp;$B23)))</f>
        <v/>
      </c>
      <c r="DD23" s="75" t="n">
        <f aca="false">SUM(BF23:DC23)</f>
        <v>0</v>
      </c>
      <c r="DE23" s="77" t="n">
        <f aca="false">COUNTIF(BF23:DC23,"&gt;0")</f>
        <v>0</v>
      </c>
      <c r="DF23" s="78" t="n">
        <f aca="false">IF(COUNTIF(BF23:DC23,"&gt;0")&lt;10,0,QUOTIENT(COUNTIF(BF23:DC23,"&gt;0"),5)*50)</f>
        <v>0</v>
      </c>
      <c r="DG23" s="79"/>
      <c r="DH23" s="73" t="str">
        <f aca="false">BE23</f>
        <v>Gus</v>
      </c>
      <c r="DI23" s="76" t="n">
        <f aca="false">IF($B23=DI$2,0,IF(COUNTIF(CORRIDA!$M:$M,$B23&amp;" d. "&amp;DI$2)+COUNTIF(CORRIDA!$M:$M,DI$2&amp;" d. "&amp;$B23)=0,0,COUNTIF(CORRIDA!$M:$M,$B23&amp;" d. "&amp;DI$2)+COUNTIF(CORRIDA!$M:$M,DI$2&amp;" d. "&amp;$B23)))</f>
        <v>0</v>
      </c>
      <c r="DJ23" s="76" t="n">
        <f aca="false">IF($B23=DJ$2,0,IF(COUNTIF(CORRIDA!$M:$M,$B23&amp;" d. "&amp;DJ$2)+COUNTIF(CORRIDA!$M:$M,DJ$2&amp;" d. "&amp;$B23)=0,0,COUNTIF(CORRIDA!$M:$M,$B23&amp;" d. "&amp;DJ$2)+COUNTIF(CORRIDA!$M:$M,DJ$2&amp;" d. "&amp;$B23)))</f>
        <v>0</v>
      </c>
      <c r="DK23" s="76" t="n">
        <f aca="false">IF($B23=DK$2,0,IF(COUNTIF(CORRIDA!$M:$M,$B23&amp;" d. "&amp;DK$2)+COUNTIF(CORRIDA!$M:$M,DK$2&amp;" d. "&amp;$B23)=0,0,COUNTIF(CORRIDA!$M:$M,$B23&amp;" d. "&amp;DK$2)+COUNTIF(CORRIDA!$M:$M,DK$2&amp;" d. "&amp;$B23)))</f>
        <v>0</v>
      </c>
      <c r="DL23" s="76" t="n">
        <f aca="false">IF($B23=DL$2,0,IF(COUNTIF(CORRIDA!$M:$M,$B23&amp;" d. "&amp;DL$2)+COUNTIF(CORRIDA!$M:$M,DL$2&amp;" d. "&amp;$B23)=0,0,COUNTIF(CORRIDA!$M:$M,$B23&amp;" d. "&amp;DL$2)+COUNTIF(CORRIDA!$M:$M,DL$2&amp;" d. "&amp;$B23)))</f>
        <v>0</v>
      </c>
      <c r="DM23" s="76" t="n">
        <f aca="false">IF($B23=DM$2,0,IF(COUNTIF(CORRIDA!$M:$M,$B23&amp;" d. "&amp;DM$2)+COUNTIF(CORRIDA!$M:$M,DM$2&amp;" d. "&amp;$B23)=0,0,COUNTIF(CORRIDA!$M:$M,$B23&amp;" d. "&amp;DM$2)+COUNTIF(CORRIDA!$M:$M,DM$2&amp;" d. "&amp;$B23)))</f>
        <v>0</v>
      </c>
      <c r="DN23" s="76" t="n">
        <f aca="false">IF($B23=DN$2,0,IF(COUNTIF(CORRIDA!$M:$M,$B23&amp;" d. "&amp;DN$2)+COUNTIF(CORRIDA!$M:$M,DN$2&amp;" d. "&amp;$B23)=0,0,COUNTIF(CORRIDA!$M:$M,$B23&amp;" d. "&amp;DN$2)+COUNTIF(CORRIDA!$M:$M,DN$2&amp;" d. "&amp;$B23)))</f>
        <v>0</v>
      </c>
      <c r="DO23" s="76" t="n">
        <f aca="false">IF($B23=DO$2,0,IF(COUNTIF(CORRIDA!$M:$M,$B23&amp;" d. "&amp;DO$2)+COUNTIF(CORRIDA!$M:$M,DO$2&amp;" d. "&amp;$B23)=0,0,COUNTIF(CORRIDA!$M:$M,$B23&amp;" d. "&amp;DO$2)+COUNTIF(CORRIDA!$M:$M,DO$2&amp;" d. "&amp;$B23)))</f>
        <v>0</v>
      </c>
      <c r="DP23" s="76" t="n">
        <f aca="false">IF($B23=DP$2,0,IF(COUNTIF(CORRIDA!$M:$M,$B23&amp;" d. "&amp;DP$2)+COUNTIF(CORRIDA!$M:$M,DP$2&amp;" d. "&amp;$B23)=0,0,COUNTIF(CORRIDA!$M:$M,$B23&amp;" d. "&amp;DP$2)+COUNTIF(CORRIDA!$M:$M,DP$2&amp;" d. "&amp;$B23)))</f>
        <v>0</v>
      </c>
      <c r="DQ23" s="76" t="n">
        <f aca="false">IF($B23=DQ$2,0,IF(COUNTIF(CORRIDA!$M:$M,$B23&amp;" d. "&amp;DQ$2)+COUNTIF(CORRIDA!$M:$M,DQ$2&amp;" d. "&amp;$B23)=0,0,COUNTIF(CORRIDA!$M:$M,$B23&amp;" d. "&amp;DQ$2)+COUNTIF(CORRIDA!$M:$M,DQ$2&amp;" d. "&amp;$B23)))</f>
        <v>0</v>
      </c>
      <c r="DR23" s="76" t="n">
        <f aca="false">IF($B23=DR$2,0,IF(COUNTIF(CORRIDA!$M:$M,$B23&amp;" d. "&amp;DR$2)+COUNTIF(CORRIDA!$M:$M,DR$2&amp;" d. "&amp;$B23)=0,0,COUNTIF(CORRIDA!$M:$M,$B23&amp;" d. "&amp;DR$2)+COUNTIF(CORRIDA!$M:$M,DR$2&amp;" d. "&amp;$B23)))</f>
        <v>0</v>
      </c>
      <c r="DS23" s="76" t="n">
        <f aca="false">IF($B23=DS$2,0,IF(COUNTIF(CORRIDA!$M:$M,$B23&amp;" d. "&amp;DS$2)+COUNTIF(CORRIDA!$M:$M,DS$2&amp;" d. "&amp;$B23)=0,0,COUNTIF(CORRIDA!$M:$M,$B23&amp;" d. "&amp;DS$2)+COUNTIF(CORRIDA!$M:$M,DS$2&amp;" d. "&amp;$B23)))</f>
        <v>0</v>
      </c>
      <c r="DT23" s="76" t="n">
        <f aca="false">IF($B23=DT$2,0,IF(COUNTIF(CORRIDA!$M:$M,$B23&amp;" d. "&amp;DT$2)+COUNTIF(CORRIDA!$M:$M,DT$2&amp;" d. "&amp;$B23)=0,0,COUNTIF(CORRIDA!$M:$M,$B23&amp;" d. "&amp;DT$2)+COUNTIF(CORRIDA!$M:$M,DT$2&amp;" d. "&amp;$B23)))</f>
        <v>0</v>
      </c>
      <c r="DU23" s="76" t="n">
        <f aca="false">IF($B23=DU$2,0,IF(COUNTIF(CORRIDA!$M:$M,$B23&amp;" d. "&amp;DU$2)+COUNTIF(CORRIDA!$M:$M,DU$2&amp;" d. "&amp;$B23)=0,0,COUNTIF(CORRIDA!$M:$M,$B23&amp;" d. "&amp;DU$2)+COUNTIF(CORRIDA!$M:$M,DU$2&amp;" d. "&amp;$B23)))</f>
        <v>0</v>
      </c>
      <c r="DV23" s="76" t="n">
        <f aca="false">IF($B23=DV$2,0,IF(COUNTIF(CORRIDA!$M:$M,$B23&amp;" d. "&amp;DV$2)+COUNTIF(CORRIDA!$M:$M,DV$2&amp;" d. "&amp;$B23)=0,0,COUNTIF(CORRIDA!$M:$M,$B23&amp;" d. "&amp;DV$2)+COUNTIF(CORRIDA!$M:$M,DV$2&amp;" d. "&amp;$B23)))</f>
        <v>0</v>
      </c>
      <c r="DW23" s="76" t="n">
        <f aca="false">IF($B23=DW$2,0,IF(COUNTIF(CORRIDA!$M:$M,$B23&amp;" d. "&amp;DW$2)+COUNTIF(CORRIDA!$M:$M,DW$2&amp;" d. "&amp;$B23)=0,0,COUNTIF(CORRIDA!$M:$M,$B23&amp;" d. "&amp;DW$2)+COUNTIF(CORRIDA!$M:$M,DW$2&amp;" d. "&amp;$B23)))</f>
        <v>0</v>
      </c>
      <c r="DX23" s="76" t="n">
        <f aca="false">IF($B23=DX$2,0,IF(COUNTIF(CORRIDA!$M:$M,$B23&amp;" d. "&amp;DX$2)+COUNTIF(CORRIDA!$M:$M,DX$2&amp;" d. "&amp;$B23)=0,0,COUNTIF(CORRIDA!$M:$M,$B23&amp;" d. "&amp;DX$2)+COUNTIF(CORRIDA!$M:$M,DX$2&amp;" d. "&amp;$B23)))</f>
        <v>0</v>
      </c>
      <c r="DY23" s="76" t="n">
        <f aca="false">IF($B23=DY$2,0,IF(COUNTIF(CORRIDA!$M:$M,$B23&amp;" d. "&amp;DY$2)+COUNTIF(CORRIDA!$M:$M,DY$2&amp;" d. "&amp;$B23)=0,0,COUNTIF(CORRIDA!$M:$M,$B23&amp;" d. "&amp;DY$2)+COUNTIF(CORRIDA!$M:$M,DY$2&amp;" d. "&amp;$B23)))</f>
        <v>0</v>
      </c>
      <c r="DZ23" s="76" t="n">
        <f aca="false">IF($B23=DZ$2,0,IF(COUNTIF(CORRIDA!$M:$M,$B23&amp;" d. "&amp;DZ$2)+COUNTIF(CORRIDA!$M:$M,DZ$2&amp;" d. "&amp;$B23)=0,0,COUNTIF(CORRIDA!$M:$M,$B23&amp;" d. "&amp;DZ$2)+COUNTIF(CORRIDA!$M:$M,DZ$2&amp;" d. "&amp;$B23)))</f>
        <v>0</v>
      </c>
      <c r="EA23" s="76" t="n">
        <f aca="false">IF($B23=EA$2,0,IF(COUNTIF(CORRIDA!$M:$M,$B23&amp;" d. "&amp;EA$2)+COUNTIF(CORRIDA!$M:$M,EA$2&amp;" d. "&amp;$B23)=0,0,COUNTIF(CORRIDA!$M:$M,$B23&amp;" d. "&amp;EA$2)+COUNTIF(CORRIDA!$M:$M,EA$2&amp;" d. "&amp;$B23)))</f>
        <v>0</v>
      </c>
      <c r="EB23" s="76" t="n">
        <f aca="false">IF($B23=EB$2,0,IF(COUNTIF(CORRIDA!$M:$M,$B23&amp;" d. "&amp;EB$2)+COUNTIF(CORRIDA!$M:$M,EB$2&amp;" d. "&amp;$B23)=0,0,COUNTIF(CORRIDA!$M:$M,$B23&amp;" d. "&amp;EB$2)+COUNTIF(CORRIDA!$M:$M,EB$2&amp;" d. "&amp;$B23)))</f>
        <v>0</v>
      </c>
      <c r="EC23" s="76" t="n">
        <f aca="false">IF($B23=EC$2,0,IF(COUNTIF(CORRIDA!$M:$M,$B23&amp;" d. "&amp;EC$2)+COUNTIF(CORRIDA!$M:$M,EC$2&amp;" d. "&amp;$B23)=0,0,COUNTIF(CORRIDA!$M:$M,$B23&amp;" d. "&amp;EC$2)+COUNTIF(CORRIDA!$M:$M,EC$2&amp;" d. "&amp;$B23)))</f>
        <v>0</v>
      </c>
      <c r="ED23" s="76" t="n">
        <f aca="false">IF($B23=ED$2,0,IF(COUNTIF(CORRIDA!$M:$M,$B23&amp;" d. "&amp;ED$2)+COUNTIF(CORRIDA!$M:$M,ED$2&amp;" d. "&amp;$B23)=0,0,COUNTIF(CORRIDA!$M:$M,$B23&amp;" d. "&amp;ED$2)+COUNTIF(CORRIDA!$M:$M,ED$2&amp;" d. "&amp;$B23)))</f>
        <v>0</v>
      </c>
      <c r="EE23" s="76" t="n">
        <f aca="false">IF($B23=EE$2,0,IF(COUNTIF(CORRIDA!$M:$M,$B23&amp;" d. "&amp;EE$2)+COUNTIF(CORRIDA!$M:$M,EE$2&amp;" d. "&amp;$B23)=0,0,COUNTIF(CORRIDA!$M:$M,$B23&amp;" d. "&amp;EE$2)+COUNTIF(CORRIDA!$M:$M,EE$2&amp;" d. "&amp;$B23)))</f>
        <v>0</v>
      </c>
      <c r="EF23" s="76" t="n">
        <f aca="false">IF($B23=EF$2,0,IF(COUNTIF(CORRIDA!$M:$M,$B23&amp;" d. "&amp;EF$2)+COUNTIF(CORRIDA!$M:$M,EF$2&amp;" d. "&amp;$B23)=0,0,COUNTIF(CORRIDA!$M:$M,$B23&amp;" d. "&amp;EF$2)+COUNTIF(CORRIDA!$M:$M,EF$2&amp;" d. "&amp;$B23)))</f>
        <v>0</v>
      </c>
      <c r="EG23" s="76" t="n">
        <f aca="false">IF($B23=EG$2,0,IF(COUNTIF(CORRIDA!$M:$M,$B23&amp;" d. "&amp;EG$2)+COUNTIF(CORRIDA!$M:$M,EG$2&amp;" d. "&amp;$B23)=0,0,COUNTIF(CORRIDA!$M:$M,$B23&amp;" d. "&amp;EG$2)+COUNTIF(CORRIDA!$M:$M,EG$2&amp;" d. "&amp;$B23)))</f>
        <v>0</v>
      </c>
      <c r="EH23" s="76" t="n">
        <f aca="false">IF($B23=EH$2,0,IF(COUNTIF(CORRIDA!$M:$M,$B23&amp;" d. "&amp;EH$2)+COUNTIF(CORRIDA!$M:$M,EH$2&amp;" d. "&amp;$B23)=0,0,COUNTIF(CORRIDA!$M:$M,$B23&amp;" d. "&amp;EH$2)+COUNTIF(CORRIDA!$M:$M,EH$2&amp;" d. "&amp;$B23)))</f>
        <v>0</v>
      </c>
      <c r="EI23" s="76" t="n">
        <f aca="false">IF($B23=EI$2,0,IF(COUNTIF(CORRIDA!$M:$M,$B23&amp;" d. "&amp;EI$2)+COUNTIF(CORRIDA!$M:$M,EI$2&amp;" d. "&amp;$B23)=0,0,COUNTIF(CORRIDA!$M:$M,$B23&amp;" d. "&amp;EI$2)+COUNTIF(CORRIDA!$M:$M,EI$2&amp;" d. "&amp;$B23)))</f>
        <v>0</v>
      </c>
      <c r="EJ23" s="76" t="n">
        <f aca="false">IF($B23=EJ$2,0,IF(COUNTIF(CORRIDA!$M:$M,$B23&amp;" d. "&amp;EJ$2)+COUNTIF(CORRIDA!$M:$M,EJ$2&amp;" d. "&amp;$B23)=0,0,COUNTIF(CORRIDA!$M:$M,$B23&amp;" d. "&amp;EJ$2)+COUNTIF(CORRIDA!$M:$M,EJ$2&amp;" d. "&amp;$B23)))</f>
        <v>0</v>
      </c>
      <c r="EK23" s="76" t="n">
        <f aca="false">IF($B23=EK$2,0,IF(COUNTIF(CORRIDA!$M:$M,$B23&amp;" d. "&amp;EK$2)+COUNTIF(CORRIDA!$M:$M,EK$2&amp;" d. "&amp;$B23)=0,0,COUNTIF(CORRIDA!$M:$M,$B23&amp;" d. "&amp;EK$2)+COUNTIF(CORRIDA!$M:$M,EK$2&amp;" d. "&amp;$B23)))</f>
        <v>0</v>
      </c>
      <c r="EL23" s="76" t="n">
        <f aca="false">IF($B23=EL$2,0,IF(COUNTIF(CORRIDA!$M:$M,$B23&amp;" d. "&amp;EL$2)+COUNTIF(CORRIDA!$M:$M,EL$2&amp;" d. "&amp;$B23)=0,0,COUNTIF(CORRIDA!$M:$M,$B23&amp;" d. "&amp;EL$2)+COUNTIF(CORRIDA!$M:$M,EL$2&amp;" d. "&amp;$B23)))</f>
        <v>0</v>
      </c>
      <c r="EM23" s="76" t="n">
        <f aca="false">IF($B23=EM$2,0,IF(COUNTIF(CORRIDA!$M:$M,$B23&amp;" d. "&amp;EM$2)+COUNTIF(CORRIDA!$M:$M,EM$2&amp;" d. "&amp;$B23)=0,0,COUNTIF(CORRIDA!$M:$M,$B23&amp;" d. "&amp;EM$2)+COUNTIF(CORRIDA!$M:$M,EM$2&amp;" d. "&amp;$B23)))</f>
        <v>0</v>
      </c>
      <c r="EN23" s="76" t="n">
        <f aca="false">IF($B23=EN$2,0,IF(COUNTIF(CORRIDA!$M:$M,$B23&amp;" d. "&amp;EN$2)+COUNTIF(CORRIDA!$M:$M,EN$2&amp;" d. "&amp;$B23)=0,0,COUNTIF(CORRIDA!$M:$M,$B23&amp;" d. "&amp;EN$2)+COUNTIF(CORRIDA!$M:$M,EN$2&amp;" d. "&amp;$B23)))</f>
        <v>0</v>
      </c>
      <c r="EO23" s="76" t="n">
        <f aca="false">IF($B23=EO$2,0,IF(COUNTIF(CORRIDA!$M:$M,$B23&amp;" d. "&amp;EO$2)+COUNTIF(CORRIDA!$M:$M,EO$2&amp;" d. "&amp;$B23)=0,0,COUNTIF(CORRIDA!$M:$M,$B23&amp;" d. "&amp;EO$2)+COUNTIF(CORRIDA!$M:$M,EO$2&amp;" d. "&amp;$B23)))</f>
        <v>0</v>
      </c>
      <c r="EP23" s="76" t="n">
        <f aca="false">IF($B23=EP$2,0,IF(COUNTIF(CORRIDA!$M:$M,$B23&amp;" d. "&amp;EP$2)+COUNTIF(CORRIDA!$M:$M,EP$2&amp;" d. "&amp;$B23)=0,0,COUNTIF(CORRIDA!$M:$M,$B23&amp;" d. "&amp;EP$2)+COUNTIF(CORRIDA!$M:$M,EP$2&amp;" d. "&amp;$B23)))</f>
        <v>0</v>
      </c>
      <c r="EQ23" s="76" t="n">
        <f aca="false">IF($B23=EQ$2,0,IF(COUNTIF(CORRIDA!$M:$M,$B23&amp;" d. "&amp;EQ$2)+COUNTIF(CORRIDA!$M:$M,EQ$2&amp;" d. "&amp;$B23)=0,0,COUNTIF(CORRIDA!$M:$M,$B23&amp;" d. "&amp;EQ$2)+COUNTIF(CORRIDA!$M:$M,EQ$2&amp;" d. "&amp;$B23)))</f>
        <v>0</v>
      </c>
      <c r="ER23" s="76" t="n">
        <f aca="false">IF($B23=ER$2,0,IF(COUNTIF(CORRIDA!$M:$M,$B23&amp;" d. "&amp;ER$2)+COUNTIF(CORRIDA!$M:$M,ER$2&amp;" d. "&amp;$B23)=0,0,COUNTIF(CORRIDA!$M:$M,$B23&amp;" d. "&amp;ER$2)+COUNTIF(CORRIDA!$M:$M,ER$2&amp;" d. "&amp;$B23)))</f>
        <v>0</v>
      </c>
      <c r="ES23" s="76" t="n">
        <f aca="false">IF($B23=ES$2,0,IF(COUNTIF(CORRIDA!$M:$M,$B23&amp;" d. "&amp;ES$2)+COUNTIF(CORRIDA!$M:$M,ES$2&amp;" d. "&amp;$B23)=0,0,COUNTIF(CORRIDA!$M:$M,$B23&amp;" d. "&amp;ES$2)+COUNTIF(CORRIDA!$M:$M,ES$2&amp;" d. "&amp;$B23)))</f>
        <v>0</v>
      </c>
      <c r="ET23" s="76" t="n">
        <f aca="false">IF($B23=ET$2,0,IF(COUNTIF(CORRIDA!$M:$M,$B23&amp;" d. "&amp;ET$2)+COUNTIF(CORRIDA!$M:$M,ET$2&amp;" d. "&amp;$B23)=0,0,COUNTIF(CORRIDA!$M:$M,$B23&amp;" d. "&amp;ET$2)+COUNTIF(CORRIDA!$M:$M,ET$2&amp;" d. "&amp;$B23)))</f>
        <v>0</v>
      </c>
      <c r="EU23" s="76" t="n">
        <f aca="false">IF($B23=EU$2,0,IF(COUNTIF(CORRIDA!$M:$M,$B23&amp;" d. "&amp;EU$2)+COUNTIF(CORRIDA!$M:$M,EU$2&amp;" d. "&amp;$B23)=0,0,COUNTIF(CORRIDA!$M:$M,$B23&amp;" d. "&amp;EU$2)+COUNTIF(CORRIDA!$M:$M,EU$2&amp;" d. "&amp;$B23)))</f>
        <v>0</v>
      </c>
      <c r="EV23" s="76" t="n">
        <f aca="false">IF($B23=EV$2,0,IF(COUNTIF(CORRIDA!$M:$M,$B23&amp;" d. "&amp;EV$2)+COUNTIF(CORRIDA!$M:$M,EV$2&amp;" d. "&amp;$B23)=0,0,COUNTIF(CORRIDA!$M:$M,$B23&amp;" d. "&amp;EV$2)+COUNTIF(CORRIDA!$M:$M,EV$2&amp;" d. "&amp;$B23)))</f>
        <v>0</v>
      </c>
      <c r="EW23" s="76" t="n">
        <f aca="false">IF($B23=EW$2,0,IF(COUNTIF(CORRIDA!$M:$M,$B23&amp;" d. "&amp;EW$2)+COUNTIF(CORRIDA!$M:$M,EW$2&amp;" d. "&amp;$B23)=0,0,COUNTIF(CORRIDA!$M:$M,$B23&amp;" d. "&amp;EW$2)+COUNTIF(CORRIDA!$M:$M,EW$2&amp;" d. "&amp;$B23)))</f>
        <v>0</v>
      </c>
      <c r="EX23" s="76" t="n">
        <f aca="false">IF($B23=EX$2,0,IF(COUNTIF(CORRIDA!$M:$M,$B23&amp;" d. "&amp;EX$2)+COUNTIF(CORRIDA!$M:$M,EX$2&amp;" d. "&amp;$B23)=0,0,COUNTIF(CORRIDA!$M:$M,$B23&amp;" d. "&amp;EX$2)+COUNTIF(CORRIDA!$M:$M,EX$2&amp;" d. "&amp;$B23)))</f>
        <v>0</v>
      </c>
      <c r="EY23" s="76" t="n">
        <f aca="false">IF($B23=EY$2,0,IF(COUNTIF(CORRIDA!$M:$M,$B23&amp;" d. "&amp;EY$2)+COUNTIF(CORRIDA!$M:$M,EY$2&amp;" d. "&amp;$B23)=0,0,COUNTIF(CORRIDA!$M:$M,$B23&amp;" d. "&amp;EY$2)+COUNTIF(CORRIDA!$M:$M,EY$2&amp;" d. "&amp;$B23)))</f>
        <v>0</v>
      </c>
      <c r="EZ23" s="76" t="n">
        <f aca="false">IF($B23=EZ$2,0,IF(COUNTIF(CORRIDA!$M:$M,$B23&amp;" d. "&amp;EZ$2)+COUNTIF(CORRIDA!$M:$M,EZ$2&amp;" d. "&amp;$B23)=0,0,COUNTIF(CORRIDA!$M:$M,$B23&amp;" d. "&amp;EZ$2)+COUNTIF(CORRIDA!$M:$M,EZ$2&amp;" d. "&amp;$B23)))</f>
        <v>0</v>
      </c>
      <c r="FA23" s="76" t="n">
        <f aca="false">IF($B23=FA$2,0,IF(COUNTIF(CORRIDA!$M:$M,$B23&amp;" d. "&amp;FA$2)+COUNTIF(CORRIDA!$M:$M,FA$2&amp;" d. "&amp;$B23)=0,0,COUNTIF(CORRIDA!$M:$M,$B23&amp;" d. "&amp;FA$2)+COUNTIF(CORRIDA!$M:$M,FA$2&amp;" d. "&amp;$B23)))</f>
        <v>0</v>
      </c>
      <c r="FB23" s="76" t="n">
        <f aca="false">IF($B23=FB$2,0,IF(COUNTIF(CORRIDA!$M:$M,$B23&amp;" d. "&amp;FB$2)+COUNTIF(CORRIDA!$M:$M,FB$2&amp;" d. "&amp;$B23)=0,0,COUNTIF(CORRIDA!$M:$M,$B23&amp;" d. "&amp;FB$2)+COUNTIF(CORRIDA!$M:$M,FB$2&amp;" d. "&amp;$B23)))</f>
        <v>0</v>
      </c>
      <c r="FC23" s="76" t="n">
        <f aca="false">IF($B23=FC$2,0,IF(COUNTIF(CORRIDA!$M:$M,$B23&amp;" d. "&amp;FC$2)+COUNTIF(CORRIDA!$M:$M,FC$2&amp;" d. "&amp;$B23)=0,0,COUNTIF(CORRIDA!$M:$M,$B23&amp;" d. "&amp;FC$2)+COUNTIF(CORRIDA!$M:$M,FC$2&amp;" d. "&amp;$B23)))</f>
        <v>0</v>
      </c>
      <c r="FD23" s="76" t="n">
        <f aca="false">IF($B23=FD$2,0,IF(COUNTIF(CORRIDA!$M:$M,$B23&amp;" d. "&amp;FD$2)+COUNTIF(CORRIDA!$M:$M,FD$2&amp;" d. "&amp;$B23)=0,0,COUNTIF(CORRIDA!$M:$M,$B23&amp;" d. "&amp;FD$2)+COUNTIF(CORRIDA!$M:$M,FD$2&amp;" d. "&amp;$B23)))</f>
        <v>0</v>
      </c>
      <c r="FE23" s="76" t="n">
        <f aca="false">IF($B23=FE$2,0,IF(COUNTIF(CORRIDA!$M:$M,$B23&amp;" d. "&amp;FE$2)+COUNTIF(CORRIDA!$M:$M,FE$2&amp;" d. "&amp;$B23)=0,0,COUNTIF(CORRIDA!$M:$M,$B23&amp;" d. "&amp;FE$2)+COUNTIF(CORRIDA!$M:$M,FE$2&amp;" d. "&amp;$B23)))</f>
        <v>0</v>
      </c>
      <c r="FF23" s="76" t="n">
        <f aca="false">IF($B23=FF$2,0,IF(COUNTIF(CORRIDA!$M:$M,$B23&amp;" d. "&amp;FF$2)+COUNTIF(CORRIDA!$M:$M,FF$2&amp;" d. "&amp;$B23)=0,0,COUNTIF(CORRIDA!$M:$M,$B23&amp;" d. "&amp;FF$2)+COUNTIF(CORRIDA!$M:$M,FF$2&amp;" d. "&amp;$B23)))</f>
        <v>0</v>
      </c>
      <c r="FG23" s="75" t="n">
        <f aca="false">SUM(DI23:EW23)</f>
        <v>0</v>
      </c>
      <c r="FH23" s="80"/>
      <c r="FI23" s="73" t="str">
        <f aca="false">BE23</f>
        <v>Gus</v>
      </c>
      <c r="FJ23" s="81" t="n">
        <f aca="false">COUNTIF(BF23:DC23,"&gt;0")</f>
        <v>0</v>
      </c>
      <c r="FK23" s="81" t="e">
        <f aca="false">AVERAGE(BF23:DC23)</f>
        <v>#DIV/0!</v>
      </c>
      <c r="FL23" s="81" t="e">
        <f aca="false">_xlfn.STDEV.P(BF23:DC23)</f>
        <v>#DIV/0!</v>
      </c>
    </row>
    <row r="24" customFormat="false" ht="12.75" hidden="false" customHeight="false" outlineLevel="0" collapsed="false">
      <c r="B24" s="73" t="str">
        <f aca="false">INTRO!B24</f>
        <v>Ivan</v>
      </c>
      <c r="C24" s="82" t="str">
        <f aca="false">IF($B24=C$2,"-",IF(COUNTIF(CORRIDA!$M:$M,$B24&amp;" d. "&amp;C$2)=0,"",COUNTIF(CORRIDA!$M:$M,$B24&amp;" d. "&amp;C$2)))</f>
        <v/>
      </c>
      <c r="D24" s="82" t="str">
        <f aca="false">IF($B24=D$2,"-",IF(COUNTIF(CORRIDA!$M:$M,$B24&amp;" d. "&amp;D$2)=0,"",COUNTIF(CORRIDA!$M:$M,$B24&amp;" d. "&amp;D$2)))</f>
        <v/>
      </c>
      <c r="E24" s="82" t="str">
        <f aca="false">IF($B24=E$2,"-",IF(COUNTIF(CORRIDA!$M:$M,$B24&amp;" d. "&amp;E$2)=0,"",COUNTIF(CORRIDA!$M:$M,$B24&amp;" d. "&amp;E$2)))</f>
        <v/>
      </c>
      <c r="F24" s="82" t="str">
        <f aca="false">IF($B24=F$2,"-",IF(COUNTIF(CORRIDA!$M:$M,$B24&amp;" d. "&amp;F$2)=0,"",COUNTIF(CORRIDA!$M:$M,$B24&amp;" d. "&amp;F$2)))</f>
        <v/>
      </c>
      <c r="G24" s="82" t="str">
        <f aca="false">IF($B24=G$2,"-",IF(COUNTIF(CORRIDA!$M:$M,$B24&amp;" d. "&amp;G$2)=0,"",COUNTIF(CORRIDA!$M:$M,$B24&amp;" d. "&amp;G$2)))</f>
        <v/>
      </c>
      <c r="H24" s="82" t="str">
        <f aca="false">IF($B24=H$2,"-",IF(COUNTIF(CORRIDA!$M:$M,$B24&amp;" d. "&amp;H$2)=0,"",COUNTIF(CORRIDA!$M:$M,$B24&amp;" d. "&amp;H$2)))</f>
        <v/>
      </c>
      <c r="I24" s="82" t="str">
        <f aca="false">IF($B24=I$2,"-",IF(COUNTIF(CORRIDA!$M:$M,$B24&amp;" d. "&amp;I$2)=0,"",COUNTIF(CORRIDA!$M:$M,$B24&amp;" d. "&amp;I$2)))</f>
        <v/>
      </c>
      <c r="J24" s="82" t="str">
        <f aca="false">IF($B24=J$2,"-",IF(COUNTIF(CORRIDA!$M:$M,$B24&amp;" d. "&amp;J$2)=0,"",COUNTIF(CORRIDA!$M:$M,$B24&amp;" d. "&amp;J$2)))</f>
        <v/>
      </c>
      <c r="K24" s="82" t="str">
        <f aca="false">IF($B24=K$2,"-",IF(COUNTIF(CORRIDA!$M:$M,$B24&amp;" d. "&amp;K$2)=0,"",COUNTIF(CORRIDA!$M:$M,$B24&amp;" d. "&amp;K$2)))</f>
        <v/>
      </c>
      <c r="L24" s="82" t="str">
        <f aca="false">IF($B24=L$2,"-",IF(COUNTIF(CORRIDA!$M:$M,$B24&amp;" d. "&amp;L$2)=0,"",COUNTIF(CORRIDA!$M:$M,$B24&amp;" d. "&amp;L$2)))</f>
        <v/>
      </c>
      <c r="M24" s="82" t="str">
        <f aca="false">IF($B24=M$2,"-",IF(COUNTIF(CORRIDA!$M:$M,$B24&amp;" d. "&amp;M$2)=0,"",COUNTIF(CORRIDA!$M:$M,$B24&amp;" d. "&amp;M$2)))</f>
        <v/>
      </c>
      <c r="N24" s="82" t="str">
        <f aca="false">IF($B24=N$2,"-",IF(COUNTIF(CORRIDA!$M:$M,$B24&amp;" d. "&amp;N$2)=0,"",COUNTIF(CORRIDA!$M:$M,$B24&amp;" d. "&amp;N$2)))</f>
        <v/>
      </c>
      <c r="O24" s="82" t="str">
        <f aca="false">IF($B24=O$2,"-",IF(COUNTIF(CORRIDA!$M:$M,$B24&amp;" d. "&amp;O$2)=0,"",COUNTIF(CORRIDA!$M:$M,$B24&amp;" d. "&amp;O$2)))</f>
        <v/>
      </c>
      <c r="P24" s="82" t="str">
        <f aca="false">IF($B24=P$2,"-",IF(COUNTIF(CORRIDA!$M:$M,$B24&amp;" d. "&amp;P$2)=0,"",COUNTIF(CORRIDA!$M:$M,$B24&amp;" d. "&amp;P$2)))</f>
        <v/>
      </c>
      <c r="Q24" s="82" t="str">
        <f aca="false">IF($B24=Q$2,"-",IF(COUNTIF(CORRIDA!$M:$M,$B24&amp;" d. "&amp;Q$2)=0,"",COUNTIF(CORRIDA!$M:$M,$B24&amp;" d. "&amp;Q$2)))</f>
        <v/>
      </c>
      <c r="R24" s="82" t="str">
        <f aca="false">IF($B24=R$2,"-",IF(COUNTIF(CORRIDA!$M:$M,$B24&amp;" d. "&amp;R$2)=0,"",COUNTIF(CORRIDA!$M:$M,$B24&amp;" d. "&amp;R$2)))</f>
        <v/>
      </c>
      <c r="S24" s="82" t="str">
        <f aca="false">IF($B24=S$2,"-",IF(COUNTIF(CORRIDA!$M:$M,$B24&amp;" d. "&amp;S$2)=0,"",COUNTIF(CORRIDA!$M:$M,$B24&amp;" d. "&amp;S$2)))</f>
        <v/>
      </c>
      <c r="T24" s="82" t="str">
        <f aca="false">IF($B24=T$2,"-",IF(COUNTIF(CORRIDA!$M:$M,$B24&amp;" d. "&amp;T$2)=0,"",COUNTIF(CORRIDA!$M:$M,$B24&amp;" d. "&amp;T$2)))</f>
        <v/>
      </c>
      <c r="U24" s="82" t="str">
        <f aca="false">IF($B24=U$2,"-",IF(COUNTIF(CORRIDA!$M:$M,$B24&amp;" d. "&amp;U$2)=0,"",COUNTIF(CORRIDA!$M:$M,$B24&amp;" d. "&amp;U$2)))</f>
        <v/>
      </c>
      <c r="V24" s="82" t="str">
        <f aca="false">IF($B24=V$2,"-",IF(COUNTIF(CORRIDA!$M:$M,$B24&amp;" d. "&amp;V$2)=0,"",COUNTIF(CORRIDA!$M:$M,$B24&amp;" d. "&amp;V$2)))</f>
        <v/>
      </c>
      <c r="W24" s="82" t="str">
        <f aca="false">IF($B24=W$2,"-",IF(COUNTIF(CORRIDA!$M:$M,$B24&amp;" d. "&amp;W$2)=0,"",COUNTIF(CORRIDA!$M:$M,$B24&amp;" d. "&amp;W$2)))</f>
        <v/>
      </c>
      <c r="X24" s="82" t="str">
        <f aca="false">IF($B24=X$2,"-",IF(COUNTIF(CORRIDA!$M:$M,$B24&amp;" d. "&amp;X$2)=0,"",COUNTIF(CORRIDA!$M:$M,$B24&amp;" d. "&amp;X$2)))</f>
        <v>-</v>
      </c>
      <c r="Y24" s="82" t="str">
        <f aca="false">IF($B24=Y$2,"-",IF(COUNTIF(CORRIDA!$M:$M,$B24&amp;" d. "&amp;Y$2)=0,"",COUNTIF(CORRIDA!$M:$M,$B24&amp;" d. "&amp;Y$2)))</f>
        <v/>
      </c>
      <c r="Z24" s="82" t="str">
        <f aca="false">IF($B24=Z$2,"-",IF(COUNTIF(CORRIDA!$M:$M,$B24&amp;" d. "&amp;Z$2)=0,"",COUNTIF(CORRIDA!$M:$M,$B24&amp;" d. "&amp;Z$2)))</f>
        <v/>
      </c>
      <c r="AA24" s="82" t="str">
        <f aca="false">IF($B24=AA$2,"-",IF(COUNTIF(CORRIDA!$M:$M,$B24&amp;" d. "&amp;AA$2)=0,"",COUNTIF(CORRIDA!$M:$M,$B24&amp;" d. "&amp;AA$2)))</f>
        <v/>
      </c>
      <c r="AB24" s="82" t="str">
        <f aca="false">IF($B24=AB$2,"-",IF(COUNTIF(CORRIDA!$M:$M,$B24&amp;" d. "&amp;AB$2)=0,"",COUNTIF(CORRIDA!$M:$M,$B24&amp;" d. "&amp;AB$2)))</f>
        <v/>
      </c>
      <c r="AC24" s="82" t="str">
        <f aca="false">IF($B24=AC$2,"-",IF(COUNTIF(CORRIDA!$M:$M,$B24&amp;" d. "&amp;AC$2)=0,"",COUNTIF(CORRIDA!$M:$M,$B24&amp;" d. "&amp;AC$2)))</f>
        <v/>
      </c>
      <c r="AD24" s="82" t="str">
        <f aca="false">IF($B24=AD$2,"-",IF(COUNTIF(CORRIDA!$M:$M,$B24&amp;" d. "&amp;AD$2)=0,"",COUNTIF(CORRIDA!$M:$M,$B24&amp;" d. "&amp;AD$2)))</f>
        <v/>
      </c>
      <c r="AE24" s="82" t="str">
        <f aca="false">IF($B24=AE$2,"-",IF(COUNTIF(CORRIDA!$M:$M,$B24&amp;" d. "&amp;AE$2)=0,"",COUNTIF(CORRIDA!$M:$M,$B24&amp;" d. "&amp;AE$2)))</f>
        <v/>
      </c>
      <c r="AF24" s="82" t="str">
        <f aca="false">IF($B24=AF$2,"-",IF(COUNTIF(CORRIDA!$M:$M,$B24&amp;" d. "&amp;AF$2)=0,"",COUNTIF(CORRIDA!$M:$M,$B24&amp;" d. "&amp;AF$2)))</f>
        <v/>
      </c>
      <c r="AG24" s="82" t="n">
        <f aca="false">IF($B24=AG$2,"-",IF(COUNTIF(CORRIDA!$M:$M,$B24&amp;" d. "&amp;AG$2)=0,"",COUNTIF(CORRIDA!$M:$M,$B24&amp;" d. "&amp;AG$2)))</f>
        <v>1</v>
      </c>
      <c r="AH24" s="82" t="str">
        <f aca="false">IF($B24=AH$2,"-",IF(COUNTIF(CORRIDA!$M:$M,$B24&amp;" d. "&amp;AH$2)=0,"",COUNTIF(CORRIDA!$M:$M,$B24&amp;" d. "&amp;AH$2)))</f>
        <v/>
      </c>
      <c r="AI24" s="82" t="str">
        <f aca="false">IF($B24=AI$2,"-",IF(COUNTIF(CORRIDA!$M:$M,$B24&amp;" d. "&amp;AI$2)=0,"",COUNTIF(CORRIDA!$M:$M,$B24&amp;" d. "&amp;AI$2)))</f>
        <v/>
      </c>
      <c r="AJ24" s="82" t="str">
        <f aca="false">IF($B24=AJ$2,"-",IF(COUNTIF(CORRIDA!$M:$M,$B24&amp;" d. "&amp;AJ$2)=0,"",COUNTIF(CORRIDA!$M:$M,$B24&amp;" d. "&amp;AJ$2)))</f>
        <v/>
      </c>
      <c r="AK24" s="82" t="str">
        <f aca="false">IF($B24=AK$2,"-",IF(COUNTIF(CORRIDA!$M:$M,$B24&amp;" d. "&amp;AK$2)=0,"",COUNTIF(CORRIDA!$M:$M,$B24&amp;" d. "&amp;AK$2)))</f>
        <v/>
      </c>
      <c r="AL24" s="82" t="str">
        <f aca="false">IF($B24=AL$2,"-",IF(COUNTIF(CORRIDA!$M:$M,$B24&amp;" d. "&amp;AL$2)=0,"",COUNTIF(CORRIDA!$M:$M,$B24&amp;" d. "&amp;AL$2)))</f>
        <v/>
      </c>
      <c r="AM24" s="82" t="str">
        <f aca="false">IF($B24=AM$2,"-",IF(COUNTIF(CORRIDA!$M:$M,$B24&amp;" d. "&amp;AM$2)=0,"",COUNTIF(CORRIDA!$M:$M,$B24&amp;" d. "&amp;AM$2)))</f>
        <v/>
      </c>
      <c r="AN24" s="82" t="str">
        <f aca="false">IF($B24=AN$2,"-",IF(COUNTIF(CORRIDA!$M:$M,$B24&amp;" d. "&amp;AN$2)=0,"",COUNTIF(CORRIDA!$M:$M,$B24&amp;" d. "&amp;AN$2)))</f>
        <v/>
      </c>
      <c r="AO24" s="82" t="n">
        <f aca="false">IF($B24=AO$2,"-",IF(COUNTIF(CORRIDA!$M:$M,$B24&amp;" d. "&amp;AO$2)=0,"",COUNTIF(CORRIDA!$M:$M,$B24&amp;" d. "&amp;AO$2)))</f>
        <v>1</v>
      </c>
      <c r="AP24" s="82" t="str">
        <f aca="false">IF($B24=AP$2,"-",IF(COUNTIF(CORRIDA!$M:$M,$B24&amp;" d. "&amp;AP$2)=0,"",COUNTIF(CORRIDA!$M:$M,$B24&amp;" d. "&amp;AP$2)))</f>
        <v/>
      </c>
      <c r="AQ24" s="82" t="str">
        <f aca="false">IF($B24=AQ$2,"-",IF(COUNTIF(CORRIDA!$M:$M,$B24&amp;" d. "&amp;AQ$2)=0,"",COUNTIF(CORRIDA!$M:$M,$B24&amp;" d. "&amp;AQ$2)))</f>
        <v/>
      </c>
      <c r="AR24" s="82" t="str">
        <f aca="false">IF($B24=AR$2,"-",IF(COUNTIF(CORRIDA!$M:$M,$B24&amp;" d. "&amp;AR$2)=0,"",COUNTIF(CORRIDA!$M:$M,$B24&amp;" d. "&amp;AR$2)))</f>
        <v/>
      </c>
      <c r="AS24" s="82" t="str">
        <f aca="false">IF($B24=AS$2,"-",IF(COUNTIF(CORRIDA!$M:$M,$B24&amp;" d. "&amp;AS$2)=0,"",COUNTIF(CORRIDA!$M:$M,$B24&amp;" d. "&amp;AS$2)))</f>
        <v/>
      </c>
      <c r="AT24" s="82" t="str">
        <f aca="false">IF($B24=AT$2,"-",IF(COUNTIF(CORRIDA!$M:$M,$B24&amp;" d. "&amp;AT$2)=0,"",COUNTIF(CORRIDA!$M:$M,$B24&amp;" d. "&amp;AT$2)))</f>
        <v/>
      </c>
      <c r="AU24" s="82" t="n">
        <f aca="false">IF($B24=AU$2,"-",IF(COUNTIF(CORRIDA!$M:$M,$B24&amp;" d. "&amp;AU$2)=0,"",COUNTIF(CORRIDA!$M:$M,$B24&amp;" d. "&amp;AU$2)))</f>
        <v>1</v>
      </c>
      <c r="AV24" s="82" t="str">
        <f aca="false">IF($B24=AV$2,"-",IF(COUNTIF(CORRIDA!$M:$M,$B24&amp;" d. "&amp;AV$2)=0,"",COUNTIF(CORRIDA!$M:$M,$B24&amp;" d. "&amp;AV$2)))</f>
        <v/>
      </c>
      <c r="AW24" s="82" t="n">
        <f aca="false">IF($B24=AW$2,"-",IF(COUNTIF(CORRIDA!$M:$M,$B24&amp;" d. "&amp;AW$2)=0,"",COUNTIF(CORRIDA!$M:$M,$B24&amp;" d. "&amp;AW$2)))</f>
        <v>1</v>
      </c>
      <c r="AX24" s="82" t="str">
        <f aca="false">IF($B24=AX$2,"-",IF(COUNTIF(CORRIDA!$M:$M,$B24&amp;" d. "&amp;AX$2)=0,"",COUNTIF(CORRIDA!$M:$M,$B24&amp;" d. "&amp;AX$2)))</f>
        <v/>
      </c>
      <c r="AY24" s="82" t="str">
        <f aca="false">IF($B24=AY$2,"-",IF(COUNTIF(CORRIDA!$M:$M,$B24&amp;" d. "&amp;AY$2)=0,"",COUNTIF(CORRIDA!$M:$M,$B24&amp;" d. "&amp;AY$2)))</f>
        <v/>
      </c>
      <c r="AZ24" s="82" t="str">
        <f aca="false">IF($B24=AZ$2,"-",IF(COUNTIF(CORRIDA!$M:$M,$B24&amp;" d. "&amp;AZ$2)=0,"",COUNTIF(CORRIDA!$M:$M,$B24&amp;" d. "&amp;AZ$2)))</f>
        <v/>
      </c>
      <c r="BA24" s="75" t="n">
        <f aca="false">SUM(C24:AZ24)</f>
        <v>4</v>
      </c>
      <c r="BE24" s="73" t="str">
        <f aca="false">B24</f>
        <v>Ivan</v>
      </c>
      <c r="BF24" s="83" t="str">
        <f aca="false">IF($B24=BF$2,"-",IF(COUNTIF(CORRIDA!$M:$M,$B24&amp;" d. "&amp;BF$2)+COUNTIF(CORRIDA!$M:$M,BF$2&amp;" d. "&amp;$B24)=0,"",COUNTIF(CORRIDA!$M:$M,$B24&amp;" d. "&amp;BF$2)+COUNTIF(CORRIDA!$M:$M,BF$2&amp;" d. "&amp;$B24)))</f>
        <v/>
      </c>
      <c r="BG24" s="83" t="str">
        <f aca="false">IF($B24=BG$2,"-",IF(COUNTIF(CORRIDA!$M:$M,$B24&amp;" d. "&amp;BG$2)+COUNTIF(CORRIDA!$M:$M,BG$2&amp;" d. "&amp;$B24)=0,"",COUNTIF(CORRIDA!$M:$M,$B24&amp;" d. "&amp;BG$2)+COUNTIF(CORRIDA!$M:$M,BG$2&amp;" d. "&amp;$B24)))</f>
        <v/>
      </c>
      <c r="BH24" s="83" t="str">
        <f aca="false">IF($B24=BH$2,"-",IF(COUNTIF(CORRIDA!$M:$M,$B24&amp;" d. "&amp;BH$2)+COUNTIF(CORRIDA!$M:$M,BH$2&amp;" d. "&amp;$B24)=0,"",COUNTIF(CORRIDA!$M:$M,$B24&amp;" d. "&amp;BH$2)+COUNTIF(CORRIDA!$M:$M,BH$2&amp;" d. "&amp;$B24)))</f>
        <v/>
      </c>
      <c r="BI24" s="83" t="str">
        <f aca="false">IF($B24=BI$2,"-",IF(COUNTIF(CORRIDA!$M:$M,$B24&amp;" d. "&amp;BI$2)+COUNTIF(CORRIDA!$M:$M,BI$2&amp;" d. "&amp;$B24)=0,"",COUNTIF(CORRIDA!$M:$M,$B24&amp;" d. "&amp;BI$2)+COUNTIF(CORRIDA!$M:$M,BI$2&amp;" d. "&amp;$B24)))</f>
        <v/>
      </c>
      <c r="BJ24" s="83" t="str">
        <f aca="false">IF($B24=BJ$2,"-",IF(COUNTIF(CORRIDA!$M:$M,$B24&amp;" d. "&amp;BJ$2)+COUNTIF(CORRIDA!$M:$M,BJ$2&amp;" d. "&amp;$B24)=0,"",COUNTIF(CORRIDA!$M:$M,$B24&amp;" d. "&amp;BJ$2)+COUNTIF(CORRIDA!$M:$M,BJ$2&amp;" d. "&amp;$B24)))</f>
        <v/>
      </c>
      <c r="BK24" s="83" t="n">
        <f aca="false">IF($B24=BK$2,"-",IF(COUNTIF(CORRIDA!$M:$M,$B24&amp;" d. "&amp;BK$2)+COUNTIF(CORRIDA!$M:$M,BK$2&amp;" d. "&amp;$B24)=0,"",COUNTIF(CORRIDA!$M:$M,$B24&amp;" d. "&amp;BK$2)+COUNTIF(CORRIDA!$M:$M,BK$2&amp;" d. "&amp;$B24)))</f>
        <v>1</v>
      </c>
      <c r="BL24" s="83" t="str">
        <f aca="false">IF($B24=BL$2,"-",IF(COUNTIF(CORRIDA!$M:$M,$B24&amp;" d. "&amp;BL$2)+COUNTIF(CORRIDA!$M:$M,BL$2&amp;" d. "&amp;$B24)=0,"",COUNTIF(CORRIDA!$M:$M,$B24&amp;" d. "&amp;BL$2)+COUNTIF(CORRIDA!$M:$M,BL$2&amp;" d. "&amp;$B24)))</f>
        <v/>
      </c>
      <c r="BM24" s="83" t="str">
        <f aca="false">IF($B24=BM$2,"-",IF(COUNTIF(CORRIDA!$M:$M,$B24&amp;" d. "&amp;BM$2)+COUNTIF(CORRIDA!$M:$M,BM$2&amp;" d. "&amp;$B24)=0,"",COUNTIF(CORRIDA!$M:$M,$B24&amp;" d. "&amp;BM$2)+COUNTIF(CORRIDA!$M:$M,BM$2&amp;" d. "&amp;$B24)))</f>
        <v/>
      </c>
      <c r="BN24" s="83" t="str">
        <f aca="false">IF($B24=BN$2,"-",IF(COUNTIF(CORRIDA!$M:$M,$B24&amp;" d. "&amp;BN$2)+COUNTIF(CORRIDA!$M:$M,BN$2&amp;" d. "&amp;$B24)=0,"",COUNTIF(CORRIDA!$M:$M,$B24&amp;" d. "&amp;BN$2)+COUNTIF(CORRIDA!$M:$M,BN$2&amp;" d. "&amp;$B24)))</f>
        <v/>
      </c>
      <c r="BO24" s="83" t="str">
        <f aca="false">IF($B24=BO$2,"-",IF(COUNTIF(CORRIDA!$M:$M,$B24&amp;" d. "&amp;BO$2)+COUNTIF(CORRIDA!$M:$M,BO$2&amp;" d. "&amp;$B24)=0,"",COUNTIF(CORRIDA!$M:$M,$B24&amp;" d. "&amp;BO$2)+COUNTIF(CORRIDA!$M:$M,BO$2&amp;" d. "&amp;$B24)))</f>
        <v/>
      </c>
      <c r="BP24" s="83" t="str">
        <f aca="false">IF($B24=BP$2,"-",IF(COUNTIF(CORRIDA!$M:$M,$B24&amp;" d. "&amp;BP$2)+COUNTIF(CORRIDA!$M:$M,BP$2&amp;" d. "&amp;$B24)=0,"",COUNTIF(CORRIDA!$M:$M,$B24&amp;" d. "&amp;BP$2)+COUNTIF(CORRIDA!$M:$M,BP$2&amp;" d. "&amp;$B24)))</f>
        <v/>
      </c>
      <c r="BQ24" s="83" t="str">
        <f aca="false">IF($B24=BQ$2,"-",IF(COUNTIF(CORRIDA!$M:$M,$B24&amp;" d. "&amp;BQ$2)+COUNTIF(CORRIDA!$M:$M,BQ$2&amp;" d. "&amp;$B24)=0,"",COUNTIF(CORRIDA!$M:$M,$B24&amp;" d. "&amp;BQ$2)+COUNTIF(CORRIDA!$M:$M,BQ$2&amp;" d. "&amp;$B24)))</f>
        <v/>
      </c>
      <c r="BR24" s="83" t="str">
        <f aca="false">IF($B24=BR$2,"-",IF(COUNTIF(CORRIDA!$M:$M,$B24&amp;" d. "&amp;BR$2)+COUNTIF(CORRIDA!$M:$M,BR$2&amp;" d. "&amp;$B24)=0,"",COUNTIF(CORRIDA!$M:$M,$B24&amp;" d. "&amp;BR$2)+COUNTIF(CORRIDA!$M:$M,BR$2&amp;" d. "&amp;$B24)))</f>
        <v/>
      </c>
      <c r="BS24" s="83" t="str">
        <f aca="false">IF($B24=BS$2,"-",IF(COUNTIF(CORRIDA!$M:$M,$B24&amp;" d. "&amp;BS$2)+COUNTIF(CORRIDA!$M:$M,BS$2&amp;" d. "&amp;$B24)=0,"",COUNTIF(CORRIDA!$M:$M,$B24&amp;" d. "&amp;BS$2)+COUNTIF(CORRIDA!$M:$M,BS$2&amp;" d. "&amp;$B24)))</f>
        <v/>
      </c>
      <c r="BT24" s="83" t="str">
        <f aca="false">IF($B24=BT$2,"-",IF(COUNTIF(CORRIDA!$M:$M,$B24&amp;" d. "&amp;BT$2)+COUNTIF(CORRIDA!$M:$M,BT$2&amp;" d. "&amp;$B24)=0,"",COUNTIF(CORRIDA!$M:$M,$B24&amp;" d. "&amp;BT$2)+COUNTIF(CORRIDA!$M:$M,BT$2&amp;" d. "&amp;$B24)))</f>
        <v/>
      </c>
      <c r="BU24" s="83" t="str">
        <f aca="false">IF($B24=BU$2,"-",IF(COUNTIF(CORRIDA!$M:$M,$B24&amp;" d. "&amp;BU$2)+COUNTIF(CORRIDA!$M:$M,BU$2&amp;" d. "&amp;$B24)=0,"",COUNTIF(CORRIDA!$M:$M,$B24&amp;" d. "&amp;BU$2)+COUNTIF(CORRIDA!$M:$M,BU$2&amp;" d. "&amp;$B24)))</f>
        <v/>
      </c>
      <c r="BV24" s="83" t="str">
        <f aca="false">IF($B24=BV$2,"-",IF(COUNTIF(CORRIDA!$M:$M,$B24&amp;" d. "&amp;BV$2)+COUNTIF(CORRIDA!$M:$M,BV$2&amp;" d. "&amp;$B24)=0,"",COUNTIF(CORRIDA!$M:$M,$B24&amp;" d. "&amp;BV$2)+COUNTIF(CORRIDA!$M:$M,BV$2&amp;" d. "&amp;$B24)))</f>
        <v/>
      </c>
      <c r="BW24" s="83" t="str">
        <f aca="false">IF($B24=BW$2,"-",IF(COUNTIF(CORRIDA!$M:$M,$B24&amp;" d. "&amp;BW$2)+COUNTIF(CORRIDA!$M:$M,BW$2&amp;" d. "&amp;$B24)=0,"",COUNTIF(CORRIDA!$M:$M,$B24&amp;" d. "&amp;BW$2)+COUNTIF(CORRIDA!$M:$M,BW$2&amp;" d. "&amp;$B24)))</f>
        <v/>
      </c>
      <c r="BX24" s="83" t="str">
        <f aca="false">IF($B24=BX$2,"-",IF(COUNTIF(CORRIDA!$M:$M,$B24&amp;" d. "&amp;BX$2)+COUNTIF(CORRIDA!$M:$M,BX$2&amp;" d. "&amp;$B24)=0,"",COUNTIF(CORRIDA!$M:$M,$B24&amp;" d. "&amp;BX$2)+COUNTIF(CORRIDA!$M:$M,BX$2&amp;" d. "&amp;$B24)))</f>
        <v/>
      </c>
      <c r="BY24" s="83" t="str">
        <f aca="false">IF($B24=BY$2,"-",IF(COUNTIF(CORRIDA!$M:$M,$B24&amp;" d. "&amp;BY$2)+COUNTIF(CORRIDA!$M:$M,BY$2&amp;" d. "&amp;$B24)=0,"",COUNTIF(CORRIDA!$M:$M,$B24&amp;" d. "&amp;BY$2)+COUNTIF(CORRIDA!$M:$M,BY$2&amp;" d. "&amp;$B24)))</f>
        <v/>
      </c>
      <c r="BZ24" s="83" t="str">
        <f aca="false">IF($B24=BZ$2,"-",IF(COUNTIF(CORRIDA!$M:$M,$B24&amp;" d. "&amp;BZ$2)+COUNTIF(CORRIDA!$M:$M,BZ$2&amp;" d. "&amp;$B24)=0,"",COUNTIF(CORRIDA!$M:$M,$B24&amp;" d. "&amp;BZ$2)+COUNTIF(CORRIDA!$M:$M,BZ$2&amp;" d. "&amp;$B24)))</f>
        <v/>
      </c>
      <c r="CA24" s="83" t="str">
        <f aca="false">IF($B24=CA$2,"-",IF(COUNTIF(CORRIDA!$M:$M,$B24&amp;" d. "&amp;CA$2)+COUNTIF(CORRIDA!$M:$M,CA$2&amp;" d. "&amp;$B24)=0,"",COUNTIF(CORRIDA!$M:$M,$B24&amp;" d. "&amp;CA$2)+COUNTIF(CORRIDA!$M:$M,CA$2&amp;" d. "&amp;$B24)))</f>
        <v>-</v>
      </c>
      <c r="CB24" s="83" t="str">
        <f aca="false">IF($B24=CB$2,"-",IF(COUNTIF(CORRIDA!$M:$M,$B24&amp;" d. "&amp;CB$2)+COUNTIF(CORRIDA!$M:$M,CB$2&amp;" d. "&amp;$B24)=0,"",COUNTIF(CORRIDA!$M:$M,$B24&amp;" d. "&amp;CB$2)+COUNTIF(CORRIDA!$M:$M,CB$2&amp;" d. "&amp;$B24)))</f>
        <v/>
      </c>
      <c r="CC24" s="83" t="str">
        <f aca="false">IF($B24=CC$2,"-",IF(COUNTIF(CORRIDA!$M:$M,$B24&amp;" d. "&amp;CC$2)+COUNTIF(CORRIDA!$M:$M,CC$2&amp;" d. "&amp;$B24)=0,"",COUNTIF(CORRIDA!$M:$M,$B24&amp;" d. "&amp;CC$2)+COUNTIF(CORRIDA!$M:$M,CC$2&amp;" d. "&amp;$B24)))</f>
        <v/>
      </c>
      <c r="CD24" s="83" t="str">
        <f aca="false">IF($B24=CD$2,"-",IF(COUNTIF(CORRIDA!$M:$M,$B24&amp;" d. "&amp;CD$2)+COUNTIF(CORRIDA!$M:$M,CD$2&amp;" d. "&amp;$B24)=0,"",COUNTIF(CORRIDA!$M:$M,$B24&amp;" d. "&amp;CD$2)+COUNTIF(CORRIDA!$M:$M,CD$2&amp;" d. "&amp;$B24)))</f>
        <v/>
      </c>
      <c r="CE24" s="83" t="str">
        <f aca="false">IF($B24=CE$2,"-",IF(COUNTIF(CORRIDA!$M:$M,$B24&amp;" d. "&amp;CE$2)+COUNTIF(CORRIDA!$M:$M,CE$2&amp;" d. "&amp;$B24)=0,"",COUNTIF(CORRIDA!$M:$M,$B24&amp;" d. "&amp;CE$2)+COUNTIF(CORRIDA!$M:$M,CE$2&amp;" d. "&amp;$B24)))</f>
        <v/>
      </c>
      <c r="CF24" s="83" t="str">
        <f aca="false">IF($B24=CF$2,"-",IF(COUNTIF(CORRIDA!$M:$M,$B24&amp;" d. "&amp;CF$2)+COUNTIF(CORRIDA!$M:$M,CF$2&amp;" d. "&amp;$B24)=0,"",COUNTIF(CORRIDA!$M:$M,$B24&amp;" d. "&amp;CF$2)+COUNTIF(CORRIDA!$M:$M,CF$2&amp;" d. "&amp;$B24)))</f>
        <v/>
      </c>
      <c r="CG24" s="83" t="str">
        <f aca="false">IF($B24=CG$2,"-",IF(COUNTIF(CORRIDA!$M:$M,$B24&amp;" d. "&amp;CG$2)+COUNTIF(CORRIDA!$M:$M,CG$2&amp;" d. "&amp;$B24)=0,"",COUNTIF(CORRIDA!$M:$M,$B24&amp;" d. "&amp;CG$2)+COUNTIF(CORRIDA!$M:$M,CG$2&amp;" d. "&amp;$B24)))</f>
        <v/>
      </c>
      <c r="CH24" s="83" t="str">
        <f aca="false">IF($B24=CH$2,"-",IF(COUNTIF(CORRIDA!$M:$M,$B24&amp;" d. "&amp;CH$2)+COUNTIF(CORRIDA!$M:$M,CH$2&amp;" d. "&amp;$B24)=0,"",COUNTIF(CORRIDA!$M:$M,$B24&amp;" d. "&amp;CH$2)+COUNTIF(CORRIDA!$M:$M,CH$2&amp;" d. "&amp;$B24)))</f>
        <v/>
      </c>
      <c r="CI24" s="83" t="str">
        <f aca="false">IF($B24=CI$2,"-",IF(COUNTIF(CORRIDA!$M:$M,$B24&amp;" d. "&amp;CI$2)+COUNTIF(CORRIDA!$M:$M,CI$2&amp;" d. "&amp;$B24)=0,"",COUNTIF(CORRIDA!$M:$M,$B24&amp;" d. "&amp;CI$2)+COUNTIF(CORRIDA!$M:$M,CI$2&amp;" d. "&amp;$B24)))</f>
        <v/>
      </c>
      <c r="CJ24" s="83" t="n">
        <f aca="false">IF($B24=CJ$2,"-",IF(COUNTIF(CORRIDA!$M:$M,$B24&amp;" d. "&amp;CJ$2)+COUNTIF(CORRIDA!$M:$M,CJ$2&amp;" d. "&amp;$B24)=0,"",COUNTIF(CORRIDA!$M:$M,$B24&amp;" d. "&amp;CJ$2)+COUNTIF(CORRIDA!$M:$M,CJ$2&amp;" d. "&amp;$B24)))</f>
        <v>1</v>
      </c>
      <c r="CK24" s="83" t="str">
        <f aca="false">IF($B24=CK$2,"-",IF(COUNTIF(CORRIDA!$M:$M,$B24&amp;" d. "&amp;CK$2)+COUNTIF(CORRIDA!$M:$M,CK$2&amp;" d. "&amp;$B24)=0,"",COUNTIF(CORRIDA!$M:$M,$B24&amp;" d. "&amp;CK$2)+COUNTIF(CORRIDA!$M:$M,CK$2&amp;" d. "&amp;$B24)))</f>
        <v/>
      </c>
      <c r="CL24" s="83" t="str">
        <f aca="false">IF($B24=CL$2,"-",IF(COUNTIF(CORRIDA!$M:$M,$B24&amp;" d. "&amp;CL$2)+COUNTIF(CORRIDA!$M:$M,CL$2&amp;" d. "&amp;$B24)=0,"",COUNTIF(CORRIDA!$M:$M,$B24&amp;" d. "&amp;CL$2)+COUNTIF(CORRIDA!$M:$M,CL$2&amp;" d. "&amp;$B24)))</f>
        <v/>
      </c>
      <c r="CM24" s="83" t="n">
        <f aca="false">IF($B24=CM$2,"-",IF(COUNTIF(CORRIDA!$M:$M,$B24&amp;" d. "&amp;CM$2)+COUNTIF(CORRIDA!$M:$M,CM$2&amp;" d. "&amp;$B24)=0,"",COUNTIF(CORRIDA!$M:$M,$B24&amp;" d. "&amp;CM$2)+COUNTIF(CORRIDA!$M:$M,CM$2&amp;" d. "&amp;$B24)))</f>
        <v>1</v>
      </c>
      <c r="CN24" s="83" t="str">
        <f aca="false">IF($B24=CN$2,"-",IF(COUNTIF(CORRIDA!$M:$M,$B24&amp;" d. "&amp;CN$2)+COUNTIF(CORRIDA!$M:$M,CN$2&amp;" d. "&amp;$B24)=0,"",COUNTIF(CORRIDA!$M:$M,$B24&amp;" d. "&amp;CN$2)+COUNTIF(CORRIDA!$M:$M,CN$2&amp;" d. "&amp;$B24)))</f>
        <v/>
      </c>
      <c r="CO24" s="83" t="str">
        <f aca="false">IF($B24=CO$2,"-",IF(COUNTIF(CORRIDA!$M:$M,$B24&amp;" d. "&amp;CO$2)+COUNTIF(CORRIDA!$M:$M,CO$2&amp;" d. "&amp;$B24)=0,"",COUNTIF(CORRIDA!$M:$M,$B24&amp;" d. "&amp;CO$2)+COUNTIF(CORRIDA!$M:$M,CO$2&amp;" d. "&amp;$B24)))</f>
        <v/>
      </c>
      <c r="CP24" s="83" t="str">
        <f aca="false">IF($B24=CP$2,"-",IF(COUNTIF(CORRIDA!$M:$M,$B24&amp;" d. "&amp;CP$2)+COUNTIF(CORRIDA!$M:$M,CP$2&amp;" d. "&amp;$B24)=0,"",COUNTIF(CORRIDA!$M:$M,$B24&amp;" d. "&amp;CP$2)+COUNTIF(CORRIDA!$M:$M,CP$2&amp;" d. "&amp;$B24)))</f>
        <v/>
      </c>
      <c r="CQ24" s="83" t="str">
        <f aca="false">IF($B24=CQ$2,"-",IF(COUNTIF(CORRIDA!$M:$M,$B24&amp;" d. "&amp;CQ$2)+COUNTIF(CORRIDA!$M:$M,CQ$2&amp;" d. "&amp;$B24)=0,"",COUNTIF(CORRIDA!$M:$M,$B24&amp;" d. "&amp;CQ$2)+COUNTIF(CORRIDA!$M:$M,CQ$2&amp;" d. "&amp;$B24)))</f>
        <v/>
      </c>
      <c r="CR24" s="83" t="n">
        <f aca="false">IF($B24=CR$2,"-",IF(COUNTIF(CORRIDA!$M:$M,$B24&amp;" d. "&amp;CR$2)+COUNTIF(CORRIDA!$M:$M,CR$2&amp;" d. "&amp;$B24)=0,"",COUNTIF(CORRIDA!$M:$M,$B24&amp;" d. "&amp;CR$2)+COUNTIF(CORRIDA!$M:$M,CR$2&amp;" d. "&amp;$B24)))</f>
        <v>1</v>
      </c>
      <c r="CS24" s="83" t="str">
        <f aca="false">IF($B24=CS$2,"-",IF(COUNTIF(CORRIDA!$M:$M,$B24&amp;" d. "&amp;CS$2)+COUNTIF(CORRIDA!$M:$M,CS$2&amp;" d. "&amp;$B24)=0,"",COUNTIF(CORRIDA!$M:$M,$B24&amp;" d. "&amp;CS$2)+COUNTIF(CORRIDA!$M:$M,CS$2&amp;" d. "&amp;$B24)))</f>
        <v/>
      </c>
      <c r="CT24" s="83" t="str">
        <f aca="false">IF($B24=CT$2,"-",IF(COUNTIF(CORRIDA!$M:$M,$B24&amp;" d. "&amp;CT$2)+COUNTIF(CORRIDA!$M:$M,CT$2&amp;" d. "&amp;$B24)=0,"",COUNTIF(CORRIDA!$M:$M,$B24&amp;" d. "&amp;CT$2)+COUNTIF(CORRIDA!$M:$M,CT$2&amp;" d. "&amp;$B24)))</f>
        <v/>
      </c>
      <c r="CU24" s="83" t="str">
        <f aca="false">IF($B24=CU$2,"-",IF(COUNTIF(CORRIDA!$M:$M,$B24&amp;" d. "&amp;CU$2)+COUNTIF(CORRIDA!$M:$M,CU$2&amp;" d. "&amp;$B24)=0,"",COUNTIF(CORRIDA!$M:$M,$B24&amp;" d. "&amp;CU$2)+COUNTIF(CORRIDA!$M:$M,CU$2&amp;" d. "&amp;$B24)))</f>
        <v/>
      </c>
      <c r="CV24" s="83" t="str">
        <f aca="false">IF($B24=CV$2,"-",IF(COUNTIF(CORRIDA!$M:$M,$B24&amp;" d. "&amp;CV$2)+COUNTIF(CORRIDA!$M:$M,CV$2&amp;" d. "&amp;$B24)=0,"",COUNTIF(CORRIDA!$M:$M,$B24&amp;" d. "&amp;CV$2)+COUNTIF(CORRIDA!$M:$M,CV$2&amp;" d. "&amp;$B24)))</f>
        <v/>
      </c>
      <c r="CW24" s="83" t="str">
        <f aca="false">IF($B24=CW$2,"-",IF(COUNTIF(CORRIDA!$M:$M,$B24&amp;" d. "&amp;CW$2)+COUNTIF(CORRIDA!$M:$M,CW$2&amp;" d. "&amp;$B24)=0,"",COUNTIF(CORRIDA!$M:$M,$B24&amp;" d. "&amp;CW$2)+COUNTIF(CORRIDA!$M:$M,CW$2&amp;" d. "&amp;$B24)))</f>
        <v/>
      </c>
      <c r="CX24" s="83" t="n">
        <f aca="false">IF($B24=CX$2,"-",IF(COUNTIF(CORRIDA!$M:$M,$B24&amp;" d. "&amp;CX$2)+COUNTIF(CORRIDA!$M:$M,CX$2&amp;" d. "&amp;$B24)=0,"",COUNTIF(CORRIDA!$M:$M,$B24&amp;" d. "&amp;CX$2)+COUNTIF(CORRIDA!$M:$M,CX$2&amp;" d. "&amp;$B24)))</f>
        <v>1</v>
      </c>
      <c r="CY24" s="83" t="str">
        <f aca="false">IF($B24=CY$2,"-",IF(COUNTIF(CORRIDA!$M:$M,$B24&amp;" d. "&amp;CY$2)+COUNTIF(CORRIDA!$M:$M,CY$2&amp;" d. "&amp;$B24)=0,"",COUNTIF(CORRIDA!$M:$M,$B24&amp;" d. "&amp;CY$2)+COUNTIF(CORRIDA!$M:$M,CY$2&amp;" d. "&amp;$B24)))</f>
        <v/>
      </c>
      <c r="CZ24" s="83" t="n">
        <f aca="false">IF($B24=CZ$2,"-",IF(COUNTIF(CORRIDA!$M:$M,$B24&amp;" d. "&amp;CZ$2)+COUNTIF(CORRIDA!$M:$M,CZ$2&amp;" d. "&amp;$B24)=0,"",COUNTIF(CORRIDA!$M:$M,$B24&amp;" d. "&amp;CZ$2)+COUNTIF(CORRIDA!$M:$M,CZ$2&amp;" d. "&amp;$B24)))</f>
        <v>1</v>
      </c>
      <c r="DA24" s="83" t="str">
        <f aca="false">IF($B24=DA$2,"-",IF(COUNTIF(CORRIDA!$M:$M,$B24&amp;" d. "&amp;DA$2)+COUNTIF(CORRIDA!$M:$M,DA$2&amp;" d. "&amp;$B24)=0,"",COUNTIF(CORRIDA!$M:$M,$B24&amp;" d. "&amp;DA$2)+COUNTIF(CORRIDA!$M:$M,DA$2&amp;" d. "&amp;$B24)))</f>
        <v/>
      </c>
      <c r="DB24" s="83" t="str">
        <f aca="false">IF($B24=DB$2,"-",IF(COUNTIF(CORRIDA!$M:$M,$B24&amp;" d. "&amp;DB$2)+COUNTIF(CORRIDA!$M:$M,DB$2&amp;" d. "&amp;$B24)=0,"",COUNTIF(CORRIDA!$M:$M,$B24&amp;" d. "&amp;DB$2)+COUNTIF(CORRIDA!$M:$M,DB$2&amp;" d. "&amp;$B24)))</f>
        <v/>
      </c>
      <c r="DC24" s="83" t="str">
        <f aca="false">IF($B24=DC$2,"-",IF(COUNTIF(CORRIDA!$M:$M,$B24&amp;" d. "&amp;DC$2)+COUNTIF(CORRIDA!$M:$M,DC$2&amp;" d. "&amp;$B24)=0,"",COUNTIF(CORRIDA!$M:$M,$B24&amp;" d. "&amp;DC$2)+COUNTIF(CORRIDA!$M:$M,DC$2&amp;" d. "&amp;$B24)))</f>
        <v/>
      </c>
      <c r="DD24" s="75" t="n">
        <f aca="false">SUM(BF24:DC24)</f>
        <v>6</v>
      </c>
      <c r="DE24" s="77" t="n">
        <f aca="false">COUNTIF(BF24:DC24,"&gt;0")</f>
        <v>6</v>
      </c>
      <c r="DF24" s="78" t="n">
        <f aca="false">IF(COUNTIF(BF24:DC24,"&gt;0")&lt;10,0,QUOTIENT(COUNTIF(BF24:DC24,"&gt;0"),5)*50)</f>
        <v>0</v>
      </c>
      <c r="DG24" s="79"/>
      <c r="DH24" s="73" t="str">
        <f aca="false">BE24</f>
        <v>Ivan</v>
      </c>
      <c r="DI24" s="83" t="n">
        <f aca="false">IF($B24=DI$2,0,IF(COUNTIF(CORRIDA!$M:$M,$B24&amp;" d. "&amp;DI$2)+COUNTIF(CORRIDA!$M:$M,DI$2&amp;" d. "&amp;$B24)=0,0,COUNTIF(CORRIDA!$M:$M,$B24&amp;" d. "&amp;DI$2)+COUNTIF(CORRIDA!$M:$M,DI$2&amp;" d. "&amp;$B24)))</f>
        <v>0</v>
      </c>
      <c r="DJ24" s="83" t="n">
        <f aca="false">IF($B24=DJ$2,0,IF(COUNTIF(CORRIDA!$M:$M,$B24&amp;" d. "&amp;DJ$2)+COUNTIF(CORRIDA!$M:$M,DJ$2&amp;" d. "&amp;$B24)=0,0,COUNTIF(CORRIDA!$M:$M,$B24&amp;" d. "&amp;DJ$2)+COUNTIF(CORRIDA!$M:$M,DJ$2&amp;" d. "&amp;$B24)))</f>
        <v>0</v>
      </c>
      <c r="DK24" s="83" t="n">
        <f aca="false">IF($B24=DK$2,0,IF(COUNTIF(CORRIDA!$M:$M,$B24&amp;" d. "&amp;DK$2)+COUNTIF(CORRIDA!$M:$M,DK$2&amp;" d. "&amp;$B24)=0,0,COUNTIF(CORRIDA!$M:$M,$B24&amp;" d. "&amp;DK$2)+COUNTIF(CORRIDA!$M:$M,DK$2&amp;" d. "&amp;$B24)))</f>
        <v>0</v>
      </c>
      <c r="DL24" s="83" t="n">
        <f aca="false">IF($B24=DL$2,0,IF(COUNTIF(CORRIDA!$M:$M,$B24&amp;" d. "&amp;DL$2)+COUNTIF(CORRIDA!$M:$M,DL$2&amp;" d. "&amp;$B24)=0,0,COUNTIF(CORRIDA!$M:$M,$B24&amp;" d. "&amp;DL$2)+COUNTIF(CORRIDA!$M:$M,DL$2&amp;" d. "&amp;$B24)))</f>
        <v>0</v>
      </c>
      <c r="DM24" s="83" t="n">
        <f aca="false">IF($B24=DM$2,0,IF(COUNTIF(CORRIDA!$M:$M,$B24&amp;" d. "&amp;DM$2)+COUNTIF(CORRIDA!$M:$M,DM$2&amp;" d. "&amp;$B24)=0,0,COUNTIF(CORRIDA!$M:$M,$B24&amp;" d. "&amp;DM$2)+COUNTIF(CORRIDA!$M:$M,DM$2&amp;" d. "&amp;$B24)))</f>
        <v>0</v>
      </c>
      <c r="DN24" s="83" t="n">
        <f aca="false">IF($B24=DN$2,0,IF(COUNTIF(CORRIDA!$M:$M,$B24&amp;" d. "&amp;DN$2)+COUNTIF(CORRIDA!$M:$M,DN$2&amp;" d. "&amp;$B24)=0,0,COUNTIF(CORRIDA!$M:$M,$B24&amp;" d. "&amp;DN$2)+COUNTIF(CORRIDA!$M:$M,DN$2&amp;" d. "&amp;$B24)))</f>
        <v>1</v>
      </c>
      <c r="DO24" s="83" t="n">
        <f aca="false">IF($B24=DO$2,0,IF(COUNTIF(CORRIDA!$M:$M,$B24&amp;" d. "&amp;DO$2)+COUNTIF(CORRIDA!$M:$M,DO$2&amp;" d. "&amp;$B24)=0,0,COUNTIF(CORRIDA!$M:$M,$B24&amp;" d. "&amp;DO$2)+COUNTIF(CORRIDA!$M:$M,DO$2&amp;" d. "&amp;$B24)))</f>
        <v>0</v>
      </c>
      <c r="DP24" s="83" t="n">
        <f aca="false">IF($B24=DP$2,0,IF(COUNTIF(CORRIDA!$M:$M,$B24&amp;" d. "&amp;DP$2)+COUNTIF(CORRIDA!$M:$M,DP$2&amp;" d. "&amp;$B24)=0,0,COUNTIF(CORRIDA!$M:$M,$B24&amp;" d. "&amp;DP$2)+COUNTIF(CORRIDA!$M:$M,DP$2&amp;" d. "&amp;$B24)))</f>
        <v>0</v>
      </c>
      <c r="DQ24" s="83" t="n">
        <f aca="false">IF($B24=DQ$2,0,IF(COUNTIF(CORRIDA!$M:$M,$B24&amp;" d. "&amp;DQ$2)+COUNTIF(CORRIDA!$M:$M,DQ$2&amp;" d. "&amp;$B24)=0,0,COUNTIF(CORRIDA!$M:$M,$B24&amp;" d. "&amp;DQ$2)+COUNTIF(CORRIDA!$M:$M,DQ$2&amp;" d. "&amp;$B24)))</f>
        <v>0</v>
      </c>
      <c r="DR24" s="83" t="n">
        <f aca="false">IF($B24=DR$2,0,IF(COUNTIF(CORRIDA!$M:$M,$B24&amp;" d. "&amp;DR$2)+COUNTIF(CORRIDA!$M:$M,DR$2&amp;" d. "&amp;$B24)=0,0,COUNTIF(CORRIDA!$M:$M,$B24&amp;" d. "&amp;DR$2)+COUNTIF(CORRIDA!$M:$M,DR$2&amp;" d. "&amp;$B24)))</f>
        <v>0</v>
      </c>
      <c r="DS24" s="83" t="n">
        <f aca="false">IF($B24=DS$2,0,IF(COUNTIF(CORRIDA!$M:$M,$B24&amp;" d. "&amp;DS$2)+COUNTIF(CORRIDA!$M:$M,DS$2&amp;" d. "&amp;$B24)=0,0,COUNTIF(CORRIDA!$M:$M,$B24&amp;" d. "&amp;DS$2)+COUNTIF(CORRIDA!$M:$M,DS$2&amp;" d. "&amp;$B24)))</f>
        <v>0</v>
      </c>
      <c r="DT24" s="83" t="n">
        <f aca="false">IF($B24=DT$2,0,IF(COUNTIF(CORRIDA!$M:$M,$B24&amp;" d. "&amp;DT$2)+COUNTIF(CORRIDA!$M:$M,DT$2&amp;" d. "&amp;$B24)=0,0,COUNTIF(CORRIDA!$M:$M,$B24&amp;" d. "&amp;DT$2)+COUNTIF(CORRIDA!$M:$M,DT$2&amp;" d. "&amp;$B24)))</f>
        <v>0</v>
      </c>
      <c r="DU24" s="83" t="n">
        <f aca="false">IF($B24=DU$2,0,IF(COUNTIF(CORRIDA!$M:$M,$B24&amp;" d. "&amp;DU$2)+COUNTIF(CORRIDA!$M:$M,DU$2&amp;" d. "&amp;$B24)=0,0,COUNTIF(CORRIDA!$M:$M,$B24&amp;" d. "&amp;DU$2)+COUNTIF(CORRIDA!$M:$M,DU$2&amp;" d. "&amp;$B24)))</f>
        <v>0</v>
      </c>
      <c r="DV24" s="83" t="n">
        <f aca="false">IF($B24=DV$2,0,IF(COUNTIF(CORRIDA!$M:$M,$B24&amp;" d. "&amp;DV$2)+COUNTIF(CORRIDA!$M:$M,DV$2&amp;" d. "&amp;$B24)=0,0,COUNTIF(CORRIDA!$M:$M,$B24&amp;" d. "&amp;DV$2)+COUNTIF(CORRIDA!$M:$M,DV$2&amp;" d. "&amp;$B24)))</f>
        <v>0</v>
      </c>
      <c r="DW24" s="83" t="n">
        <f aca="false">IF($B24=DW$2,0,IF(COUNTIF(CORRIDA!$M:$M,$B24&amp;" d. "&amp;DW$2)+COUNTIF(CORRIDA!$M:$M,DW$2&amp;" d. "&amp;$B24)=0,0,COUNTIF(CORRIDA!$M:$M,$B24&amp;" d. "&amp;DW$2)+COUNTIF(CORRIDA!$M:$M,DW$2&amp;" d. "&amp;$B24)))</f>
        <v>0</v>
      </c>
      <c r="DX24" s="83" t="n">
        <f aca="false">IF($B24=DX$2,0,IF(COUNTIF(CORRIDA!$M:$M,$B24&amp;" d. "&amp;DX$2)+COUNTIF(CORRIDA!$M:$M,DX$2&amp;" d. "&amp;$B24)=0,0,COUNTIF(CORRIDA!$M:$M,$B24&amp;" d. "&amp;DX$2)+COUNTIF(CORRIDA!$M:$M,DX$2&amp;" d. "&amp;$B24)))</f>
        <v>0</v>
      </c>
      <c r="DY24" s="83" t="n">
        <f aca="false">IF($B24=DY$2,0,IF(COUNTIF(CORRIDA!$M:$M,$B24&amp;" d. "&amp;DY$2)+COUNTIF(CORRIDA!$M:$M,DY$2&amp;" d. "&amp;$B24)=0,0,COUNTIF(CORRIDA!$M:$M,$B24&amp;" d. "&amp;DY$2)+COUNTIF(CORRIDA!$M:$M,DY$2&amp;" d. "&amp;$B24)))</f>
        <v>0</v>
      </c>
      <c r="DZ24" s="83" t="n">
        <f aca="false">IF($B24=DZ$2,0,IF(COUNTIF(CORRIDA!$M:$M,$B24&amp;" d. "&amp;DZ$2)+COUNTIF(CORRIDA!$M:$M,DZ$2&amp;" d. "&amp;$B24)=0,0,COUNTIF(CORRIDA!$M:$M,$B24&amp;" d. "&amp;DZ$2)+COUNTIF(CORRIDA!$M:$M,DZ$2&amp;" d. "&amp;$B24)))</f>
        <v>0</v>
      </c>
      <c r="EA24" s="83" t="n">
        <f aca="false">IF($B24=EA$2,0,IF(COUNTIF(CORRIDA!$M:$M,$B24&amp;" d. "&amp;EA$2)+COUNTIF(CORRIDA!$M:$M,EA$2&amp;" d. "&amp;$B24)=0,0,COUNTIF(CORRIDA!$M:$M,$B24&amp;" d. "&amp;EA$2)+COUNTIF(CORRIDA!$M:$M,EA$2&amp;" d. "&amp;$B24)))</f>
        <v>0</v>
      </c>
      <c r="EB24" s="83" t="n">
        <f aca="false">IF($B24=EB$2,0,IF(COUNTIF(CORRIDA!$M:$M,$B24&amp;" d. "&amp;EB$2)+COUNTIF(CORRIDA!$M:$M,EB$2&amp;" d. "&amp;$B24)=0,0,COUNTIF(CORRIDA!$M:$M,$B24&amp;" d. "&amp;EB$2)+COUNTIF(CORRIDA!$M:$M,EB$2&amp;" d. "&amp;$B24)))</f>
        <v>0</v>
      </c>
      <c r="EC24" s="83" t="n">
        <f aca="false">IF($B24=EC$2,0,IF(COUNTIF(CORRIDA!$M:$M,$B24&amp;" d. "&amp;EC$2)+COUNTIF(CORRIDA!$M:$M,EC$2&amp;" d. "&amp;$B24)=0,0,COUNTIF(CORRIDA!$M:$M,$B24&amp;" d. "&amp;EC$2)+COUNTIF(CORRIDA!$M:$M,EC$2&amp;" d. "&amp;$B24)))</f>
        <v>0</v>
      </c>
      <c r="ED24" s="83" t="n">
        <f aca="false">IF($B24=ED$2,0,IF(COUNTIF(CORRIDA!$M:$M,$B24&amp;" d. "&amp;ED$2)+COUNTIF(CORRIDA!$M:$M,ED$2&amp;" d. "&amp;$B24)=0,0,COUNTIF(CORRIDA!$M:$M,$B24&amp;" d. "&amp;ED$2)+COUNTIF(CORRIDA!$M:$M,ED$2&amp;" d. "&amp;$B24)))</f>
        <v>0</v>
      </c>
      <c r="EE24" s="83" t="n">
        <f aca="false">IF($B24=EE$2,0,IF(COUNTIF(CORRIDA!$M:$M,$B24&amp;" d. "&amp;EE$2)+COUNTIF(CORRIDA!$M:$M,EE$2&amp;" d. "&amp;$B24)=0,0,COUNTIF(CORRIDA!$M:$M,$B24&amp;" d. "&amp;EE$2)+COUNTIF(CORRIDA!$M:$M,EE$2&amp;" d. "&amp;$B24)))</f>
        <v>0</v>
      </c>
      <c r="EF24" s="83" t="n">
        <f aca="false">IF($B24=EF$2,0,IF(COUNTIF(CORRIDA!$M:$M,$B24&amp;" d. "&amp;EF$2)+COUNTIF(CORRIDA!$M:$M,EF$2&amp;" d. "&amp;$B24)=0,0,COUNTIF(CORRIDA!$M:$M,$B24&amp;" d. "&amp;EF$2)+COUNTIF(CORRIDA!$M:$M,EF$2&amp;" d. "&amp;$B24)))</f>
        <v>0</v>
      </c>
      <c r="EG24" s="83" t="n">
        <f aca="false">IF($B24=EG$2,0,IF(COUNTIF(CORRIDA!$M:$M,$B24&amp;" d. "&amp;EG$2)+COUNTIF(CORRIDA!$M:$M,EG$2&amp;" d. "&amp;$B24)=0,0,COUNTIF(CORRIDA!$M:$M,$B24&amp;" d. "&amp;EG$2)+COUNTIF(CORRIDA!$M:$M,EG$2&amp;" d. "&amp;$B24)))</f>
        <v>0</v>
      </c>
      <c r="EH24" s="83" t="n">
        <f aca="false">IF($B24=EH$2,0,IF(COUNTIF(CORRIDA!$M:$M,$B24&amp;" d. "&amp;EH$2)+COUNTIF(CORRIDA!$M:$M,EH$2&amp;" d. "&amp;$B24)=0,0,COUNTIF(CORRIDA!$M:$M,$B24&amp;" d. "&amp;EH$2)+COUNTIF(CORRIDA!$M:$M,EH$2&amp;" d. "&amp;$B24)))</f>
        <v>0</v>
      </c>
      <c r="EI24" s="83" t="n">
        <f aca="false">IF($B24=EI$2,0,IF(COUNTIF(CORRIDA!$M:$M,$B24&amp;" d. "&amp;EI$2)+COUNTIF(CORRIDA!$M:$M,EI$2&amp;" d. "&amp;$B24)=0,0,COUNTIF(CORRIDA!$M:$M,$B24&amp;" d. "&amp;EI$2)+COUNTIF(CORRIDA!$M:$M,EI$2&amp;" d. "&amp;$B24)))</f>
        <v>0</v>
      </c>
      <c r="EJ24" s="83" t="n">
        <f aca="false">IF($B24=EJ$2,0,IF(COUNTIF(CORRIDA!$M:$M,$B24&amp;" d. "&amp;EJ$2)+COUNTIF(CORRIDA!$M:$M,EJ$2&amp;" d. "&amp;$B24)=0,0,COUNTIF(CORRIDA!$M:$M,$B24&amp;" d. "&amp;EJ$2)+COUNTIF(CORRIDA!$M:$M,EJ$2&amp;" d. "&amp;$B24)))</f>
        <v>0</v>
      </c>
      <c r="EK24" s="83" t="n">
        <f aca="false">IF($B24=EK$2,0,IF(COUNTIF(CORRIDA!$M:$M,$B24&amp;" d. "&amp;EK$2)+COUNTIF(CORRIDA!$M:$M,EK$2&amp;" d. "&amp;$B24)=0,0,COUNTIF(CORRIDA!$M:$M,$B24&amp;" d. "&amp;EK$2)+COUNTIF(CORRIDA!$M:$M,EK$2&amp;" d. "&amp;$B24)))</f>
        <v>0</v>
      </c>
      <c r="EL24" s="83" t="n">
        <f aca="false">IF($B24=EL$2,0,IF(COUNTIF(CORRIDA!$M:$M,$B24&amp;" d. "&amp;EL$2)+COUNTIF(CORRIDA!$M:$M,EL$2&amp;" d. "&amp;$B24)=0,0,COUNTIF(CORRIDA!$M:$M,$B24&amp;" d. "&amp;EL$2)+COUNTIF(CORRIDA!$M:$M,EL$2&amp;" d. "&amp;$B24)))</f>
        <v>0</v>
      </c>
      <c r="EM24" s="83" t="n">
        <f aca="false">IF($B24=EM$2,0,IF(COUNTIF(CORRIDA!$M:$M,$B24&amp;" d. "&amp;EM$2)+COUNTIF(CORRIDA!$M:$M,EM$2&amp;" d. "&amp;$B24)=0,0,COUNTIF(CORRIDA!$M:$M,$B24&amp;" d. "&amp;EM$2)+COUNTIF(CORRIDA!$M:$M,EM$2&amp;" d. "&amp;$B24)))</f>
        <v>1</v>
      </c>
      <c r="EN24" s="83" t="n">
        <f aca="false">IF($B24=EN$2,0,IF(COUNTIF(CORRIDA!$M:$M,$B24&amp;" d. "&amp;EN$2)+COUNTIF(CORRIDA!$M:$M,EN$2&amp;" d. "&amp;$B24)=0,0,COUNTIF(CORRIDA!$M:$M,$B24&amp;" d. "&amp;EN$2)+COUNTIF(CORRIDA!$M:$M,EN$2&amp;" d. "&amp;$B24)))</f>
        <v>0</v>
      </c>
      <c r="EO24" s="83" t="n">
        <f aca="false">IF($B24=EO$2,0,IF(COUNTIF(CORRIDA!$M:$M,$B24&amp;" d. "&amp;EO$2)+COUNTIF(CORRIDA!$M:$M,EO$2&amp;" d. "&amp;$B24)=0,0,COUNTIF(CORRIDA!$M:$M,$B24&amp;" d. "&amp;EO$2)+COUNTIF(CORRIDA!$M:$M,EO$2&amp;" d. "&amp;$B24)))</f>
        <v>0</v>
      </c>
      <c r="EP24" s="83" t="n">
        <f aca="false">IF($B24=EP$2,0,IF(COUNTIF(CORRIDA!$M:$M,$B24&amp;" d. "&amp;EP$2)+COUNTIF(CORRIDA!$M:$M,EP$2&amp;" d. "&amp;$B24)=0,0,COUNTIF(CORRIDA!$M:$M,$B24&amp;" d. "&amp;EP$2)+COUNTIF(CORRIDA!$M:$M,EP$2&amp;" d. "&amp;$B24)))</f>
        <v>1</v>
      </c>
      <c r="EQ24" s="83" t="n">
        <f aca="false">IF($B24=EQ$2,0,IF(COUNTIF(CORRIDA!$M:$M,$B24&amp;" d. "&amp;EQ$2)+COUNTIF(CORRIDA!$M:$M,EQ$2&amp;" d. "&amp;$B24)=0,0,COUNTIF(CORRIDA!$M:$M,$B24&amp;" d. "&amp;EQ$2)+COUNTIF(CORRIDA!$M:$M,EQ$2&amp;" d. "&amp;$B24)))</f>
        <v>0</v>
      </c>
      <c r="ER24" s="83" t="n">
        <f aca="false">IF($B24=ER$2,0,IF(COUNTIF(CORRIDA!$M:$M,$B24&amp;" d. "&amp;ER$2)+COUNTIF(CORRIDA!$M:$M,ER$2&amp;" d. "&amp;$B24)=0,0,COUNTIF(CORRIDA!$M:$M,$B24&amp;" d. "&amp;ER$2)+COUNTIF(CORRIDA!$M:$M,ER$2&amp;" d. "&amp;$B24)))</f>
        <v>0</v>
      </c>
      <c r="ES24" s="83" t="n">
        <f aca="false">IF($B24=ES$2,0,IF(COUNTIF(CORRIDA!$M:$M,$B24&amp;" d. "&amp;ES$2)+COUNTIF(CORRIDA!$M:$M,ES$2&amp;" d. "&amp;$B24)=0,0,COUNTIF(CORRIDA!$M:$M,$B24&amp;" d. "&amp;ES$2)+COUNTIF(CORRIDA!$M:$M,ES$2&amp;" d. "&amp;$B24)))</f>
        <v>0</v>
      </c>
      <c r="ET24" s="83" t="n">
        <f aca="false">IF($B24=ET$2,0,IF(COUNTIF(CORRIDA!$M:$M,$B24&amp;" d. "&amp;ET$2)+COUNTIF(CORRIDA!$M:$M,ET$2&amp;" d. "&amp;$B24)=0,0,COUNTIF(CORRIDA!$M:$M,$B24&amp;" d. "&amp;ET$2)+COUNTIF(CORRIDA!$M:$M,ET$2&amp;" d. "&amp;$B24)))</f>
        <v>0</v>
      </c>
      <c r="EU24" s="83" t="n">
        <f aca="false">IF($B24=EU$2,0,IF(COUNTIF(CORRIDA!$M:$M,$B24&amp;" d. "&amp;EU$2)+COUNTIF(CORRIDA!$M:$M,EU$2&amp;" d. "&amp;$B24)=0,0,COUNTIF(CORRIDA!$M:$M,$B24&amp;" d. "&amp;EU$2)+COUNTIF(CORRIDA!$M:$M,EU$2&amp;" d. "&amp;$B24)))</f>
        <v>1</v>
      </c>
      <c r="EV24" s="83" t="n">
        <f aca="false">IF($B24=EV$2,0,IF(COUNTIF(CORRIDA!$M:$M,$B24&amp;" d. "&amp;EV$2)+COUNTIF(CORRIDA!$M:$M,EV$2&amp;" d. "&amp;$B24)=0,0,COUNTIF(CORRIDA!$M:$M,$B24&amp;" d. "&amp;EV$2)+COUNTIF(CORRIDA!$M:$M,EV$2&amp;" d. "&amp;$B24)))</f>
        <v>0</v>
      </c>
      <c r="EW24" s="83" t="n">
        <f aca="false">IF($B24=EW$2,0,IF(COUNTIF(CORRIDA!$M:$M,$B24&amp;" d. "&amp;EW$2)+COUNTIF(CORRIDA!$M:$M,EW$2&amp;" d. "&amp;$B24)=0,0,COUNTIF(CORRIDA!$M:$M,$B24&amp;" d. "&amp;EW$2)+COUNTIF(CORRIDA!$M:$M,EW$2&amp;" d. "&amp;$B24)))</f>
        <v>0</v>
      </c>
      <c r="EX24" s="83" t="n">
        <f aca="false">IF($B24=EX$2,0,IF(COUNTIF(CORRIDA!$M:$M,$B24&amp;" d. "&amp;EX$2)+COUNTIF(CORRIDA!$M:$M,EX$2&amp;" d. "&amp;$B24)=0,0,COUNTIF(CORRIDA!$M:$M,$B24&amp;" d. "&amp;EX$2)+COUNTIF(CORRIDA!$M:$M,EX$2&amp;" d. "&amp;$B24)))</f>
        <v>0</v>
      </c>
      <c r="EY24" s="83" t="n">
        <f aca="false">IF($B24=EY$2,0,IF(COUNTIF(CORRIDA!$M:$M,$B24&amp;" d. "&amp;EY$2)+COUNTIF(CORRIDA!$M:$M,EY$2&amp;" d. "&amp;$B24)=0,0,COUNTIF(CORRIDA!$M:$M,$B24&amp;" d. "&amp;EY$2)+COUNTIF(CORRIDA!$M:$M,EY$2&amp;" d. "&amp;$B24)))</f>
        <v>0</v>
      </c>
      <c r="EZ24" s="83" t="n">
        <f aca="false">IF($B24=EZ$2,0,IF(COUNTIF(CORRIDA!$M:$M,$B24&amp;" d. "&amp;EZ$2)+COUNTIF(CORRIDA!$M:$M,EZ$2&amp;" d. "&amp;$B24)=0,0,COUNTIF(CORRIDA!$M:$M,$B24&amp;" d. "&amp;EZ$2)+COUNTIF(CORRIDA!$M:$M,EZ$2&amp;" d. "&amp;$B24)))</f>
        <v>0</v>
      </c>
      <c r="FA24" s="83" t="n">
        <f aca="false">IF($B24=FA$2,0,IF(COUNTIF(CORRIDA!$M:$M,$B24&amp;" d. "&amp;FA$2)+COUNTIF(CORRIDA!$M:$M,FA$2&amp;" d. "&amp;$B24)=0,0,COUNTIF(CORRIDA!$M:$M,$B24&amp;" d. "&amp;FA$2)+COUNTIF(CORRIDA!$M:$M,FA$2&amp;" d. "&amp;$B24)))</f>
        <v>1</v>
      </c>
      <c r="FB24" s="83" t="n">
        <f aca="false">IF($B24=FB$2,0,IF(COUNTIF(CORRIDA!$M:$M,$B24&amp;" d. "&amp;FB$2)+COUNTIF(CORRIDA!$M:$M,FB$2&amp;" d. "&amp;$B24)=0,0,COUNTIF(CORRIDA!$M:$M,$B24&amp;" d. "&amp;FB$2)+COUNTIF(CORRIDA!$M:$M,FB$2&amp;" d. "&amp;$B24)))</f>
        <v>0</v>
      </c>
      <c r="FC24" s="83" t="n">
        <f aca="false">IF($B24=FC$2,0,IF(COUNTIF(CORRIDA!$M:$M,$B24&amp;" d. "&amp;FC$2)+COUNTIF(CORRIDA!$M:$M,FC$2&amp;" d. "&amp;$B24)=0,0,COUNTIF(CORRIDA!$M:$M,$B24&amp;" d. "&amp;FC$2)+COUNTIF(CORRIDA!$M:$M,FC$2&amp;" d. "&amp;$B24)))</f>
        <v>1</v>
      </c>
      <c r="FD24" s="83" t="n">
        <f aca="false">IF($B24=FD$2,0,IF(COUNTIF(CORRIDA!$M:$M,$B24&amp;" d. "&amp;FD$2)+COUNTIF(CORRIDA!$M:$M,FD$2&amp;" d. "&amp;$B24)=0,0,COUNTIF(CORRIDA!$M:$M,$B24&amp;" d. "&amp;FD$2)+COUNTIF(CORRIDA!$M:$M,FD$2&amp;" d. "&amp;$B24)))</f>
        <v>0</v>
      </c>
      <c r="FE24" s="83" t="n">
        <f aca="false">IF($B24=FE$2,0,IF(COUNTIF(CORRIDA!$M:$M,$B24&amp;" d. "&amp;FE$2)+COUNTIF(CORRIDA!$M:$M,FE$2&amp;" d. "&amp;$B24)=0,0,COUNTIF(CORRIDA!$M:$M,$B24&amp;" d. "&amp;FE$2)+COUNTIF(CORRIDA!$M:$M,FE$2&amp;" d. "&amp;$B24)))</f>
        <v>0</v>
      </c>
      <c r="FF24" s="83" t="n">
        <f aca="false">IF($B24=FF$2,0,IF(COUNTIF(CORRIDA!$M:$M,$B24&amp;" d. "&amp;FF$2)+COUNTIF(CORRIDA!$M:$M,FF$2&amp;" d. "&amp;$B24)=0,0,COUNTIF(CORRIDA!$M:$M,$B24&amp;" d. "&amp;FF$2)+COUNTIF(CORRIDA!$M:$M,FF$2&amp;" d. "&amp;$B24)))</f>
        <v>0</v>
      </c>
      <c r="FG24" s="75" t="n">
        <f aca="false">SUM(DI24:EW24)</f>
        <v>4</v>
      </c>
      <c r="FH24" s="80"/>
      <c r="FI24" s="73" t="str">
        <f aca="false">BE24</f>
        <v>Ivan</v>
      </c>
      <c r="FJ24" s="81" t="n">
        <f aca="false">COUNTIF(BF24:DC24,"&gt;0")</f>
        <v>6</v>
      </c>
      <c r="FK24" s="81" t="n">
        <f aca="false">AVERAGE(BF24:DC24)</f>
        <v>1</v>
      </c>
      <c r="FL24" s="81" t="n">
        <f aca="false">_xlfn.STDEV.P(BF24:DC24)</f>
        <v>0</v>
      </c>
    </row>
    <row r="25" customFormat="false" ht="12.75" hidden="false" customHeight="false" outlineLevel="0" collapsed="false">
      <c r="B25" s="73" t="str">
        <f aca="false">INTRO!B25</f>
        <v>Juan</v>
      </c>
      <c r="C25" s="74" t="str">
        <f aca="false">IF($B25=C$2,"-",IF(COUNTIF(CORRIDA!$M:$M,$B25&amp;" d. "&amp;C$2)=0,"",COUNTIF(CORRIDA!$M:$M,$B25&amp;" d. "&amp;C$2)))</f>
        <v/>
      </c>
      <c r="D25" s="74" t="str">
        <f aca="false">IF($B25=D$2,"-",IF(COUNTIF(CORRIDA!$M:$M,$B25&amp;" d. "&amp;D$2)=0,"",COUNTIF(CORRIDA!$M:$M,$B25&amp;" d. "&amp;D$2)))</f>
        <v/>
      </c>
      <c r="E25" s="74" t="str">
        <f aca="false">IF($B25=E$2,"-",IF(COUNTIF(CORRIDA!$M:$M,$B25&amp;" d. "&amp;E$2)=0,"",COUNTIF(CORRIDA!$M:$M,$B25&amp;" d. "&amp;E$2)))</f>
        <v/>
      </c>
      <c r="F25" s="74" t="str">
        <f aca="false">IF($B25=F$2,"-",IF(COUNTIF(CORRIDA!$M:$M,$B25&amp;" d. "&amp;F$2)=0,"",COUNTIF(CORRIDA!$M:$M,$B25&amp;" d. "&amp;F$2)))</f>
        <v/>
      </c>
      <c r="G25" s="74" t="str">
        <f aca="false">IF($B25=G$2,"-",IF(COUNTIF(CORRIDA!$M:$M,$B25&amp;" d. "&amp;G$2)=0,"",COUNTIF(CORRIDA!$M:$M,$B25&amp;" d. "&amp;G$2)))</f>
        <v/>
      </c>
      <c r="H25" s="74" t="str">
        <f aca="false">IF($B25=H$2,"-",IF(COUNTIF(CORRIDA!$M:$M,$B25&amp;" d. "&amp;H$2)=0,"",COUNTIF(CORRIDA!$M:$M,$B25&amp;" d. "&amp;H$2)))</f>
        <v/>
      </c>
      <c r="I25" s="74" t="str">
        <f aca="false">IF($B25=I$2,"-",IF(COUNTIF(CORRIDA!$M:$M,$B25&amp;" d. "&amp;I$2)=0,"",COUNTIF(CORRIDA!$M:$M,$B25&amp;" d. "&amp;I$2)))</f>
        <v/>
      </c>
      <c r="J25" s="74" t="str">
        <f aca="false">IF($B25=J$2,"-",IF(COUNTIF(CORRIDA!$M:$M,$B25&amp;" d. "&amp;J$2)=0,"",COUNTIF(CORRIDA!$M:$M,$B25&amp;" d. "&amp;J$2)))</f>
        <v/>
      </c>
      <c r="K25" s="74" t="str">
        <f aca="false">IF($B25=K$2,"-",IF(COUNTIF(CORRIDA!$M:$M,$B25&amp;" d. "&amp;K$2)=0,"",COUNTIF(CORRIDA!$M:$M,$B25&amp;" d. "&amp;K$2)))</f>
        <v/>
      </c>
      <c r="L25" s="74" t="str">
        <f aca="false">IF($B25=L$2,"-",IF(COUNTIF(CORRIDA!$M:$M,$B25&amp;" d. "&amp;L$2)=0,"",COUNTIF(CORRIDA!$M:$M,$B25&amp;" d. "&amp;L$2)))</f>
        <v/>
      </c>
      <c r="M25" s="74" t="str">
        <f aca="false">IF($B25=M$2,"-",IF(COUNTIF(CORRIDA!$M:$M,$B25&amp;" d. "&amp;M$2)=0,"",COUNTIF(CORRIDA!$M:$M,$B25&amp;" d. "&amp;M$2)))</f>
        <v/>
      </c>
      <c r="N25" s="74" t="str">
        <f aca="false">IF($B25=N$2,"-",IF(COUNTIF(CORRIDA!$M:$M,$B25&amp;" d. "&amp;N$2)=0,"",COUNTIF(CORRIDA!$M:$M,$B25&amp;" d. "&amp;N$2)))</f>
        <v/>
      </c>
      <c r="O25" s="74" t="str">
        <f aca="false">IF($B25=O$2,"-",IF(COUNTIF(CORRIDA!$M:$M,$B25&amp;" d. "&amp;O$2)=0,"",COUNTIF(CORRIDA!$M:$M,$B25&amp;" d. "&amp;O$2)))</f>
        <v/>
      </c>
      <c r="P25" s="74" t="str">
        <f aca="false">IF($B25=P$2,"-",IF(COUNTIF(CORRIDA!$M:$M,$B25&amp;" d. "&amp;P$2)=0,"",COUNTIF(CORRIDA!$M:$M,$B25&amp;" d. "&amp;P$2)))</f>
        <v/>
      </c>
      <c r="Q25" s="74" t="str">
        <f aca="false">IF($B25=Q$2,"-",IF(COUNTIF(CORRIDA!$M:$M,$B25&amp;" d. "&amp;Q$2)=0,"",COUNTIF(CORRIDA!$M:$M,$B25&amp;" d. "&amp;Q$2)))</f>
        <v/>
      </c>
      <c r="R25" s="74" t="str">
        <f aca="false">IF($B25=R$2,"-",IF(COUNTIF(CORRIDA!$M:$M,$B25&amp;" d. "&amp;R$2)=0,"",COUNTIF(CORRIDA!$M:$M,$B25&amp;" d. "&amp;R$2)))</f>
        <v/>
      </c>
      <c r="S25" s="74" t="str">
        <f aca="false">IF($B25=S$2,"-",IF(COUNTIF(CORRIDA!$M:$M,$B25&amp;" d. "&amp;S$2)=0,"",COUNTIF(CORRIDA!$M:$M,$B25&amp;" d. "&amp;S$2)))</f>
        <v/>
      </c>
      <c r="T25" s="74" t="str">
        <f aca="false">IF($B25=T$2,"-",IF(COUNTIF(CORRIDA!$M:$M,$B25&amp;" d. "&amp;T$2)=0,"",COUNTIF(CORRIDA!$M:$M,$B25&amp;" d. "&amp;T$2)))</f>
        <v/>
      </c>
      <c r="U25" s="74" t="str">
        <f aca="false">IF($B25=U$2,"-",IF(COUNTIF(CORRIDA!$M:$M,$B25&amp;" d. "&amp;U$2)=0,"",COUNTIF(CORRIDA!$M:$M,$B25&amp;" d. "&amp;U$2)))</f>
        <v/>
      </c>
      <c r="V25" s="74" t="str">
        <f aca="false">IF($B25=V$2,"-",IF(COUNTIF(CORRIDA!$M:$M,$B25&amp;" d. "&amp;V$2)=0,"",COUNTIF(CORRIDA!$M:$M,$B25&amp;" d. "&amp;V$2)))</f>
        <v/>
      </c>
      <c r="W25" s="74" t="str">
        <f aca="false">IF($B25=W$2,"-",IF(COUNTIF(CORRIDA!$M:$M,$B25&amp;" d. "&amp;W$2)=0,"",COUNTIF(CORRIDA!$M:$M,$B25&amp;" d. "&amp;W$2)))</f>
        <v/>
      </c>
      <c r="X25" s="74" t="str">
        <f aca="false">IF($B25=X$2,"-",IF(COUNTIF(CORRIDA!$M:$M,$B25&amp;" d. "&amp;X$2)=0,"",COUNTIF(CORRIDA!$M:$M,$B25&amp;" d. "&amp;X$2)))</f>
        <v/>
      </c>
      <c r="Y25" s="74" t="str">
        <f aca="false">IF($B25=Y$2,"-",IF(COUNTIF(CORRIDA!$M:$M,$B25&amp;" d. "&amp;Y$2)=0,"",COUNTIF(CORRIDA!$M:$M,$B25&amp;" d. "&amp;Y$2)))</f>
        <v>-</v>
      </c>
      <c r="Z25" s="74" t="str">
        <f aca="false">IF($B25=Z$2,"-",IF(COUNTIF(CORRIDA!$M:$M,$B25&amp;" d. "&amp;Z$2)=0,"",COUNTIF(CORRIDA!$M:$M,$B25&amp;" d. "&amp;Z$2)))</f>
        <v/>
      </c>
      <c r="AA25" s="74" t="str">
        <f aca="false">IF($B25=AA$2,"-",IF(COUNTIF(CORRIDA!$M:$M,$B25&amp;" d. "&amp;AA$2)=0,"",COUNTIF(CORRIDA!$M:$M,$B25&amp;" d. "&amp;AA$2)))</f>
        <v/>
      </c>
      <c r="AB25" s="74" t="str">
        <f aca="false">IF($B25=AB$2,"-",IF(COUNTIF(CORRIDA!$M:$M,$B25&amp;" d. "&amp;AB$2)=0,"",COUNTIF(CORRIDA!$M:$M,$B25&amp;" d. "&amp;AB$2)))</f>
        <v/>
      </c>
      <c r="AC25" s="74" t="str">
        <f aca="false">IF($B25=AC$2,"-",IF(COUNTIF(CORRIDA!$M:$M,$B25&amp;" d. "&amp;AC$2)=0,"",COUNTIF(CORRIDA!$M:$M,$B25&amp;" d. "&amp;AC$2)))</f>
        <v/>
      </c>
      <c r="AD25" s="74" t="str">
        <f aca="false">IF($B25=AD$2,"-",IF(COUNTIF(CORRIDA!$M:$M,$B25&amp;" d. "&amp;AD$2)=0,"",COUNTIF(CORRIDA!$M:$M,$B25&amp;" d. "&amp;AD$2)))</f>
        <v/>
      </c>
      <c r="AE25" s="74" t="str">
        <f aca="false">IF($B25=AE$2,"-",IF(COUNTIF(CORRIDA!$M:$M,$B25&amp;" d. "&amp;AE$2)=0,"",COUNTIF(CORRIDA!$M:$M,$B25&amp;" d. "&amp;AE$2)))</f>
        <v/>
      </c>
      <c r="AF25" s="74" t="str">
        <f aca="false">IF($B25=AF$2,"-",IF(COUNTIF(CORRIDA!$M:$M,$B25&amp;" d. "&amp;AF$2)=0,"",COUNTIF(CORRIDA!$M:$M,$B25&amp;" d. "&amp;AF$2)))</f>
        <v/>
      </c>
      <c r="AG25" s="74" t="str">
        <f aca="false">IF($B25=AG$2,"-",IF(COUNTIF(CORRIDA!$M:$M,$B25&amp;" d. "&amp;AG$2)=0,"",COUNTIF(CORRIDA!$M:$M,$B25&amp;" d. "&amp;AG$2)))</f>
        <v/>
      </c>
      <c r="AH25" s="74" t="str">
        <f aca="false">IF($B25=AH$2,"-",IF(COUNTIF(CORRIDA!$M:$M,$B25&amp;" d. "&amp;AH$2)=0,"",COUNTIF(CORRIDA!$M:$M,$B25&amp;" d. "&amp;AH$2)))</f>
        <v/>
      </c>
      <c r="AI25" s="74" t="str">
        <f aca="false">IF($B25=AI$2,"-",IF(COUNTIF(CORRIDA!$M:$M,$B25&amp;" d. "&amp;AI$2)=0,"",COUNTIF(CORRIDA!$M:$M,$B25&amp;" d. "&amp;AI$2)))</f>
        <v/>
      </c>
      <c r="AJ25" s="74" t="str">
        <f aca="false">IF($B25=AJ$2,"-",IF(COUNTIF(CORRIDA!$M:$M,$B25&amp;" d. "&amp;AJ$2)=0,"",COUNTIF(CORRIDA!$M:$M,$B25&amp;" d. "&amp;AJ$2)))</f>
        <v/>
      </c>
      <c r="AK25" s="74" t="str">
        <f aca="false">IF($B25=AK$2,"-",IF(COUNTIF(CORRIDA!$M:$M,$B25&amp;" d. "&amp;AK$2)=0,"",COUNTIF(CORRIDA!$M:$M,$B25&amp;" d. "&amp;AK$2)))</f>
        <v/>
      </c>
      <c r="AL25" s="74" t="str">
        <f aca="false">IF($B25=AL$2,"-",IF(COUNTIF(CORRIDA!$M:$M,$B25&amp;" d. "&amp;AL$2)=0,"",COUNTIF(CORRIDA!$M:$M,$B25&amp;" d. "&amp;AL$2)))</f>
        <v/>
      </c>
      <c r="AM25" s="74" t="str">
        <f aca="false">IF($B25=AM$2,"-",IF(COUNTIF(CORRIDA!$M:$M,$B25&amp;" d. "&amp;AM$2)=0,"",COUNTIF(CORRIDA!$M:$M,$B25&amp;" d. "&amp;AM$2)))</f>
        <v/>
      </c>
      <c r="AN25" s="74" t="str">
        <f aca="false">IF($B25=AN$2,"-",IF(COUNTIF(CORRIDA!$M:$M,$B25&amp;" d. "&amp;AN$2)=0,"",COUNTIF(CORRIDA!$M:$M,$B25&amp;" d. "&amp;AN$2)))</f>
        <v/>
      </c>
      <c r="AO25" s="74" t="str">
        <f aca="false">IF($B25=AO$2,"-",IF(COUNTIF(CORRIDA!$M:$M,$B25&amp;" d. "&amp;AO$2)=0,"",COUNTIF(CORRIDA!$M:$M,$B25&amp;" d. "&amp;AO$2)))</f>
        <v/>
      </c>
      <c r="AP25" s="74" t="str">
        <f aca="false">IF($B25=AP$2,"-",IF(COUNTIF(CORRIDA!$M:$M,$B25&amp;" d. "&amp;AP$2)=0,"",COUNTIF(CORRIDA!$M:$M,$B25&amp;" d. "&amp;AP$2)))</f>
        <v/>
      </c>
      <c r="AQ25" s="74" t="str">
        <f aca="false">IF($B25=AQ$2,"-",IF(COUNTIF(CORRIDA!$M:$M,$B25&amp;" d. "&amp;AQ$2)=0,"",COUNTIF(CORRIDA!$M:$M,$B25&amp;" d. "&amp;AQ$2)))</f>
        <v/>
      </c>
      <c r="AR25" s="74" t="str">
        <f aca="false">IF($B25=AR$2,"-",IF(COUNTIF(CORRIDA!$M:$M,$B25&amp;" d. "&amp;AR$2)=0,"",COUNTIF(CORRIDA!$M:$M,$B25&amp;" d. "&amp;AR$2)))</f>
        <v/>
      </c>
      <c r="AS25" s="74" t="str">
        <f aca="false">IF($B25=AS$2,"-",IF(COUNTIF(CORRIDA!$M:$M,$B25&amp;" d. "&amp;AS$2)=0,"",COUNTIF(CORRIDA!$M:$M,$B25&amp;" d. "&amp;AS$2)))</f>
        <v/>
      </c>
      <c r="AT25" s="74" t="str">
        <f aca="false">IF($B25=AT$2,"-",IF(COUNTIF(CORRIDA!$M:$M,$B25&amp;" d. "&amp;AT$2)=0,"",COUNTIF(CORRIDA!$M:$M,$B25&amp;" d. "&amp;AT$2)))</f>
        <v/>
      </c>
      <c r="AU25" s="74" t="str">
        <f aca="false">IF($B25=AU$2,"-",IF(COUNTIF(CORRIDA!$M:$M,$B25&amp;" d. "&amp;AU$2)=0,"",COUNTIF(CORRIDA!$M:$M,$B25&amp;" d. "&amp;AU$2)))</f>
        <v/>
      </c>
      <c r="AV25" s="74" t="str">
        <f aca="false">IF($B25=AV$2,"-",IF(COUNTIF(CORRIDA!$M:$M,$B25&amp;" d. "&amp;AV$2)=0,"",COUNTIF(CORRIDA!$M:$M,$B25&amp;" d. "&amp;AV$2)))</f>
        <v/>
      </c>
      <c r="AW25" s="74" t="str">
        <f aca="false">IF($B25=AW$2,"-",IF(COUNTIF(CORRIDA!$M:$M,$B25&amp;" d. "&amp;AW$2)=0,"",COUNTIF(CORRIDA!$M:$M,$B25&amp;" d. "&amp;AW$2)))</f>
        <v/>
      </c>
      <c r="AX25" s="74" t="str">
        <f aca="false">IF($B25=AX$2,"-",IF(COUNTIF(CORRIDA!$M:$M,$B25&amp;" d. "&amp;AX$2)=0,"",COUNTIF(CORRIDA!$M:$M,$B25&amp;" d. "&amp;AX$2)))</f>
        <v/>
      </c>
      <c r="AY25" s="74" t="n">
        <f aca="false">IF($B25=AY$2,"-",IF(COUNTIF(CORRIDA!$M:$M,$B25&amp;" d. "&amp;AY$2)=0,"",COUNTIF(CORRIDA!$M:$M,$B25&amp;" d. "&amp;AY$2)))</f>
        <v>1</v>
      </c>
      <c r="AZ25" s="74" t="str">
        <f aca="false">IF($B25=AZ$2,"-",IF(COUNTIF(CORRIDA!$M:$M,$B25&amp;" d. "&amp;AZ$2)=0,"",COUNTIF(CORRIDA!$M:$M,$B25&amp;" d. "&amp;AZ$2)))</f>
        <v/>
      </c>
      <c r="BA25" s="75" t="n">
        <f aca="false">SUM(C25:AZ25)</f>
        <v>1</v>
      </c>
      <c r="BE25" s="73" t="str">
        <f aca="false">B25</f>
        <v>Juan</v>
      </c>
      <c r="BF25" s="76" t="str">
        <f aca="false">IF($B25=BF$2,"-",IF(COUNTIF(CORRIDA!$M:$M,$B25&amp;" d. "&amp;BF$2)+COUNTIF(CORRIDA!$M:$M,BF$2&amp;" d. "&amp;$B25)=0,"",COUNTIF(CORRIDA!$M:$M,$B25&amp;" d. "&amp;BF$2)+COUNTIF(CORRIDA!$M:$M,BF$2&amp;" d. "&amp;$B25)))</f>
        <v/>
      </c>
      <c r="BG25" s="76" t="str">
        <f aca="false">IF($B25=BG$2,"-",IF(COUNTIF(CORRIDA!$M:$M,$B25&amp;" d. "&amp;BG$2)+COUNTIF(CORRIDA!$M:$M,BG$2&amp;" d. "&amp;$B25)=0,"",COUNTIF(CORRIDA!$M:$M,$B25&amp;" d. "&amp;BG$2)+COUNTIF(CORRIDA!$M:$M,BG$2&amp;" d. "&amp;$B25)))</f>
        <v/>
      </c>
      <c r="BH25" s="76" t="str">
        <f aca="false">IF($B25=BH$2,"-",IF(COUNTIF(CORRIDA!$M:$M,$B25&amp;" d. "&amp;BH$2)+COUNTIF(CORRIDA!$M:$M,BH$2&amp;" d. "&amp;$B25)=0,"",COUNTIF(CORRIDA!$M:$M,$B25&amp;" d. "&amp;BH$2)+COUNTIF(CORRIDA!$M:$M,BH$2&amp;" d. "&amp;$B25)))</f>
        <v/>
      </c>
      <c r="BI25" s="76" t="str">
        <f aca="false">IF($B25=BI$2,"-",IF(COUNTIF(CORRIDA!$M:$M,$B25&amp;" d. "&amp;BI$2)+COUNTIF(CORRIDA!$M:$M,BI$2&amp;" d. "&amp;$B25)=0,"",COUNTIF(CORRIDA!$M:$M,$B25&amp;" d. "&amp;BI$2)+COUNTIF(CORRIDA!$M:$M,BI$2&amp;" d. "&amp;$B25)))</f>
        <v/>
      </c>
      <c r="BJ25" s="76" t="str">
        <f aca="false">IF($B25=BJ$2,"-",IF(COUNTIF(CORRIDA!$M:$M,$B25&amp;" d. "&amp;BJ$2)+COUNTIF(CORRIDA!$M:$M,BJ$2&amp;" d. "&amp;$B25)=0,"",COUNTIF(CORRIDA!$M:$M,$B25&amp;" d. "&amp;BJ$2)+COUNTIF(CORRIDA!$M:$M,BJ$2&amp;" d. "&amp;$B25)))</f>
        <v/>
      </c>
      <c r="BK25" s="76" t="str">
        <f aca="false">IF($B25=BK$2,"-",IF(COUNTIF(CORRIDA!$M:$M,$B25&amp;" d. "&amp;BK$2)+COUNTIF(CORRIDA!$M:$M,BK$2&amp;" d. "&amp;$B25)=0,"",COUNTIF(CORRIDA!$M:$M,$B25&amp;" d. "&amp;BK$2)+COUNTIF(CORRIDA!$M:$M,BK$2&amp;" d. "&amp;$B25)))</f>
        <v/>
      </c>
      <c r="BL25" s="76" t="str">
        <f aca="false">IF($B25=BL$2,"-",IF(COUNTIF(CORRIDA!$M:$M,$B25&amp;" d. "&amp;BL$2)+COUNTIF(CORRIDA!$M:$M,BL$2&amp;" d. "&amp;$B25)=0,"",COUNTIF(CORRIDA!$M:$M,$B25&amp;" d. "&amp;BL$2)+COUNTIF(CORRIDA!$M:$M,BL$2&amp;" d. "&amp;$B25)))</f>
        <v/>
      </c>
      <c r="BM25" s="76" t="str">
        <f aca="false">IF($B25=BM$2,"-",IF(COUNTIF(CORRIDA!$M:$M,$B25&amp;" d. "&amp;BM$2)+COUNTIF(CORRIDA!$M:$M,BM$2&amp;" d. "&amp;$B25)=0,"",COUNTIF(CORRIDA!$M:$M,$B25&amp;" d. "&amp;BM$2)+COUNTIF(CORRIDA!$M:$M,BM$2&amp;" d. "&amp;$B25)))</f>
        <v/>
      </c>
      <c r="BN25" s="76" t="str">
        <f aca="false">IF($B25=BN$2,"-",IF(COUNTIF(CORRIDA!$M:$M,$B25&amp;" d. "&amp;BN$2)+COUNTIF(CORRIDA!$M:$M,BN$2&amp;" d. "&amp;$B25)=0,"",COUNTIF(CORRIDA!$M:$M,$B25&amp;" d. "&amp;BN$2)+COUNTIF(CORRIDA!$M:$M,BN$2&amp;" d. "&amp;$B25)))</f>
        <v/>
      </c>
      <c r="BO25" s="76" t="str">
        <f aca="false">IF($B25=BO$2,"-",IF(COUNTIF(CORRIDA!$M:$M,$B25&amp;" d. "&amp;BO$2)+COUNTIF(CORRIDA!$M:$M,BO$2&amp;" d. "&amp;$B25)=0,"",COUNTIF(CORRIDA!$M:$M,$B25&amp;" d. "&amp;BO$2)+COUNTIF(CORRIDA!$M:$M,BO$2&amp;" d. "&amp;$B25)))</f>
        <v/>
      </c>
      <c r="BP25" s="76" t="str">
        <f aca="false">IF($B25=BP$2,"-",IF(COUNTIF(CORRIDA!$M:$M,$B25&amp;" d. "&amp;BP$2)+COUNTIF(CORRIDA!$M:$M,BP$2&amp;" d. "&amp;$B25)=0,"",COUNTIF(CORRIDA!$M:$M,$B25&amp;" d. "&amp;BP$2)+COUNTIF(CORRIDA!$M:$M,BP$2&amp;" d. "&amp;$B25)))</f>
        <v/>
      </c>
      <c r="BQ25" s="76" t="n">
        <f aca="false">IF($B25=BQ$2,"-",IF(COUNTIF(CORRIDA!$M:$M,$B25&amp;" d. "&amp;BQ$2)+COUNTIF(CORRIDA!$M:$M,BQ$2&amp;" d. "&amp;$B25)=0,"",COUNTIF(CORRIDA!$M:$M,$B25&amp;" d. "&amp;BQ$2)+COUNTIF(CORRIDA!$M:$M,BQ$2&amp;" d. "&amp;$B25)))</f>
        <v>3</v>
      </c>
      <c r="BR25" s="76" t="str">
        <f aca="false">IF($B25=BR$2,"-",IF(COUNTIF(CORRIDA!$M:$M,$B25&amp;" d. "&amp;BR$2)+COUNTIF(CORRIDA!$M:$M,BR$2&amp;" d. "&amp;$B25)=0,"",COUNTIF(CORRIDA!$M:$M,$B25&amp;" d. "&amp;BR$2)+COUNTIF(CORRIDA!$M:$M,BR$2&amp;" d. "&amp;$B25)))</f>
        <v/>
      </c>
      <c r="BS25" s="76" t="str">
        <f aca="false">IF($B25=BS$2,"-",IF(COUNTIF(CORRIDA!$M:$M,$B25&amp;" d. "&amp;BS$2)+COUNTIF(CORRIDA!$M:$M,BS$2&amp;" d. "&amp;$B25)=0,"",COUNTIF(CORRIDA!$M:$M,$B25&amp;" d. "&amp;BS$2)+COUNTIF(CORRIDA!$M:$M,BS$2&amp;" d. "&amp;$B25)))</f>
        <v/>
      </c>
      <c r="BT25" s="76" t="str">
        <f aca="false">IF($B25=BT$2,"-",IF(COUNTIF(CORRIDA!$M:$M,$B25&amp;" d. "&amp;BT$2)+COUNTIF(CORRIDA!$M:$M,BT$2&amp;" d. "&amp;$B25)=0,"",COUNTIF(CORRIDA!$M:$M,$B25&amp;" d. "&amp;BT$2)+COUNTIF(CORRIDA!$M:$M,BT$2&amp;" d. "&amp;$B25)))</f>
        <v/>
      </c>
      <c r="BU25" s="76" t="str">
        <f aca="false">IF($B25=BU$2,"-",IF(COUNTIF(CORRIDA!$M:$M,$B25&amp;" d. "&amp;BU$2)+COUNTIF(CORRIDA!$M:$M,BU$2&amp;" d. "&amp;$B25)=0,"",COUNTIF(CORRIDA!$M:$M,$B25&amp;" d. "&amp;BU$2)+COUNTIF(CORRIDA!$M:$M,BU$2&amp;" d. "&amp;$B25)))</f>
        <v/>
      </c>
      <c r="BV25" s="76" t="str">
        <f aca="false">IF($B25=BV$2,"-",IF(COUNTIF(CORRIDA!$M:$M,$B25&amp;" d. "&amp;BV$2)+COUNTIF(CORRIDA!$M:$M,BV$2&amp;" d. "&amp;$B25)=0,"",COUNTIF(CORRIDA!$M:$M,$B25&amp;" d. "&amp;BV$2)+COUNTIF(CORRIDA!$M:$M,BV$2&amp;" d. "&amp;$B25)))</f>
        <v/>
      </c>
      <c r="BW25" s="76" t="str">
        <f aca="false">IF($B25=BW$2,"-",IF(COUNTIF(CORRIDA!$M:$M,$B25&amp;" d. "&amp;BW$2)+COUNTIF(CORRIDA!$M:$M,BW$2&amp;" d. "&amp;$B25)=0,"",COUNTIF(CORRIDA!$M:$M,$B25&amp;" d. "&amp;BW$2)+COUNTIF(CORRIDA!$M:$M,BW$2&amp;" d. "&amp;$B25)))</f>
        <v/>
      </c>
      <c r="BX25" s="76" t="str">
        <f aca="false">IF($B25=BX$2,"-",IF(COUNTIF(CORRIDA!$M:$M,$B25&amp;" d. "&amp;BX$2)+COUNTIF(CORRIDA!$M:$M,BX$2&amp;" d. "&amp;$B25)=0,"",COUNTIF(CORRIDA!$M:$M,$B25&amp;" d. "&amp;BX$2)+COUNTIF(CORRIDA!$M:$M,BX$2&amp;" d. "&amp;$B25)))</f>
        <v/>
      </c>
      <c r="BY25" s="76" t="str">
        <f aca="false">IF($B25=BY$2,"-",IF(COUNTIF(CORRIDA!$M:$M,$B25&amp;" d. "&amp;BY$2)+COUNTIF(CORRIDA!$M:$M,BY$2&amp;" d. "&amp;$B25)=0,"",COUNTIF(CORRIDA!$M:$M,$B25&amp;" d. "&amp;BY$2)+COUNTIF(CORRIDA!$M:$M,BY$2&amp;" d. "&amp;$B25)))</f>
        <v/>
      </c>
      <c r="BZ25" s="76" t="str">
        <f aca="false">IF($B25=BZ$2,"-",IF(COUNTIF(CORRIDA!$M:$M,$B25&amp;" d. "&amp;BZ$2)+COUNTIF(CORRIDA!$M:$M,BZ$2&amp;" d. "&amp;$B25)=0,"",COUNTIF(CORRIDA!$M:$M,$B25&amp;" d. "&amp;BZ$2)+COUNTIF(CORRIDA!$M:$M,BZ$2&amp;" d. "&amp;$B25)))</f>
        <v/>
      </c>
      <c r="CA25" s="76" t="str">
        <f aca="false">IF($B25=CA$2,"-",IF(COUNTIF(CORRIDA!$M:$M,$B25&amp;" d. "&amp;CA$2)+COUNTIF(CORRIDA!$M:$M,CA$2&amp;" d. "&amp;$B25)=0,"",COUNTIF(CORRIDA!$M:$M,$B25&amp;" d. "&amp;CA$2)+COUNTIF(CORRIDA!$M:$M,CA$2&amp;" d. "&amp;$B25)))</f>
        <v/>
      </c>
      <c r="CB25" s="76" t="str">
        <f aca="false">IF($B25=CB$2,"-",IF(COUNTIF(CORRIDA!$M:$M,$B25&amp;" d. "&amp;CB$2)+COUNTIF(CORRIDA!$M:$M,CB$2&amp;" d. "&amp;$B25)=0,"",COUNTIF(CORRIDA!$M:$M,$B25&amp;" d. "&amp;CB$2)+COUNTIF(CORRIDA!$M:$M,CB$2&amp;" d. "&amp;$B25)))</f>
        <v>-</v>
      </c>
      <c r="CC25" s="76" t="str">
        <f aca="false">IF($B25=CC$2,"-",IF(COUNTIF(CORRIDA!$M:$M,$B25&amp;" d. "&amp;CC$2)+COUNTIF(CORRIDA!$M:$M,CC$2&amp;" d. "&amp;$B25)=0,"",COUNTIF(CORRIDA!$M:$M,$B25&amp;" d. "&amp;CC$2)+COUNTIF(CORRIDA!$M:$M,CC$2&amp;" d. "&amp;$B25)))</f>
        <v/>
      </c>
      <c r="CD25" s="76" t="str">
        <f aca="false">IF($B25=CD$2,"-",IF(COUNTIF(CORRIDA!$M:$M,$B25&amp;" d. "&amp;CD$2)+COUNTIF(CORRIDA!$M:$M,CD$2&amp;" d. "&amp;$B25)=0,"",COUNTIF(CORRIDA!$M:$M,$B25&amp;" d. "&amp;CD$2)+COUNTIF(CORRIDA!$M:$M,CD$2&amp;" d. "&amp;$B25)))</f>
        <v/>
      </c>
      <c r="CE25" s="76" t="str">
        <f aca="false">IF($B25=CE$2,"-",IF(COUNTIF(CORRIDA!$M:$M,$B25&amp;" d. "&amp;CE$2)+COUNTIF(CORRIDA!$M:$M,CE$2&amp;" d. "&amp;$B25)=0,"",COUNTIF(CORRIDA!$M:$M,$B25&amp;" d. "&amp;CE$2)+COUNTIF(CORRIDA!$M:$M,CE$2&amp;" d. "&amp;$B25)))</f>
        <v/>
      </c>
      <c r="CF25" s="76" t="str">
        <f aca="false">IF($B25=CF$2,"-",IF(COUNTIF(CORRIDA!$M:$M,$B25&amp;" d. "&amp;CF$2)+COUNTIF(CORRIDA!$M:$M,CF$2&amp;" d. "&amp;$B25)=0,"",COUNTIF(CORRIDA!$M:$M,$B25&amp;" d. "&amp;CF$2)+COUNTIF(CORRIDA!$M:$M,CF$2&amp;" d. "&amp;$B25)))</f>
        <v/>
      </c>
      <c r="CG25" s="76" t="str">
        <f aca="false">IF($B25=CG$2,"-",IF(COUNTIF(CORRIDA!$M:$M,$B25&amp;" d. "&amp;CG$2)+COUNTIF(CORRIDA!$M:$M,CG$2&amp;" d. "&amp;$B25)=0,"",COUNTIF(CORRIDA!$M:$M,$B25&amp;" d. "&amp;CG$2)+COUNTIF(CORRIDA!$M:$M,CG$2&amp;" d. "&amp;$B25)))</f>
        <v/>
      </c>
      <c r="CH25" s="76" t="n">
        <f aca="false">IF($B25=CH$2,"-",IF(COUNTIF(CORRIDA!$M:$M,$B25&amp;" d. "&amp;CH$2)+COUNTIF(CORRIDA!$M:$M,CH$2&amp;" d. "&amp;$B25)=0,"",COUNTIF(CORRIDA!$M:$M,$B25&amp;" d. "&amp;CH$2)+COUNTIF(CORRIDA!$M:$M,CH$2&amp;" d. "&amp;$B25)))</f>
        <v>1</v>
      </c>
      <c r="CI25" s="76" t="str">
        <f aca="false">IF($B25=CI$2,"-",IF(COUNTIF(CORRIDA!$M:$M,$B25&amp;" d. "&amp;CI$2)+COUNTIF(CORRIDA!$M:$M,CI$2&amp;" d. "&amp;$B25)=0,"",COUNTIF(CORRIDA!$M:$M,$B25&amp;" d. "&amp;CI$2)+COUNTIF(CORRIDA!$M:$M,CI$2&amp;" d. "&amp;$B25)))</f>
        <v/>
      </c>
      <c r="CJ25" s="76" t="str">
        <f aca="false">IF($B25=CJ$2,"-",IF(COUNTIF(CORRIDA!$M:$M,$B25&amp;" d. "&amp;CJ$2)+COUNTIF(CORRIDA!$M:$M,CJ$2&amp;" d. "&amp;$B25)=0,"",COUNTIF(CORRIDA!$M:$M,$B25&amp;" d. "&amp;CJ$2)+COUNTIF(CORRIDA!$M:$M,CJ$2&amp;" d. "&amp;$B25)))</f>
        <v/>
      </c>
      <c r="CK25" s="76" t="str">
        <f aca="false">IF($B25=CK$2,"-",IF(COUNTIF(CORRIDA!$M:$M,$B25&amp;" d. "&amp;CK$2)+COUNTIF(CORRIDA!$M:$M,CK$2&amp;" d. "&amp;$B25)=0,"",COUNTIF(CORRIDA!$M:$M,$B25&amp;" d. "&amp;CK$2)+COUNTIF(CORRIDA!$M:$M,CK$2&amp;" d. "&amp;$B25)))</f>
        <v/>
      </c>
      <c r="CL25" s="76" t="str">
        <f aca="false">IF($B25=CL$2,"-",IF(COUNTIF(CORRIDA!$M:$M,$B25&amp;" d. "&amp;CL$2)+COUNTIF(CORRIDA!$M:$M,CL$2&amp;" d. "&amp;$B25)=0,"",COUNTIF(CORRIDA!$M:$M,$B25&amp;" d. "&amp;CL$2)+COUNTIF(CORRIDA!$M:$M,CL$2&amp;" d. "&amp;$B25)))</f>
        <v/>
      </c>
      <c r="CM25" s="76" t="n">
        <f aca="false">IF($B25=CM$2,"-",IF(COUNTIF(CORRIDA!$M:$M,$B25&amp;" d. "&amp;CM$2)+COUNTIF(CORRIDA!$M:$M,CM$2&amp;" d. "&amp;$B25)=0,"",COUNTIF(CORRIDA!$M:$M,$B25&amp;" d. "&amp;CM$2)+COUNTIF(CORRIDA!$M:$M,CM$2&amp;" d. "&amp;$B25)))</f>
        <v>1</v>
      </c>
      <c r="CN25" s="76" t="str">
        <f aca="false">IF($B25=CN$2,"-",IF(COUNTIF(CORRIDA!$M:$M,$B25&amp;" d. "&amp;CN$2)+COUNTIF(CORRIDA!$M:$M,CN$2&amp;" d. "&amp;$B25)=0,"",COUNTIF(CORRIDA!$M:$M,$B25&amp;" d. "&amp;CN$2)+COUNTIF(CORRIDA!$M:$M,CN$2&amp;" d. "&amp;$B25)))</f>
        <v/>
      </c>
      <c r="CO25" s="76" t="str">
        <f aca="false">IF($B25=CO$2,"-",IF(COUNTIF(CORRIDA!$M:$M,$B25&amp;" d. "&amp;CO$2)+COUNTIF(CORRIDA!$M:$M,CO$2&amp;" d. "&amp;$B25)=0,"",COUNTIF(CORRIDA!$M:$M,$B25&amp;" d. "&amp;CO$2)+COUNTIF(CORRIDA!$M:$M,CO$2&amp;" d. "&amp;$B25)))</f>
        <v/>
      </c>
      <c r="CP25" s="76" t="str">
        <f aca="false">IF($B25=CP$2,"-",IF(COUNTIF(CORRIDA!$M:$M,$B25&amp;" d. "&amp;CP$2)+COUNTIF(CORRIDA!$M:$M,CP$2&amp;" d. "&amp;$B25)=0,"",COUNTIF(CORRIDA!$M:$M,$B25&amp;" d. "&amp;CP$2)+COUNTIF(CORRIDA!$M:$M,CP$2&amp;" d. "&amp;$B25)))</f>
        <v/>
      </c>
      <c r="CQ25" s="76" t="str">
        <f aca="false">IF($B25=CQ$2,"-",IF(COUNTIF(CORRIDA!$M:$M,$B25&amp;" d. "&amp;CQ$2)+COUNTIF(CORRIDA!$M:$M,CQ$2&amp;" d. "&amp;$B25)=0,"",COUNTIF(CORRIDA!$M:$M,$B25&amp;" d. "&amp;CQ$2)+COUNTIF(CORRIDA!$M:$M,CQ$2&amp;" d. "&amp;$B25)))</f>
        <v/>
      </c>
      <c r="CR25" s="76" t="n">
        <f aca="false">IF($B25=CR$2,"-",IF(COUNTIF(CORRIDA!$M:$M,$B25&amp;" d. "&amp;CR$2)+COUNTIF(CORRIDA!$M:$M,CR$2&amp;" d. "&amp;$B25)=0,"",COUNTIF(CORRIDA!$M:$M,$B25&amp;" d. "&amp;CR$2)+COUNTIF(CORRIDA!$M:$M,CR$2&amp;" d. "&amp;$B25)))</f>
        <v>1</v>
      </c>
      <c r="CS25" s="76" t="str">
        <f aca="false">IF($B25=CS$2,"-",IF(COUNTIF(CORRIDA!$M:$M,$B25&amp;" d. "&amp;CS$2)+COUNTIF(CORRIDA!$M:$M,CS$2&amp;" d. "&amp;$B25)=0,"",COUNTIF(CORRIDA!$M:$M,$B25&amp;" d. "&amp;CS$2)+COUNTIF(CORRIDA!$M:$M,CS$2&amp;" d. "&amp;$B25)))</f>
        <v/>
      </c>
      <c r="CT25" s="76" t="str">
        <f aca="false">IF($B25=CT$2,"-",IF(COUNTIF(CORRIDA!$M:$M,$B25&amp;" d. "&amp;CT$2)+COUNTIF(CORRIDA!$M:$M,CT$2&amp;" d. "&amp;$B25)=0,"",COUNTIF(CORRIDA!$M:$M,$B25&amp;" d. "&amp;CT$2)+COUNTIF(CORRIDA!$M:$M,CT$2&amp;" d. "&amp;$B25)))</f>
        <v/>
      </c>
      <c r="CU25" s="76" t="n">
        <f aca="false">IF($B25=CU$2,"-",IF(COUNTIF(CORRIDA!$M:$M,$B25&amp;" d. "&amp;CU$2)+COUNTIF(CORRIDA!$M:$M,CU$2&amp;" d. "&amp;$B25)=0,"",COUNTIF(CORRIDA!$M:$M,$B25&amp;" d. "&amp;CU$2)+COUNTIF(CORRIDA!$M:$M,CU$2&amp;" d. "&amp;$B25)))</f>
        <v>2</v>
      </c>
      <c r="CV25" s="76" t="str">
        <f aca="false">IF($B25=CV$2,"-",IF(COUNTIF(CORRIDA!$M:$M,$B25&amp;" d. "&amp;CV$2)+COUNTIF(CORRIDA!$M:$M,CV$2&amp;" d. "&amp;$B25)=0,"",COUNTIF(CORRIDA!$M:$M,$B25&amp;" d. "&amp;CV$2)+COUNTIF(CORRIDA!$M:$M,CV$2&amp;" d. "&amp;$B25)))</f>
        <v/>
      </c>
      <c r="CW25" s="76" t="str">
        <f aca="false">IF($B25=CW$2,"-",IF(COUNTIF(CORRIDA!$M:$M,$B25&amp;" d. "&amp;CW$2)+COUNTIF(CORRIDA!$M:$M,CW$2&amp;" d. "&amp;$B25)=0,"",COUNTIF(CORRIDA!$M:$M,$B25&amp;" d. "&amp;CW$2)+COUNTIF(CORRIDA!$M:$M,CW$2&amp;" d. "&amp;$B25)))</f>
        <v/>
      </c>
      <c r="CX25" s="76" t="str">
        <f aca="false">IF($B25=CX$2,"-",IF(COUNTIF(CORRIDA!$M:$M,$B25&amp;" d. "&amp;CX$2)+COUNTIF(CORRIDA!$M:$M,CX$2&amp;" d. "&amp;$B25)=0,"",COUNTIF(CORRIDA!$M:$M,$B25&amp;" d. "&amp;CX$2)+COUNTIF(CORRIDA!$M:$M,CX$2&amp;" d. "&amp;$B25)))</f>
        <v/>
      </c>
      <c r="CY25" s="76" t="str">
        <f aca="false">IF($B25=CY$2,"-",IF(COUNTIF(CORRIDA!$M:$M,$B25&amp;" d. "&amp;CY$2)+COUNTIF(CORRIDA!$M:$M,CY$2&amp;" d. "&amp;$B25)=0,"",COUNTIF(CORRIDA!$M:$M,$B25&amp;" d. "&amp;CY$2)+COUNTIF(CORRIDA!$M:$M,CY$2&amp;" d. "&amp;$B25)))</f>
        <v/>
      </c>
      <c r="CZ25" s="76" t="n">
        <f aca="false">IF($B25=CZ$2,"-",IF(COUNTIF(CORRIDA!$M:$M,$B25&amp;" d. "&amp;CZ$2)+COUNTIF(CORRIDA!$M:$M,CZ$2&amp;" d. "&amp;$B25)=0,"",COUNTIF(CORRIDA!$M:$M,$B25&amp;" d. "&amp;CZ$2)+COUNTIF(CORRIDA!$M:$M,CZ$2&amp;" d. "&amp;$B25)))</f>
        <v>1</v>
      </c>
      <c r="DA25" s="76" t="str">
        <f aca="false">IF($B25=DA$2,"-",IF(COUNTIF(CORRIDA!$M:$M,$B25&amp;" d. "&amp;DA$2)+COUNTIF(CORRIDA!$M:$M,DA$2&amp;" d. "&amp;$B25)=0,"",COUNTIF(CORRIDA!$M:$M,$B25&amp;" d. "&amp;DA$2)+COUNTIF(CORRIDA!$M:$M,DA$2&amp;" d. "&amp;$B25)))</f>
        <v/>
      </c>
      <c r="DB25" s="76" t="n">
        <f aca="false">IF($B25=DB$2,"-",IF(COUNTIF(CORRIDA!$M:$M,$B25&amp;" d. "&amp;DB$2)+COUNTIF(CORRIDA!$M:$M,DB$2&amp;" d. "&amp;$B25)=0,"",COUNTIF(CORRIDA!$M:$M,$B25&amp;" d. "&amp;DB$2)+COUNTIF(CORRIDA!$M:$M,DB$2&amp;" d. "&amp;$B25)))</f>
        <v>1</v>
      </c>
      <c r="DC25" s="76" t="str">
        <f aca="false">IF($B25=DC$2,"-",IF(COUNTIF(CORRIDA!$M:$M,$B25&amp;" d. "&amp;DC$2)+COUNTIF(CORRIDA!$M:$M,DC$2&amp;" d. "&amp;$B25)=0,"",COUNTIF(CORRIDA!$M:$M,$B25&amp;" d. "&amp;DC$2)+COUNTIF(CORRIDA!$M:$M,DC$2&amp;" d. "&amp;$B25)))</f>
        <v/>
      </c>
      <c r="DD25" s="75" t="n">
        <f aca="false">SUM(BF25:DC25)</f>
        <v>10</v>
      </c>
      <c r="DE25" s="77" t="n">
        <f aca="false">COUNTIF(BF25:DC25,"&gt;0")</f>
        <v>7</v>
      </c>
      <c r="DF25" s="78" t="n">
        <f aca="false">IF(COUNTIF(BF25:DC25,"&gt;0")&lt;10,0,QUOTIENT(COUNTIF(BF25:DC25,"&gt;0"),5)*50)</f>
        <v>0</v>
      </c>
      <c r="DG25" s="79"/>
      <c r="DH25" s="73" t="str">
        <f aca="false">BE25</f>
        <v>Juan</v>
      </c>
      <c r="DI25" s="76" t="n">
        <f aca="false">IF($B25=DI$2,0,IF(COUNTIF(CORRIDA!$M:$M,$B25&amp;" d. "&amp;DI$2)+COUNTIF(CORRIDA!$M:$M,DI$2&amp;" d. "&amp;$B25)=0,0,COUNTIF(CORRIDA!$M:$M,$B25&amp;" d. "&amp;DI$2)+COUNTIF(CORRIDA!$M:$M,DI$2&amp;" d. "&amp;$B25)))</f>
        <v>0</v>
      </c>
      <c r="DJ25" s="76" t="n">
        <f aca="false">IF($B25=DJ$2,0,IF(COUNTIF(CORRIDA!$M:$M,$B25&amp;" d. "&amp;DJ$2)+COUNTIF(CORRIDA!$M:$M,DJ$2&amp;" d. "&amp;$B25)=0,0,COUNTIF(CORRIDA!$M:$M,$B25&amp;" d. "&amp;DJ$2)+COUNTIF(CORRIDA!$M:$M,DJ$2&amp;" d. "&amp;$B25)))</f>
        <v>0</v>
      </c>
      <c r="DK25" s="76" t="n">
        <f aca="false">IF($B25=DK$2,0,IF(COUNTIF(CORRIDA!$M:$M,$B25&amp;" d. "&amp;DK$2)+COUNTIF(CORRIDA!$M:$M,DK$2&amp;" d. "&amp;$B25)=0,0,COUNTIF(CORRIDA!$M:$M,$B25&amp;" d. "&amp;DK$2)+COUNTIF(CORRIDA!$M:$M,DK$2&amp;" d. "&amp;$B25)))</f>
        <v>0</v>
      </c>
      <c r="DL25" s="76" t="n">
        <f aca="false">IF($B25=DL$2,0,IF(COUNTIF(CORRIDA!$M:$M,$B25&amp;" d. "&amp;DL$2)+COUNTIF(CORRIDA!$M:$M,DL$2&amp;" d. "&amp;$B25)=0,0,COUNTIF(CORRIDA!$M:$M,$B25&amp;" d. "&amp;DL$2)+COUNTIF(CORRIDA!$M:$M,DL$2&amp;" d. "&amp;$B25)))</f>
        <v>0</v>
      </c>
      <c r="DM25" s="76" t="n">
        <f aca="false">IF($B25=DM$2,0,IF(COUNTIF(CORRIDA!$M:$M,$B25&amp;" d. "&amp;DM$2)+COUNTIF(CORRIDA!$M:$M,DM$2&amp;" d. "&amp;$B25)=0,0,COUNTIF(CORRIDA!$M:$M,$B25&amp;" d. "&amp;DM$2)+COUNTIF(CORRIDA!$M:$M,DM$2&amp;" d. "&amp;$B25)))</f>
        <v>0</v>
      </c>
      <c r="DN25" s="76" t="n">
        <f aca="false">IF($B25=DN$2,0,IF(COUNTIF(CORRIDA!$M:$M,$B25&amp;" d. "&amp;DN$2)+COUNTIF(CORRIDA!$M:$M,DN$2&amp;" d. "&amp;$B25)=0,0,COUNTIF(CORRIDA!$M:$M,$B25&amp;" d. "&amp;DN$2)+COUNTIF(CORRIDA!$M:$M,DN$2&amp;" d. "&amp;$B25)))</f>
        <v>0</v>
      </c>
      <c r="DO25" s="76" t="n">
        <f aca="false">IF($B25=DO$2,0,IF(COUNTIF(CORRIDA!$M:$M,$B25&amp;" d. "&amp;DO$2)+COUNTIF(CORRIDA!$M:$M,DO$2&amp;" d. "&amp;$B25)=0,0,COUNTIF(CORRIDA!$M:$M,$B25&amp;" d. "&amp;DO$2)+COUNTIF(CORRIDA!$M:$M,DO$2&amp;" d. "&amp;$B25)))</f>
        <v>0</v>
      </c>
      <c r="DP25" s="76" t="n">
        <f aca="false">IF($B25=DP$2,0,IF(COUNTIF(CORRIDA!$M:$M,$B25&amp;" d. "&amp;DP$2)+COUNTIF(CORRIDA!$M:$M,DP$2&amp;" d. "&amp;$B25)=0,0,COUNTIF(CORRIDA!$M:$M,$B25&amp;" d. "&amp;DP$2)+COUNTIF(CORRIDA!$M:$M,DP$2&amp;" d. "&amp;$B25)))</f>
        <v>0</v>
      </c>
      <c r="DQ25" s="76" t="n">
        <f aca="false">IF($B25=DQ$2,0,IF(COUNTIF(CORRIDA!$M:$M,$B25&amp;" d. "&amp;DQ$2)+COUNTIF(CORRIDA!$M:$M,DQ$2&amp;" d. "&amp;$B25)=0,0,COUNTIF(CORRIDA!$M:$M,$B25&amp;" d. "&amp;DQ$2)+COUNTIF(CORRIDA!$M:$M,DQ$2&amp;" d. "&amp;$B25)))</f>
        <v>0</v>
      </c>
      <c r="DR25" s="76" t="n">
        <f aca="false">IF($B25=DR$2,0,IF(COUNTIF(CORRIDA!$M:$M,$B25&amp;" d. "&amp;DR$2)+COUNTIF(CORRIDA!$M:$M,DR$2&amp;" d. "&amp;$B25)=0,0,COUNTIF(CORRIDA!$M:$M,$B25&amp;" d. "&amp;DR$2)+COUNTIF(CORRIDA!$M:$M,DR$2&amp;" d. "&amp;$B25)))</f>
        <v>0</v>
      </c>
      <c r="DS25" s="76" t="n">
        <f aca="false">IF($B25=DS$2,0,IF(COUNTIF(CORRIDA!$M:$M,$B25&amp;" d. "&amp;DS$2)+COUNTIF(CORRIDA!$M:$M,DS$2&amp;" d. "&amp;$B25)=0,0,COUNTIF(CORRIDA!$M:$M,$B25&amp;" d. "&amp;DS$2)+COUNTIF(CORRIDA!$M:$M,DS$2&amp;" d. "&amp;$B25)))</f>
        <v>0</v>
      </c>
      <c r="DT25" s="76" t="n">
        <f aca="false">IF($B25=DT$2,0,IF(COUNTIF(CORRIDA!$M:$M,$B25&amp;" d. "&amp;DT$2)+COUNTIF(CORRIDA!$M:$M,DT$2&amp;" d. "&amp;$B25)=0,0,COUNTIF(CORRIDA!$M:$M,$B25&amp;" d. "&amp;DT$2)+COUNTIF(CORRIDA!$M:$M,DT$2&amp;" d. "&amp;$B25)))</f>
        <v>3</v>
      </c>
      <c r="DU25" s="76" t="n">
        <f aca="false">IF($B25=DU$2,0,IF(COUNTIF(CORRIDA!$M:$M,$B25&amp;" d. "&amp;DU$2)+COUNTIF(CORRIDA!$M:$M,DU$2&amp;" d. "&amp;$B25)=0,0,COUNTIF(CORRIDA!$M:$M,$B25&amp;" d. "&amp;DU$2)+COUNTIF(CORRIDA!$M:$M,DU$2&amp;" d. "&amp;$B25)))</f>
        <v>0</v>
      </c>
      <c r="DV25" s="76" t="n">
        <f aca="false">IF($B25=DV$2,0,IF(COUNTIF(CORRIDA!$M:$M,$B25&amp;" d. "&amp;DV$2)+COUNTIF(CORRIDA!$M:$M,DV$2&amp;" d. "&amp;$B25)=0,0,COUNTIF(CORRIDA!$M:$M,$B25&amp;" d. "&amp;DV$2)+COUNTIF(CORRIDA!$M:$M,DV$2&amp;" d. "&amp;$B25)))</f>
        <v>0</v>
      </c>
      <c r="DW25" s="76" t="n">
        <f aca="false">IF($B25=DW$2,0,IF(COUNTIF(CORRIDA!$M:$M,$B25&amp;" d. "&amp;DW$2)+COUNTIF(CORRIDA!$M:$M,DW$2&amp;" d. "&amp;$B25)=0,0,COUNTIF(CORRIDA!$M:$M,$B25&amp;" d. "&amp;DW$2)+COUNTIF(CORRIDA!$M:$M,DW$2&amp;" d. "&amp;$B25)))</f>
        <v>0</v>
      </c>
      <c r="DX25" s="76" t="n">
        <f aca="false">IF($B25=DX$2,0,IF(COUNTIF(CORRIDA!$M:$M,$B25&amp;" d. "&amp;DX$2)+COUNTIF(CORRIDA!$M:$M,DX$2&amp;" d. "&amp;$B25)=0,0,COUNTIF(CORRIDA!$M:$M,$B25&amp;" d. "&amp;DX$2)+COUNTIF(CORRIDA!$M:$M,DX$2&amp;" d. "&amp;$B25)))</f>
        <v>0</v>
      </c>
      <c r="DY25" s="76" t="n">
        <f aca="false">IF($B25=DY$2,0,IF(COUNTIF(CORRIDA!$M:$M,$B25&amp;" d. "&amp;DY$2)+COUNTIF(CORRIDA!$M:$M,DY$2&amp;" d. "&amp;$B25)=0,0,COUNTIF(CORRIDA!$M:$M,$B25&amp;" d. "&amp;DY$2)+COUNTIF(CORRIDA!$M:$M,DY$2&amp;" d. "&amp;$B25)))</f>
        <v>0</v>
      </c>
      <c r="DZ25" s="76" t="n">
        <f aca="false">IF($B25=DZ$2,0,IF(COUNTIF(CORRIDA!$M:$M,$B25&amp;" d. "&amp;DZ$2)+COUNTIF(CORRIDA!$M:$M,DZ$2&amp;" d. "&amp;$B25)=0,0,COUNTIF(CORRIDA!$M:$M,$B25&amp;" d. "&amp;DZ$2)+COUNTIF(CORRIDA!$M:$M,DZ$2&amp;" d. "&amp;$B25)))</f>
        <v>0</v>
      </c>
      <c r="EA25" s="76" t="n">
        <f aca="false">IF($B25=EA$2,0,IF(COUNTIF(CORRIDA!$M:$M,$B25&amp;" d. "&amp;EA$2)+COUNTIF(CORRIDA!$M:$M,EA$2&amp;" d. "&amp;$B25)=0,0,COUNTIF(CORRIDA!$M:$M,$B25&amp;" d. "&amp;EA$2)+COUNTIF(CORRIDA!$M:$M,EA$2&amp;" d. "&amp;$B25)))</f>
        <v>0</v>
      </c>
      <c r="EB25" s="76" t="n">
        <f aca="false">IF($B25=EB$2,0,IF(COUNTIF(CORRIDA!$M:$M,$B25&amp;" d. "&amp;EB$2)+COUNTIF(CORRIDA!$M:$M,EB$2&amp;" d. "&amp;$B25)=0,0,COUNTIF(CORRIDA!$M:$M,$B25&amp;" d. "&amp;EB$2)+COUNTIF(CORRIDA!$M:$M,EB$2&amp;" d. "&amp;$B25)))</f>
        <v>0</v>
      </c>
      <c r="EC25" s="76" t="n">
        <f aca="false">IF($B25=EC$2,0,IF(COUNTIF(CORRIDA!$M:$M,$B25&amp;" d. "&amp;EC$2)+COUNTIF(CORRIDA!$M:$M,EC$2&amp;" d. "&amp;$B25)=0,0,COUNTIF(CORRIDA!$M:$M,$B25&amp;" d. "&amp;EC$2)+COUNTIF(CORRIDA!$M:$M,EC$2&amp;" d. "&amp;$B25)))</f>
        <v>0</v>
      </c>
      <c r="ED25" s="76" t="n">
        <f aca="false">IF($B25=ED$2,0,IF(COUNTIF(CORRIDA!$M:$M,$B25&amp;" d. "&amp;ED$2)+COUNTIF(CORRIDA!$M:$M,ED$2&amp;" d. "&amp;$B25)=0,0,COUNTIF(CORRIDA!$M:$M,$B25&amp;" d. "&amp;ED$2)+COUNTIF(CORRIDA!$M:$M,ED$2&amp;" d. "&amp;$B25)))</f>
        <v>0</v>
      </c>
      <c r="EE25" s="76" t="n">
        <f aca="false">IF($B25=EE$2,0,IF(COUNTIF(CORRIDA!$M:$M,$B25&amp;" d. "&amp;EE$2)+COUNTIF(CORRIDA!$M:$M,EE$2&amp;" d. "&amp;$B25)=0,0,COUNTIF(CORRIDA!$M:$M,$B25&amp;" d. "&amp;EE$2)+COUNTIF(CORRIDA!$M:$M,EE$2&amp;" d. "&amp;$B25)))</f>
        <v>0</v>
      </c>
      <c r="EF25" s="76" t="n">
        <f aca="false">IF($B25=EF$2,0,IF(COUNTIF(CORRIDA!$M:$M,$B25&amp;" d. "&amp;EF$2)+COUNTIF(CORRIDA!$M:$M,EF$2&amp;" d. "&amp;$B25)=0,0,COUNTIF(CORRIDA!$M:$M,$B25&amp;" d. "&amp;EF$2)+COUNTIF(CORRIDA!$M:$M,EF$2&amp;" d. "&amp;$B25)))</f>
        <v>0</v>
      </c>
      <c r="EG25" s="76" t="n">
        <f aca="false">IF($B25=EG$2,0,IF(COUNTIF(CORRIDA!$M:$M,$B25&amp;" d. "&amp;EG$2)+COUNTIF(CORRIDA!$M:$M,EG$2&amp;" d. "&amp;$B25)=0,0,COUNTIF(CORRIDA!$M:$M,$B25&amp;" d. "&amp;EG$2)+COUNTIF(CORRIDA!$M:$M,EG$2&amp;" d. "&amp;$B25)))</f>
        <v>0</v>
      </c>
      <c r="EH25" s="76" t="n">
        <f aca="false">IF($B25=EH$2,0,IF(COUNTIF(CORRIDA!$M:$M,$B25&amp;" d. "&amp;EH$2)+COUNTIF(CORRIDA!$M:$M,EH$2&amp;" d. "&amp;$B25)=0,0,COUNTIF(CORRIDA!$M:$M,$B25&amp;" d. "&amp;EH$2)+COUNTIF(CORRIDA!$M:$M,EH$2&amp;" d. "&amp;$B25)))</f>
        <v>0</v>
      </c>
      <c r="EI25" s="76" t="n">
        <f aca="false">IF($B25=EI$2,0,IF(COUNTIF(CORRIDA!$M:$M,$B25&amp;" d. "&amp;EI$2)+COUNTIF(CORRIDA!$M:$M,EI$2&amp;" d. "&amp;$B25)=0,0,COUNTIF(CORRIDA!$M:$M,$B25&amp;" d. "&amp;EI$2)+COUNTIF(CORRIDA!$M:$M,EI$2&amp;" d. "&amp;$B25)))</f>
        <v>0</v>
      </c>
      <c r="EJ25" s="76" t="n">
        <f aca="false">IF($B25=EJ$2,0,IF(COUNTIF(CORRIDA!$M:$M,$B25&amp;" d. "&amp;EJ$2)+COUNTIF(CORRIDA!$M:$M,EJ$2&amp;" d. "&amp;$B25)=0,0,COUNTIF(CORRIDA!$M:$M,$B25&amp;" d. "&amp;EJ$2)+COUNTIF(CORRIDA!$M:$M,EJ$2&amp;" d. "&amp;$B25)))</f>
        <v>0</v>
      </c>
      <c r="EK25" s="76" t="n">
        <f aca="false">IF($B25=EK$2,0,IF(COUNTIF(CORRIDA!$M:$M,$B25&amp;" d. "&amp;EK$2)+COUNTIF(CORRIDA!$M:$M,EK$2&amp;" d. "&amp;$B25)=0,0,COUNTIF(CORRIDA!$M:$M,$B25&amp;" d. "&amp;EK$2)+COUNTIF(CORRIDA!$M:$M,EK$2&amp;" d. "&amp;$B25)))</f>
        <v>1</v>
      </c>
      <c r="EL25" s="76" t="n">
        <f aca="false">IF($B25=EL$2,0,IF(COUNTIF(CORRIDA!$M:$M,$B25&amp;" d. "&amp;EL$2)+COUNTIF(CORRIDA!$M:$M,EL$2&amp;" d. "&amp;$B25)=0,0,COUNTIF(CORRIDA!$M:$M,$B25&amp;" d. "&amp;EL$2)+COUNTIF(CORRIDA!$M:$M,EL$2&amp;" d. "&amp;$B25)))</f>
        <v>0</v>
      </c>
      <c r="EM25" s="76" t="n">
        <f aca="false">IF($B25=EM$2,0,IF(COUNTIF(CORRIDA!$M:$M,$B25&amp;" d. "&amp;EM$2)+COUNTIF(CORRIDA!$M:$M,EM$2&amp;" d. "&amp;$B25)=0,0,COUNTIF(CORRIDA!$M:$M,$B25&amp;" d. "&amp;EM$2)+COUNTIF(CORRIDA!$M:$M,EM$2&amp;" d. "&amp;$B25)))</f>
        <v>0</v>
      </c>
      <c r="EN25" s="76" t="n">
        <f aca="false">IF($B25=EN$2,0,IF(COUNTIF(CORRIDA!$M:$M,$B25&amp;" d. "&amp;EN$2)+COUNTIF(CORRIDA!$M:$M,EN$2&amp;" d. "&amp;$B25)=0,0,COUNTIF(CORRIDA!$M:$M,$B25&amp;" d. "&amp;EN$2)+COUNTIF(CORRIDA!$M:$M,EN$2&amp;" d. "&amp;$B25)))</f>
        <v>0</v>
      </c>
      <c r="EO25" s="76" t="n">
        <f aca="false">IF($B25=EO$2,0,IF(COUNTIF(CORRIDA!$M:$M,$B25&amp;" d. "&amp;EO$2)+COUNTIF(CORRIDA!$M:$M,EO$2&amp;" d. "&amp;$B25)=0,0,COUNTIF(CORRIDA!$M:$M,$B25&amp;" d. "&amp;EO$2)+COUNTIF(CORRIDA!$M:$M,EO$2&amp;" d. "&amp;$B25)))</f>
        <v>0</v>
      </c>
      <c r="EP25" s="76" t="n">
        <f aca="false">IF($B25=EP$2,0,IF(COUNTIF(CORRIDA!$M:$M,$B25&amp;" d. "&amp;EP$2)+COUNTIF(CORRIDA!$M:$M,EP$2&amp;" d. "&amp;$B25)=0,0,COUNTIF(CORRIDA!$M:$M,$B25&amp;" d. "&amp;EP$2)+COUNTIF(CORRIDA!$M:$M,EP$2&amp;" d. "&amp;$B25)))</f>
        <v>1</v>
      </c>
      <c r="EQ25" s="76" t="n">
        <f aca="false">IF($B25=EQ$2,0,IF(COUNTIF(CORRIDA!$M:$M,$B25&amp;" d. "&amp;EQ$2)+COUNTIF(CORRIDA!$M:$M,EQ$2&amp;" d. "&amp;$B25)=0,0,COUNTIF(CORRIDA!$M:$M,$B25&amp;" d. "&amp;EQ$2)+COUNTIF(CORRIDA!$M:$M,EQ$2&amp;" d. "&amp;$B25)))</f>
        <v>0</v>
      </c>
      <c r="ER25" s="76" t="n">
        <f aca="false">IF($B25=ER$2,0,IF(COUNTIF(CORRIDA!$M:$M,$B25&amp;" d. "&amp;ER$2)+COUNTIF(CORRIDA!$M:$M,ER$2&amp;" d. "&amp;$B25)=0,0,COUNTIF(CORRIDA!$M:$M,$B25&amp;" d. "&amp;ER$2)+COUNTIF(CORRIDA!$M:$M,ER$2&amp;" d. "&amp;$B25)))</f>
        <v>0</v>
      </c>
      <c r="ES25" s="76" t="n">
        <f aca="false">IF($B25=ES$2,0,IF(COUNTIF(CORRIDA!$M:$M,$B25&amp;" d. "&amp;ES$2)+COUNTIF(CORRIDA!$M:$M,ES$2&amp;" d. "&amp;$B25)=0,0,COUNTIF(CORRIDA!$M:$M,$B25&amp;" d. "&amp;ES$2)+COUNTIF(CORRIDA!$M:$M,ES$2&amp;" d. "&amp;$B25)))</f>
        <v>0</v>
      </c>
      <c r="ET25" s="76" t="n">
        <f aca="false">IF($B25=ET$2,0,IF(COUNTIF(CORRIDA!$M:$M,$B25&amp;" d. "&amp;ET$2)+COUNTIF(CORRIDA!$M:$M,ET$2&amp;" d. "&amp;$B25)=0,0,COUNTIF(CORRIDA!$M:$M,$B25&amp;" d. "&amp;ET$2)+COUNTIF(CORRIDA!$M:$M,ET$2&amp;" d. "&amp;$B25)))</f>
        <v>0</v>
      </c>
      <c r="EU25" s="76" t="n">
        <f aca="false">IF($B25=EU$2,0,IF(COUNTIF(CORRIDA!$M:$M,$B25&amp;" d. "&amp;EU$2)+COUNTIF(CORRIDA!$M:$M,EU$2&amp;" d. "&amp;$B25)=0,0,COUNTIF(CORRIDA!$M:$M,$B25&amp;" d. "&amp;EU$2)+COUNTIF(CORRIDA!$M:$M,EU$2&amp;" d. "&amp;$B25)))</f>
        <v>1</v>
      </c>
      <c r="EV25" s="76" t="n">
        <f aca="false">IF($B25=EV$2,0,IF(COUNTIF(CORRIDA!$M:$M,$B25&amp;" d. "&amp;EV$2)+COUNTIF(CORRIDA!$M:$M,EV$2&amp;" d. "&amp;$B25)=0,0,COUNTIF(CORRIDA!$M:$M,$B25&amp;" d. "&amp;EV$2)+COUNTIF(CORRIDA!$M:$M,EV$2&amp;" d. "&amp;$B25)))</f>
        <v>0</v>
      </c>
      <c r="EW25" s="76" t="n">
        <f aca="false">IF($B25=EW$2,0,IF(COUNTIF(CORRIDA!$M:$M,$B25&amp;" d. "&amp;EW$2)+COUNTIF(CORRIDA!$M:$M,EW$2&amp;" d. "&amp;$B25)=0,0,COUNTIF(CORRIDA!$M:$M,$B25&amp;" d. "&amp;EW$2)+COUNTIF(CORRIDA!$M:$M,EW$2&amp;" d. "&amp;$B25)))</f>
        <v>0</v>
      </c>
      <c r="EX25" s="76" t="n">
        <f aca="false">IF($B25=EX$2,0,IF(COUNTIF(CORRIDA!$M:$M,$B25&amp;" d. "&amp;EX$2)+COUNTIF(CORRIDA!$M:$M,EX$2&amp;" d. "&amp;$B25)=0,0,COUNTIF(CORRIDA!$M:$M,$B25&amp;" d. "&amp;EX$2)+COUNTIF(CORRIDA!$M:$M,EX$2&amp;" d. "&amp;$B25)))</f>
        <v>2</v>
      </c>
      <c r="EY25" s="76" t="n">
        <f aca="false">IF($B25=EY$2,0,IF(COUNTIF(CORRIDA!$M:$M,$B25&amp;" d. "&amp;EY$2)+COUNTIF(CORRIDA!$M:$M,EY$2&amp;" d. "&amp;$B25)=0,0,COUNTIF(CORRIDA!$M:$M,$B25&amp;" d. "&amp;EY$2)+COUNTIF(CORRIDA!$M:$M,EY$2&amp;" d. "&amp;$B25)))</f>
        <v>0</v>
      </c>
      <c r="EZ25" s="76" t="n">
        <f aca="false">IF($B25=EZ$2,0,IF(COUNTIF(CORRIDA!$M:$M,$B25&amp;" d. "&amp;EZ$2)+COUNTIF(CORRIDA!$M:$M,EZ$2&amp;" d. "&amp;$B25)=0,0,COUNTIF(CORRIDA!$M:$M,$B25&amp;" d. "&amp;EZ$2)+COUNTIF(CORRIDA!$M:$M,EZ$2&amp;" d. "&amp;$B25)))</f>
        <v>0</v>
      </c>
      <c r="FA25" s="76" t="n">
        <f aca="false">IF($B25=FA$2,0,IF(COUNTIF(CORRIDA!$M:$M,$B25&amp;" d. "&amp;FA$2)+COUNTIF(CORRIDA!$M:$M,FA$2&amp;" d. "&amp;$B25)=0,0,COUNTIF(CORRIDA!$M:$M,$B25&amp;" d. "&amp;FA$2)+COUNTIF(CORRIDA!$M:$M,FA$2&amp;" d. "&amp;$B25)))</f>
        <v>0</v>
      </c>
      <c r="FB25" s="76" t="n">
        <f aca="false">IF($B25=FB$2,0,IF(COUNTIF(CORRIDA!$M:$M,$B25&amp;" d. "&amp;FB$2)+COUNTIF(CORRIDA!$M:$M,FB$2&amp;" d. "&amp;$B25)=0,0,COUNTIF(CORRIDA!$M:$M,$B25&amp;" d. "&amp;FB$2)+COUNTIF(CORRIDA!$M:$M,FB$2&amp;" d. "&amp;$B25)))</f>
        <v>0</v>
      </c>
      <c r="FC25" s="76" t="n">
        <f aca="false">IF($B25=FC$2,0,IF(COUNTIF(CORRIDA!$M:$M,$B25&amp;" d. "&amp;FC$2)+COUNTIF(CORRIDA!$M:$M,FC$2&amp;" d. "&amp;$B25)=0,0,COUNTIF(CORRIDA!$M:$M,$B25&amp;" d. "&amp;FC$2)+COUNTIF(CORRIDA!$M:$M,FC$2&amp;" d. "&amp;$B25)))</f>
        <v>1</v>
      </c>
      <c r="FD25" s="76" t="n">
        <f aca="false">IF($B25=FD$2,0,IF(COUNTIF(CORRIDA!$M:$M,$B25&amp;" d. "&amp;FD$2)+COUNTIF(CORRIDA!$M:$M,FD$2&amp;" d. "&amp;$B25)=0,0,COUNTIF(CORRIDA!$M:$M,$B25&amp;" d. "&amp;FD$2)+COUNTIF(CORRIDA!$M:$M,FD$2&amp;" d. "&amp;$B25)))</f>
        <v>0</v>
      </c>
      <c r="FE25" s="76" t="n">
        <f aca="false">IF($B25=FE$2,0,IF(COUNTIF(CORRIDA!$M:$M,$B25&amp;" d. "&amp;FE$2)+COUNTIF(CORRIDA!$M:$M,FE$2&amp;" d. "&amp;$B25)=0,0,COUNTIF(CORRIDA!$M:$M,$B25&amp;" d. "&amp;FE$2)+COUNTIF(CORRIDA!$M:$M,FE$2&amp;" d. "&amp;$B25)))</f>
        <v>1</v>
      </c>
      <c r="FF25" s="76" t="n">
        <f aca="false">IF($B25=FF$2,0,IF(COUNTIF(CORRIDA!$M:$M,$B25&amp;" d. "&amp;FF$2)+COUNTIF(CORRIDA!$M:$M,FF$2&amp;" d. "&amp;$B25)=0,0,COUNTIF(CORRIDA!$M:$M,$B25&amp;" d. "&amp;FF$2)+COUNTIF(CORRIDA!$M:$M,FF$2&amp;" d. "&amp;$B25)))</f>
        <v>0</v>
      </c>
      <c r="FG25" s="75" t="n">
        <f aca="false">SUM(DI25:EW25)</f>
        <v>6</v>
      </c>
      <c r="FH25" s="80"/>
      <c r="FI25" s="73" t="str">
        <f aca="false">BE25</f>
        <v>Juan</v>
      </c>
      <c r="FJ25" s="81" t="n">
        <f aca="false">COUNTIF(BF25:DC25,"&gt;0")</f>
        <v>7</v>
      </c>
      <c r="FK25" s="81" t="n">
        <f aca="false">AVERAGE(BF25:DC25)</f>
        <v>1.42857142857143</v>
      </c>
      <c r="FL25" s="81" t="n">
        <f aca="false">_xlfn.STDEV.P(BF25:DC25)</f>
        <v>0.728431359084683</v>
      </c>
    </row>
    <row r="26" customFormat="false" ht="12.75" hidden="false" customHeight="false" outlineLevel="0" collapsed="false">
      <c r="B26" s="73" t="str">
        <f aca="false">INTRO!B26</f>
        <v>Luis Carlos</v>
      </c>
      <c r="C26" s="82" t="str">
        <f aca="false">IF($B26=C$2,"-",IF(COUNTIF(CORRIDA!$M:$M,$B26&amp;" d. "&amp;C$2)=0,"",COUNTIF(CORRIDA!$M:$M,$B26&amp;" d. "&amp;C$2)))</f>
        <v/>
      </c>
      <c r="D26" s="82" t="str">
        <f aca="false">IF($B26=D$2,"-",IF(COUNTIF(CORRIDA!$M:$M,$B26&amp;" d. "&amp;D$2)=0,"",COUNTIF(CORRIDA!$M:$M,$B26&amp;" d. "&amp;D$2)))</f>
        <v/>
      </c>
      <c r="E26" s="82" t="str">
        <f aca="false">IF($B26=E$2,"-",IF(COUNTIF(CORRIDA!$M:$M,$B26&amp;" d. "&amp;E$2)=0,"",COUNTIF(CORRIDA!$M:$M,$B26&amp;" d. "&amp;E$2)))</f>
        <v/>
      </c>
      <c r="F26" s="82" t="str">
        <f aca="false">IF($B26=F$2,"-",IF(COUNTIF(CORRIDA!$M:$M,$B26&amp;" d. "&amp;F$2)=0,"",COUNTIF(CORRIDA!$M:$M,$B26&amp;" d. "&amp;F$2)))</f>
        <v/>
      </c>
      <c r="G26" s="82" t="str">
        <f aca="false">IF($B26=G$2,"-",IF(COUNTIF(CORRIDA!$M:$M,$B26&amp;" d. "&amp;G$2)=0,"",COUNTIF(CORRIDA!$M:$M,$B26&amp;" d. "&amp;G$2)))</f>
        <v/>
      </c>
      <c r="H26" s="82" t="str">
        <f aca="false">IF($B26=H$2,"-",IF(COUNTIF(CORRIDA!$M:$M,$B26&amp;" d. "&amp;H$2)=0,"",COUNTIF(CORRIDA!$M:$M,$B26&amp;" d. "&amp;H$2)))</f>
        <v/>
      </c>
      <c r="I26" s="82" t="str">
        <f aca="false">IF($B26=I$2,"-",IF(COUNTIF(CORRIDA!$M:$M,$B26&amp;" d. "&amp;I$2)=0,"",COUNTIF(CORRIDA!$M:$M,$B26&amp;" d. "&amp;I$2)))</f>
        <v/>
      </c>
      <c r="J26" s="82" t="str">
        <f aca="false">IF($B26=J$2,"-",IF(COUNTIF(CORRIDA!$M:$M,$B26&amp;" d. "&amp;J$2)=0,"",COUNTIF(CORRIDA!$M:$M,$B26&amp;" d. "&amp;J$2)))</f>
        <v/>
      </c>
      <c r="K26" s="82" t="str">
        <f aca="false">IF($B26=K$2,"-",IF(COUNTIF(CORRIDA!$M:$M,$B26&amp;" d. "&amp;K$2)=0,"",COUNTIF(CORRIDA!$M:$M,$B26&amp;" d. "&amp;K$2)))</f>
        <v/>
      </c>
      <c r="L26" s="82" t="str">
        <f aca="false">IF($B26=L$2,"-",IF(COUNTIF(CORRIDA!$M:$M,$B26&amp;" d. "&amp;L$2)=0,"",COUNTIF(CORRIDA!$M:$M,$B26&amp;" d. "&amp;L$2)))</f>
        <v/>
      </c>
      <c r="M26" s="82" t="str">
        <f aca="false">IF($B26=M$2,"-",IF(COUNTIF(CORRIDA!$M:$M,$B26&amp;" d. "&amp;M$2)=0,"",COUNTIF(CORRIDA!$M:$M,$B26&amp;" d. "&amp;M$2)))</f>
        <v/>
      </c>
      <c r="N26" s="82" t="str">
        <f aca="false">IF($B26=N$2,"-",IF(COUNTIF(CORRIDA!$M:$M,$B26&amp;" d. "&amp;N$2)=0,"",COUNTIF(CORRIDA!$M:$M,$B26&amp;" d. "&amp;N$2)))</f>
        <v/>
      </c>
      <c r="O26" s="82" t="str">
        <f aca="false">IF($B26=O$2,"-",IF(COUNTIF(CORRIDA!$M:$M,$B26&amp;" d. "&amp;O$2)=0,"",COUNTIF(CORRIDA!$M:$M,$B26&amp;" d. "&amp;O$2)))</f>
        <v/>
      </c>
      <c r="P26" s="82" t="str">
        <f aca="false">IF($B26=P$2,"-",IF(COUNTIF(CORRIDA!$M:$M,$B26&amp;" d. "&amp;P$2)=0,"",COUNTIF(CORRIDA!$M:$M,$B26&amp;" d. "&amp;P$2)))</f>
        <v/>
      </c>
      <c r="Q26" s="82" t="str">
        <f aca="false">IF($B26=Q$2,"-",IF(COUNTIF(CORRIDA!$M:$M,$B26&amp;" d. "&amp;Q$2)=0,"",COUNTIF(CORRIDA!$M:$M,$B26&amp;" d. "&amp;Q$2)))</f>
        <v/>
      </c>
      <c r="R26" s="82" t="str">
        <f aca="false">IF($B26=R$2,"-",IF(COUNTIF(CORRIDA!$M:$M,$B26&amp;" d. "&amp;R$2)=0,"",COUNTIF(CORRIDA!$M:$M,$B26&amp;" d. "&amp;R$2)))</f>
        <v/>
      </c>
      <c r="S26" s="82" t="str">
        <f aca="false">IF($B26=S$2,"-",IF(COUNTIF(CORRIDA!$M:$M,$B26&amp;" d. "&amp;S$2)=0,"",COUNTIF(CORRIDA!$M:$M,$B26&amp;" d. "&amp;S$2)))</f>
        <v/>
      </c>
      <c r="T26" s="82" t="str">
        <f aca="false">IF($B26=T$2,"-",IF(COUNTIF(CORRIDA!$M:$M,$B26&amp;" d. "&amp;T$2)=0,"",COUNTIF(CORRIDA!$M:$M,$B26&amp;" d. "&amp;T$2)))</f>
        <v/>
      </c>
      <c r="U26" s="82" t="str">
        <f aca="false">IF($B26=U$2,"-",IF(COUNTIF(CORRIDA!$M:$M,$B26&amp;" d. "&amp;U$2)=0,"",COUNTIF(CORRIDA!$M:$M,$B26&amp;" d. "&amp;U$2)))</f>
        <v/>
      </c>
      <c r="V26" s="82" t="str">
        <f aca="false">IF($B26=V$2,"-",IF(COUNTIF(CORRIDA!$M:$M,$B26&amp;" d. "&amp;V$2)=0,"",COUNTIF(CORRIDA!$M:$M,$B26&amp;" d. "&amp;V$2)))</f>
        <v/>
      </c>
      <c r="W26" s="82" t="str">
        <f aca="false">IF($B26=W$2,"-",IF(COUNTIF(CORRIDA!$M:$M,$B26&amp;" d. "&amp;W$2)=0,"",COUNTIF(CORRIDA!$M:$M,$B26&amp;" d. "&amp;W$2)))</f>
        <v/>
      </c>
      <c r="X26" s="82" t="str">
        <f aca="false">IF($B26=X$2,"-",IF(COUNTIF(CORRIDA!$M:$M,$B26&amp;" d. "&amp;X$2)=0,"",COUNTIF(CORRIDA!$M:$M,$B26&amp;" d. "&amp;X$2)))</f>
        <v/>
      </c>
      <c r="Y26" s="82" t="str">
        <f aca="false">IF($B26=Y$2,"-",IF(COUNTIF(CORRIDA!$M:$M,$B26&amp;" d. "&amp;Y$2)=0,"",COUNTIF(CORRIDA!$M:$M,$B26&amp;" d. "&amp;Y$2)))</f>
        <v/>
      </c>
      <c r="Z26" s="82" t="str">
        <f aca="false">IF($B26=Z$2,"-",IF(COUNTIF(CORRIDA!$M:$M,$B26&amp;" d. "&amp;Z$2)=0,"",COUNTIF(CORRIDA!$M:$M,$B26&amp;" d. "&amp;Z$2)))</f>
        <v>-</v>
      </c>
      <c r="AA26" s="82" t="str">
        <f aca="false">IF($B26=AA$2,"-",IF(COUNTIF(CORRIDA!$M:$M,$B26&amp;" d. "&amp;AA$2)=0,"",COUNTIF(CORRIDA!$M:$M,$B26&amp;" d. "&amp;AA$2)))</f>
        <v/>
      </c>
      <c r="AB26" s="82" t="str">
        <f aca="false">IF($B26=AB$2,"-",IF(COUNTIF(CORRIDA!$M:$M,$B26&amp;" d. "&amp;AB$2)=0,"",COUNTIF(CORRIDA!$M:$M,$B26&amp;" d. "&amp;AB$2)))</f>
        <v/>
      </c>
      <c r="AC26" s="82" t="str">
        <f aca="false">IF($B26=AC$2,"-",IF(COUNTIF(CORRIDA!$M:$M,$B26&amp;" d. "&amp;AC$2)=0,"",COUNTIF(CORRIDA!$M:$M,$B26&amp;" d. "&amp;AC$2)))</f>
        <v/>
      </c>
      <c r="AD26" s="82" t="str">
        <f aca="false">IF($B26=AD$2,"-",IF(COUNTIF(CORRIDA!$M:$M,$B26&amp;" d. "&amp;AD$2)=0,"",COUNTIF(CORRIDA!$M:$M,$B26&amp;" d. "&amp;AD$2)))</f>
        <v/>
      </c>
      <c r="AE26" s="82" t="str">
        <f aca="false">IF($B26=AE$2,"-",IF(COUNTIF(CORRIDA!$M:$M,$B26&amp;" d. "&amp;AE$2)=0,"",COUNTIF(CORRIDA!$M:$M,$B26&amp;" d. "&amp;AE$2)))</f>
        <v/>
      </c>
      <c r="AF26" s="82" t="str">
        <f aca="false">IF($B26=AF$2,"-",IF(COUNTIF(CORRIDA!$M:$M,$B26&amp;" d. "&amp;AF$2)=0,"",COUNTIF(CORRIDA!$M:$M,$B26&amp;" d. "&amp;AF$2)))</f>
        <v/>
      </c>
      <c r="AG26" s="82" t="str">
        <f aca="false">IF($B26=AG$2,"-",IF(COUNTIF(CORRIDA!$M:$M,$B26&amp;" d. "&amp;AG$2)=0,"",COUNTIF(CORRIDA!$M:$M,$B26&amp;" d. "&amp;AG$2)))</f>
        <v/>
      </c>
      <c r="AH26" s="82" t="str">
        <f aca="false">IF($B26=AH$2,"-",IF(COUNTIF(CORRIDA!$M:$M,$B26&amp;" d. "&amp;AH$2)=0,"",COUNTIF(CORRIDA!$M:$M,$B26&amp;" d. "&amp;AH$2)))</f>
        <v/>
      </c>
      <c r="AI26" s="82" t="str">
        <f aca="false">IF($B26=AI$2,"-",IF(COUNTIF(CORRIDA!$M:$M,$B26&amp;" d. "&amp;AI$2)=0,"",COUNTIF(CORRIDA!$M:$M,$B26&amp;" d. "&amp;AI$2)))</f>
        <v/>
      </c>
      <c r="AJ26" s="82" t="str">
        <f aca="false">IF($B26=AJ$2,"-",IF(COUNTIF(CORRIDA!$M:$M,$B26&amp;" d. "&amp;AJ$2)=0,"",COUNTIF(CORRIDA!$M:$M,$B26&amp;" d. "&amp;AJ$2)))</f>
        <v/>
      </c>
      <c r="AK26" s="82" t="str">
        <f aca="false">IF($B26=AK$2,"-",IF(COUNTIF(CORRIDA!$M:$M,$B26&amp;" d. "&amp;AK$2)=0,"",COUNTIF(CORRIDA!$M:$M,$B26&amp;" d. "&amp;AK$2)))</f>
        <v/>
      </c>
      <c r="AL26" s="82" t="str">
        <f aca="false">IF($B26=AL$2,"-",IF(COUNTIF(CORRIDA!$M:$M,$B26&amp;" d. "&amp;AL$2)=0,"",COUNTIF(CORRIDA!$M:$M,$B26&amp;" d. "&amp;AL$2)))</f>
        <v/>
      </c>
      <c r="AM26" s="82" t="str">
        <f aca="false">IF($B26=AM$2,"-",IF(COUNTIF(CORRIDA!$M:$M,$B26&amp;" d. "&amp;AM$2)=0,"",COUNTIF(CORRIDA!$M:$M,$B26&amp;" d. "&amp;AM$2)))</f>
        <v/>
      </c>
      <c r="AN26" s="82" t="str">
        <f aca="false">IF($B26=AN$2,"-",IF(COUNTIF(CORRIDA!$M:$M,$B26&amp;" d. "&amp;AN$2)=0,"",COUNTIF(CORRIDA!$M:$M,$B26&amp;" d. "&amp;AN$2)))</f>
        <v/>
      </c>
      <c r="AO26" s="82" t="str">
        <f aca="false">IF($B26=AO$2,"-",IF(COUNTIF(CORRIDA!$M:$M,$B26&amp;" d. "&amp;AO$2)=0,"",COUNTIF(CORRIDA!$M:$M,$B26&amp;" d. "&amp;AO$2)))</f>
        <v/>
      </c>
      <c r="AP26" s="82" t="str">
        <f aca="false">IF($B26=AP$2,"-",IF(COUNTIF(CORRIDA!$M:$M,$B26&amp;" d. "&amp;AP$2)=0,"",COUNTIF(CORRIDA!$M:$M,$B26&amp;" d. "&amp;AP$2)))</f>
        <v/>
      </c>
      <c r="AQ26" s="82" t="str">
        <f aca="false">IF($B26=AQ$2,"-",IF(COUNTIF(CORRIDA!$M:$M,$B26&amp;" d. "&amp;AQ$2)=0,"",COUNTIF(CORRIDA!$M:$M,$B26&amp;" d. "&amp;AQ$2)))</f>
        <v/>
      </c>
      <c r="AR26" s="82" t="n">
        <f aca="false">IF($B26=AR$2,"-",IF(COUNTIF(CORRIDA!$M:$M,$B26&amp;" d. "&amp;AR$2)=0,"",COUNTIF(CORRIDA!$M:$M,$B26&amp;" d. "&amp;AR$2)))</f>
        <v>1</v>
      </c>
      <c r="AS26" s="82" t="str">
        <f aca="false">IF($B26=AS$2,"-",IF(COUNTIF(CORRIDA!$M:$M,$B26&amp;" d. "&amp;AS$2)=0,"",COUNTIF(CORRIDA!$M:$M,$B26&amp;" d. "&amp;AS$2)))</f>
        <v/>
      </c>
      <c r="AT26" s="82" t="str">
        <f aca="false">IF($B26=AT$2,"-",IF(COUNTIF(CORRIDA!$M:$M,$B26&amp;" d. "&amp;AT$2)=0,"",COUNTIF(CORRIDA!$M:$M,$B26&amp;" d. "&amp;AT$2)))</f>
        <v/>
      </c>
      <c r="AU26" s="82" t="str">
        <f aca="false">IF($B26=AU$2,"-",IF(COUNTIF(CORRIDA!$M:$M,$B26&amp;" d. "&amp;AU$2)=0,"",COUNTIF(CORRIDA!$M:$M,$B26&amp;" d. "&amp;AU$2)))</f>
        <v/>
      </c>
      <c r="AV26" s="82" t="str">
        <f aca="false">IF($B26=AV$2,"-",IF(COUNTIF(CORRIDA!$M:$M,$B26&amp;" d. "&amp;AV$2)=0,"",COUNTIF(CORRIDA!$M:$M,$B26&amp;" d. "&amp;AV$2)))</f>
        <v/>
      </c>
      <c r="AW26" s="82" t="str">
        <f aca="false">IF($B26=AW$2,"-",IF(COUNTIF(CORRIDA!$M:$M,$B26&amp;" d. "&amp;AW$2)=0,"",COUNTIF(CORRIDA!$M:$M,$B26&amp;" d. "&amp;AW$2)))</f>
        <v/>
      </c>
      <c r="AX26" s="82" t="str">
        <f aca="false">IF($B26=AX$2,"-",IF(COUNTIF(CORRIDA!$M:$M,$B26&amp;" d. "&amp;AX$2)=0,"",COUNTIF(CORRIDA!$M:$M,$B26&amp;" d. "&amp;AX$2)))</f>
        <v/>
      </c>
      <c r="AY26" s="82" t="str">
        <f aca="false">IF($B26=AY$2,"-",IF(COUNTIF(CORRIDA!$M:$M,$B26&amp;" d. "&amp;AY$2)=0,"",COUNTIF(CORRIDA!$M:$M,$B26&amp;" d. "&amp;AY$2)))</f>
        <v/>
      </c>
      <c r="AZ26" s="82" t="str">
        <f aca="false">IF($B26=AZ$2,"-",IF(COUNTIF(CORRIDA!$M:$M,$B26&amp;" d. "&amp;AZ$2)=0,"",COUNTIF(CORRIDA!$M:$M,$B26&amp;" d. "&amp;AZ$2)))</f>
        <v/>
      </c>
      <c r="BA26" s="75" t="n">
        <f aca="false">SUM(C26:AZ26)</f>
        <v>1</v>
      </c>
      <c r="BE26" s="73" t="str">
        <f aca="false">B26</f>
        <v>Luis Carlos</v>
      </c>
      <c r="BF26" s="83" t="str">
        <f aca="false">IF($B26=BF$2,"-",IF(COUNTIF(CORRIDA!$M:$M,$B26&amp;" d. "&amp;BF$2)+COUNTIF(CORRIDA!$M:$M,BF$2&amp;" d. "&amp;$B26)=0,"",COUNTIF(CORRIDA!$M:$M,$B26&amp;" d. "&amp;BF$2)+COUNTIF(CORRIDA!$M:$M,BF$2&amp;" d. "&amp;$B26)))</f>
        <v/>
      </c>
      <c r="BG26" s="83" t="str">
        <f aca="false">IF($B26=BG$2,"-",IF(COUNTIF(CORRIDA!$M:$M,$B26&amp;" d. "&amp;BG$2)+COUNTIF(CORRIDA!$M:$M,BG$2&amp;" d. "&amp;$B26)=0,"",COUNTIF(CORRIDA!$M:$M,$B26&amp;" d. "&amp;BG$2)+COUNTIF(CORRIDA!$M:$M,BG$2&amp;" d. "&amp;$B26)))</f>
        <v/>
      </c>
      <c r="BH26" s="83" t="str">
        <f aca="false">IF($B26=BH$2,"-",IF(COUNTIF(CORRIDA!$M:$M,$B26&amp;" d. "&amp;BH$2)+COUNTIF(CORRIDA!$M:$M,BH$2&amp;" d. "&amp;$B26)=0,"",COUNTIF(CORRIDA!$M:$M,$B26&amp;" d. "&amp;BH$2)+COUNTIF(CORRIDA!$M:$M,BH$2&amp;" d. "&amp;$B26)))</f>
        <v/>
      </c>
      <c r="BI26" s="83" t="str">
        <f aca="false">IF($B26=BI$2,"-",IF(COUNTIF(CORRIDA!$M:$M,$B26&amp;" d. "&amp;BI$2)+COUNTIF(CORRIDA!$M:$M,BI$2&amp;" d. "&amp;$B26)=0,"",COUNTIF(CORRIDA!$M:$M,$B26&amp;" d. "&amp;BI$2)+COUNTIF(CORRIDA!$M:$M,BI$2&amp;" d. "&amp;$B26)))</f>
        <v/>
      </c>
      <c r="BJ26" s="83" t="str">
        <f aca="false">IF($B26=BJ$2,"-",IF(COUNTIF(CORRIDA!$M:$M,$B26&amp;" d. "&amp;BJ$2)+COUNTIF(CORRIDA!$M:$M,BJ$2&amp;" d. "&amp;$B26)=0,"",COUNTIF(CORRIDA!$M:$M,$B26&amp;" d. "&amp;BJ$2)+COUNTIF(CORRIDA!$M:$M,BJ$2&amp;" d. "&amp;$B26)))</f>
        <v/>
      </c>
      <c r="BK26" s="83" t="str">
        <f aca="false">IF($B26=BK$2,"-",IF(COUNTIF(CORRIDA!$M:$M,$B26&amp;" d. "&amp;BK$2)+COUNTIF(CORRIDA!$M:$M,BK$2&amp;" d. "&amp;$B26)=0,"",COUNTIF(CORRIDA!$M:$M,$B26&amp;" d. "&amp;BK$2)+COUNTIF(CORRIDA!$M:$M,BK$2&amp;" d. "&amp;$B26)))</f>
        <v/>
      </c>
      <c r="BL26" s="83" t="str">
        <f aca="false">IF($B26=BL$2,"-",IF(COUNTIF(CORRIDA!$M:$M,$B26&amp;" d. "&amp;BL$2)+COUNTIF(CORRIDA!$M:$M,BL$2&amp;" d. "&amp;$B26)=0,"",COUNTIF(CORRIDA!$M:$M,$B26&amp;" d. "&amp;BL$2)+COUNTIF(CORRIDA!$M:$M,BL$2&amp;" d. "&amp;$B26)))</f>
        <v/>
      </c>
      <c r="BM26" s="83" t="str">
        <f aca="false">IF($B26=BM$2,"-",IF(COUNTIF(CORRIDA!$M:$M,$B26&amp;" d. "&amp;BM$2)+COUNTIF(CORRIDA!$M:$M,BM$2&amp;" d. "&amp;$B26)=0,"",COUNTIF(CORRIDA!$M:$M,$B26&amp;" d. "&amp;BM$2)+COUNTIF(CORRIDA!$M:$M,BM$2&amp;" d. "&amp;$B26)))</f>
        <v/>
      </c>
      <c r="BN26" s="83" t="str">
        <f aca="false">IF($B26=BN$2,"-",IF(COUNTIF(CORRIDA!$M:$M,$B26&amp;" d. "&amp;BN$2)+COUNTIF(CORRIDA!$M:$M,BN$2&amp;" d. "&amp;$B26)=0,"",COUNTIF(CORRIDA!$M:$M,$B26&amp;" d. "&amp;BN$2)+COUNTIF(CORRIDA!$M:$M,BN$2&amp;" d. "&amp;$B26)))</f>
        <v/>
      </c>
      <c r="BO26" s="83" t="str">
        <f aca="false">IF($B26=BO$2,"-",IF(COUNTIF(CORRIDA!$M:$M,$B26&amp;" d. "&amp;BO$2)+COUNTIF(CORRIDA!$M:$M,BO$2&amp;" d. "&amp;$B26)=0,"",COUNTIF(CORRIDA!$M:$M,$B26&amp;" d. "&amp;BO$2)+COUNTIF(CORRIDA!$M:$M,BO$2&amp;" d. "&amp;$B26)))</f>
        <v/>
      </c>
      <c r="BP26" s="83" t="n">
        <f aca="false">IF($B26=BP$2,"-",IF(COUNTIF(CORRIDA!$M:$M,$B26&amp;" d. "&amp;BP$2)+COUNTIF(CORRIDA!$M:$M,BP$2&amp;" d. "&amp;$B26)=0,"",COUNTIF(CORRIDA!$M:$M,$B26&amp;" d. "&amp;BP$2)+COUNTIF(CORRIDA!$M:$M,BP$2&amp;" d. "&amp;$B26)))</f>
        <v>1</v>
      </c>
      <c r="BQ26" s="83" t="str">
        <f aca="false">IF($B26=BQ$2,"-",IF(COUNTIF(CORRIDA!$M:$M,$B26&amp;" d. "&amp;BQ$2)+COUNTIF(CORRIDA!$M:$M,BQ$2&amp;" d. "&amp;$B26)=0,"",COUNTIF(CORRIDA!$M:$M,$B26&amp;" d. "&amp;BQ$2)+COUNTIF(CORRIDA!$M:$M,BQ$2&amp;" d. "&amp;$B26)))</f>
        <v/>
      </c>
      <c r="BR26" s="83" t="str">
        <f aca="false">IF($B26=BR$2,"-",IF(COUNTIF(CORRIDA!$M:$M,$B26&amp;" d. "&amp;BR$2)+COUNTIF(CORRIDA!$M:$M,BR$2&amp;" d. "&amp;$B26)=0,"",COUNTIF(CORRIDA!$M:$M,$B26&amp;" d. "&amp;BR$2)+COUNTIF(CORRIDA!$M:$M,BR$2&amp;" d. "&amp;$B26)))</f>
        <v/>
      </c>
      <c r="BS26" s="83" t="str">
        <f aca="false">IF($B26=BS$2,"-",IF(COUNTIF(CORRIDA!$M:$M,$B26&amp;" d. "&amp;BS$2)+COUNTIF(CORRIDA!$M:$M,BS$2&amp;" d. "&amp;$B26)=0,"",COUNTIF(CORRIDA!$M:$M,$B26&amp;" d. "&amp;BS$2)+COUNTIF(CORRIDA!$M:$M,BS$2&amp;" d. "&amp;$B26)))</f>
        <v/>
      </c>
      <c r="BT26" s="83" t="str">
        <f aca="false">IF($B26=BT$2,"-",IF(COUNTIF(CORRIDA!$M:$M,$B26&amp;" d. "&amp;BT$2)+COUNTIF(CORRIDA!$M:$M,BT$2&amp;" d. "&amp;$B26)=0,"",COUNTIF(CORRIDA!$M:$M,$B26&amp;" d. "&amp;BT$2)+COUNTIF(CORRIDA!$M:$M,BT$2&amp;" d. "&amp;$B26)))</f>
        <v/>
      </c>
      <c r="BU26" s="83" t="str">
        <f aca="false">IF($B26=BU$2,"-",IF(COUNTIF(CORRIDA!$M:$M,$B26&amp;" d. "&amp;BU$2)+COUNTIF(CORRIDA!$M:$M,BU$2&amp;" d. "&amp;$B26)=0,"",COUNTIF(CORRIDA!$M:$M,$B26&amp;" d. "&amp;BU$2)+COUNTIF(CORRIDA!$M:$M,BU$2&amp;" d. "&amp;$B26)))</f>
        <v/>
      </c>
      <c r="BV26" s="83" t="n">
        <f aca="false">IF($B26=BV$2,"-",IF(COUNTIF(CORRIDA!$M:$M,$B26&amp;" d. "&amp;BV$2)+COUNTIF(CORRIDA!$M:$M,BV$2&amp;" d. "&amp;$B26)=0,"",COUNTIF(CORRIDA!$M:$M,$B26&amp;" d. "&amp;BV$2)+COUNTIF(CORRIDA!$M:$M,BV$2&amp;" d. "&amp;$B26)))</f>
        <v>1</v>
      </c>
      <c r="BW26" s="83" t="str">
        <f aca="false">IF($B26=BW$2,"-",IF(COUNTIF(CORRIDA!$M:$M,$B26&amp;" d. "&amp;BW$2)+COUNTIF(CORRIDA!$M:$M,BW$2&amp;" d. "&amp;$B26)=0,"",COUNTIF(CORRIDA!$M:$M,$B26&amp;" d. "&amp;BW$2)+COUNTIF(CORRIDA!$M:$M,BW$2&amp;" d. "&amp;$B26)))</f>
        <v/>
      </c>
      <c r="BX26" s="83" t="str">
        <f aca="false">IF($B26=BX$2,"-",IF(COUNTIF(CORRIDA!$M:$M,$B26&amp;" d. "&amp;BX$2)+COUNTIF(CORRIDA!$M:$M,BX$2&amp;" d. "&amp;$B26)=0,"",COUNTIF(CORRIDA!$M:$M,$B26&amp;" d. "&amp;BX$2)+COUNTIF(CORRIDA!$M:$M,BX$2&amp;" d. "&amp;$B26)))</f>
        <v/>
      </c>
      <c r="BY26" s="83" t="str">
        <f aca="false">IF($B26=BY$2,"-",IF(COUNTIF(CORRIDA!$M:$M,$B26&amp;" d. "&amp;BY$2)+COUNTIF(CORRIDA!$M:$M,BY$2&amp;" d. "&amp;$B26)=0,"",COUNTIF(CORRIDA!$M:$M,$B26&amp;" d. "&amp;BY$2)+COUNTIF(CORRIDA!$M:$M,BY$2&amp;" d. "&amp;$B26)))</f>
        <v/>
      </c>
      <c r="BZ26" s="83" t="str">
        <f aca="false">IF($B26=BZ$2,"-",IF(COUNTIF(CORRIDA!$M:$M,$B26&amp;" d. "&amp;BZ$2)+COUNTIF(CORRIDA!$M:$M,BZ$2&amp;" d. "&amp;$B26)=0,"",COUNTIF(CORRIDA!$M:$M,$B26&amp;" d. "&amp;BZ$2)+COUNTIF(CORRIDA!$M:$M,BZ$2&amp;" d. "&amp;$B26)))</f>
        <v/>
      </c>
      <c r="CA26" s="83" t="str">
        <f aca="false">IF($B26=CA$2,"-",IF(COUNTIF(CORRIDA!$M:$M,$B26&amp;" d. "&amp;CA$2)+COUNTIF(CORRIDA!$M:$M,CA$2&amp;" d. "&amp;$B26)=0,"",COUNTIF(CORRIDA!$M:$M,$B26&amp;" d. "&amp;CA$2)+COUNTIF(CORRIDA!$M:$M,CA$2&amp;" d. "&amp;$B26)))</f>
        <v/>
      </c>
      <c r="CB26" s="83" t="str">
        <f aca="false">IF($B26=CB$2,"-",IF(COUNTIF(CORRIDA!$M:$M,$B26&amp;" d. "&amp;CB$2)+COUNTIF(CORRIDA!$M:$M,CB$2&amp;" d. "&amp;$B26)=0,"",COUNTIF(CORRIDA!$M:$M,$B26&amp;" d. "&amp;CB$2)+COUNTIF(CORRIDA!$M:$M,CB$2&amp;" d. "&amp;$B26)))</f>
        <v/>
      </c>
      <c r="CC26" s="83" t="str">
        <f aca="false">IF($B26=CC$2,"-",IF(COUNTIF(CORRIDA!$M:$M,$B26&amp;" d. "&amp;CC$2)+COUNTIF(CORRIDA!$M:$M,CC$2&amp;" d. "&amp;$B26)=0,"",COUNTIF(CORRIDA!$M:$M,$B26&amp;" d. "&amp;CC$2)+COUNTIF(CORRIDA!$M:$M,CC$2&amp;" d. "&amp;$B26)))</f>
        <v>-</v>
      </c>
      <c r="CD26" s="83" t="str">
        <f aca="false">IF($B26=CD$2,"-",IF(COUNTIF(CORRIDA!$M:$M,$B26&amp;" d. "&amp;CD$2)+COUNTIF(CORRIDA!$M:$M,CD$2&amp;" d. "&amp;$B26)=0,"",COUNTIF(CORRIDA!$M:$M,$B26&amp;" d. "&amp;CD$2)+COUNTIF(CORRIDA!$M:$M,CD$2&amp;" d. "&amp;$B26)))</f>
        <v/>
      </c>
      <c r="CE26" s="83" t="str">
        <f aca="false">IF($B26=CE$2,"-",IF(COUNTIF(CORRIDA!$M:$M,$B26&amp;" d. "&amp;CE$2)+COUNTIF(CORRIDA!$M:$M,CE$2&amp;" d. "&amp;$B26)=0,"",COUNTIF(CORRIDA!$M:$M,$B26&amp;" d. "&amp;CE$2)+COUNTIF(CORRIDA!$M:$M,CE$2&amp;" d. "&amp;$B26)))</f>
        <v/>
      </c>
      <c r="CF26" s="83" t="str">
        <f aca="false">IF($B26=CF$2,"-",IF(COUNTIF(CORRIDA!$M:$M,$B26&amp;" d. "&amp;CF$2)+COUNTIF(CORRIDA!$M:$M,CF$2&amp;" d. "&amp;$B26)=0,"",COUNTIF(CORRIDA!$M:$M,$B26&amp;" d. "&amp;CF$2)+COUNTIF(CORRIDA!$M:$M,CF$2&amp;" d. "&amp;$B26)))</f>
        <v/>
      </c>
      <c r="CG26" s="83" t="str">
        <f aca="false">IF($B26=CG$2,"-",IF(COUNTIF(CORRIDA!$M:$M,$B26&amp;" d. "&amp;CG$2)+COUNTIF(CORRIDA!$M:$M,CG$2&amp;" d. "&amp;$B26)=0,"",COUNTIF(CORRIDA!$M:$M,$B26&amp;" d. "&amp;CG$2)+COUNTIF(CORRIDA!$M:$M,CG$2&amp;" d. "&amp;$B26)))</f>
        <v/>
      </c>
      <c r="CH26" s="83" t="str">
        <f aca="false">IF($B26=CH$2,"-",IF(COUNTIF(CORRIDA!$M:$M,$B26&amp;" d. "&amp;CH$2)+COUNTIF(CORRIDA!$M:$M,CH$2&amp;" d. "&amp;$B26)=0,"",COUNTIF(CORRIDA!$M:$M,$B26&amp;" d. "&amp;CH$2)+COUNTIF(CORRIDA!$M:$M,CH$2&amp;" d. "&amp;$B26)))</f>
        <v/>
      </c>
      <c r="CI26" s="83" t="str">
        <f aca="false">IF($B26=CI$2,"-",IF(COUNTIF(CORRIDA!$M:$M,$B26&amp;" d. "&amp;CI$2)+COUNTIF(CORRIDA!$M:$M,CI$2&amp;" d. "&amp;$B26)=0,"",COUNTIF(CORRIDA!$M:$M,$B26&amp;" d. "&amp;CI$2)+COUNTIF(CORRIDA!$M:$M,CI$2&amp;" d. "&amp;$B26)))</f>
        <v/>
      </c>
      <c r="CJ26" s="83" t="str">
        <f aca="false">IF($B26=CJ$2,"-",IF(COUNTIF(CORRIDA!$M:$M,$B26&amp;" d. "&amp;CJ$2)+COUNTIF(CORRIDA!$M:$M,CJ$2&amp;" d. "&amp;$B26)=0,"",COUNTIF(CORRIDA!$M:$M,$B26&amp;" d. "&amp;CJ$2)+COUNTIF(CORRIDA!$M:$M,CJ$2&amp;" d. "&amp;$B26)))</f>
        <v/>
      </c>
      <c r="CK26" s="83" t="str">
        <f aca="false">IF($B26=CK$2,"-",IF(COUNTIF(CORRIDA!$M:$M,$B26&amp;" d. "&amp;CK$2)+COUNTIF(CORRIDA!$M:$M,CK$2&amp;" d. "&amp;$B26)=0,"",COUNTIF(CORRIDA!$M:$M,$B26&amp;" d. "&amp;CK$2)+COUNTIF(CORRIDA!$M:$M,CK$2&amp;" d. "&amp;$B26)))</f>
        <v/>
      </c>
      <c r="CL26" s="83" t="str">
        <f aca="false">IF($B26=CL$2,"-",IF(COUNTIF(CORRIDA!$M:$M,$B26&amp;" d. "&amp;CL$2)+COUNTIF(CORRIDA!$M:$M,CL$2&amp;" d. "&amp;$B26)=0,"",COUNTIF(CORRIDA!$M:$M,$B26&amp;" d. "&amp;CL$2)+COUNTIF(CORRIDA!$M:$M,CL$2&amp;" d. "&amp;$B26)))</f>
        <v/>
      </c>
      <c r="CM26" s="83" t="str">
        <f aca="false">IF($B26=CM$2,"-",IF(COUNTIF(CORRIDA!$M:$M,$B26&amp;" d. "&amp;CM$2)+COUNTIF(CORRIDA!$M:$M,CM$2&amp;" d. "&amp;$B26)=0,"",COUNTIF(CORRIDA!$M:$M,$B26&amp;" d. "&amp;CM$2)+COUNTIF(CORRIDA!$M:$M,CM$2&amp;" d. "&amp;$B26)))</f>
        <v/>
      </c>
      <c r="CN26" s="83" t="n">
        <f aca="false">IF($B26=CN$2,"-",IF(COUNTIF(CORRIDA!$M:$M,$B26&amp;" d. "&amp;CN$2)+COUNTIF(CORRIDA!$M:$M,CN$2&amp;" d. "&amp;$B26)=0,"",COUNTIF(CORRIDA!$M:$M,$B26&amp;" d. "&amp;CN$2)+COUNTIF(CORRIDA!$M:$M,CN$2&amp;" d. "&amp;$B26)))</f>
        <v>1</v>
      </c>
      <c r="CO26" s="83" t="str">
        <f aca="false">IF($B26=CO$2,"-",IF(COUNTIF(CORRIDA!$M:$M,$B26&amp;" d. "&amp;CO$2)+COUNTIF(CORRIDA!$M:$M,CO$2&amp;" d. "&amp;$B26)=0,"",COUNTIF(CORRIDA!$M:$M,$B26&amp;" d. "&amp;CO$2)+COUNTIF(CORRIDA!$M:$M,CO$2&amp;" d. "&amp;$B26)))</f>
        <v/>
      </c>
      <c r="CP26" s="83" t="str">
        <f aca="false">IF($B26=CP$2,"-",IF(COUNTIF(CORRIDA!$M:$M,$B26&amp;" d. "&amp;CP$2)+COUNTIF(CORRIDA!$M:$M,CP$2&amp;" d. "&amp;$B26)=0,"",COUNTIF(CORRIDA!$M:$M,$B26&amp;" d. "&amp;CP$2)+COUNTIF(CORRIDA!$M:$M,CP$2&amp;" d. "&amp;$B26)))</f>
        <v/>
      </c>
      <c r="CQ26" s="83" t="str">
        <f aca="false">IF($B26=CQ$2,"-",IF(COUNTIF(CORRIDA!$M:$M,$B26&amp;" d. "&amp;CQ$2)+COUNTIF(CORRIDA!$M:$M,CQ$2&amp;" d. "&amp;$B26)=0,"",COUNTIF(CORRIDA!$M:$M,$B26&amp;" d. "&amp;CQ$2)+COUNTIF(CORRIDA!$M:$M,CQ$2&amp;" d. "&amp;$B26)))</f>
        <v/>
      </c>
      <c r="CR26" s="83" t="str">
        <f aca="false">IF($B26=CR$2,"-",IF(COUNTIF(CORRIDA!$M:$M,$B26&amp;" d. "&amp;CR$2)+COUNTIF(CORRIDA!$M:$M,CR$2&amp;" d. "&amp;$B26)=0,"",COUNTIF(CORRIDA!$M:$M,$B26&amp;" d. "&amp;CR$2)+COUNTIF(CORRIDA!$M:$M,CR$2&amp;" d. "&amp;$B26)))</f>
        <v/>
      </c>
      <c r="CS26" s="83" t="str">
        <f aca="false">IF($B26=CS$2,"-",IF(COUNTIF(CORRIDA!$M:$M,$B26&amp;" d. "&amp;CS$2)+COUNTIF(CORRIDA!$M:$M,CS$2&amp;" d. "&amp;$B26)=0,"",COUNTIF(CORRIDA!$M:$M,$B26&amp;" d. "&amp;CS$2)+COUNTIF(CORRIDA!$M:$M,CS$2&amp;" d. "&amp;$B26)))</f>
        <v/>
      </c>
      <c r="CT26" s="83" t="str">
        <f aca="false">IF($B26=CT$2,"-",IF(COUNTIF(CORRIDA!$M:$M,$B26&amp;" d. "&amp;CT$2)+COUNTIF(CORRIDA!$M:$M,CT$2&amp;" d. "&amp;$B26)=0,"",COUNTIF(CORRIDA!$M:$M,$B26&amp;" d. "&amp;CT$2)+COUNTIF(CORRIDA!$M:$M,CT$2&amp;" d. "&amp;$B26)))</f>
        <v/>
      </c>
      <c r="CU26" s="83" t="n">
        <f aca="false">IF($B26=CU$2,"-",IF(COUNTIF(CORRIDA!$M:$M,$B26&amp;" d. "&amp;CU$2)+COUNTIF(CORRIDA!$M:$M,CU$2&amp;" d. "&amp;$B26)=0,"",COUNTIF(CORRIDA!$M:$M,$B26&amp;" d. "&amp;CU$2)+COUNTIF(CORRIDA!$M:$M,CU$2&amp;" d. "&amp;$B26)))</f>
        <v>1</v>
      </c>
      <c r="CV26" s="83" t="str">
        <f aca="false">IF($B26=CV$2,"-",IF(COUNTIF(CORRIDA!$M:$M,$B26&amp;" d. "&amp;CV$2)+COUNTIF(CORRIDA!$M:$M,CV$2&amp;" d. "&amp;$B26)=0,"",COUNTIF(CORRIDA!$M:$M,$B26&amp;" d. "&amp;CV$2)+COUNTIF(CORRIDA!$M:$M,CV$2&amp;" d. "&amp;$B26)))</f>
        <v/>
      </c>
      <c r="CW26" s="83" t="str">
        <f aca="false">IF($B26=CW$2,"-",IF(COUNTIF(CORRIDA!$M:$M,$B26&amp;" d. "&amp;CW$2)+COUNTIF(CORRIDA!$M:$M,CW$2&amp;" d. "&amp;$B26)=0,"",COUNTIF(CORRIDA!$M:$M,$B26&amp;" d. "&amp;CW$2)+COUNTIF(CORRIDA!$M:$M,CW$2&amp;" d. "&amp;$B26)))</f>
        <v/>
      </c>
      <c r="CX26" s="83" t="str">
        <f aca="false">IF($B26=CX$2,"-",IF(COUNTIF(CORRIDA!$M:$M,$B26&amp;" d. "&amp;CX$2)+COUNTIF(CORRIDA!$M:$M,CX$2&amp;" d. "&amp;$B26)=0,"",COUNTIF(CORRIDA!$M:$M,$B26&amp;" d. "&amp;CX$2)+COUNTIF(CORRIDA!$M:$M,CX$2&amp;" d. "&amp;$B26)))</f>
        <v/>
      </c>
      <c r="CY26" s="83" t="str">
        <f aca="false">IF($B26=CY$2,"-",IF(COUNTIF(CORRIDA!$M:$M,$B26&amp;" d. "&amp;CY$2)+COUNTIF(CORRIDA!$M:$M,CY$2&amp;" d. "&amp;$B26)=0,"",COUNTIF(CORRIDA!$M:$M,$B26&amp;" d. "&amp;CY$2)+COUNTIF(CORRIDA!$M:$M,CY$2&amp;" d. "&amp;$B26)))</f>
        <v/>
      </c>
      <c r="CZ26" s="83" t="n">
        <f aca="false">IF($B26=CZ$2,"-",IF(COUNTIF(CORRIDA!$M:$M,$B26&amp;" d. "&amp;CZ$2)+COUNTIF(CORRIDA!$M:$M,CZ$2&amp;" d. "&amp;$B26)=0,"",COUNTIF(CORRIDA!$M:$M,$B26&amp;" d. "&amp;CZ$2)+COUNTIF(CORRIDA!$M:$M,CZ$2&amp;" d. "&amp;$B26)))</f>
        <v>1</v>
      </c>
      <c r="DA26" s="83" t="str">
        <f aca="false">IF($B26=DA$2,"-",IF(COUNTIF(CORRIDA!$M:$M,$B26&amp;" d. "&amp;DA$2)+COUNTIF(CORRIDA!$M:$M,DA$2&amp;" d. "&amp;$B26)=0,"",COUNTIF(CORRIDA!$M:$M,$B26&amp;" d. "&amp;DA$2)+COUNTIF(CORRIDA!$M:$M,DA$2&amp;" d. "&amp;$B26)))</f>
        <v/>
      </c>
      <c r="DB26" s="83" t="str">
        <f aca="false">IF($B26=DB$2,"-",IF(COUNTIF(CORRIDA!$M:$M,$B26&amp;" d. "&amp;DB$2)+COUNTIF(CORRIDA!$M:$M,DB$2&amp;" d. "&amp;$B26)=0,"",COUNTIF(CORRIDA!$M:$M,$B26&amp;" d. "&amp;DB$2)+COUNTIF(CORRIDA!$M:$M,DB$2&amp;" d. "&amp;$B26)))</f>
        <v/>
      </c>
      <c r="DC26" s="83" t="str">
        <f aca="false">IF($B26=DC$2,"-",IF(COUNTIF(CORRIDA!$M:$M,$B26&amp;" d. "&amp;DC$2)+COUNTIF(CORRIDA!$M:$M,DC$2&amp;" d. "&amp;$B26)=0,"",COUNTIF(CORRIDA!$M:$M,$B26&amp;" d. "&amp;DC$2)+COUNTIF(CORRIDA!$M:$M,DC$2&amp;" d. "&amp;$B26)))</f>
        <v/>
      </c>
      <c r="DD26" s="75" t="n">
        <f aca="false">SUM(BF26:DC26)</f>
        <v>5</v>
      </c>
      <c r="DE26" s="77" t="n">
        <f aca="false">COUNTIF(BF26:DC26,"&gt;0")</f>
        <v>5</v>
      </c>
      <c r="DF26" s="78" t="n">
        <f aca="false">IF(COUNTIF(BF26:DC26,"&gt;0")&lt;10,0,QUOTIENT(COUNTIF(BF26:DC26,"&gt;0"),5)*50)</f>
        <v>0</v>
      </c>
      <c r="DG26" s="79"/>
      <c r="DH26" s="73" t="str">
        <f aca="false">BE26</f>
        <v>Luis Carlos</v>
      </c>
      <c r="DI26" s="83" t="n">
        <f aca="false">IF($B26=DI$2,0,IF(COUNTIF(CORRIDA!$M:$M,$B26&amp;" d. "&amp;DI$2)+COUNTIF(CORRIDA!$M:$M,DI$2&amp;" d. "&amp;$B26)=0,0,COUNTIF(CORRIDA!$M:$M,$B26&amp;" d. "&amp;DI$2)+COUNTIF(CORRIDA!$M:$M,DI$2&amp;" d. "&amp;$B26)))</f>
        <v>0</v>
      </c>
      <c r="DJ26" s="83" t="n">
        <f aca="false">IF($B26=DJ$2,0,IF(COUNTIF(CORRIDA!$M:$M,$B26&amp;" d. "&amp;DJ$2)+COUNTIF(CORRIDA!$M:$M,DJ$2&amp;" d. "&amp;$B26)=0,0,COUNTIF(CORRIDA!$M:$M,$B26&amp;" d. "&amp;DJ$2)+COUNTIF(CORRIDA!$M:$M,DJ$2&amp;" d. "&amp;$B26)))</f>
        <v>0</v>
      </c>
      <c r="DK26" s="83" t="n">
        <f aca="false">IF($B26=DK$2,0,IF(COUNTIF(CORRIDA!$M:$M,$B26&amp;" d. "&amp;DK$2)+COUNTIF(CORRIDA!$M:$M,DK$2&amp;" d. "&amp;$B26)=0,0,COUNTIF(CORRIDA!$M:$M,$B26&amp;" d. "&amp;DK$2)+COUNTIF(CORRIDA!$M:$M,DK$2&amp;" d. "&amp;$B26)))</f>
        <v>0</v>
      </c>
      <c r="DL26" s="83" t="n">
        <f aca="false">IF($B26=DL$2,0,IF(COUNTIF(CORRIDA!$M:$M,$B26&amp;" d. "&amp;DL$2)+COUNTIF(CORRIDA!$M:$M,DL$2&amp;" d. "&amp;$B26)=0,0,COUNTIF(CORRIDA!$M:$M,$B26&amp;" d. "&amp;DL$2)+COUNTIF(CORRIDA!$M:$M,DL$2&amp;" d. "&amp;$B26)))</f>
        <v>0</v>
      </c>
      <c r="DM26" s="83" t="n">
        <f aca="false">IF($B26=DM$2,0,IF(COUNTIF(CORRIDA!$M:$M,$B26&amp;" d. "&amp;DM$2)+COUNTIF(CORRIDA!$M:$M,DM$2&amp;" d. "&amp;$B26)=0,0,COUNTIF(CORRIDA!$M:$M,$B26&amp;" d. "&amp;DM$2)+COUNTIF(CORRIDA!$M:$M,DM$2&amp;" d. "&amp;$B26)))</f>
        <v>0</v>
      </c>
      <c r="DN26" s="83" t="n">
        <f aca="false">IF($B26=DN$2,0,IF(COUNTIF(CORRIDA!$M:$M,$B26&amp;" d. "&amp;DN$2)+COUNTIF(CORRIDA!$M:$M,DN$2&amp;" d. "&amp;$B26)=0,0,COUNTIF(CORRIDA!$M:$M,$B26&amp;" d. "&amp;DN$2)+COUNTIF(CORRIDA!$M:$M,DN$2&amp;" d. "&amp;$B26)))</f>
        <v>0</v>
      </c>
      <c r="DO26" s="83" t="n">
        <f aca="false">IF($B26=DO$2,0,IF(COUNTIF(CORRIDA!$M:$M,$B26&amp;" d. "&amp;DO$2)+COUNTIF(CORRIDA!$M:$M,DO$2&amp;" d. "&amp;$B26)=0,0,COUNTIF(CORRIDA!$M:$M,$B26&amp;" d. "&amp;DO$2)+COUNTIF(CORRIDA!$M:$M,DO$2&amp;" d. "&amp;$B26)))</f>
        <v>0</v>
      </c>
      <c r="DP26" s="83" t="n">
        <f aca="false">IF($B26=DP$2,0,IF(COUNTIF(CORRIDA!$M:$M,$B26&amp;" d. "&amp;DP$2)+COUNTIF(CORRIDA!$M:$M,DP$2&amp;" d. "&amp;$B26)=0,0,COUNTIF(CORRIDA!$M:$M,$B26&amp;" d. "&amp;DP$2)+COUNTIF(CORRIDA!$M:$M,DP$2&amp;" d. "&amp;$B26)))</f>
        <v>0</v>
      </c>
      <c r="DQ26" s="83" t="n">
        <f aca="false">IF($B26=DQ$2,0,IF(COUNTIF(CORRIDA!$M:$M,$B26&amp;" d. "&amp;DQ$2)+COUNTIF(CORRIDA!$M:$M,DQ$2&amp;" d. "&amp;$B26)=0,0,COUNTIF(CORRIDA!$M:$M,$B26&amp;" d. "&amp;DQ$2)+COUNTIF(CORRIDA!$M:$M,DQ$2&amp;" d. "&amp;$B26)))</f>
        <v>0</v>
      </c>
      <c r="DR26" s="83" t="n">
        <f aca="false">IF($B26=DR$2,0,IF(COUNTIF(CORRIDA!$M:$M,$B26&amp;" d. "&amp;DR$2)+COUNTIF(CORRIDA!$M:$M,DR$2&amp;" d. "&amp;$B26)=0,0,COUNTIF(CORRIDA!$M:$M,$B26&amp;" d. "&amp;DR$2)+COUNTIF(CORRIDA!$M:$M,DR$2&amp;" d. "&amp;$B26)))</f>
        <v>0</v>
      </c>
      <c r="DS26" s="83" t="n">
        <f aca="false">IF($B26=DS$2,0,IF(COUNTIF(CORRIDA!$M:$M,$B26&amp;" d. "&amp;DS$2)+COUNTIF(CORRIDA!$M:$M,DS$2&amp;" d. "&amp;$B26)=0,0,COUNTIF(CORRIDA!$M:$M,$B26&amp;" d. "&amp;DS$2)+COUNTIF(CORRIDA!$M:$M,DS$2&amp;" d. "&amp;$B26)))</f>
        <v>1</v>
      </c>
      <c r="DT26" s="83" t="n">
        <f aca="false">IF($B26=DT$2,0,IF(COUNTIF(CORRIDA!$M:$M,$B26&amp;" d. "&amp;DT$2)+COUNTIF(CORRIDA!$M:$M,DT$2&amp;" d. "&amp;$B26)=0,0,COUNTIF(CORRIDA!$M:$M,$B26&amp;" d. "&amp;DT$2)+COUNTIF(CORRIDA!$M:$M,DT$2&amp;" d. "&amp;$B26)))</f>
        <v>0</v>
      </c>
      <c r="DU26" s="83" t="n">
        <f aca="false">IF($B26=DU$2,0,IF(COUNTIF(CORRIDA!$M:$M,$B26&amp;" d. "&amp;DU$2)+COUNTIF(CORRIDA!$M:$M,DU$2&amp;" d. "&amp;$B26)=0,0,COUNTIF(CORRIDA!$M:$M,$B26&amp;" d. "&amp;DU$2)+COUNTIF(CORRIDA!$M:$M,DU$2&amp;" d. "&amp;$B26)))</f>
        <v>0</v>
      </c>
      <c r="DV26" s="83" t="n">
        <f aca="false">IF($B26=DV$2,0,IF(COUNTIF(CORRIDA!$M:$M,$B26&amp;" d. "&amp;DV$2)+COUNTIF(CORRIDA!$M:$M,DV$2&amp;" d. "&amp;$B26)=0,0,COUNTIF(CORRIDA!$M:$M,$B26&amp;" d. "&amp;DV$2)+COUNTIF(CORRIDA!$M:$M,DV$2&amp;" d. "&amp;$B26)))</f>
        <v>0</v>
      </c>
      <c r="DW26" s="83" t="n">
        <f aca="false">IF($B26=DW$2,0,IF(COUNTIF(CORRIDA!$M:$M,$B26&amp;" d. "&amp;DW$2)+COUNTIF(CORRIDA!$M:$M,DW$2&amp;" d. "&amp;$B26)=0,0,COUNTIF(CORRIDA!$M:$M,$B26&amp;" d. "&amp;DW$2)+COUNTIF(CORRIDA!$M:$M,DW$2&amp;" d. "&amp;$B26)))</f>
        <v>0</v>
      </c>
      <c r="DX26" s="83" t="n">
        <f aca="false">IF($B26=DX$2,0,IF(COUNTIF(CORRIDA!$M:$M,$B26&amp;" d. "&amp;DX$2)+COUNTIF(CORRIDA!$M:$M,DX$2&amp;" d. "&amp;$B26)=0,0,COUNTIF(CORRIDA!$M:$M,$B26&amp;" d. "&amp;DX$2)+COUNTIF(CORRIDA!$M:$M,DX$2&amp;" d. "&amp;$B26)))</f>
        <v>0</v>
      </c>
      <c r="DY26" s="83" t="n">
        <f aca="false">IF($B26=DY$2,0,IF(COUNTIF(CORRIDA!$M:$M,$B26&amp;" d. "&amp;DY$2)+COUNTIF(CORRIDA!$M:$M,DY$2&amp;" d. "&amp;$B26)=0,0,COUNTIF(CORRIDA!$M:$M,$B26&amp;" d. "&amp;DY$2)+COUNTIF(CORRIDA!$M:$M,DY$2&amp;" d. "&amp;$B26)))</f>
        <v>1</v>
      </c>
      <c r="DZ26" s="83" t="n">
        <f aca="false">IF($B26=DZ$2,0,IF(COUNTIF(CORRIDA!$M:$M,$B26&amp;" d. "&amp;DZ$2)+COUNTIF(CORRIDA!$M:$M,DZ$2&amp;" d. "&amp;$B26)=0,0,COUNTIF(CORRIDA!$M:$M,$B26&amp;" d. "&amp;DZ$2)+COUNTIF(CORRIDA!$M:$M,DZ$2&amp;" d. "&amp;$B26)))</f>
        <v>0</v>
      </c>
      <c r="EA26" s="83" t="n">
        <f aca="false">IF($B26=EA$2,0,IF(COUNTIF(CORRIDA!$M:$M,$B26&amp;" d. "&amp;EA$2)+COUNTIF(CORRIDA!$M:$M,EA$2&amp;" d. "&amp;$B26)=0,0,COUNTIF(CORRIDA!$M:$M,$B26&amp;" d. "&amp;EA$2)+COUNTIF(CORRIDA!$M:$M,EA$2&amp;" d. "&amp;$B26)))</f>
        <v>0</v>
      </c>
      <c r="EB26" s="83" t="n">
        <f aca="false">IF($B26=EB$2,0,IF(COUNTIF(CORRIDA!$M:$M,$B26&amp;" d. "&amp;EB$2)+COUNTIF(CORRIDA!$M:$M,EB$2&amp;" d. "&amp;$B26)=0,0,COUNTIF(CORRIDA!$M:$M,$B26&amp;" d. "&amp;EB$2)+COUNTIF(CORRIDA!$M:$M,EB$2&amp;" d. "&amp;$B26)))</f>
        <v>0</v>
      </c>
      <c r="EC26" s="83" t="n">
        <f aca="false">IF($B26=EC$2,0,IF(COUNTIF(CORRIDA!$M:$M,$B26&amp;" d. "&amp;EC$2)+COUNTIF(CORRIDA!$M:$M,EC$2&amp;" d. "&amp;$B26)=0,0,COUNTIF(CORRIDA!$M:$M,$B26&amp;" d. "&amp;EC$2)+COUNTIF(CORRIDA!$M:$M,EC$2&amp;" d. "&amp;$B26)))</f>
        <v>0</v>
      </c>
      <c r="ED26" s="83" t="n">
        <f aca="false">IF($B26=ED$2,0,IF(COUNTIF(CORRIDA!$M:$M,$B26&amp;" d. "&amp;ED$2)+COUNTIF(CORRIDA!$M:$M,ED$2&amp;" d. "&amp;$B26)=0,0,COUNTIF(CORRIDA!$M:$M,$B26&amp;" d. "&amp;ED$2)+COUNTIF(CORRIDA!$M:$M,ED$2&amp;" d. "&amp;$B26)))</f>
        <v>0</v>
      </c>
      <c r="EE26" s="83" t="n">
        <f aca="false">IF($B26=EE$2,0,IF(COUNTIF(CORRIDA!$M:$M,$B26&amp;" d. "&amp;EE$2)+COUNTIF(CORRIDA!$M:$M,EE$2&amp;" d. "&amp;$B26)=0,0,COUNTIF(CORRIDA!$M:$M,$B26&amp;" d. "&amp;EE$2)+COUNTIF(CORRIDA!$M:$M,EE$2&amp;" d. "&amp;$B26)))</f>
        <v>0</v>
      </c>
      <c r="EF26" s="83" t="n">
        <f aca="false">IF($B26=EF$2,0,IF(COUNTIF(CORRIDA!$M:$M,$B26&amp;" d. "&amp;EF$2)+COUNTIF(CORRIDA!$M:$M,EF$2&amp;" d. "&amp;$B26)=0,0,COUNTIF(CORRIDA!$M:$M,$B26&amp;" d. "&amp;EF$2)+COUNTIF(CORRIDA!$M:$M,EF$2&amp;" d. "&amp;$B26)))</f>
        <v>0</v>
      </c>
      <c r="EG26" s="83" t="n">
        <f aca="false">IF($B26=EG$2,0,IF(COUNTIF(CORRIDA!$M:$M,$B26&amp;" d. "&amp;EG$2)+COUNTIF(CORRIDA!$M:$M,EG$2&amp;" d. "&amp;$B26)=0,0,COUNTIF(CORRIDA!$M:$M,$B26&amp;" d. "&amp;EG$2)+COUNTIF(CORRIDA!$M:$M,EG$2&amp;" d. "&amp;$B26)))</f>
        <v>0</v>
      </c>
      <c r="EH26" s="83" t="n">
        <f aca="false">IF($B26=EH$2,0,IF(COUNTIF(CORRIDA!$M:$M,$B26&amp;" d. "&amp;EH$2)+COUNTIF(CORRIDA!$M:$M,EH$2&amp;" d. "&amp;$B26)=0,0,COUNTIF(CORRIDA!$M:$M,$B26&amp;" d. "&amp;EH$2)+COUNTIF(CORRIDA!$M:$M,EH$2&amp;" d. "&amp;$B26)))</f>
        <v>0</v>
      </c>
      <c r="EI26" s="83" t="n">
        <f aca="false">IF($B26=EI$2,0,IF(COUNTIF(CORRIDA!$M:$M,$B26&amp;" d. "&amp;EI$2)+COUNTIF(CORRIDA!$M:$M,EI$2&amp;" d. "&amp;$B26)=0,0,COUNTIF(CORRIDA!$M:$M,$B26&amp;" d. "&amp;EI$2)+COUNTIF(CORRIDA!$M:$M,EI$2&amp;" d. "&amp;$B26)))</f>
        <v>0</v>
      </c>
      <c r="EJ26" s="83" t="n">
        <f aca="false">IF($B26=EJ$2,0,IF(COUNTIF(CORRIDA!$M:$M,$B26&amp;" d. "&amp;EJ$2)+COUNTIF(CORRIDA!$M:$M,EJ$2&amp;" d. "&amp;$B26)=0,0,COUNTIF(CORRIDA!$M:$M,$B26&amp;" d. "&amp;EJ$2)+COUNTIF(CORRIDA!$M:$M,EJ$2&amp;" d. "&amp;$B26)))</f>
        <v>0</v>
      </c>
      <c r="EK26" s="83" t="n">
        <f aca="false">IF($B26=EK$2,0,IF(COUNTIF(CORRIDA!$M:$M,$B26&amp;" d. "&amp;EK$2)+COUNTIF(CORRIDA!$M:$M,EK$2&amp;" d. "&amp;$B26)=0,0,COUNTIF(CORRIDA!$M:$M,$B26&amp;" d. "&amp;EK$2)+COUNTIF(CORRIDA!$M:$M,EK$2&amp;" d. "&amp;$B26)))</f>
        <v>0</v>
      </c>
      <c r="EL26" s="83" t="n">
        <f aca="false">IF($B26=EL$2,0,IF(COUNTIF(CORRIDA!$M:$M,$B26&amp;" d. "&amp;EL$2)+COUNTIF(CORRIDA!$M:$M,EL$2&amp;" d. "&amp;$B26)=0,0,COUNTIF(CORRIDA!$M:$M,$B26&amp;" d. "&amp;EL$2)+COUNTIF(CORRIDA!$M:$M,EL$2&amp;" d. "&amp;$B26)))</f>
        <v>0</v>
      </c>
      <c r="EM26" s="83" t="n">
        <f aca="false">IF($B26=EM$2,0,IF(COUNTIF(CORRIDA!$M:$M,$B26&amp;" d. "&amp;EM$2)+COUNTIF(CORRIDA!$M:$M,EM$2&amp;" d. "&amp;$B26)=0,0,COUNTIF(CORRIDA!$M:$M,$B26&amp;" d. "&amp;EM$2)+COUNTIF(CORRIDA!$M:$M,EM$2&amp;" d. "&amp;$B26)))</f>
        <v>0</v>
      </c>
      <c r="EN26" s="83" t="n">
        <f aca="false">IF($B26=EN$2,0,IF(COUNTIF(CORRIDA!$M:$M,$B26&amp;" d. "&amp;EN$2)+COUNTIF(CORRIDA!$M:$M,EN$2&amp;" d. "&amp;$B26)=0,0,COUNTIF(CORRIDA!$M:$M,$B26&amp;" d. "&amp;EN$2)+COUNTIF(CORRIDA!$M:$M,EN$2&amp;" d. "&amp;$B26)))</f>
        <v>0</v>
      </c>
      <c r="EO26" s="83" t="n">
        <f aca="false">IF($B26=EO$2,0,IF(COUNTIF(CORRIDA!$M:$M,$B26&amp;" d. "&amp;EO$2)+COUNTIF(CORRIDA!$M:$M,EO$2&amp;" d. "&amp;$B26)=0,0,COUNTIF(CORRIDA!$M:$M,$B26&amp;" d. "&amp;EO$2)+COUNTIF(CORRIDA!$M:$M,EO$2&amp;" d. "&amp;$B26)))</f>
        <v>0</v>
      </c>
      <c r="EP26" s="83" t="n">
        <f aca="false">IF($B26=EP$2,0,IF(COUNTIF(CORRIDA!$M:$M,$B26&amp;" d. "&amp;EP$2)+COUNTIF(CORRIDA!$M:$M,EP$2&amp;" d. "&amp;$B26)=0,0,COUNTIF(CORRIDA!$M:$M,$B26&amp;" d. "&amp;EP$2)+COUNTIF(CORRIDA!$M:$M,EP$2&amp;" d. "&amp;$B26)))</f>
        <v>0</v>
      </c>
      <c r="EQ26" s="83" t="n">
        <f aca="false">IF($B26=EQ$2,0,IF(COUNTIF(CORRIDA!$M:$M,$B26&amp;" d. "&amp;EQ$2)+COUNTIF(CORRIDA!$M:$M,EQ$2&amp;" d. "&amp;$B26)=0,0,COUNTIF(CORRIDA!$M:$M,$B26&amp;" d. "&amp;EQ$2)+COUNTIF(CORRIDA!$M:$M,EQ$2&amp;" d. "&amp;$B26)))</f>
        <v>1</v>
      </c>
      <c r="ER26" s="83" t="n">
        <f aca="false">IF($B26=ER$2,0,IF(COUNTIF(CORRIDA!$M:$M,$B26&amp;" d. "&amp;ER$2)+COUNTIF(CORRIDA!$M:$M,ER$2&amp;" d. "&amp;$B26)=0,0,COUNTIF(CORRIDA!$M:$M,$B26&amp;" d. "&amp;ER$2)+COUNTIF(CORRIDA!$M:$M,ER$2&amp;" d. "&amp;$B26)))</f>
        <v>0</v>
      </c>
      <c r="ES26" s="83" t="n">
        <f aca="false">IF($B26=ES$2,0,IF(COUNTIF(CORRIDA!$M:$M,$B26&amp;" d. "&amp;ES$2)+COUNTIF(CORRIDA!$M:$M,ES$2&amp;" d. "&amp;$B26)=0,0,COUNTIF(CORRIDA!$M:$M,$B26&amp;" d. "&amp;ES$2)+COUNTIF(CORRIDA!$M:$M,ES$2&amp;" d. "&amp;$B26)))</f>
        <v>0</v>
      </c>
      <c r="ET26" s="83" t="n">
        <f aca="false">IF($B26=ET$2,0,IF(COUNTIF(CORRIDA!$M:$M,$B26&amp;" d. "&amp;ET$2)+COUNTIF(CORRIDA!$M:$M,ET$2&amp;" d. "&amp;$B26)=0,0,COUNTIF(CORRIDA!$M:$M,$B26&amp;" d. "&amp;ET$2)+COUNTIF(CORRIDA!$M:$M,ET$2&amp;" d. "&amp;$B26)))</f>
        <v>0</v>
      </c>
      <c r="EU26" s="83" t="n">
        <f aca="false">IF($B26=EU$2,0,IF(COUNTIF(CORRIDA!$M:$M,$B26&amp;" d. "&amp;EU$2)+COUNTIF(CORRIDA!$M:$M,EU$2&amp;" d. "&amp;$B26)=0,0,COUNTIF(CORRIDA!$M:$M,$B26&amp;" d. "&amp;EU$2)+COUNTIF(CORRIDA!$M:$M,EU$2&amp;" d. "&amp;$B26)))</f>
        <v>0</v>
      </c>
      <c r="EV26" s="83" t="n">
        <f aca="false">IF($B26=EV$2,0,IF(COUNTIF(CORRIDA!$M:$M,$B26&amp;" d. "&amp;EV$2)+COUNTIF(CORRIDA!$M:$M,EV$2&amp;" d. "&amp;$B26)=0,0,COUNTIF(CORRIDA!$M:$M,$B26&amp;" d. "&amp;EV$2)+COUNTIF(CORRIDA!$M:$M,EV$2&amp;" d. "&amp;$B26)))</f>
        <v>0</v>
      </c>
      <c r="EW26" s="83" t="n">
        <f aca="false">IF($B26=EW$2,0,IF(COUNTIF(CORRIDA!$M:$M,$B26&amp;" d. "&amp;EW$2)+COUNTIF(CORRIDA!$M:$M,EW$2&amp;" d. "&amp;$B26)=0,0,COUNTIF(CORRIDA!$M:$M,$B26&amp;" d. "&amp;EW$2)+COUNTIF(CORRIDA!$M:$M,EW$2&amp;" d. "&amp;$B26)))</f>
        <v>0</v>
      </c>
      <c r="EX26" s="83" t="n">
        <f aca="false">IF($B26=EX$2,0,IF(COUNTIF(CORRIDA!$M:$M,$B26&amp;" d. "&amp;EX$2)+COUNTIF(CORRIDA!$M:$M,EX$2&amp;" d. "&amp;$B26)=0,0,COUNTIF(CORRIDA!$M:$M,$B26&amp;" d. "&amp;EX$2)+COUNTIF(CORRIDA!$M:$M,EX$2&amp;" d. "&amp;$B26)))</f>
        <v>1</v>
      </c>
      <c r="EY26" s="83" t="n">
        <f aca="false">IF($B26=EY$2,0,IF(COUNTIF(CORRIDA!$M:$M,$B26&amp;" d. "&amp;EY$2)+COUNTIF(CORRIDA!$M:$M,EY$2&amp;" d. "&amp;$B26)=0,0,COUNTIF(CORRIDA!$M:$M,$B26&amp;" d. "&amp;EY$2)+COUNTIF(CORRIDA!$M:$M,EY$2&amp;" d. "&amp;$B26)))</f>
        <v>0</v>
      </c>
      <c r="EZ26" s="83" t="n">
        <f aca="false">IF($B26=EZ$2,0,IF(COUNTIF(CORRIDA!$M:$M,$B26&amp;" d. "&amp;EZ$2)+COUNTIF(CORRIDA!$M:$M,EZ$2&amp;" d. "&amp;$B26)=0,0,COUNTIF(CORRIDA!$M:$M,$B26&amp;" d. "&amp;EZ$2)+COUNTIF(CORRIDA!$M:$M,EZ$2&amp;" d. "&amp;$B26)))</f>
        <v>0</v>
      </c>
      <c r="FA26" s="83" t="n">
        <f aca="false">IF($B26=FA$2,0,IF(COUNTIF(CORRIDA!$M:$M,$B26&amp;" d. "&amp;FA$2)+COUNTIF(CORRIDA!$M:$M,FA$2&amp;" d. "&amp;$B26)=0,0,COUNTIF(CORRIDA!$M:$M,$B26&amp;" d. "&amp;FA$2)+COUNTIF(CORRIDA!$M:$M,FA$2&amp;" d. "&amp;$B26)))</f>
        <v>0</v>
      </c>
      <c r="FB26" s="83" t="n">
        <f aca="false">IF($B26=FB$2,0,IF(COUNTIF(CORRIDA!$M:$M,$B26&amp;" d. "&amp;FB$2)+COUNTIF(CORRIDA!$M:$M,FB$2&amp;" d. "&amp;$B26)=0,0,COUNTIF(CORRIDA!$M:$M,$B26&amp;" d. "&amp;FB$2)+COUNTIF(CORRIDA!$M:$M,FB$2&amp;" d. "&amp;$B26)))</f>
        <v>0</v>
      </c>
      <c r="FC26" s="83" t="n">
        <f aca="false">IF($B26=FC$2,0,IF(COUNTIF(CORRIDA!$M:$M,$B26&amp;" d. "&amp;FC$2)+COUNTIF(CORRIDA!$M:$M,FC$2&amp;" d. "&amp;$B26)=0,0,COUNTIF(CORRIDA!$M:$M,$B26&amp;" d. "&amp;FC$2)+COUNTIF(CORRIDA!$M:$M,FC$2&amp;" d. "&amp;$B26)))</f>
        <v>1</v>
      </c>
      <c r="FD26" s="83" t="n">
        <f aca="false">IF($B26=FD$2,0,IF(COUNTIF(CORRIDA!$M:$M,$B26&amp;" d. "&amp;FD$2)+COUNTIF(CORRIDA!$M:$M,FD$2&amp;" d. "&amp;$B26)=0,0,COUNTIF(CORRIDA!$M:$M,$B26&amp;" d. "&amp;FD$2)+COUNTIF(CORRIDA!$M:$M,FD$2&amp;" d. "&amp;$B26)))</f>
        <v>0</v>
      </c>
      <c r="FE26" s="83" t="n">
        <f aca="false">IF($B26=FE$2,0,IF(COUNTIF(CORRIDA!$M:$M,$B26&amp;" d. "&amp;FE$2)+COUNTIF(CORRIDA!$M:$M,FE$2&amp;" d. "&amp;$B26)=0,0,COUNTIF(CORRIDA!$M:$M,$B26&amp;" d. "&amp;FE$2)+COUNTIF(CORRIDA!$M:$M,FE$2&amp;" d. "&amp;$B26)))</f>
        <v>0</v>
      </c>
      <c r="FF26" s="83" t="n">
        <f aca="false">IF($B26=FF$2,0,IF(COUNTIF(CORRIDA!$M:$M,$B26&amp;" d. "&amp;FF$2)+COUNTIF(CORRIDA!$M:$M,FF$2&amp;" d. "&amp;$B26)=0,0,COUNTIF(CORRIDA!$M:$M,$B26&amp;" d. "&amp;FF$2)+COUNTIF(CORRIDA!$M:$M,FF$2&amp;" d. "&amp;$B26)))</f>
        <v>0</v>
      </c>
      <c r="FG26" s="75" t="n">
        <f aca="false">SUM(DI26:EW26)</f>
        <v>3</v>
      </c>
      <c r="FH26" s="80"/>
      <c r="FI26" s="73" t="str">
        <f aca="false">BE26</f>
        <v>Luis Carlos</v>
      </c>
      <c r="FJ26" s="81" t="n">
        <f aca="false">COUNTIF(BF26:DC26,"&gt;0")</f>
        <v>5</v>
      </c>
      <c r="FK26" s="81" t="n">
        <f aca="false">AVERAGE(BF26:DC26)</f>
        <v>1</v>
      </c>
      <c r="FL26" s="81" t="n">
        <f aca="false">_xlfn.STDEV.P(BF26:DC26)</f>
        <v>0</v>
      </c>
    </row>
    <row r="27" customFormat="false" ht="12.75" hidden="false" customHeight="false" outlineLevel="0" collapsed="false">
      <c r="B27" s="73" t="str">
        <f aca="false">INTRO!B27</f>
        <v>Luiz Henrique</v>
      </c>
      <c r="C27" s="74" t="str">
        <f aca="false">IF($B27=C$2,"-",IF(COUNTIF(CORRIDA!$M:$M,$B27&amp;" d. "&amp;C$2)=0,"",COUNTIF(CORRIDA!$M:$M,$B27&amp;" d. "&amp;C$2)))</f>
        <v/>
      </c>
      <c r="D27" s="74" t="str">
        <f aca="false">IF($B27=D$2,"-",IF(COUNTIF(CORRIDA!$M:$M,$B27&amp;" d. "&amp;D$2)=0,"",COUNTIF(CORRIDA!$M:$M,$B27&amp;" d. "&amp;D$2)))</f>
        <v/>
      </c>
      <c r="E27" s="74" t="str">
        <f aca="false">IF($B27=E$2,"-",IF(COUNTIF(CORRIDA!$M:$M,$B27&amp;" d. "&amp;E$2)=0,"",COUNTIF(CORRIDA!$M:$M,$B27&amp;" d. "&amp;E$2)))</f>
        <v/>
      </c>
      <c r="F27" s="74" t="str">
        <f aca="false">IF($B27=F$2,"-",IF(COUNTIF(CORRIDA!$M:$M,$B27&amp;" d. "&amp;F$2)=0,"",COUNTIF(CORRIDA!$M:$M,$B27&amp;" d. "&amp;F$2)))</f>
        <v/>
      </c>
      <c r="G27" s="74" t="str">
        <f aca="false">IF($B27=G$2,"-",IF(COUNTIF(CORRIDA!$M:$M,$B27&amp;" d. "&amp;G$2)=0,"",COUNTIF(CORRIDA!$M:$M,$B27&amp;" d. "&amp;G$2)))</f>
        <v/>
      </c>
      <c r="H27" s="74" t="str">
        <f aca="false">IF($B27=H$2,"-",IF(COUNTIF(CORRIDA!$M:$M,$B27&amp;" d. "&amp;H$2)=0,"",COUNTIF(CORRIDA!$M:$M,$B27&amp;" d. "&amp;H$2)))</f>
        <v/>
      </c>
      <c r="I27" s="74" t="str">
        <f aca="false">IF($B27=I$2,"-",IF(COUNTIF(CORRIDA!$M:$M,$B27&amp;" d. "&amp;I$2)=0,"",COUNTIF(CORRIDA!$M:$M,$B27&amp;" d. "&amp;I$2)))</f>
        <v/>
      </c>
      <c r="J27" s="74" t="str">
        <f aca="false">IF($B27=J$2,"-",IF(COUNTIF(CORRIDA!$M:$M,$B27&amp;" d. "&amp;J$2)=0,"",COUNTIF(CORRIDA!$M:$M,$B27&amp;" d. "&amp;J$2)))</f>
        <v/>
      </c>
      <c r="K27" s="74" t="str">
        <f aca="false">IF($B27=K$2,"-",IF(COUNTIF(CORRIDA!$M:$M,$B27&amp;" d. "&amp;K$2)=0,"",COUNTIF(CORRIDA!$M:$M,$B27&amp;" d. "&amp;K$2)))</f>
        <v/>
      </c>
      <c r="L27" s="74" t="str">
        <f aca="false">IF($B27=L$2,"-",IF(COUNTIF(CORRIDA!$M:$M,$B27&amp;" d. "&amp;L$2)=0,"",COUNTIF(CORRIDA!$M:$M,$B27&amp;" d. "&amp;L$2)))</f>
        <v/>
      </c>
      <c r="M27" s="74" t="str">
        <f aca="false">IF($B27=M$2,"-",IF(COUNTIF(CORRIDA!$M:$M,$B27&amp;" d. "&amp;M$2)=0,"",COUNTIF(CORRIDA!$M:$M,$B27&amp;" d. "&amp;M$2)))</f>
        <v/>
      </c>
      <c r="N27" s="74" t="str">
        <f aca="false">IF($B27=N$2,"-",IF(COUNTIF(CORRIDA!$M:$M,$B27&amp;" d. "&amp;N$2)=0,"",COUNTIF(CORRIDA!$M:$M,$B27&amp;" d. "&amp;N$2)))</f>
        <v/>
      </c>
      <c r="O27" s="74" t="str">
        <f aca="false">IF($B27=O$2,"-",IF(COUNTIF(CORRIDA!$M:$M,$B27&amp;" d. "&amp;O$2)=0,"",COUNTIF(CORRIDA!$M:$M,$B27&amp;" d. "&amp;O$2)))</f>
        <v/>
      </c>
      <c r="P27" s="74" t="str">
        <f aca="false">IF($B27=P$2,"-",IF(COUNTIF(CORRIDA!$M:$M,$B27&amp;" d. "&amp;P$2)=0,"",COUNTIF(CORRIDA!$M:$M,$B27&amp;" d. "&amp;P$2)))</f>
        <v/>
      </c>
      <c r="Q27" s="74" t="str">
        <f aca="false">IF($B27=Q$2,"-",IF(COUNTIF(CORRIDA!$M:$M,$B27&amp;" d. "&amp;Q$2)=0,"",COUNTIF(CORRIDA!$M:$M,$B27&amp;" d. "&amp;Q$2)))</f>
        <v/>
      </c>
      <c r="R27" s="74" t="str">
        <f aca="false">IF($B27=R$2,"-",IF(COUNTIF(CORRIDA!$M:$M,$B27&amp;" d. "&amp;R$2)=0,"",COUNTIF(CORRIDA!$M:$M,$B27&amp;" d. "&amp;R$2)))</f>
        <v/>
      </c>
      <c r="S27" s="74" t="n">
        <f aca="false">IF($B27=S$2,"-",IF(COUNTIF(CORRIDA!$M:$M,$B27&amp;" d. "&amp;S$2)=0,"",COUNTIF(CORRIDA!$M:$M,$B27&amp;" d. "&amp;S$2)))</f>
        <v>1</v>
      </c>
      <c r="T27" s="74" t="str">
        <f aca="false">IF($B27=T$2,"-",IF(COUNTIF(CORRIDA!$M:$M,$B27&amp;" d. "&amp;T$2)=0,"",COUNTIF(CORRIDA!$M:$M,$B27&amp;" d. "&amp;T$2)))</f>
        <v/>
      </c>
      <c r="U27" s="74" t="str">
        <f aca="false">IF($B27=U$2,"-",IF(COUNTIF(CORRIDA!$M:$M,$B27&amp;" d. "&amp;U$2)=0,"",COUNTIF(CORRIDA!$M:$M,$B27&amp;" d. "&amp;U$2)))</f>
        <v/>
      </c>
      <c r="V27" s="74" t="str">
        <f aca="false">IF($B27=V$2,"-",IF(COUNTIF(CORRIDA!$M:$M,$B27&amp;" d. "&amp;V$2)=0,"",COUNTIF(CORRIDA!$M:$M,$B27&amp;" d. "&amp;V$2)))</f>
        <v/>
      </c>
      <c r="W27" s="74" t="str">
        <f aca="false">IF($B27=W$2,"-",IF(COUNTIF(CORRIDA!$M:$M,$B27&amp;" d. "&amp;W$2)=0,"",COUNTIF(CORRIDA!$M:$M,$B27&amp;" d. "&amp;W$2)))</f>
        <v/>
      </c>
      <c r="X27" s="74" t="str">
        <f aca="false">IF($B27=X$2,"-",IF(COUNTIF(CORRIDA!$M:$M,$B27&amp;" d. "&amp;X$2)=0,"",COUNTIF(CORRIDA!$M:$M,$B27&amp;" d. "&amp;X$2)))</f>
        <v/>
      </c>
      <c r="Y27" s="74" t="str">
        <f aca="false">IF($B27=Y$2,"-",IF(COUNTIF(CORRIDA!$M:$M,$B27&amp;" d. "&amp;Y$2)=0,"",COUNTIF(CORRIDA!$M:$M,$B27&amp;" d. "&amp;Y$2)))</f>
        <v/>
      </c>
      <c r="Z27" s="74" t="str">
        <f aca="false">IF($B27=Z$2,"-",IF(COUNTIF(CORRIDA!$M:$M,$B27&amp;" d. "&amp;Z$2)=0,"",COUNTIF(CORRIDA!$M:$M,$B27&amp;" d. "&amp;Z$2)))</f>
        <v/>
      </c>
      <c r="AA27" s="74" t="str">
        <f aca="false">IF($B27=AA$2,"-",IF(COUNTIF(CORRIDA!$M:$M,$B27&amp;" d. "&amp;AA$2)=0,"",COUNTIF(CORRIDA!$M:$M,$B27&amp;" d. "&amp;AA$2)))</f>
        <v>-</v>
      </c>
      <c r="AB27" s="74" t="str">
        <f aca="false">IF($B27=AB$2,"-",IF(COUNTIF(CORRIDA!$M:$M,$B27&amp;" d. "&amp;AB$2)=0,"",COUNTIF(CORRIDA!$M:$M,$B27&amp;" d. "&amp;AB$2)))</f>
        <v/>
      </c>
      <c r="AC27" s="74" t="str">
        <f aca="false">IF($B27=AC$2,"-",IF(COUNTIF(CORRIDA!$M:$M,$B27&amp;" d. "&amp;AC$2)=0,"",COUNTIF(CORRIDA!$M:$M,$B27&amp;" d. "&amp;AC$2)))</f>
        <v/>
      </c>
      <c r="AD27" s="74" t="str">
        <f aca="false">IF($B27=AD$2,"-",IF(COUNTIF(CORRIDA!$M:$M,$B27&amp;" d. "&amp;AD$2)=0,"",COUNTIF(CORRIDA!$M:$M,$B27&amp;" d. "&amp;AD$2)))</f>
        <v/>
      </c>
      <c r="AE27" s="74" t="str">
        <f aca="false">IF($B27=AE$2,"-",IF(COUNTIF(CORRIDA!$M:$M,$B27&amp;" d. "&amp;AE$2)=0,"",COUNTIF(CORRIDA!$M:$M,$B27&amp;" d. "&amp;AE$2)))</f>
        <v/>
      </c>
      <c r="AF27" s="74" t="str">
        <f aca="false">IF($B27=AF$2,"-",IF(COUNTIF(CORRIDA!$M:$M,$B27&amp;" d. "&amp;AF$2)=0,"",COUNTIF(CORRIDA!$M:$M,$B27&amp;" d. "&amp;AF$2)))</f>
        <v/>
      </c>
      <c r="AG27" s="74" t="str">
        <f aca="false">IF($B27=AG$2,"-",IF(COUNTIF(CORRIDA!$M:$M,$B27&amp;" d. "&amp;AG$2)=0,"",COUNTIF(CORRIDA!$M:$M,$B27&amp;" d. "&amp;AG$2)))</f>
        <v/>
      </c>
      <c r="AH27" s="74" t="str">
        <f aca="false">IF($B27=AH$2,"-",IF(COUNTIF(CORRIDA!$M:$M,$B27&amp;" d. "&amp;AH$2)=0,"",COUNTIF(CORRIDA!$M:$M,$B27&amp;" d. "&amp;AH$2)))</f>
        <v/>
      </c>
      <c r="AI27" s="74" t="str">
        <f aca="false">IF($B27=AI$2,"-",IF(COUNTIF(CORRIDA!$M:$M,$B27&amp;" d. "&amp;AI$2)=0,"",COUNTIF(CORRIDA!$M:$M,$B27&amp;" d. "&amp;AI$2)))</f>
        <v/>
      </c>
      <c r="AJ27" s="74" t="str">
        <f aca="false">IF($B27=AJ$2,"-",IF(COUNTIF(CORRIDA!$M:$M,$B27&amp;" d. "&amp;AJ$2)=0,"",COUNTIF(CORRIDA!$M:$M,$B27&amp;" d. "&amp;AJ$2)))</f>
        <v/>
      </c>
      <c r="AK27" s="74" t="str">
        <f aca="false">IF($B27=AK$2,"-",IF(COUNTIF(CORRIDA!$M:$M,$B27&amp;" d. "&amp;AK$2)=0,"",COUNTIF(CORRIDA!$M:$M,$B27&amp;" d. "&amp;AK$2)))</f>
        <v/>
      </c>
      <c r="AL27" s="74" t="str">
        <f aca="false">IF($B27=AL$2,"-",IF(COUNTIF(CORRIDA!$M:$M,$B27&amp;" d. "&amp;AL$2)=0,"",COUNTIF(CORRIDA!$M:$M,$B27&amp;" d. "&amp;AL$2)))</f>
        <v/>
      </c>
      <c r="AM27" s="74" t="str">
        <f aca="false">IF($B27=AM$2,"-",IF(COUNTIF(CORRIDA!$M:$M,$B27&amp;" d. "&amp;AM$2)=0,"",COUNTIF(CORRIDA!$M:$M,$B27&amp;" d. "&amp;AM$2)))</f>
        <v/>
      </c>
      <c r="AN27" s="74" t="str">
        <f aca="false">IF($B27=AN$2,"-",IF(COUNTIF(CORRIDA!$M:$M,$B27&amp;" d. "&amp;AN$2)=0,"",COUNTIF(CORRIDA!$M:$M,$B27&amp;" d. "&amp;AN$2)))</f>
        <v/>
      </c>
      <c r="AO27" s="74" t="str">
        <f aca="false">IF($B27=AO$2,"-",IF(COUNTIF(CORRIDA!$M:$M,$B27&amp;" d. "&amp;AO$2)=0,"",COUNTIF(CORRIDA!$M:$M,$B27&amp;" d. "&amp;AO$2)))</f>
        <v/>
      </c>
      <c r="AP27" s="74" t="str">
        <f aca="false">IF($B27=AP$2,"-",IF(COUNTIF(CORRIDA!$M:$M,$B27&amp;" d. "&amp;AP$2)=0,"",COUNTIF(CORRIDA!$M:$M,$B27&amp;" d. "&amp;AP$2)))</f>
        <v/>
      </c>
      <c r="AQ27" s="74" t="n">
        <f aca="false">IF($B27=AQ$2,"-",IF(COUNTIF(CORRIDA!$M:$M,$B27&amp;" d. "&amp;AQ$2)=0,"",COUNTIF(CORRIDA!$M:$M,$B27&amp;" d. "&amp;AQ$2)))</f>
        <v>1</v>
      </c>
      <c r="AR27" s="74" t="str">
        <f aca="false">IF($B27=AR$2,"-",IF(COUNTIF(CORRIDA!$M:$M,$B27&amp;" d. "&amp;AR$2)=0,"",COUNTIF(CORRIDA!$M:$M,$B27&amp;" d. "&amp;AR$2)))</f>
        <v/>
      </c>
      <c r="AS27" s="74" t="str">
        <f aca="false">IF($B27=AS$2,"-",IF(COUNTIF(CORRIDA!$M:$M,$B27&amp;" d. "&amp;AS$2)=0,"",COUNTIF(CORRIDA!$M:$M,$B27&amp;" d. "&amp;AS$2)))</f>
        <v/>
      </c>
      <c r="AT27" s="74" t="str">
        <f aca="false">IF($B27=AT$2,"-",IF(COUNTIF(CORRIDA!$M:$M,$B27&amp;" d. "&amp;AT$2)=0,"",COUNTIF(CORRIDA!$M:$M,$B27&amp;" d. "&amp;AT$2)))</f>
        <v/>
      </c>
      <c r="AU27" s="74" t="str">
        <f aca="false">IF($B27=AU$2,"-",IF(COUNTIF(CORRIDA!$M:$M,$B27&amp;" d. "&amp;AU$2)=0,"",COUNTIF(CORRIDA!$M:$M,$B27&amp;" d. "&amp;AU$2)))</f>
        <v/>
      </c>
      <c r="AV27" s="74" t="str">
        <f aca="false">IF($B27=AV$2,"-",IF(COUNTIF(CORRIDA!$M:$M,$B27&amp;" d. "&amp;AV$2)=0,"",COUNTIF(CORRIDA!$M:$M,$B27&amp;" d. "&amp;AV$2)))</f>
        <v/>
      </c>
      <c r="AW27" s="74" t="str">
        <f aca="false">IF($B27=AW$2,"-",IF(COUNTIF(CORRIDA!$M:$M,$B27&amp;" d. "&amp;AW$2)=0,"",COUNTIF(CORRIDA!$M:$M,$B27&amp;" d. "&amp;AW$2)))</f>
        <v/>
      </c>
      <c r="AX27" s="74" t="n">
        <f aca="false">IF($B27=AX$2,"-",IF(COUNTIF(CORRIDA!$M:$M,$B27&amp;" d. "&amp;AX$2)=0,"",COUNTIF(CORRIDA!$M:$M,$B27&amp;" d. "&amp;AX$2)))</f>
        <v>1</v>
      </c>
      <c r="AY27" s="74" t="str">
        <f aca="false">IF($B27=AY$2,"-",IF(COUNTIF(CORRIDA!$M:$M,$B27&amp;" d. "&amp;AY$2)=0,"",COUNTIF(CORRIDA!$M:$M,$B27&amp;" d. "&amp;AY$2)))</f>
        <v/>
      </c>
      <c r="AZ27" s="74" t="str">
        <f aca="false">IF($B27=AZ$2,"-",IF(COUNTIF(CORRIDA!$M:$M,$B27&amp;" d. "&amp;AZ$2)=0,"",COUNTIF(CORRIDA!$M:$M,$B27&amp;" d. "&amp;AZ$2)))</f>
        <v/>
      </c>
      <c r="BA27" s="75" t="n">
        <f aca="false">SUM(C27:AZ27)</f>
        <v>3</v>
      </c>
      <c r="BE27" s="73" t="str">
        <f aca="false">B27</f>
        <v>Luiz Henrique</v>
      </c>
      <c r="BF27" s="76" t="str">
        <f aca="false">IF($B27=BF$2,"-",IF(COUNTIF(CORRIDA!$M:$M,$B27&amp;" d. "&amp;BF$2)+COUNTIF(CORRIDA!$M:$M,BF$2&amp;" d. "&amp;$B27)=0,"",COUNTIF(CORRIDA!$M:$M,$B27&amp;" d. "&amp;BF$2)+COUNTIF(CORRIDA!$M:$M,BF$2&amp;" d. "&amp;$B27)))</f>
        <v/>
      </c>
      <c r="BG27" s="76" t="str">
        <f aca="false">IF($B27=BG$2,"-",IF(COUNTIF(CORRIDA!$M:$M,$B27&amp;" d. "&amp;BG$2)+COUNTIF(CORRIDA!$M:$M,BG$2&amp;" d. "&amp;$B27)=0,"",COUNTIF(CORRIDA!$M:$M,$B27&amp;" d. "&amp;BG$2)+COUNTIF(CORRIDA!$M:$M,BG$2&amp;" d. "&amp;$B27)))</f>
        <v/>
      </c>
      <c r="BH27" s="76" t="str">
        <f aca="false">IF($B27=BH$2,"-",IF(COUNTIF(CORRIDA!$M:$M,$B27&amp;" d. "&amp;BH$2)+COUNTIF(CORRIDA!$M:$M,BH$2&amp;" d. "&amp;$B27)=0,"",COUNTIF(CORRIDA!$M:$M,$B27&amp;" d. "&amp;BH$2)+COUNTIF(CORRIDA!$M:$M,BH$2&amp;" d. "&amp;$B27)))</f>
        <v/>
      </c>
      <c r="BI27" s="76" t="str">
        <f aca="false">IF($B27=BI$2,"-",IF(COUNTIF(CORRIDA!$M:$M,$B27&amp;" d. "&amp;BI$2)+COUNTIF(CORRIDA!$M:$M,BI$2&amp;" d. "&amp;$B27)=0,"",COUNTIF(CORRIDA!$M:$M,$B27&amp;" d. "&amp;BI$2)+COUNTIF(CORRIDA!$M:$M,BI$2&amp;" d. "&amp;$B27)))</f>
        <v/>
      </c>
      <c r="BJ27" s="76" t="str">
        <f aca="false">IF($B27=BJ$2,"-",IF(COUNTIF(CORRIDA!$M:$M,$B27&amp;" d. "&amp;BJ$2)+COUNTIF(CORRIDA!$M:$M,BJ$2&amp;" d. "&amp;$B27)=0,"",COUNTIF(CORRIDA!$M:$M,$B27&amp;" d. "&amp;BJ$2)+COUNTIF(CORRIDA!$M:$M,BJ$2&amp;" d. "&amp;$B27)))</f>
        <v/>
      </c>
      <c r="BK27" s="76" t="str">
        <f aca="false">IF($B27=BK$2,"-",IF(COUNTIF(CORRIDA!$M:$M,$B27&amp;" d. "&amp;BK$2)+COUNTIF(CORRIDA!$M:$M,BK$2&amp;" d. "&amp;$B27)=0,"",COUNTIF(CORRIDA!$M:$M,$B27&amp;" d. "&amp;BK$2)+COUNTIF(CORRIDA!$M:$M,BK$2&amp;" d. "&amp;$B27)))</f>
        <v/>
      </c>
      <c r="BL27" s="76" t="str">
        <f aca="false">IF($B27=BL$2,"-",IF(COUNTIF(CORRIDA!$M:$M,$B27&amp;" d. "&amp;BL$2)+COUNTIF(CORRIDA!$M:$M,BL$2&amp;" d. "&amp;$B27)=0,"",COUNTIF(CORRIDA!$M:$M,$B27&amp;" d. "&amp;BL$2)+COUNTIF(CORRIDA!$M:$M,BL$2&amp;" d. "&amp;$B27)))</f>
        <v/>
      </c>
      <c r="BM27" s="76" t="str">
        <f aca="false">IF($B27=BM$2,"-",IF(COUNTIF(CORRIDA!$M:$M,$B27&amp;" d. "&amp;BM$2)+COUNTIF(CORRIDA!$M:$M,BM$2&amp;" d. "&amp;$B27)=0,"",COUNTIF(CORRIDA!$M:$M,$B27&amp;" d. "&amp;BM$2)+COUNTIF(CORRIDA!$M:$M,BM$2&amp;" d. "&amp;$B27)))</f>
        <v/>
      </c>
      <c r="BN27" s="76" t="str">
        <f aca="false">IF($B27=BN$2,"-",IF(COUNTIF(CORRIDA!$M:$M,$B27&amp;" d. "&amp;BN$2)+COUNTIF(CORRIDA!$M:$M,BN$2&amp;" d. "&amp;$B27)=0,"",COUNTIF(CORRIDA!$M:$M,$B27&amp;" d. "&amp;BN$2)+COUNTIF(CORRIDA!$M:$M,BN$2&amp;" d. "&amp;$B27)))</f>
        <v/>
      </c>
      <c r="BO27" s="76" t="str">
        <f aca="false">IF($B27=BO$2,"-",IF(COUNTIF(CORRIDA!$M:$M,$B27&amp;" d. "&amp;BO$2)+COUNTIF(CORRIDA!$M:$M,BO$2&amp;" d. "&amp;$B27)=0,"",COUNTIF(CORRIDA!$M:$M,$B27&amp;" d. "&amp;BO$2)+COUNTIF(CORRIDA!$M:$M,BO$2&amp;" d. "&amp;$B27)))</f>
        <v/>
      </c>
      <c r="BP27" s="76" t="str">
        <f aca="false">IF($B27=BP$2,"-",IF(COUNTIF(CORRIDA!$M:$M,$B27&amp;" d. "&amp;BP$2)+COUNTIF(CORRIDA!$M:$M,BP$2&amp;" d. "&amp;$B27)=0,"",COUNTIF(CORRIDA!$M:$M,$B27&amp;" d. "&amp;BP$2)+COUNTIF(CORRIDA!$M:$M,BP$2&amp;" d. "&amp;$B27)))</f>
        <v/>
      </c>
      <c r="BQ27" s="76" t="n">
        <f aca="false">IF($B27=BQ$2,"-",IF(COUNTIF(CORRIDA!$M:$M,$B27&amp;" d. "&amp;BQ$2)+COUNTIF(CORRIDA!$M:$M,BQ$2&amp;" d. "&amp;$B27)=0,"",COUNTIF(CORRIDA!$M:$M,$B27&amp;" d. "&amp;BQ$2)+COUNTIF(CORRIDA!$M:$M,BQ$2&amp;" d. "&amp;$B27)))</f>
        <v>1</v>
      </c>
      <c r="BR27" s="76" t="str">
        <f aca="false">IF($B27=BR$2,"-",IF(COUNTIF(CORRIDA!$M:$M,$B27&amp;" d. "&amp;BR$2)+COUNTIF(CORRIDA!$M:$M,BR$2&amp;" d. "&amp;$B27)=0,"",COUNTIF(CORRIDA!$M:$M,$B27&amp;" d. "&amp;BR$2)+COUNTIF(CORRIDA!$M:$M,BR$2&amp;" d. "&amp;$B27)))</f>
        <v/>
      </c>
      <c r="BS27" s="76" t="str">
        <f aca="false">IF($B27=BS$2,"-",IF(COUNTIF(CORRIDA!$M:$M,$B27&amp;" d. "&amp;BS$2)+COUNTIF(CORRIDA!$M:$M,BS$2&amp;" d. "&amp;$B27)=0,"",COUNTIF(CORRIDA!$M:$M,$B27&amp;" d. "&amp;BS$2)+COUNTIF(CORRIDA!$M:$M,BS$2&amp;" d. "&amp;$B27)))</f>
        <v/>
      </c>
      <c r="BT27" s="76" t="str">
        <f aca="false">IF($B27=BT$2,"-",IF(COUNTIF(CORRIDA!$M:$M,$B27&amp;" d. "&amp;BT$2)+COUNTIF(CORRIDA!$M:$M,BT$2&amp;" d. "&amp;$B27)=0,"",COUNTIF(CORRIDA!$M:$M,$B27&amp;" d. "&amp;BT$2)+COUNTIF(CORRIDA!$M:$M,BT$2&amp;" d. "&amp;$B27)))</f>
        <v/>
      </c>
      <c r="BU27" s="76" t="str">
        <f aca="false">IF($B27=BU$2,"-",IF(COUNTIF(CORRIDA!$M:$M,$B27&amp;" d. "&amp;BU$2)+COUNTIF(CORRIDA!$M:$M,BU$2&amp;" d. "&amp;$B27)=0,"",COUNTIF(CORRIDA!$M:$M,$B27&amp;" d. "&amp;BU$2)+COUNTIF(CORRIDA!$M:$M,BU$2&amp;" d. "&amp;$B27)))</f>
        <v/>
      </c>
      <c r="BV27" s="76" t="n">
        <f aca="false">IF($B27=BV$2,"-",IF(COUNTIF(CORRIDA!$M:$M,$B27&amp;" d. "&amp;BV$2)+COUNTIF(CORRIDA!$M:$M,BV$2&amp;" d. "&amp;$B27)=0,"",COUNTIF(CORRIDA!$M:$M,$B27&amp;" d. "&amp;BV$2)+COUNTIF(CORRIDA!$M:$M,BV$2&amp;" d. "&amp;$B27)))</f>
        <v>1</v>
      </c>
      <c r="BW27" s="76" t="str">
        <f aca="false">IF($B27=BW$2,"-",IF(COUNTIF(CORRIDA!$M:$M,$B27&amp;" d. "&amp;BW$2)+COUNTIF(CORRIDA!$M:$M,BW$2&amp;" d. "&amp;$B27)=0,"",COUNTIF(CORRIDA!$M:$M,$B27&amp;" d. "&amp;BW$2)+COUNTIF(CORRIDA!$M:$M,BW$2&amp;" d. "&amp;$B27)))</f>
        <v/>
      </c>
      <c r="BX27" s="76" t="str">
        <f aca="false">IF($B27=BX$2,"-",IF(COUNTIF(CORRIDA!$M:$M,$B27&amp;" d. "&amp;BX$2)+COUNTIF(CORRIDA!$M:$M,BX$2&amp;" d. "&amp;$B27)=0,"",COUNTIF(CORRIDA!$M:$M,$B27&amp;" d. "&amp;BX$2)+COUNTIF(CORRIDA!$M:$M,BX$2&amp;" d. "&amp;$B27)))</f>
        <v/>
      </c>
      <c r="BY27" s="76" t="str">
        <f aca="false">IF($B27=BY$2,"-",IF(COUNTIF(CORRIDA!$M:$M,$B27&amp;" d. "&amp;BY$2)+COUNTIF(CORRIDA!$M:$M,BY$2&amp;" d. "&amp;$B27)=0,"",COUNTIF(CORRIDA!$M:$M,$B27&amp;" d. "&amp;BY$2)+COUNTIF(CORRIDA!$M:$M,BY$2&amp;" d. "&amp;$B27)))</f>
        <v/>
      </c>
      <c r="BZ27" s="76" t="str">
        <f aca="false">IF($B27=BZ$2,"-",IF(COUNTIF(CORRIDA!$M:$M,$B27&amp;" d. "&amp;BZ$2)+COUNTIF(CORRIDA!$M:$M,BZ$2&amp;" d. "&amp;$B27)=0,"",COUNTIF(CORRIDA!$M:$M,$B27&amp;" d. "&amp;BZ$2)+COUNTIF(CORRIDA!$M:$M,BZ$2&amp;" d. "&amp;$B27)))</f>
        <v/>
      </c>
      <c r="CA27" s="76" t="str">
        <f aca="false">IF($B27=CA$2,"-",IF(COUNTIF(CORRIDA!$M:$M,$B27&amp;" d. "&amp;CA$2)+COUNTIF(CORRIDA!$M:$M,CA$2&amp;" d. "&amp;$B27)=0,"",COUNTIF(CORRIDA!$M:$M,$B27&amp;" d. "&amp;CA$2)+COUNTIF(CORRIDA!$M:$M,CA$2&amp;" d. "&amp;$B27)))</f>
        <v/>
      </c>
      <c r="CB27" s="76" t="str">
        <f aca="false">IF($B27=CB$2,"-",IF(COUNTIF(CORRIDA!$M:$M,$B27&amp;" d. "&amp;CB$2)+COUNTIF(CORRIDA!$M:$M,CB$2&amp;" d. "&amp;$B27)=0,"",COUNTIF(CORRIDA!$M:$M,$B27&amp;" d. "&amp;CB$2)+COUNTIF(CORRIDA!$M:$M,CB$2&amp;" d. "&amp;$B27)))</f>
        <v/>
      </c>
      <c r="CC27" s="76" t="str">
        <f aca="false">IF($B27=CC$2,"-",IF(COUNTIF(CORRIDA!$M:$M,$B27&amp;" d. "&amp;CC$2)+COUNTIF(CORRIDA!$M:$M,CC$2&amp;" d. "&amp;$B27)=0,"",COUNTIF(CORRIDA!$M:$M,$B27&amp;" d. "&amp;CC$2)+COUNTIF(CORRIDA!$M:$M,CC$2&amp;" d. "&amp;$B27)))</f>
        <v/>
      </c>
      <c r="CD27" s="76" t="str">
        <f aca="false">IF($B27=CD$2,"-",IF(COUNTIF(CORRIDA!$M:$M,$B27&amp;" d. "&amp;CD$2)+COUNTIF(CORRIDA!$M:$M,CD$2&amp;" d. "&amp;$B27)=0,"",COUNTIF(CORRIDA!$M:$M,$B27&amp;" d. "&amp;CD$2)+COUNTIF(CORRIDA!$M:$M,CD$2&amp;" d. "&amp;$B27)))</f>
        <v>-</v>
      </c>
      <c r="CE27" s="76" t="str">
        <f aca="false">IF($B27=CE$2,"-",IF(COUNTIF(CORRIDA!$M:$M,$B27&amp;" d. "&amp;CE$2)+COUNTIF(CORRIDA!$M:$M,CE$2&amp;" d. "&amp;$B27)=0,"",COUNTIF(CORRIDA!$M:$M,$B27&amp;" d. "&amp;CE$2)+COUNTIF(CORRIDA!$M:$M,CE$2&amp;" d. "&amp;$B27)))</f>
        <v/>
      </c>
      <c r="CF27" s="76" t="str">
        <f aca="false">IF($B27=CF$2,"-",IF(COUNTIF(CORRIDA!$M:$M,$B27&amp;" d. "&amp;CF$2)+COUNTIF(CORRIDA!$M:$M,CF$2&amp;" d. "&amp;$B27)=0,"",COUNTIF(CORRIDA!$M:$M,$B27&amp;" d. "&amp;CF$2)+COUNTIF(CORRIDA!$M:$M,CF$2&amp;" d. "&amp;$B27)))</f>
        <v/>
      </c>
      <c r="CG27" s="76" t="str">
        <f aca="false">IF($B27=CG$2,"-",IF(COUNTIF(CORRIDA!$M:$M,$B27&amp;" d. "&amp;CG$2)+COUNTIF(CORRIDA!$M:$M,CG$2&amp;" d. "&amp;$B27)=0,"",COUNTIF(CORRIDA!$M:$M,$B27&amp;" d. "&amp;CG$2)+COUNTIF(CORRIDA!$M:$M,CG$2&amp;" d. "&amp;$B27)))</f>
        <v/>
      </c>
      <c r="CH27" s="76" t="str">
        <f aca="false">IF($B27=CH$2,"-",IF(COUNTIF(CORRIDA!$M:$M,$B27&amp;" d. "&amp;CH$2)+COUNTIF(CORRIDA!$M:$M,CH$2&amp;" d. "&amp;$B27)=0,"",COUNTIF(CORRIDA!$M:$M,$B27&amp;" d. "&amp;CH$2)+COUNTIF(CORRIDA!$M:$M,CH$2&amp;" d. "&amp;$B27)))</f>
        <v/>
      </c>
      <c r="CI27" s="76" t="str">
        <f aca="false">IF($B27=CI$2,"-",IF(COUNTIF(CORRIDA!$M:$M,$B27&amp;" d. "&amp;CI$2)+COUNTIF(CORRIDA!$M:$M,CI$2&amp;" d. "&amp;$B27)=0,"",COUNTIF(CORRIDA!$M:$M,$B27&amp;" d. "&amp;CI$2)+COUNTIF(CORRIDA!$M:$M,CI$2&amp;" d. "&amp;$B27)))</f>
        <v/>
      </c>
      <c r="CJ27" s="76" t="str">
        <f aca="false">IF($B27=CJ$2,"-",IF(COUNTIF(CORRIDA!$M:$M,$B27&amp;" d. "&amp;CJ$2)+COUNTIF(CORRIDA!$M:$M,CJ$2&amp;" d. "&amp;$B27)=0,"",COUNTIF(CORRIDA!$M:$M,$B27&amp;" d. "&amp;CJ$2)+COUNTIF(CORRIDA!$M:$M,CJ$2&amp;" d. "&amp;$B27)))</f>
        <v/>
      </c>
      <c r="CK27" s="76" t="str">
        <f aca="false">IF($B27=CK$2,"-",IF(COUNTIF(CORRIDA!$M:$M,$B27&amp;" d. "&amp;CK$2)+COUNTIF(CORRIDA!$M:$M,CK$2&amp;" d. "&amp;$B27)=0,"",COUNTIF(CORRIDA!$M:$M,$B27&amp;" d. "&amp;CK$2)+COUNTIF(CORRIDA!$M:$M,CK$2&amp;" d. "&amp;$B27)))</f>
        <v/>
      </c>
      <c r="CL27" s="76" t="str">
        <f aca="false">IF($B27=CL$2,"-",IF(COUNTIF(CORRIDA!$M:$M,$B27&amp;" d. "&amp;CL$2)+COUNTIF(CORRIDA!$M:$M,CL$2&amp;" d. "&amp;$B27)=0,"",COUNTIF(CORRIDA!$M:$M,$B27&amp;" d. "&amp;CL$2)+COUNTIF(CORRIDA!$M:$M,CL$2&amp;" d. "&amp;$B27)))</f>
        <v/>
      </c>
      <c r="CM27" s="76" t="str">
        <f aca="false">IF($B27=CM$2,"-",IF(COUNTIF(CORRIDA!$M:$M,$B27&amp;" d. "&amp;CM$2)+COUNTIF(CORRIDA!$M:$M,CM$2&amp;" d. "&amp;$B27)=0,"",COUNTIF(CORRIDA!$M:$M,$B27&amp;" d. "&amp;CM$2)+COUNTIF(CORRIDA!$M:$M,CM$2&amp;" d. "&amp;$B27)))</f>
        <v/>
      </c>
      <c r="CN27" s="76" t="str">
        <f aca="false">IF($B27=CN$2,"-",IF(COUNTIF(CORRIDA!$M:$M,$B27&amp;" d. "&amp;CN$2)+COUNTIF(CORRIDA!$M:$M,CN$2&amp;" d. "&amp;$B27)=0,"",COUNTIF(CORRIDA!$M:$M,$B27&amp;" d. "&amp;CN$2)+COUNTIF(CORRIDA!$M:$M,CN$2&amp;" d. "&amp;$B27)))</f>
        <v/>
      </c>
      <c r="CO27" s="76" t="str">
        <f aca="false">IF($B27=CO$2,"-",IF(COUNTIF(CORRIDA!$M:$M,$B27&amp;" d. "&amp;CO$2)+COUNTIF(CORRIDA!$M:$M,CO$2&amp;" d. "&amp;$B27)=0,"",COUNTIF(CORRIDA!$M:$M,$B27&amp;" d. "&amp;CO$2)+COUNTIF(CORRIDA!$M:$M,CO$2&amp;" d. "&amp;$B27)))</f>
        <v/>
      </c>
      <c r="CP27" s="76" t="str">
        <f aca="false">IF($B27=CP$2,"-",IF(COUNTIF(CORRIDA!$M:$M,$B27&amp;" d. "&amp;CP$2)+COUNTIF(CORRIDA!$M:$M,CP$2&amp;" d. "&amp;$B27)=0,"",COUNTIF(CORRIDA!$M:$M,$B27&amp;" d. "&amp;CP$2)+COUNTIF(CORRIDA!$M:$M,CP$2&amp;" d. "&amp;$B27)))</f>
        <v/>
      </c>
      <c r="CQ27" s="76" t="str">
        <f aca="false">IF($B27=CQ$2,"-",IF(COUNTIF(CORRIDA!$M:$M,$B27&amp;" d. "&amp;CQ$2)+COUNTIF(CORRIDA!$M:$M,CQ$2&amp;" d. "&amp;$B27)=0,"",COUNTIF(CORRIDA!$M:$M,$B27&amp;" d. "&amp;CQ$2)+COUNTIF(CORRIDA!$M:$M,CQ$2&amp;" d. "&amp;$B27)))</f>
        <v/>
      </c>
      <c r="CR27" s="76" t="str">
        <f aca="false">IF($B27=CR$2,"-",IF(COUNTIF(CORRIDA!$M:$M,$B27&amp;" d. "&amp;CR$2)+COUNTIF(CORRIDA!$M:$M,CR$2&amp;" d. "&amp;$B27)=0,"",COUNTIF(CORRIDA!$M:$M,$B27&amp;" d. "&amp;CR$2)+COUNTIF(CORRIDA!$M:$M,CR$2&amp;" d. "&amp;$B27)))</f>
        <v/>
      </c>
      <c r="CS27" s="76" t="str">
        <f aca="false">IF($B27=CS$2,"-",IF(COUNTIF(CORRIDA!$M:$M,$B27&amp;" d. "&amp;CS$2)+COUNTIF(CORRIDA!$M:$M,CS$2&amp;" d. "&amp;$B27)=0,"",COUNTIF(CORRIDA!$M:$M,$B27&amp;" d. "&amp;CS$2)+COUNTIF(CORRIDA!$M:$M,CS$2&amp;" d. "&amp;$B27)))</f>
        <v/>
      </c>
      <c r="CT27" s="76" t="n">
        <f aca="false">IF($B27=CT$2,"-",IF(COUNTIF(CORRIDA!$M:$M,$B27&amp;" d. "&amp;CT$2)+COUNTIF(CORRIDA!$M:$M,CT$2&amp;" d. "&amp;$B27)=0,"",COUNTIF(CORRIDA!$M:$M,$B27&amp;" d. "&amp;CT$2)+COUNTIF(CORRIDA!$M:$M,CT$2&amp;" d. "&amp;$B27)))</f>
        <v>1</v>
      </c>
      <c r="CU27" s="76" t="str">
        <f aca="false">IF($B27=CU$2,"-",IF(COUNTIF(CORRIDA!$M:$M,$B27&amp;" d. "&amp;CU$2)+COUNTIF(CORRIDA!$M:$M,CU$2&amp;" d. "&amp;$B27)=0,"",COUNTIF(CORRIDA!$M:$M,$B27&amp;" d. "&amp;CU$2)+COUNTIF(CORRIDA!$M:$M,CU$2&amp;" d. "&amp;$B27)))</f>
        <v/>
      </c>
      <c r="CV27" s="76" t="str">
        <f aca="false">IF($B27=CV$2,"-",IF(COUNTIF(CORRIDA!$M:$M,$B27&amp;" d. "&amp;CV$2)+COUNTIF(CORRIDA!$M:$M,CV$2&amp;" d. "&amp;$B27)=0,"",COUNTIF(CORRIDA!$M:$M,$B27&amp;" d. "&amp;CV$2)+COUNTIF(CORRIDA!$M:$M,CV$2&amp;" d. "&amp;$B27)))</f>
        <v/>
      </c>
      <c r="CW27" s="76" t="str">
        <f aca="false">IF($B27=CW$2,"-",IF(COUNTIF(CORRIDA!$M:$M,$B27&amp;" d. "&amp;CW$2)+COUNTIF(CORRIDA!$M:$M,CW$2&amp;" d. "&amp;$B27)=0,"",COUNTIF(CORRIDA!$M:$M,$B27&amp;" d. "&amp;CW$2)+COUNTIF(CORRIDA!$M:$M,CW$2&amp;" d. "&amp;$B27)))</f>
        <v/>
      </c>
      <c r="CX27" s="76" t="str">
        <f aca="false">IF($B27=CX$2,"-",IF(COUNTIF(CORRIDA!$M:$M,$B27&amp;" d. "&amp;CX$2)+COUNTIF(CORRIDA!$M:$M,CX$2&amp;" d. "&amp;$B27)=0,"",COUNTIF(CORRIDA!$M:$M,$B27&amp;" d. "&amp;CX$2)+COUNTIF(CORRIDA!$M:$M,CX$2&amp;" d. "&amp;$B27)))</f>
        <v/>
      </c>
      <c r="CY27" s="76" t="str">
        <f aca="false">IF($B27=CY$2,"-",IF(COUNTIF(CORRIDA!$M:$M,$B27&amp;" d. "&amp;CY$2)+COUNTIF(CORRIDA!$M:$M,CY$2&amp;" d. "&amp;$B27)=0,"",COUNTIF(CORRIDA!$M:$M,$B27&amp;" d. "&amp;CY$2)+COUNTIF(CORRIDA!$M:$M,CY$2&amp;" d. "&amp;$B27)))</f>
        <v/>
      </c>
      <c r="CZ27" s="76" t="str">
        <f aca="false">IF($B27=CZ$2,"-",IF(COUNTIF(CORRIDA!$M:$M,$B27&amp;" d. "&amp;CZ$2)+COUNTIF(CORRIDA!$M:$M,CZ$2&amp;" d. "&amp;$B27)=0,"",COUNTIF(CORRIDA!$M:$M,$B27&amp;" d. "&amp;CZ$2)+COUNTIF(CORRIDA!$M:$M,CZ$2&amp;" d. "&amp;$B27)))</f>
        <v/>
      </c>
      <c r="DA27" s="76" t="n">
        <f aca="false">IF($B27=DA$2,"-",IF(COUNTIF(CORRIDA!$M:$M,$B27&amp;" d. "&amp;DA$2)+COUNTIF(CORRIDA!$M:$M,DA$2&amp;" d. "&amp;$B27)=0,"",COUNTIF(CORRIDA!$M:$M,$B27&amp;" d. "&amp;DA$2)+COUNTIF(CORRIDA!$M:$M,DA$2&amp;" d. "&amp;$B27)))</f>
        <v>1</v>
      </c>
      <c r="DB27" s="76" t="str">
        <f aca="false">IF($B27=DB$2,"-",IF(COUNTIF(CORRIDA!$M:$M,$B27&amp;" d. "&amp;DB$2)+COUNTIF(CORRIDA!$M:$M,DB$2&amp;" d. "&amp;$B27)=0,"",COUNTIF(CORRIDA!$M:$M,$B27&amp;" d. "&amp;DB$2)+COUNTIF(CORRIDA!$M:$M,DB$2&amp;" d. "&amp;$B27)))</f>
        <v/>
      </c>
      <c r="DC27" s="76" t="str">
        <f aca="false">IF($B27=DC$2,"-",IF(COUNTIF(CORRIDA!$M:$M,$B27&amp;" d. "&amp;DC$2)+COUNTIF(CORRIDA!$M:$M,DC$2&amp;" d. "&amp;$B27)=0,"",COUNTIF(CORRIDA!$M:$M,$B27&amp;" d. "&amp;DC$2)+COUNTIF(CORRIDA!$M:$M,DC$2&amp;" d. "&amp;$B27)))</f>
        <v/>
      </c>
      <c r="DD27" s="75" t="n">
        <f aca="false">SUM(BF27:DC27)</f>
        <v>4</v>
      </c>
      <c r="DE27" s="77" t="n">
        <f aca="false">COUNTIF(BF27:DC27,"&gt;0")</f>
        <v>4</v>
      </c>
      <c r="DF27" s="78" t="n">
        <f aca="false">IF(COUNTIF(BF27:DC27,"&gt;0")&lt;10,0,QUOTIENT(COUNTIF(BF27:DC27,"&gt;0"),5)*50)</f>
        <v>0</v>
      </c>
      <c r="DG27" s="79"/>
      <c r="DH27" s="73" t="str">
        <f aca="false">BE27</f>
        <v>Luiz Henrique</v>
      </c>
      <c r="DI27" s="76" t="n">
        <f aca="false">IF($B27=DI$2,0,IF(COUNTIF(CORRIDA!$M:$M,$B27&amp;" d. "&amp;DI$2)+COUNTIF(CORRIDA!$M:$M,DI$2&amp;" d. "&amp;$B27)=0,0,COUNTIF(CORRIDA!$M:$M,$B27&amp;" d. "&amp;DI$2)+COUNTIF(CORRIDA!$M:$M,DI$2&amp;" d. "&amp;$B27)))</f>
        <v>0</v>
      </c>
      <c r="DJ27" s="76" t="n">
        <f aca="false">IF($B27=DJ$2,0,IF(COUNTIF(CORRIDA!$M:$M,$B27&amp;" d. "&amp;DJ$2)+COUNTIF(CORRIDA!$M:$M,DJ$2&amp;" d. "&amp;$B27)=0,0,COUNTIF(CORRIDA!$M:$M,$B27&amp;" d. "&amp;DJ$2)+COUNTIF(CORRIDA!$M:$M,DJ$2&amp;" d. "&amp;$B27)))</f>
        <v>0</v>
      </c>
      <c r="DK27" s="76" t="n">
        <f aca="false">IF($B27=DK$2,0,IF(COUNTIF(CORRIDA!$M:$M,$B27&amp;" d. "&amp;DK$2)+COUNTIF(CORRIDA!$M:$M,DK$2&amp;" d. "&amp;$B27)=0,0,COUNTIF(CORRIDA!$M:$M,$B27&amp;" d. "&amp;DK$2)+COUNTIF(CORRIDA!$M:$M,DK$2&amp;" d. "&amp;$B27)))</f>
        <v>0</v>
      </c>
      <c r="DL27" s="76" t="n">
        <f aca="false">IF($B27=DL$2,0,IF(COUNTIF(CORRIDA!$M:$M,$B27&amp;" d. "&amp;DL$2)+COUNTIF(CORRIDA!$M:$M,DL$2&amp;" d. "&amp;$B27)=0,0,COUNTIF(CORRIDA!$M:$M,$B27&amp;" d. "&amp;DL$2)+COUNTIF(CORRIDA!$M:$M,DL$2&amp;" d. "&amp;$B27)))</f>
        <v>0</v>
      </c>
      <c r="DM27" s="76" t="n">
        <f aca="false">IF($B27=DM$2,0,IF(COUNTIF(CORRIDA!$M:$M,$B27&amp;" d. "&amp;DM$2)+COUNTIF(CORRIDA!$M:$M,DM$2&amp;" d. "&amp;$B27)=0,0,COUNTIF(CORRIDA!$M:$M,$B27&amp;" d. "&amp;DM$2)+COUNTIF(CORRIDA!$M:$M,DM$2&amp;" d. "&amp;$B27)))</f>
        <v>0</v>
      </c>
      <c r="DN27" s="76" t="n">
        <f aca="false">IF($B27=DN$2,0,IF(COUNTIF(CORRIDA!$M:$M,$B27&amp;" d. "&amp;DN$2)+COUNTIF(CORRIDA!$M:$M,DN$2&amp;" d. "&amp;$B27)=0,0,COUNTIF(CORRIDA!$M:$M,$B27&amp;" d. "&amp;DN$2)+COUNTIF(CORRIDA!$M:$M,DN$2&amp;" d. "&amp;$B27)))</f>
        <v>0</v>
      </c>
      <c r="DO27" s="76" t="n">
        <f aca="false">IF($B27=DO$2,0,IF(COUNTIF(CORRIDA!$M:$M,$B27&amp;" d. "&amp;DO$2)+COUNTIF(CORRIDA!$M:$M,DO$2&amp;" d. "&amp;$B27)=0,0,COUNTIF(CORRIDA!$M:$M,$B27&amp;" d. "&amp;DO$2)+COUNTIF(CORRIDA!$M:$M,DO$2&amp;" d. "&amp;$B27)))</f>
        <v>0</v>
      </c>
      <c r="DP27" s="76" t="n">
        <f aca="false">IF($B27=DP$2,0,IF(COUNTIF(CORRIDA!$M:$M,$B27&amp;" d. "&amp;DP$2)+COUNTIF(CORRIDA!$M:$M,DP$2&amp;" d. "&amp;$B27)=0,0,COUNTIF(CORRIDA!$M:$M,$B27&amp;" d. "&amp;DP$2)+COUNTIF(CORRIDA!$M:$M,DP$2&amp;" d. "&amp;$B27)))</f>
        <v>0</v>
      </c>
      <c r="DQ27" s="76" t="n">
        <f aca="false">IF($B27=DQ$2,0,IF(COUNTIF(CORRIDA!$M:$M,$B27&amp;" d. "&amp;DQ$2)+COUNTIF(CORRIDA!$M:$M,DQ$2&amp;" d. "&amp;$B27)=0,0,COUNTIF(CORRIDA!$M:$M,$B27&amp;" d. "&amp;DQ$2)+COUNTIF(CORRIDA!$M:$M,DQ$2&amp;" d. "&amp;$B27)))</f>
        <v>0</v>
      </c>
      <c r="DR27" s="76" t="n">
        <f aca="false">IF($B27=DR$2,0,IF(COUNTIF(CORRIDA!$M:$M,$B27&amp;" d. "&amp;DR$2)+COUNTIF(CORRIDA!$M:$M,DR$2&amp;" d. "&amp;$B27)=0,0,COUNTIF(CORRIDA!$M:$M,$B27&amp;" d. "&amp;DR$2)+COUNTIF(CORRIDA!$M:$M,DR$2&amp;" d. "&amp;$B27)))</f>
        <v>0</v>
      </c>
      <c r="DS27" s="76" t="n">
        <f aca="false">IF($B27=DS$2,0,IF(COUNTIF(CORRIDA!$M:$M,$B27&amp;" d. "&amp;DS$2)+COUNTIF(CORRIDA!$M:$M,DS$2&amp;" d. "&amp;$B27)=0,0,COUNTIF(CORRIDA!$M:$M,$B27&amp;" d. "&amp;DS$2)+COUNTIF(CORRIDA!$M:$M,DS$2&amp;" d. "&amp;$B27)))</f>
        <v>0</v>
      </c>
      <c r="DT27" s="76" t="n">
        <f aca="false">IF($B27=DT$2,0,IF(COUNTIF(CORRIDA!$M:$M,$B27&amp;" d. "&amp;DT$2)+COUNTIF(CORRIDA!$M:$M,DT$2&amp;" d. "&amp;$B27)=0,0,COUNTIF(CORRIDA!$M:$M,$B27&amp;" d. "&amp;DT$2)+COUNTIF(CORRIDA!$M:$M,DT$2&amp;" d. "&amp;$B27)))</f>
        <v>1</v>
      </c>
      <c r="DU27" s="76" t="n">
        <f aca="false">IF($B27=DU$2,0,IF(COUNTIF(CORRIDA!$M:$M,$B27&amp;" d. "&amp;DU$2)+COUNTIF(CORRIDA!$M:$M,DU$2&amp;" d. "&amp;$B27)=0,0,COUNTIF(CORRIDA!$M:$M,$B27&amp;" d. "&amp;DU$2)+COUNTIF(CORRIDA!$M:$M,DU$2&amp;" d. "&amp;$B27)))</f>
        <v>0</v>
      </c>
      <c r="DV27" s="76" t="n">
        <f aca="false">IF($B27=DV$2,0,IF(COUNTIF(CORRIDA!$M:$M,$B27&amp;" d. "&amp;DV$2)+COUNTIF(CORRIDA!$M:$M,DV$2&amp;" d. "&amp;$B27)=0,0,COUNTIF(CORRIDA!$M:$M,$B27&amp;" d. "&amp;DV$2)+COUNTIF(CORRIDA!$M:$M,DV$2&amp;" d. "&amp;$B27)))</f>
        <v>0</v>
      </c>
      <c r="DW27" s="76" t="n">
        <f aca="false">IF($B27=DW$2,0,IF(COUNTIF(CORRIDA!$M:$M,$B27&amp;" d. "&amp;DW$2)+COUNTIF(CORRIDA!$M:$M,DW$2&amp;" d. "&amp;$B27)=0,0,COUNTIF(CORRIDA!$M:$M,$B27&amp;" d. "&amp;DW$2)+COUNTIF(CORRIDA!$M:$M,DW$2&amp;" d. "&amp;$B27)))</f>
        <v>0</v>
      </c>
      <c r="DX27" s="76" t="n">
        <f aca="false">IF($B27=DX$2,0,IF(COUNTIF(CORRIDA!$M:$M,$B27&amp;" d. "&amp;DX$2)+COUNTIF(CORRIDA!$M:$M,DX$2&amp;" d. "&amp;$B27)=0,0,COUNTIF(CORRIDA!$M:$M,$B27&amp;" d. "&amp;DX$2)+COUNTIF(CORRIDA!$M:$M,DX$2&amp;" d. "&amp;$B27)))</f>
        <v>0</v>
      </c>
      <c r="DY27" s="76" t="n">
        <f aca="false">IF($B27=DY$2,0,IF(COUNTIF(CORRIDA!$M:$M,$B27&amp;" d. "&amp;DY$2)+COUNTIF(CORRIDA!$M:$M,DY$2&amp;" d. "&amp;$B27)=0,0,COUNTIF(CORRIDA!$M:$M,$B27&amp;" d. "&amp;DY$2)+COUNTIF(CORRIDA!$M:$M,DY$2&amp;" d. "&amp;$B27)))</f>
        <v>1</v>
      </c>
      <c r="DZ27" s="76" t="n">
        <f aca="false">IF($B27=DZ$2,0,IF(COUNTIF(CORRIDA!$M:$M,$B27&amp;" d. "&amp;DZ$2)+COUNTIF(CORRIDA!$M:$M,DZ$2&amp;" d. "&amp;$B27)=0,0,COUNTIF(CORRIDA!$M:$M,$B27&amp;" d. "&amp;DZ$2)+COUNTIF(CORRIDA!$M:$M,DZ$2&amp;" d. "&amp;$B27)))</f>
        <v>0</v>
      </c>
      <c r="EA27" s="76" t="n">
        <f aca="false">IF($B27=EA$2,0,IF(COUNTIF(CORRIDA!$M:$M,$B27&amp;" d. "&amp;EA$2)+COUNTIF(CORRIDA!$M:$M,EA$2&amp;" d. "&amp;$B27)=0,0,COUNTIF(CORRIDA!$M:$M,$B27&amp;" d. "&amp;EA$2)+COUNTIF(CORRIDA!$M:$M,EA$2&amp;" d. "&amp;$B27)))</f>
        <v>0</v>
      </c>
      <c r="EB27" s="76" t="n">
        <f aca="false">IF($B27=EB$2,0,IF(COUNTIF(CORRIDA!$M:$M,$B27&amp;" d. "&amp;EB$2)+COUNTIF(CORRIDA!$M:$M,EB$2&amp;" d. "&amp;$B27)=0,0,COUNTIF(CORRIDA!$M:$M,$B27&amp;" d. "&amp;EB$2)+COUNTIF(CORRIDA!$M:$M,EB$2&amp;" d. "&amp;$B27)))</f>
        <v>0</v>
      </c>
      <c r="EC27" s="76" t="n">
        <f aca="false">IF($B27=EC$2,0,IF(COUNTIF(CORRIDA!$M:$M,$B27&amp;" d. "&amp;EC$2)+COUNTIF(CORRIDA!$M:$M,EC$2&amp;" d. "&amp;$B27)=0,0,COUNTIF(CORRIDA!$M:$M,$B27&amp;" d. "&amp;EC$2)+COUNTIF(CORRIDA!$M:$M,EC$2&amp;" d. "&amp;$B27)))</f>
        <v>0</v>
      </c>
      <c r="ED27" s="76" t="n">
        <f aca="false">IF($B27=ED$2,0,IF(COUNTIF(CORRIDA!$M:$M,$B27&amp;" d. "&amp;ED$2)+COUNTIF(CORRIDA!$M:$M,ED$2&amp;" d. "&amp;$B27)=0,0,COUNTIF(CORRIDA!$M:$M,$B27&amp;" d. "&amp;ED$2)+COUNTIF(CORRIDA!$M:$M,ED$2&amp;" d. "&amp;$B27)))</f>
        <v>0</v>
      </c>
      <c r="EE27" s="76" t="n">
        <f aca="false">IF($B27=EE$2,0,IF(COUNTIF(CORRIDA!$M:$M,$B27&amp;" d. "&amp;EE$2)+COUNTIF(CORRIDA!$M:$M,EE$2&amp;" d. "&amp;$B27)=0,0,COUNTIF(CORRIDA!$M:$M,$B27&amp;" d. "&amp;EE$2)+COUNTIF(CORRIDA!$M:$M,EE$2&amp;" d. "&amp;$B27)))</f>
        <v>0</v>
      </c>
      <c r="EF27" s="76" t="n">
        <f aca="false">IF($B27=EF$2,0,IF(COUNTIF(CORRIDA!$M:$M,$B27&amp;" d. "&amp;EF$2)+COUNTIF(CORRIDA!$M:$M,EF$2&amp;" d. "&amp;$B27)=0,0,COUNTIF(CORRIDA!$M:$M,$B27&amp;" d. "&amp;EF$2)+COUNTIF(CORRIDA!$M:$M,EF$2&amp;" d. "&amp;$B27)))</f>
        <v>0</v>
      </c>
      <c r="EG27" s="76" t="n">
        <f aca="false">IF($B27=EG$2,0,IF(COUNTIF(CORRIDA!$M:$M,$B27&amp;" d. "&amp;EG$2)+COUNTIF(CORRIDA!$M:$M,EG$2&amp;" d. "&amp;$B27)=0,0,COUNTIF(CORRIDA!$M:$M,$B27&amp;" d. "&amp;EG$2)+COUNTIF(CORRIDA!$M:$M,EG$2&amp;" d. "&amp;$B27)))</f>
        <v>0</v>
      </c>
      <c r="EH27" s="76" t="n">
        <f aca="false">IF($B27=EH$2,0,IF(COUNTIF(CORRIDA!$M:$M,$B27&amp;" d. "&amp;EH$2)+COUNTIF(CORRIDA!$M:$M,EH$2&amp;" d. "&amp;$B27)=0,0,COUNTIF(CORRIDA!$M:$M,$B27&amp;" d. "&amp;EH$2)+COUNTIF(CORRIDA!$M:$M,EH$2&amp;" d. "&amp;$B27)))</f>
        <v>0</v>
      </c>
      <c r="EI27" s="76" t="n">
        <f aca="false">IF($B27=EI$2,0,IF(COUNTIF(CORRIDA!$M:$M,$B27&amp;" d. "&amp;EI$2)+COUNTIF(CORRIDA!$M:$M,EI$2&amp;" d. "&amp;$B27)=0,0,COUNTIF(CORRIDA!$M:$M,$B27&amp;" d. "&amp;EI$2)+COUNTIF(CORRIDA!$M:$M,EI$2&amp;" d. "&amp;$B27)))</f>
        <v>0</v>
      </c>
      <c r="EJ27" s="76" t="n">
        <f aca="false">IF($B27=EJ$2,0,IF(COUNTIF(CORRIDA!$M:$M,$B27&amp;" d. "&amp;EJ$2)+COUNTIF(CORRIDA!$M:$M,EJ$2&amp;" d. "&amp;$B27)=0,0,COUNTIF(CORRIDA!$M:$M,$B27&amp;" d. "&amp;EJ$2)+COUNTIF(CORRIDA!$M:$M,EJ$2&amp;" d. "&amp;$B27)))</f>
        <v>0</v>
      </c>
      <c r="EK27" s="76" t="n">
        <f aca="false">IF($B27=EK$2,0,IF(COUNTIF(CORRIDA!$M:$M,$B27&amp;" d. "&amp;EK$2)+COUNTIF(CORRIDA!$M:$M,EK$2&amp;" d. "&amp;$B27)=0,0,COUNTIF(CORRIDA!$M:$M,$B27&amp;" d. "&amp;EK$2)+COUNTIF(CORRIDA!$M:$M,EK$2&amp;" d. "&amp;$B27)))</f>
        <v>0</v>
      </c>
      <c r="EL27" s="76" t="n">
        <f aca="false">IF($B27=EL$2,0,IF(COUNTIF(CORRIDA!$M:$M,$B27&amp;" d. "&amp;EL$2)+COUNTIF(CORRIDA!$M:$M,EL$2&amp;" d. "&amp;$B27)=0,0,COUNTIF(CORRIDA!$M:$M,$B27&amp;" d. "&amp;EL$2)+COUNTIF(CORRIDA!$M:$M,EL$2&amp;" d. "&amp;$B27)))</f>
        <v>0</v>
      </c>
      <c r="EM27" s="76" t="n">
        <f aca="false">IF($B27=EM$2,0,IF(COUNTIF(CORRIDA!$M:$M,$B27&amp;" d. "&amp;EM$2)+COUNTIF(CORRIDA!$M:$M,EM$2&amp;" d. "&amp;$B27)=0,0,COUNTIF(CORRIDA!$M:$M,$B27&amp;" d. "&amp;EM$2)+COUNTIF(CORRIDA!$M:$M,EM$2&amp;" d. "&amp;$B27)))</f>
        <v>0</v>
      </c>
      <c r="EN27" s="76" t="n">
        <f aca="false">IF($B27=EN$2,0,IF(COUNTIF(CORRIDA!$M:$M,$B27&amp;" d. "&amp;EN$2)+COUNTIF(CORRIDA!$M:$M,EN$2&amp;" d. "&amp;$B27)=0,0,COUNTIF(CORRIDA!$M:$M,$B27&amp;" d. "&amp;EN$2)+COUNTIF(CORRIDA!$M:$M,EN$2&amp;" d. "&amp;$B27)))</f>
        <v>0</v>
      </c>
      <c r="EO27" s="76" t="n">
        <f aca="false">IF($B27=EO$2,0,IF(COUNTIF(CORRIDA!$M:$M,$B27&amp;" d. "&amp;EO$2)+COUNTIF(CORRIDA!$M:$M,EO$2&amp;" d. "&amp;$B27)=0,0,COUNTIF(CORRIDA!$M:$M,$B27&amp;" d. "&amp;EO$2)+COUNTIF(CORRIDA!$M:$M,EO$2&amp;" d. "&amp;$B27)))</f>
        <v>0</v>
      </c>
      <c r="EP27" s="76" t="n">
        <f aca="false">IF($B27=EP$2,0,IF(COUNTIF(CORRIDA!$M:$M,$B27&amp;" d. "&amp;EP$2)+COUNTIF(CORRIDA!$M:$M,EP$2&amp;" d. "&amp;$B27)=0,0,COUNTIF(CORRIDA!$M:$M,$B27&amp;" d. "&amp;EP$2)+COUNTIF(CORRIDA!$M:$M,EP$2&amp;" d. "&amp;$B27)))</f>
        <v>0</v>
      </c>
      <c r="EQ27" s="76" t="n">
        <f aca="false">IF($B27=EQ$2,0,IF(COUNTIF(CORRIDA!$M:$M,$B27&amp;" d. "&amp;EQ$2)+COUNTIF(CORRIDA!$M:$M,EQ$2&amp;" d. "&amp;$B27)=0,0,COUNTIF(CORRIDA!$M:$M,$B27&amp;" d. "&amp;EQ$2)+COUNTIF(CORRIDA!$M:$M,EQ$2&amp;" d. "&amp;$B27)))</f>
        <v>0</v>
      </c>
      <c r="ER27" s="76" t="n">
        <f aca="false">IF($B27=ER$2,0,IF(COUNTIF(CORRIDA!$M:$M,$B27&amp;" d. "&amp;ER$2)+COUNTIF(CORRIDA!$M:$M,ER$2&amp;" d. "&amp;$B27)=0,0,COUNTIF(CORRIDA!$M:$M,$B27&amp;" d. "&amp;ER$2)+COUNTIF(CORRIDA!$M:$M,ER$2&amp;" d. "&amp;$B27)))</f>
        <v>0</v>
      </c>
      <c r="ES27" s="76" t="n">
        <f aca="false">IF($B27=ES$2,0,IF(COUNTIF(CORRIDA!$M:$M,$B27&amp;" d. "&amp;ES$2)+COUNTIF(CORRIDA!$M:$M,ES$2&amp;" d. "&amp;$B27)=0,0,COUNTIF(CORRIDA!$M:$M,$B27&amp;" d. "&amp;ES$2)+COUNTIF(CORRIDA!$M:$M,ES$2&amp;" d. "&amp;$B27)))</f>
        <v>0</v>
      </c>
      <c r="ET27" s="76" t="n">
        <f aca="false">IF($B27=ET$2,0,IF(COUNTIF(CORRIDA!$M:$M,$B27&amp;" d. "&amp;ET$2)+COUNTIF(CORRIDA!$M:$M,ET$2&amp;" d. "&amp;$B27)=0,0,COUNTIF(CORRIDA!$M:$M,$B27&amp;" d. "&amp;ET$2)+COUNTIF(CORRIDA!$M:$M,ET$2&amp;" d. "&amp;$B27)))</f>
        <v>0</v>
      </c>
      <c r="EU27" s="76" t="n">
        <f aca="false">IF($B27=EU$2,0,IF(COUNTIF(CORRIDA!$M:$M,$B27&amp;" d. "&amp;EU$2)+COUNTIF(CORRIDA!$M:$M,EU$2&amp;" d. "&amp;$B27)=0,0,COUNTIF(CORRIDA!$M:$M,$B27&amp;" d. "&amp;EU$2)+COUNTIF(CORRIDA!$M:$M,EU$2&amp;" d. "&amp;$B27)))</f>
        <v>0</v>
      </c>
      <c r="EV27" s="76" t="n">
        <f aca="false">IF($B27=EV$2,0,IF(COUNTIF(CORRIDA!$M:$M,$B27&amp;" d. "&amp;EV$2)+COUNTIF(CORRIDA!$M:$M,EV$2&amp;" d. "&amp;$B27)=0,0,COUNTIF(CORRIDA!$M:$M,$B27&amp;" d. "&amp;EV$2)+COUNTIF(CORRIDA!$M:$M,EV$2&amp;" d. "&amp;$B27)))</f>
        <v>0</v>
      </c>
      <c r="EW27" s="76" t="n">
        <f aca="false">IF($B27=EW$2,0,IF(COUNTIF(CORRIDA!$M:$M,$B27&amp;" d. "&amp;EW$2)+COUNTIF(CORRIDA!$M:$M,EW$2&amp;" d. "&amp;$B27)=0,0,COUNTIF(CORRIDA!$M:$M,$B27&amp;" d. "&amp;EW$2)+COUNTIF(CORRIDA!$M:$M,EW$2&amp;" d. "&amp;$B27)))</f>
        <v>1</v>
      </c>
      <c r="EX27" s="76" t="n">
        <f aca="false">IF($B27=EX$2,0,IF(COUNTIF(CORRIDA!$M:$M,$B27&amp;" d. "&amp;EX$2)+COUNTIF(CORRIDA!$M:$M,EX$2&amp;" d. "&amp;$B27)=0,0,COUNTIF(CORRIDA!$M:$M,$B27&amp;" d. "&amp;EX$2)+COUNTIF(CORRIDA!$M:$M,EX$2&amp;" d. "&amp;$B27)))</f>
        <v>0</v>
      </c>
      <c r="EY27" s="76" t="n">
        <f aca="false">IF($B27=EY$2,0,IF(COUNTIF(CORRIDA!$M:$M,$B27&amp;" d. "&amp;EY$2)+COUNTIF(CORRIDA!$M:$M,EY$2&amp;" d. "&amp;$B27)=0,0,COUNTIF(CORRIDA!$M:$M,$B27&amp;" d. "&amp;EY$2)+COUNTIF(CORRIDA!$M:$M,EY$2&amp;" d. "&amp;$B27)))</f>
        <v>0</v>
      </c>
      <c r="EZ27" s="76" t="n">
        <f aca="false">IF($B27=EZ$2,0,IF(COUNTIF(CORRIDA!$M:$M,$B27&amp;" d. "&amp;EZ$2)+COUNTIF(CORRIDA!$M:$M,EZ$2&amp;" d. "&amp;$B27)=0,0,COUNTIF(CORRIDA!$M:$M,$B27&amp;" d. "&amp;EZ$2)+COUNTIF(CORRIDA!$M:$M,EZ$2&amp;" d. "&amp;$B27)))</f>
        <v>0</v>
      </c>
      <c r="FA27" s="76" t="n">
        <f aca="false">IF($B27=FA$2,0,IF(COUNTIF(CORRIDA!$M:$M,$B27&amp;" d. "&amp;FA$2)+COUNTIF(CORRIDA!$M:$M,FA$2&amp;" d. "&amp;$B27)=0,0,COUNTIF(CORRIDA!$M:$M,$B27&amp;" d. "&amp;FA$2)+COUNTIF(CORRIDA!$M:$M,FA$2&amp;" d. "&amp;$B27)))</f>
        <v>0</v>
      </c>
      <c r="FB27" s="76" t="n">
        <f aca="false">IF($B27=FB$2,0,IF(COUNTIF(CORRIDA!$M:$M,$B27&amp;" d. "&amp;FB$2)+COUNTIF(CORRIDA!$M:$M,FB$2&amp;" d. "&amp;$B27)=0,0,COUNTIF(CORRIDA!$M:$M,$B27&amp;" d. "&amp;FB$2)+COUNTIF(CORRIDA!$M:$M,FB$2&amp;" d. "&amp;$B27)))</f>
        <v>0</v>
      </c>
      <c r="FC27" s="76" t="n">
        <f aca="false">IF($B27=FC$2,0,IF(COUNTIF(CORRIDA!$M:$M,$B27&amp;" d. "&amp;FC$2)+COUNTIF(CORRIDA!$M:$M,FC$2&amp;" d. "&amp;$B27)=0,0,COUNTIF(CORRIDA!$M:$M,$B27&amp;" d. "&amp;FC$2)+COUNTIF(CORRIDA!$M:$M,FC$2&amp;" d. "&amp;$B27)))</f>
        <v>0</v>
      </c>
      <c r="FD27" s="76" t="n">
        <f aca="false">IF($B27=FD$2,0,IF(COUNTIF(CORRIDA!$M:$M,$B27&amp;" d. "&amp;FD$2)+COUNTIF(CORRIDA!$M:$M,FD$2&amp;" d. "&amp;$B27)=0,0,COUNTIF(CORRIDA!$M:$M,$B27&amp;" d. "&amp;FD$2)+COUNTIF(CORRIDA!$M:$M,FD$2&amp;" d. "&amp;$B27)))</f>
        <v>1</v>
      </c>
      <c r="FE27" s="76" t="n">
        <f aca="false">IF($B27=FE$2,0,IF(COUNTIF(CORRIDA!$M:$M,$B27&amp;" d. "&amp;FE$2)+COUNTIF(CORRIDA!$M:$M,FE$2&amp;" d. "&amp;$B27)=0,0,COUNTIF(CORRIDA!$M:$M,$B27&amp;" d. "&amp;FE$2)+COUNTIF(CORRIDA!$M:$M,FE$2&amp;" d. "&amp;$B27)))</f>
        <v>0</v>
      </c>
      <c r="FF27" s="76" t="n">
        <f aca="false">IF($B27=FF$2,0,IF(COUNTIF(CORRIDA!$M:$M,$B27&amp;" d. "&amp;FF$2)+COUNTIF(CORRIDA!$M:$M,FF$2&amp;" d. "&amp;$B27)=0,0,COUNTIF(CORRIDA!$M:$M,$B27&amp;" d. "&amp;FF$2)+COUNTIF(CORRIDA!$M:$M,FF$2&amp;" d. "&amp;$B27)))</f>
        <v>0</v>
      </c>
      <c r="FG27" s="75" t="n">
        <f aca="false">SUM(DI27:EW27)</f>
        <v>3</v>
      </c>
      <c r="FH27" s="80"/>
      <c r="FI27" s="73" t="str">
        <f aca="false">BE27</f>
        <v>Luiz Henrique</v>
      </c>
      <c r="FJ27" s="81" t="n">
        <f aca="false">COUNTIF(BF27:DC27,"&gt;0")</f>
        <v>4</v>
      </c>
      <c r="FK27" s="81" t="n">
        <f aca="false">AVERAGE(BF27:DC27)</f>
        <v>1</v>
      </c>
      <c r="FL27" s="81" t="n">
        <f aca="false">_xlfn.STDEV.P(BF27:DC27)</f>
        <v>0</v>
      </c>
    </row>
    <row r="28" customFormat="false" ht="12.75" hidden="false" customHeight="false" outlineLevel="0" collapsed="false">
      <c r="B28" s="73" t="str">
        <f aca="false">INTRO!B28</f>
        <v>Magritto</v>
      </c>
      <c r="C28" s="82" t="str">
        <f aca="false">IF($B28=C$2,"-",IF(COUNTIF(CORRIDA!$M:$M,$B28&amp;" d. "&amp;C$2)=0,"",COUNTIF(CORRIDA!$M:$M,$B28&amp;" d. "&amp;C$2)))</f>
        <v/>
      </c>
      <c r="D28" s="82" t="str">
        <f aca="false">IF($B28=D$2,"-",IF(COUNTIF(CORRIDA!$M:$M,$B28&amp;" d. "&amp;D$2)=0,"",COUNTIF(CORRIDA!$M:$M,$B28&amp;" d. "&amp;D$2)))</f>
        <v/>
      </c>
      <c r="E28" s="82" t="str">
        <f aca="false">IF($B28=E$2,"-",IF(COUNTIF(CORRIDA!$M:$M,$B28&amp;" d. "&amp;E$2)=0,"",COUNTIF(CORRIDA!$M:$M,$B28&amp;" d. "&amp;E$2)))</f>
        <v/>
      </c>
      <c r="F28" s="82" t="str">
        <f aca="false">IF($B28=F$2,"-",IF(COUNTIF(CORRIDA!$M:$M,$B28&amp;" d. "&amp;F$2)=0,"",COUNTIF(CORRIDA!$M:$M,$B28&amp;" d. "&amp;F$2)))</f>
        <v/>
      </c>
      <c r="G28" s="82" t="str">
        <f aca="false">IF($B28=G$2,"-",IF(COUNTIF(CORRIDA!$M:$M,$B28&amp;" d. "&amp;G$2)=0,"",COUNTIF(CORRIDA!$M:$M,$B28&amp;" d. "&amp;G$2)))</f>
        <v/>
      </c>
      <c r="H28" s="82" t="str">
        <f aca="false">IF($B28=H$2,"-",IF(COUNTIF(CORRIDA!$M:$M,$B28&amp;" d. "&amp;H$2)=0,"",COUNTIF(CORRIDA!$M:$M,$B28&amp;" d. "&amp;H$2)))</f>
        <v/>
      </c>
      <c r="I28" s="82" t="str">
        <f aca="false">IF($B28=I$2,"-",IF(COUNTIF(CORRIDA!$M:$M,$B28&amp;" d. "&amp;I$2)=0,"",COUNTIF(CORRIDA!$M:$M,$B28&amp;" d. "&amp;I$2)))</f>
        <v/>
      </c>
      <c r="J28" s="82" t="str">
        <f aca="false">IF($B28=J$2,"-",IF(COUNTIF(CORRIDA!$M:$M,$B28&amp;" d. "&amp;J$2)=0,"",COUNTIF(CORRIDA!$M:$M,$B28&amp;" d. "&amp;J$2)))</f>
        <v/>
      </c>
      <c r="K28" s="82" t="str">
        <f aca="false">IF($B28=K$2,"-",IF(COUNTIF(CORRIDA!$M:$M,$B28&amp;" d. "&amp;K$2)=0,"",COUNTIF(CORRIDA!$M:$M,$B28&amp;" d. "&amp;K$2)))</f>
        <v/>
      </c>
      <c r="L28" s="82" t="str">
        <f aca="false">IF($B28=L$2,"-",IF(COUNTIF(CORRIDA!$M:$M,$B28&amp;" d. "&amp;L$2)=0,"",COUNTIF(CORRIDA!$M:$M,$B28&amp;" d. "&amp;L$2)))</f>
        <v/>
      </c>
      <c r="M28" s="82" t="str">
        <f aca="false">IF($B28=M$2,"-",IF(COUNTIF(CORRIDA!$M:$M,$B28&amp;" d. "&amp;M$2)=0,"",COUNTIF(CORRIDA!$M:$M,$B28&amp;" d. "&amp;M$2)))</f>
        <v/>
      </c>
      <c r="N28" s="82" t="str">
        <f aca="false">IF($B28=N$2,"-",IF(COUNTIF(CORRIDA!$M:$M,$B28&amp;" d. "&amp;N$2)=0,"",COUNTIF(CORRIDA!$M:$M,$B28&amp;" d. "&amp;N$2)))</f>
        <v/>
      </c>
      <c r="O28" s="82" t="str">
        <f aca="false">IF($B28=O$2,"-",IF(COUNTIF(CORRIDA!$M:$M,$B28&amp;" d. "&amp;O$2)=0,"",COUNTIF(CORRIDA!$M:$M,$B28&amp;" d. "&amp;O$2)))</f>
        <v/>
      </c>
      <c r="P28" s="82" t="str">
        <f aca="false">IF($B28=P$2,"-",IF(COUNTIF(CORRIDA!$M:$M,$B28&amp;" d. "&amp;P$2)=0,"",COUNTIF(CORRIDA!$M:$M,$B28&amp;" d. "&amp;P$2)))</f>
        <v/>
      </c>
      <c r="Q28" s="82" t="str">
        <f aca="false">IF($B28=Q$2,"-",IF(COUNTIF(CORRIDA!$M:$M,$B28&amp;" d. "&amp;Q$2)=0,"",COUNTIF(CORRIDA!$M:$M,$B28&amp;" d. "&amp;Q$2)))</f>
        <v/>
      </c>
      <c r="R28" s="82" t="str">
        <f aca="false">IF($B28=R$2,"-",IF(COUNTIF(CORRIDA!$M:$M,$B28&amp;" d. "&amp;R$2)=0,"",COUNTIF(CORRIDA!$M:$M,$B28&amp;" d. "&amp;R$2)))</f>
        <v/>
      </c>
      <c r="S28" s="82" t="str">
        <f aca="false">IF($B28=S$2,"-",IF(COUNTIF(CORRIDA!$M:$M,$B28&amp;" d. "&amp;S$2)=0,"",COUNTIF(CORRIDA!$M:$M,$B28&amp;" d. "&amp;S$2)))</f>
        <v/>
      </c>
      <c r="T28" s="82" t="str">
        <f aca="false">IF($B28=T$2,"-",IF(COUNTIF(CORRIDA!$M:$M,$B28&amp;" d. "&amp;T$2)=0,"",COUNTIF(CORRIDA!$M:$M,$B28&amp;" d. "&amp;T$2)))</f>
        <v/>
      </c>
      <c r="U28" s="82" t="str">
        <f aca="false">IF($B28=U$2,"-",IF(COUNTIF(CORRIDA!$M:$M,$B28&amp;" d. "&amp;U$2)=0,"",COUNTIF(CORRIDA!$M:$M,$B28&amp;" d. "&amp;U$2)))</f>
        <v/>
      </c>
      <c r="V28" s="82" t="str">
        <f aca="false">IF($B28=V$2,"-",IF(COUNTIF(CORRIDA!$M:$M,$B28&amp;" d. "&amp;V$2)=0,"",COUNTIF(CORRIDA!$M:$M,$B28&amp;" d. "&amp;V$2)))</f>
        <v/>
      </c>
      <c r="W28" s="82" t="str">
        <f aca="false">IF($B28=W$2,"-",IF(COUNTIF(CORRIDA!$M:$M,$B28&amp;" d. "&amp;W$2)=0,"",COUNTIF(CORRIDA!$M:$M,$B28&amp;" d. "&amp;W$2)))</f>
        <v/>
      </c>
      <c r="X28" s="82" t="str">
        <f aca="false">IF($B28=X$2,"-",IF(COUNTIF(CORRIDA!$M:$M,$B28&amp;" d. "&amp;X$2)=0,"",COUNTIF(CORRIDA!$M:$M,$B28&amp;" d. "&amp;X$2)))</f>
        <v/>
      </c>
      <c r="Y28" s="82" t="str">
        <f aca="false">IF($B28=Y$2,"-",IF(COUNTIF(CORRIDA!$M:$M,$B28&amp;" d. "&amp;Y$2)=0,"",COUNTIF(CORRIDA!$M:$M,$B28&amp;" d. "&amp;Y$2)))</f>
        <v/>
      </c>
      <c r="Z28" s="82" t="str">
        <f aca="false">IF($B28=Z$2,"-",IF(COUNTIF(CORRIDA!$M:$M,$B28&amp;" d. "&amp;Z$2)=0,"",COUNTIF(CORRIDA!$M:$M,$B28&amp;" d. "&amp;Z$2)))</f>
        <v/>
      </c>
      <c r="AA28" s="82" t="str">
        <f aca="false">IF($B28=AA$2,"-",IF(COUNTIF(CORRIDA!$M:$M,$B28&amp;" d. "&amp;AA$2)=0,"",COUNTIF(CORRIDA!$M:$M,$B28&amp;" d. "&amp;AA$2)))</f>
        <v/>
      </c>
      <c r="AB28" s="82" t="str">
        <f aca="false">IF($B28=AB$2,"-",IF(COUNTIF(CORRIDA!$M:$M,$B28&amp;" d. "&amp;AB$2)=0,"",COUNTIF(CORRIDA!$M:$M,$B28&amp;" d. "&amp;AB$2)))</f>
        <v>-</v>
      </c>
      <c r="AC28" s="82" t="str">
        <f aca="false">IF($B28=AC$2,"-",IF(COUNTIF(CORRIDA!$M:$M,$B28&amp;" d. "&amp;AC$2)=0,"",COUNTIF(CORRIDA!$M:$M,$B28&amp;" d. "&amp;AC$2)))</f>
        <v/>
      </c>
      <c r="AD28" s="82" t="str">
        <f aca="false">IF($B28=AD$2,"-",IF(COUNTIF(CORRIDA!$M:$M,$B28&amp;" d. "&amp;AD$2)=0,"",COUNTIF(CORRIDA!$M:$M,$B28&amp;" d. "&amp;AD$2)))</f>
        <v/>
      </c>
      <c r="AE28" s="82" t="str">
        <f aca="false">IF($B28=AE$2,"-",IF(COUNTIF(CORRIDA!$M:$M,$B28&amp;" d. "&amp;AE$2)=0,"",COUNTIF(CORRIDA!$M:$M,$B28&amp;" d. "&amp;AE$2)))</f>
        <v/>
      </c>
      <c r="AF28" s="82" t="str">
        <f aca="false">IF($B28=AF$2,"-",IF(COUNTIF(CORRIDA!$M:$M,$B28&amp;" d. "&amp;AF$2)=0,"",COUNTIF(CORRIDA!$M:$M,$B28&amp;" d. "&amp;AF$2)))</f>
        <v/>
      </c>
      <c r="AG28" s="82" t="n">
        <f aca="false">IF($B28=AG$2,"-",IF(COUNTIF(CORRIDA!$M:$M,$B28&amp;" d. "&amp;AG$2)=0,"",COUNTIF(CORRIDA!$M:$M,$B28&amp;" d. "&amp;AG$2)))</f>
        <v>1</v>
      </c>
      <c r="AH28" s="82" t="str">
        <f aca="false">IF($B28=AH$2,"-",IF(COUNTIF(CORRIDA!$M:$M,$B28&amp;" d. "&amp;AH$2)=0,"",COUNTIF(CORRIDA!$M:$M,$B28&amp;" d. "&amp;AH$2)))</f>
        <v/>
      </c>
      <c r="AI28" s="82" t="str">
        <f aca="false">IF($B28=AI$2,"-",IF(COUNTIF(CORRIDA!$M:$M,$B28&amp;" d. "&amp;AI$2)=0,"",COUNTIF(CORRIDA!$M:$M,$B28&amp;" d. "&amp;AI$2)))</f>
        <v/>
      </c>
      <c r="AJ28" s="82" t="str">
        <f aca="false">IF($B28=AJ$2,"-",IF(COUNTIF(CORRIDA!$M:$M,$B28&amp;" d. "&amp;AJ$2)=0,"",COUNTIF(CORRIDA!$M:$M,$B28&amp;" d. "&amp;AJ$2)))</f>
        <v/>
      </c>
      <c r="AK28" s="82" t="str">
        <f aca="false">IF($B28=AK$2,"-",IF(COUNTIF(CORRIDA!$M:$M,$B28&amp;" d. "&amp;AK$2)=0,"",COUNTIF(CORRIDA!$M:$M,$B28&amp;" d. "&amp;AK$2)))</f>
        <v/>
      </c>
      <c r="AL28" s="82" t="str">
        <f aca="false">IF($B28=AL$2,"-",IF(COUNTIF(CORRIDA!$M:$M,$B28&amp;" d. "&amp;AL$2)=0,"",COUNTIF(CORRIDA!$M:$M,$B28&amp;" d. "&amp;AL$2)))</f>
        <v/>
      </c>
      <c r="AM28" s="82" t="str">
        <f aca="false">IF($B28=AM$2,"-",IF(COUNTIF(CORRIDA!$M:$M,$B28&amp;" d. "&amp;AM$2)=0,"",COUNTIF(CORRIDA!$M:$M,$B28&amp;" d. "&amp;AM$2)))</f>
        <v/>
      </c>
      <c r="AN28" s="82" t="str">
        <f aca="false">IF($B28=AN$2,"-",IF(COUNTIF(CORRIDA!$M:$M,$B28&amp;" d. "&amp;AN$2)=0,"",COUNTIF(CORRIDA!$M:$M,$B28&amp;" d. "&amp;AN$2)))</f>
        <v/>
      </c>
      <c r="AO28" s="82" t="str">
        <f aca="false">IF($B28=AO$2,"-",IF(COUNTIF(CORRIDA!$M:$M,$B28&amp;" d. "&amp;AO$2)=0,"",COUNTIF(CORRIDA!$M:$M,$B28&amp;" d. "&amp;AO$2)))</f>
        <v/>
      </c>
      <c r="AP28" s="82" t="str">
        <f aca="false">IF($B28=AP$2,"-",IF(COUNTIF(CORRIDA!$M:$M,$B28&amp;" d. "&amp;AP$2)=0,"",COUNTIF(CORRIDA!$M:$M,$B28&amp;" d. "&amp;AP$2)))</f>
        <v/>
      </c>
      <c r="AQ28" s="82" t="str">
        <f aca="false">IF($B28=AQ$2,"-",IF(COUNTIF(CORRIDA!$M:$M,$B28&amp;" d. "&amp;AQ$2)=0,"",COUNTIF(CORRIDA!$M:$M,$B28&amp;" d. "&amp;AQ$2)))</f>
        <v/>
      </c>
      <c r="AR28" s="82" t="str">
        <f aca="false">IF($B28=AR$2,"-",IF(COUNTIF(CORRIDA!$M:$M,$B28&amp;" d. "&amp;AR$2)=0,"",COUNTIF(CORRIDA!$M:$M,$B28&amp;" d. "&amp;AR$2)))</f>
        <v/>
      </c>
      <c r="AS28" s="82" t="str">
        <f aca="false">IF($B28=AS$2,"-",IF(COUNTIF(CORRIDA!$M:$M,$B28&amp;" d. "&amp;AS$2)=0,"",COUNTIF(CORRIDA!$M:$M,$B28&amp;" d. "&amp;AS$2)))</f>
        <v/>
      </c>
      <c r="AT28" s="82" t="str">
        <f aca="false">IF($B28=AT$2,"-",IF(COUNTIF(CORRIDA!$M:$M,$B28&amp;" d. "&amp;AT$2)=0,"",COUNTIF(CORRIDA!$M:$M,$B28&amp;" d. "&amp;AT$2)))</f>
        <v/>
      </c>
      <c r="AU28" s="82" t="str">
        <f aca="false">IF($B28=AU$2,"-",IF(COUNTIF(CORRIDA!$M:$M,$B28&amp;" d. "&amp;AU$2)=0,"",COUNTIF(CORRIDA!$M:$M,$B28&amp;" d. "&amp;AU$2)))</f>
        <v/>
      </c>
      <c r="AV28" s="82" t="str">
        <f aca="false">IF($B28=AV$2,"-",IF(COUNTIF(CORRIDA!$M:$M,$B28&amp;" d. "&amp;AV$2)=0,"",COUNTIF(CORRIDA!$M:$M,$B28&amp;" d. "&amp;AV$2)))</f>
        <v/>
      </c>
      <c r="AW28" s="82" t="str">
        <f aca="false">IF($B28=AW$2,"-",IF(COUNTIF(CORRIDA!$M:$M,$B28&amp;" d. "&amp;AW$2)=0,"",COUNTIF(CORRIDA!$M:$M,$B28&amp;" d. "&amp;AW$2)))</f>
        <v/>
      </c>
      <c r="AX28" s="82" t="str">
        <f aca="false">IF($B28=AX$2,"-",IF(COUNTIF(CORRIDA!$M:$M,$B28&amp;" d. "&amp;AX$2)=0,"",COUNTIF(CORRIDA!$M:$M,$B28&amp;" d. "&amp;AX$2)))</f>
        <v/>
      </c>
      <c r="AY28" s="82" t="str">
        <f aca="false">IF($B28=AY$2,"-",IF(COUNTIF(CORRIDA!$M:$M,$B28&amp;" d. "&amp;AY$2)=0,"",COUNTIF(CORRIDA!$M:$M,$B28&amp;" d. "&amp;AY$2)))</f>
        <v/>
      </c>
      <c r="AZ28" s="82" t="str">
        <f aca="false">IF($B28=AZ$2,"-",IF(COUNTIF(CORRIDA!$M:$M,$B28&amp;" d. "&amp;AZ$2)=0,"",COUNTIF(CORRIDA!$M:$M,$B28&amp;" d. "&amp;AZ$2)))</f>
        <v/>
      </c>
      <c r="BA28" s="75" t="n">
        <f aca="false">SUM(C28:AZ28)</f>
        <v>1</v>
      </c>
      <c r="BE28" s="73" t="str">
        <f aca="false">B28</f>
        <v>Magritto</v>
      </c>
      <c r="BF28" s="83" t="str">
        <f aca="false">IF($B28=BF$2,"-",IF(COUNTIF(CORRIDA!$M:$M,$B28&amp;" d. "&amp;BF$2)+COUNTIF(CORRIDA!$M:$M,BF$2&amp;" d. "&amp;$B28)=0,"",COUNTIF(CORRIDA!$M:$M,$B28&amp;" d. "&amp;BF$2)+COUNTIF(CORRIDA!$M:$M,BF$2&amp;" d. "&amp;$B28)))</f>
        <v/>
      </c>
      <c r="BG28" s="83" t="str">
        <f aca="false">IF($B28=BG$2,"-",IF(COUNTIF(CORRIDA!$M:$M,$B28&amp;" d. "&amp;BG$2)+COUNTIF(CORRIDA!$M:$M,BG$2&amp;" d. "&amp;$B28)=0,"",COUNTIF(CORRIDA!$M:$M,$B28&amp;" d. "&amp;BG$2)+COUNTIF(CORRIDA!$M:$M,BG$2&amp;" d. "&amp;$B28)))</f>
        <v/>
      </c>
      <c r="BH28" s="83" t="str">
        <f aca="false">IF($B28=BH$2,"-",IF(COUNTIF(CORRIDA!$M:$M,$B28&amp;" d. "&amp;BH$2)+COUNTIF(CORRIDA!$M:$M,BH$2&amp;" d. "&amp;$B28)=0,"",COUNTIF(CORRIDA!$M:$M,$B28&amp;" d. "&amp;BH$2)+COUNTIF(CORRIDA!$M:$M,BH$2&amp;" d. "&amp;$B28)))</f>
        <v/>
      </c>
      <c r="BI28" s="83" t="str">
        <f aca="false">IF($B28=BI$2,"-",IF(COUNTIF(CORRIDA!$M:$M,$B28&amp;" d. "&amp;BI$2)+COUNTIF(CORRIDA!$M:$M,BI$2&amp;" d. "&amp;$B28)=0,"",COUNTIF(CORRIDA!$M:$M,$B28&amp;" d. "&amp;BI$2)+COUNTIF(CORRIDA!$M:$M,BI$2&amp;" d. "&amp;$B28)))</f>
        <v/>
      </c>
      <c r="BJ28" s="83" t="str">
        <f aca="false">IF($B28=BJ$2,"-",IF(COUNTIF(CORRIDA!$M:$M,$B28&amp;" d. "&amp;BJ$2)+COUNTIF(CORRIDA!$M:$M,BJ$2&amp;" d. "&amp;$B28)=0,"",COUNTIF(CORRIDA!$M:$M,$B28&amp;" d. "&amp;BJ$2)+COUNTIF(CORRIDA!$M:$M,BJ$2&amp;" d. "&amp;$B28)))</f>
        <v/>
      </c>
      <c r="BK28" s="83" t="str">
        <f aca="false">IF($B28=BK$2,"-",IF(COUNTIF(CORRIDA!$M:$M,$B28&amp;" d. "&amp;BK$2)+COUNTIF(CORRIDA!$M:$M,BK$2&amp;" d. "&amp;$B28)=0,"",COUNTIF(CORRIDA!$M:$M,$B28&amp;" d. "&amp;BK$2)+COUNTIF(CORRIDA!$M:$M,BK$2&amp;" d. "&amp;$B28)))</f>
        <v/>
      </c>
      <c r="BL28" s="83" t="str">
        <f aca="false">IF($B28=BL$2,"-",IF(COUNTIF(CORRIDA!$M:$M,$B28&amp;" d. "&amp;BL$2)+COUNTIF(CORRIDA!$M:$M,BL$2&amp;" d. "&amp;$B28)=0,"",COUNTIF(CORRIDA!$M:$M,$B28&amp;" d. "&amp;BL$2)+COUNTIF(CORRIDA!$M:$M,BL$2&amp;" d. "&amp;$B28)))</f>
        <v/>
      </c>
      <c r="BM28" s="83" t="str">
        <f aca="false">IF($B28=BM$2,"-",IF(COUNTIF(CORRIDA!$M:$M,$B28&amp;" d. "&amp;BM$2)+COUNTIF(CORRIDA!$M:$M,BM$2&amp;" d. "&amp;$B28)=0,"",COUNTIF(CORRIDA!$M:$M,$B28&amp;" d. "&amp;BM$2)+COUNTIF(CORRIDA!$M:$M,BM$2&amp;" d. "&amp;$B28)))</f>
        <v/>
      </c>
      <c r="BN28" s="83" t="str">
        <f aca="false">IF($B28=BN$2,"-",IF(COUNTIF(CORRIDA!$M:$M,$B28&amp;" d. "&amp;BN$2)+COUNTIF(CORRIDA!$M:$M,BN$2&amp;" d. "&amp;$B28)=0,"",COUNTIF(CORRIDA!$M:$M,$B28&amp;" d. "&amp;BN$2)+COUNTIF(CORRIDA!$M:$M,BN$2&amp;" d. "&amp;$B28)))</f>
        <v/>
      </c>
      <c r="BO28" s="83" t="str">
        <f aca="false">IF($B28=BO$2,"-",IF(COUNTIF(CORRIDA!$M:$M,$B28&amp;" d. "&amp;BO$2)+COUNTIF(CORRIDA!$M:$M,BO$2&amp;" d. "&amp;$B28)=0,"",COUNTIF(CORRIDA!$M:$M,$B28&amp;" d. "&amp;BO$2)+COUNTIF(CORRIDA!$M:$M,BO$2&amp;" d. "&amp;$B28)))</f>
        <v/>
      </c>
      <c r="BP28" s="83" t="str">
        <f aca="false">IF($B28=BP$2,"-",IF(COUNTIF(CORRIDA!$M:$M,$B28&amp;" d. "&amp;BP$2)+COUNTIF(CORRIDA!$M:$M,BP$2&amp;" d. "&amp;$B28)=0,"",COUNTIF(CORRIDA!$M:$M,$B28&amp;" d. "&amp;BP$2)+COUNTIF(CORRIDA!$M:$M,BP$2&amp;" d. "&amp;$B28)))</f>
        <v/>
      </c>
      <c r="BQ28" s="83" t="str">
        <f aca="false">IF($B28=BQ$2,"-",IF(COUNTIF(CORRIDA!$M:$M,$B28&amp;" d. "&amp;BQ$2)+COUNTIF(CORRIDA!$M:$M,BQ$2&amp;" d. "&amp;$B28)=0,"",COUNTIF(CORRIDA!$M:$M,$B28&amp;" d. "&amp;BQ$2)+COUNTIF(CORRIDA!$M:$M,BQ$2&amp;" d. "&amp;$B28)))</f>
        <v/>
      </c>
      <c r="BR28" s="83" t="str">
        <f aca="false">IF($B28=BR$2,"-",IF(COUNTIF(CORRIDA!$M:$M,$B28&amp;" d. "&amp;BR$2)+COUNTIF(CORRIDA!$M:$M,BR$2&amp;" d. "&amp;$B28)=0,"",COUNTIF(CORRIDA!$M:$M,$B28&amp;" d. "&amp;BR$2)+COUNTIF(CORRIDA!$M:$M,BR$2&amp;" d. "&amp;$B28)))</f>
        <v/>
      </c>
      <c r="BS28" s="83" t="str">
        <f aca="false">IF($B28=BS$2,"-",IF(COUNTIF(CORRIDA!$M:$M,$B28&amp;" d. "&amp;BS$2)+COUNTIF(CORRIDA!$M:$M,BS$2&amp;" d. "&amp;$B28)=0,"",COUNTIF(CORRIDA!$M:$M,$B28&amp;" d. "&amp;BS$2)+COUNTIF(CORRIDA!$M:$M,BS$2&amp;" d. "&amp;$B28)))</f>
        <v/>
      </c>
      <c r="BT28" s="83" t="str">
        <f aca="false">IF($B28=BT$2,"-",IF(COUNTIF(CORRIDA!$M:$M,$B28&amp;" d. "&amp;BT$2)+COUNTIF(CORRIDA!$M:$M,BT$2&amp;" d. "&amp;$B28)=0,"",COUNTIF(CORRIDA!$M:$M,$B28&amp;" d. "&amp;BT$2)+COUNTIF(CORRIDA!$M:$M,BT$2&amp;" d. "&amp;$B28)))</f>
        <v/>
      </c>
      <c r="BU28" s="83" t="str">
        <f aca="false">IF($B28=BU$2,"-",IF(COUNTIF(CORRIDA!$M:$M,$B28&amp;" d. "&amp;BU$2)+COUNTIF(CORRIDA!$M:$M,BU$2&amp;" d. "&amp;$B28)=0,"",COUNTIF(CORRIDA!$M:$M,$B28&amp;" d. "&amp;BU$2)+COUNTIF(CORRIDA!$M:$M,BU$2&amp;" d. "&amp;$B28)))</f>
        <v/>
      </c>
      <c r="BV28" s="83" t="str">
        <f aca="false">IF($B28=BV$2,"-",IF(COUNTIF(CORRIDA!$M:$M,$B28&amp;" d. "&amp;BV$2)+COUNTIF(CORRIDA!$M:$M,BV$2&amp;" d. "&amp;$B28)=0,"",COUNTIF(CORRIDA!$M:$M,$B28&amp;" d. "&amp;BV$2)+COUNTIF(CORRIDA!$M:$M,BV$2&amp;" d. "&amp;$B28)))</f>
        <v/>
      </c>
      <c r="BW28" s="83" t="str">
        <f aca="false">IF($B28=BW$2,"-",IF(COUNTIF(CORRIDA!$M:$M,$B28&amp;" d. "&amp;BW$2)+COUNTIF(CORRIDA!$M:$M,BW$2&amp;" d. "&amp;$B28)=0,"",COUNTIF(CORRIDA!$M:$M,$B28&amp;" d. "&amp;BW$2)+COUNTIF(CORRIDA!$M:$M,BW$2&amp;" d. "&amp;$B28)))</f>
        <v/>
      </c>
      <c r="BX28" s="83" t="str">
        <f aca="false">IF($B28=BX$2,"-",IF(COUNTIF(CORRIDA!$M:$M,$B28&amp;" d. "&amp;BX$2)+COUNTIF(CORRIDA!$M:$M,BX$2&amp;" d. "&amp;$B28)=0,"",COUNTIF(CORRIDA!$M:$M,$B28&amp;" d. "&amp;BX$2)+COUNTIF(CORRIDA!$M:$M,BX$2&amp;" d. "&amp;$B28)))</f>
        <v/>
      </c>
      <c r="BY28" s="83" t="str">
        <f aca="false">IF($B28=BY$2,"-",IF(COUNTIF(CORRIDA!$M:$M,$B28&amp;" d. "&amp;BY$2)+COUNTIF(CORRIDA!$M:$M,BY$2&amp;" d. "&amp;$B28)=0,"",COUNTIF(CORRIDA!$M:$M,$B28&amp;" d. "&amp;BY$2)+COUNTIF(CORRIDA!$M:$M,BY$2&amp;" d. "&amp;$B28)))</f>
        <v/>
      </c>
      <c r="BZ28" s="83" t="str">
        <f aca="false">IF($B28=BZ$2,"-",IF(COUNTIF(CORRIDA!$M:$M,$B28&amp;" d. "&amp;BZ$2)+COUNTIF(CORRIDA!$M:$M,BZ$2&amp;" d. "&amp;$B28)=0,"",COUNTIF(CORRIDA!$M:$M,$B28&amp;" d. "&amp;BZ$2)+COUNTIF(CORRIDA!$M:$M,BZ$2&amp;" d. "&amp;$B28)))</f>
        <v/>
      </c>
      <c r="CA28" s="83" t="str">
        <f aca="false">IF($B28=CA$2,"-",IF(COUNTIF(CORRIDA!$M:$M,$B28&amp;" d. "&amp;CA$2)+COUNTIF(CORRIDA!$M:$M,CA$2&amp;" d. "&amp;$B28)=0,"",COUNTIF(CORRIDA!$M:$M,$B28&amp;" d. "&amp;CA$2)+COUNTIF(CORRIDA!$M:$M,CA$2&amp;" d. "&amp;$B28)))</f>
        <v/>
      </c>
      <c r="CB28" s="83" t="str">
        <f aca="false">IF($B28=CB$2,"-",IF(COUNTIF(CORRIDA!$M:$M,$B28&amp;" d. "&amp;CB$2)+COUNTIF(CORRIDA!$M:$M,CB$2&amp;" d. "&amp;$B28)=0,"",COUNTIF(CORRIDA!$M:$M,$B28&amp;" d. "&amp;CB$2)+COUNTIF(CORRIDA!$M:$M,CB$2&amp;" d. "&amp;$B28)))</f>
        <v/>
      </c>
      <c r="CC28" s="83" t="str">
        <f aca="false">IF($B28=CC$2,"-",IF(COUNTIF(CORRIDA!$M:$M,$B28&amp;" d. "&amp;CC$2)+COUNTIF(CORRIDA!$M:$M,CC$2&amp;" d. "&amp;$B28)=0,"",COUNTIF(CORRIDA!$M:$M,$B28&amp;" d. "&amp;CC$2)+COUNTIF(CORRIDA!$M:$M,CC$2&amp;" d. "&amp;$B28)))</f>
        <v/>
      </c>
      <c r="CD28" s="83" t="str">
        <f aca="false">IF($B28=CD$2,"-",IF(COUNTIF(CORRIDA!$M:$M,$B28&amp;" d. "&amp;CD$2)+COUNTIF(CORRIDA!$M:$M,CD$2&amp;" d. "&amp;$B28)=0,"",COUNTIF(CORRIDA!$M:$M,$B28&amp;" d. "&amp;CD$2)+COUNTIF(CORRIDA!$M:$M,CD$2&amp;" d. "&amp;$B28)))</f>
        <v/>
      </c>
      <c r="CE28" s="83" t="str">
        <f aca="false">IF($B28=CE$2,"-",IF(COUNTIF(CORRIDA!$M:$M,$B28&amp;" d. "&amp;CE$2)+COUNTIF(CORRIDA!$M:$M,CE$2&amp;" d. "&amp;$B28)=0,"",COUNTIF(CORRIDA!$M:$M,$B28&amp;" d. "&amp;CE$2)+COUNTIF(CORRIDA!$M:$M,CE$2&amp;" d. "&amp;$B28)))</f>
        <v>-</v>
      </c>
      <c r="CF28" s="83" t="str">
        <f aca="false">IF($B28=CF$2,"-",IF(COUNTIF(CORRIDA!$M:$M,$B28&amp;" d. "&amp;CF$2)+COUNTIF(CORRIDA!$M:$M,CF$2&amp;" d. "&amp;$B28)=0,"",COUNTIF(CORRIDA!$M:$M,$B28&amp;" d. "&amp;CF$2)+COUNTIF(CORRIDA!$M:$M,CF$2&amp;" d. "&amp;$B28)))</f>
        <v/>
      </c>
      <c r="CG28" s="83" t="str">
        <f aca="false">IF($B28=CG$2,"-",IF(COUNTIF(CORRIDA!$M:$M,$B28&amp;" d. "&amp;CG$2)+COUNTIF(CORRIDA!$M:$M,CG$2&amp;" d. "&amp;$B28)=0,"",COUNTIF(CORRIDA!$M:$M,$B28&amp;" d. "&amp;CG$2)+COUNTIF(CORRIDA!$M:$M,CG$2&amp;" d. "&amp;$B28)))</f>
        <v/>
      </c>
      <c r="CH28" s="83" t="str">
        <f aca="false">IF($B28=CH$2,"-",IF(COUNTIF(CORRIDA!$M:$M,$B28&amp;" d. "&amp;CH$2)+COUNTIF(CORRIDA!$M:$M,CH$2&amp;" d. "&amp;$B28)=0,"",COUNTIF(CORRIDA!$M:$M,$B28&amp;" d. "&amp;CH$2)+COUNTIF(CORRIDA!$M:$M,CH$2&amp;" d. "&amp;$B28)))</f>
        <v/>
      </c>
      <c r="CI28" s="83" t="str">
        <f aca="false">IF($B28=CI$2,"-",IF(COUNTIF(CORRIDA!$M:$M,$B28&amp;" d. "&amp;CI$2)+COUNTIF(CORRIDA!$M:$M,CI$2&amp;" d. "&amp;$B28)=0,"",COUNTIF(CORRIDA!$M:$M,$B28&amp;" d. "&amp;CI$2)+COUNTIF(CORRIDA!$M:$M,CI$2&amp;" d. "&amp;$B28)))</f>
        <v/>
      </c>
      <c r="CJ28" s="83" t="n">
        <f aca="false">IF($B28=CJ$2,"-",IF(COUNTIF(CORRIDA!$M:$M,$B28&amp;" d. "&amp;CJ$2)+COUNTIF(CORRIDA!$M:$M,CJ$2&amp;" d. "&amp;$B28)=0,"",COUNTIF(CORRIDA!$M:$M,$B28&amp;" d. "&amp;CJ$2)+COUNTIF(CORRIDA!$M:$M,CJ$2&amp;" d. "&amp;$B28)))</f>
        <v>1</v>
      </c>
      <c r="CK28" s="83" t="str">
        <f aca="false">IF($B28=CK$2,"-",IF(COUNTIF(CORRIDA!$M:$M,$B28&amp;" d. "&amp;CK$2)+COUNTIF(CORRIDA!$M:$M,CK$2&amp;" d. "&amp;$B28)=0,"",COUNTIF(CORRIDA!$M:$M,$B28&amp;" d. "&amp;CK$2)+COUNTIF(CORRIDA!$M:$M,CK$2&amp;" d. "&amp;$B28)))</f>
        <v/>
      </c>
      <c r="CL28" s="83" t="str">
        <f aca="false">IF($B28=CL$2,"-",IF(COUNTIF(CORRIDA!$M:$M,$B28&amp;" d. "&amp;CL$2)+COUNTIF(CORRIDA!$M:$M,CL$2&amp;" d. "&amp;$B28)=0,"",COUNTIF(CORRIDA!$M:$M,$B28&amp;" d. "&amp;CL$2)+COUNTIF(CORRIDA!$M:$M,CL$2&amp;" d. "&amp;$B28)))</f>
        <v/>
      </c>
      <c r="CM28" s="83" t="str">
        <f aca="false">IF($B28=CM$2,"-",IF(COUNTIF(CORRIDA!$M:$M,$B28&amp;" d. "&amp;CM$2)+COUNTIF(CORRIDA!$M:$M,CM$2&amp;" d. "&amp;$B28)=0,"",COUNTIF(CORRIDA!$M:$M,$B28&amp;" d. "&amp;CM$2)+COUNTIF(CORRIDA!$M:$M,CM$2&amp;" d. "&amp;$B28)))</f>
        <v/>
      </c>
      <c r="CN28" s="83" t="str">
        <f aca="false">IF($B28=CN$2,"-",IF(COUNTIF(CORRIDA!$M:$M,$B28&amp;" d. "&amp;CN$2)+COUNTIF(CORRIDA!$M:$M,CN$2&amp;" d. "&amp;$B28)=0,"",COUNTIF(CORRIDA!$M:$M,$B28&amp;" d. "&amp;CN$2)+COUNTIF(CORRIDA!$M:$M,CN$2&amp;" d. "&amp;$B28)))</f>
        <v/>
      </c>
      <c r="CO28" s="83" t="str">
        <f aca="false">IF($B28=CO$2,"-",IF(COUNTIF(CORRIDA!$M:$M,$B28&amp;" d. "&amp;CO$2)+COUNTIF(CORRIDA!$M:$M,CO$2&amp;" d. "&amp;$B28)=0,"",COUNTIF(CORRIDA!$M:$M,$B28&amp;" d. "&amp;CO$2)+COUNTIF(CORRIDA!$M:$M,CO$2&amp;" d. "&amp;$B28)))</f>
        <v/>
      </c>
      <c r="CP28" s="83" t="str">
        <f aca="false">IF($B28=CP$2,"-",IF(COUNTIF(CORRIDA!$M:$M,$B28&amp;" d. "&amp;CP$2)+COUNTIF(CORRIDA!$M:$M,CP$2&amp;" d. "&amp;$B28)=0,"",COUNTIF(CORRIDA!$M:$M,$B28&amp;" d. "&amp;CP$2)+COUNTIF(CORRIDA!$M:$M,CP$2&amp;" d. "&amp;$B28)))</f>
        <v/>
      </c>
      <c r="CQ28" s="83" t="str">
        <f aca="false">IF($B28=CQ$2,"-",IF(COUNTIF(CORRIDA!$M:$M,$B28&amp;" d. "&amp;CQ$2)+COUNTIF(CORRIDA!$M:$M,CQ$2&amp;" d. "&amp;$B28)=0,"",COUNTIF(CORRIDA!$M:$M,$B28&amp;" d. "&amp;CQ$2)+COUNTIF(CORRIDA!$M:$M,CQ$2&amp;" d. "&amp;$B28)))</f>
        <v/>
      </c>
      <c r="CR28" s="83" t="str">
        <f aca="false">IF($B28=CR$2,"-",IF(COUNTIF(CORRIDA!$M:$M,$B28&amp;" d. "&amp;CR$2)+COUNTIF(CORRIDA!$M:$M,CR$2&amp;" d. "&amp;$B28)=0,"",COUNTIF(CORRIDA!$M:$M,$B28&amp;" d. "&amp;CR$2)+COUNTIF(CORRIDA!$M:$M,CR$2&amp;" d. "&amp;$B28)))</f>
        <v/>
      </c>
      <c r="CS28" s="83" t="str">
        <f aca="false">IF($B28=CS$2,"-",IF(COUNTIF(CORRIDA!$M:$M,$B28&amp;" d. "&amp;CS$2)+COUNTIF(CORRIDA!$M:$M,CS$2&amp;" d. "&amp;$B28)=0,"",COUNTIF(CORRIDA!$M:$M,$B28&amp;" d. "&amp;CS$2)+COUNTIF(CORRIDA!$M:$M,CS$2&amp;" d. "&amp;$B28)))</f>
        <v/>
      </c>
      <c r="CT28" s="83" t="str">
        <f aca="false">IF($B28=CT$2,"-",IF(COUNTIF(CORRIDA!$M:$M,$B28&amp;" d. "&amp;CT$2)+COUNTIF(CORRIDA!$M:$M,CT$2&amp;" d. "&amp;$B28)=0,"",COUNTIF(CORRIDA!$M:$M,$B28&amp;" d. "&amp;CT$2)+COUNTIF(CORRIDA!$M:$M,CT$2&amp;" d. "&amp;$B28)))</f>
        <v/>
      </c>
      <c r="CU28" s="83" t="str">
        <f aca="false">IF($B28=CU$2,"-",IF(COUNTIF(CORRIDA!$M:$M,$B28&amp;" d. "&amp;CU$2)+COUNTIF(CORRIDA!$M:$M,CU$2&amp;" d. "&amp;$B28)=0,"",COUNTIF(CORRIDA!$M:$M,$B28&amp;" d. "&amp;CU$2)+COUNTIF(CORRIDA!$M:$M,CU$2&amp;" d. "&amp;$B28)))</f>
        <v/>
      </c>
      <c r="CV28" s="83" t="str">
        <f aca="false">IF($B28=CV$2,"-",IF(COUNTIF(CORRIDA!$M:$M,$B28&amp;" d. "&amp;CV$2)+COUNTIF(CORRIDA!$M:$M,CV$2&amp;" d. "&amp;$B28)=0,"",COUNTIF(CORRIDA!$M:$M,$B28&amp;" d. "&amp;CV$2)+COUNTIF(CORRIDA!$M:$M,CV$2&amp;" d. "&amp;$B28)))</f>
        <v/>
      </c>
      <c r="CW28" s="83" t="str">
        <f aca="false">IF($B28=CW$2,"-",IF(COUNTIF(CORRIDA!$M:$M,$B28&amp;" d. "&amp;CW$2)+COUNTIF(CORRIDA!$M:$M,CW$2&amp;" d. "&amp;$B28)=0,"",COUNTIF(CORRIDA!$M:$M,$B28&amp;" d. "&amp;CW$2)+COUNTIF(CORRIDA!$M:$M,CW$2&amp;" d. "&amp;$B28)))</f>
        <v/>
      </c>
      <c r="CX28" s="83" t="str">
        <f aca="false">IF($B28=CX$2,"-",IF(COUNTIF(CORRIDA!$M:$M,$B28&amp;" d. "&amp;CX$2)+COUNTIF(CORRIDA!$M:$M,CX$2&amp;" d. "&amp;$B28)=0,"",COUNTIF(CORRIDA!$M:$M,$B28&amp;" d. "&amp;CX$2)+COUNTIF(CORRIDA!$M:$M,CX$2&amp;" d. "&amp;$B28)))</f>
        <v/>
      </c>
      <c r="CY28" s="83" t="str">
        <f aca="false">IF($B28=CY$2,"-",IF(COUNTIF(CORRIDA!$M:$M,$B28&amp;" d. "&amp;CY$2)+COUNTIF(CORRIDA!$M:$M,CY$2&amp;" d. "&amp;$B28)=0,"",COUNTIF(CORRIDA!$M:$M,$B28&amp;" d. "&amp;CY$2)+COUNTIF(CORRIDA!$M:$M,CY$2&amp;" d. "&amp;$B28)))</f>
        <v/>
      </c>
      <c r="CZ28" s="83" t="str">
        <f aca="false">IF($B28=CZ$2,"-",IF(COUNTIF(CORRIDA!$M:$M,$B28&amp;" d. "&amp;CZ$2)+COUNTIF(CORRIDA!$M:$M,CZ$2&amp;" d. "&amp;$B28)=0,"",COUNTIF(CORRIDA!$M:$M,$B28&amp;" d. "&amp;CZ$2)+COUNTIF(CORRIDA!$M:$M,CZ$2&amp;" d. "&amp;$B28)))</f>
        <v/>
      </c>
      <c r="DA28" s="83" t="str">
        <f aca="false">IF($B28=DA$2,"-",IF(COUNTIF(CORRIDA!$M:$M,$B28&amp;" d. "&amp;DA$2)+COUNTIF(CORRIDA!$M:$M,DA$2&amp;" d. "&amp;$B28)=0,"",COUNTIF(CORRIDA!$M:$M,$B28&amp;" d. "&amp;DA$2)+COUNTIF(CORRIDA!$M:$M,DA$2&amp;" d. "&amp;$B28)))</f>
        <v/>
      </c>
      <c r="DB28" s="83" t="str">
        <f aca="false">IF($B28=DB$2,"-",IF(COUNTIF(CORRIDA!$M:$M,$B28&amp;" d. "&amp;DB$2)+COUNTIF(CORRIDA!$M:$M,DB$2&amp;" d. "&amp;$B28)=0,"",COUNTIF(CORRIDA!$M:$M,$B28&amp;" d. "&amp;DB$2)+COUNTIF(CORRIDA!$M:$M,DB$2&amp;" d. "&amp;$B28)))</f>
        <v/>
      </c>
      <c r="DC28" s="83" t="str">
        <f aca="false">IF($B28=DC$2,"-",IF(COUNTIF(CORRIDA!$M:$M,$B28&amp;" d. "&amp;DC$2)+COUNTIF(CORRIDA!$M:$M,DC$2&amp;" d. "&amp;$B28)=0,"",COUNTIF(CORRIDA!$M:$M,$B28&amp;" d. "&amp;DC$2)+COUNTIF(CORRIDA!$M:$M,DC$2&amp;" d. "&amp;$B28)))</f>
        <v/>
      </c>
      <c r="DD28" s="75" t="n">
        <f aca="false">SUM(BF28:DC28)</f>
        <v>1</v>
      </c>
      <c r="DE28" s="77" t="n">
        <f aca="false">COUNTIF(BF28:DC28,"&gt;0")</f>
        <v>1</v>
      </c>
      <c r="DF28" s="78" t="n">
        <f aca="false">IF(COUNTIF(BF28:DC28,"&gt;0")&lt;10,0,QUOTIENT(COUNTIF(BF28:DC28,"&gt;0"),5)*50)</f>
        <v>0</v>
      </c>
      <c r="DG28" s="79"/>
      <c r="DH28" s="73" t="str">
        <f aca="false">BE28</f>
        <v>Magritto</v>
      </c>
      <c r="DI28" s="83" t="n">
        <f aca="false">IF($B28=DI$2,0,IF(COUNTIF(CORRIDA!$M:$M,$B28&amp;" d. "&amp;DI$2)+COUNTIF(CORRIDA!$M:$M,DI$2&amp;" d. "&amp;$B28)=0,0,COUNTIF(CORRIDA!$M:$M,$B28&amp;" d. "&amp;DI$2)+COUNTIF(CORRIDA!$M:$M,DI$2&amp;" d. "&amp;$B28)))</f>
        <v>0</v>
      </c>
      <c r="DJ28" s="83" t="n">
        <f aca="false">IF($B28=DJ$2,0,IF(COUNTIF(CORRIDA!$M:$M,$B28&amp;" d. "&amp;DJ$2)+COUNTIF(CORRIDA!$M:$M,DJ$2&amp;" d. "&amp;$B28)=0,0,COUNTIF(CORRIDA!$M:$M,$B28&amp;" d. "&amp;DJ$2)+COUNTIF(CORRIDA!$M:$M,DJ$2&amp;" d. "&amp;$B28)))</f>
        <v>0</v>
      </c>
      <c r="DK28" s="83" t="n">
        <f aca="false">IF($B28=DK$2,0,IF(COUNTIF(CORRIDA!$M:$M,$B28&amp;" d. "&amp;DK$2)+COUNTIF(CORRIDA!$M:$M,DK$2&amp;" d. "&amp;$B28)=0,0,COUNTIF(CORRIDA!$M:$M,$B28&amp;" d. "&amp;DK$2)+COUNTIF(CORRIDA!$M:$M,DK$2&amp;" d. "&amp;$B28)))</f>
        <v>0</v>
      </c>
      <c r="DL28" s="83" t="n">
        <f aca="false">IF($B28=DL$2,0,IF(COUNTIF(CORRIDA!$M:$M,$B28&amp;" d. "&amp;DL$2)+COUNTIF(CORRIDA!$M:$M,DL$2&amp;" d. "&amp;$B28)=0,0,COUNTIF(CORRIDA!$M:$M,$B28&amp;" d. "&amp;DL$2)+COUNTIF(CORRIDA!$M:$M,DL$2&amp;" d. "&amp;$B28)))</f>
        <v>0</v>
      </c>
      <c r="DM28" s="83" t="n">
        <f aca="false">IF($B28=DM$2,0,IF(COUNTIF(CORRIDA!$M:$M,$B28&amp;" d. "&amp;DM$2)+COUNTIF(CORRIDA!$M:$M,DM$2&amp;" d. "&amp;$B28)=0,0,COUNTIF(CORRIDA!$M:$M,$B28&amp;" d. "&amp;DM$2)+COUNTIF(CORRIDA!$M:$M,DM$2&amp;" d. "&amp;$B28)))</f>
        <v>0</v>
      </c>
      <c r="DN28" s="83" t="n">
        <f aca="false">IF($B28=DN$2,0,IF(COUNTIF(CORRIDA!$M:$M,$B28&amp;" d. "&amp;DN$2)+COUNTIF(CORRIDA!$M:$M,DN$2&amp;" d. "&amp;$B28)=0,0,COUNTIF(CORRIDA!$M:$M,$B28&amp;" d. "&amp;DN$2)+COUNTIF(CORRIDA!$M:$M,DN$2&amp;" d. "&amp;$B28)))</f>
        <v>0</v>
      </c>
      <c r="DO28" s="83" t="n">
        <f aca="false">IF($B28=DO$2,0,IF(COUNTIF(CORRIDA!$M:$M,$B28&amp;" d. "&amp;DO$2)+COUNTIF(CORRIDA!$M:$M,DO$2&amp;" d. "&amp;$B28)=0,0,COUNTIF(CORRIDA!$M:$M,$B28&amp;" d. "&amp;DO$2)+COUNTIF(CORRIDA!$M:$M,DO$2&amp;" d. "&amp;$B28)))</f>
        <v>0</v>
      </c>
      <c r="DP28" s="83" t="n">
        <f aca="false">IF($B28=DP$2,0,IF(COUNTIF(CORRIDA!$M:$M,$B28&amp;" d. "&amp;DP$2)+COUNTIF(CORRIDA!$M:$M,DP$2&amp;" d. "&amp;$B28)=0,0,COUNTIF(CORRIDA!$M:$M,$B28&amp;" d. "&amp;DP$2)+COUNTIF(CORRIDA!$M:$M,DP$2&amp;" d. "&amp;$B28)))</f>
        <v>0</v>
      </c>
      <c r="DQ28" s="83" t="n">
        <f aca="false">IF($B28=DQ$2,0,IF(COUNTIF(CORRIDA!$M:$M,$B28&amp;" d. "&amp;DQ$2)+COUNTIF(CORRIDA!$M:$M,DQ$2&amp;" d. "&amp;$B28)=0,0,COUNTIF(CORRIDA!$M:$M,$B28&amp;" d. "&amp;DQ$2)+COUNTIF(CORRIDA!$M:$M,DQ$2&amp;" d. "&amp;$B28)))</f>
        <v>0</v>
      </c>
      <c r="DR28" s="83" t="n">
        <f aca="false">IF($B28=DR$2,0,IF(COUNTIF(CORRIDA!$M:$M,$B28&amp;" d. "&amp;DR$2)+COUNTIF(CORRIDA!$M:$M,DR$2&amp;" d. "&amp;$B28)=0,0,COUNTIF(CORRIDA!$M:$M,$B28&amp;" d. "&amp;DR$2)+COUNTIF(CORRIDA!$M:$M,DR$2&amp;" d. "&amp;$B28)))</f>
        <v>0</v>
      </c>
      <c r="DS28" s="83" t="n">
        <f aca="false">IF($B28=DS$2,0,IF(COUNTIF(CORRIDA!$M:$M,$B28&amp;" d. "&amp;DS$2)+COUNTIF(CORRIDA!$M:$M,DS$2&amp;" d. "&amp;$B28)=0,0,COUNTIF(CORRIDA!$M:$M,$B28&amp;" d. "&amp;DS$2)+COUNTIF(CORRIDA!$M:$M,DS$2&amp;" d. "&amp;$B28)))</f>
        <v>0</v>
      </c>
      <c r="DT28" s="83" t="n">
        <f aca="false">IF($B28=DT$2,0,IF(COUNTIF(CORRIDA!$M:$M,$B28&amp;" d. "&amp;DT$2)+COUNTIF(CORRIDA!$M:$M,DT$2&amp;" d. "&amp;$B28)=0,0,COUNTIF(CORRIDA!$M:$M,$B28&amp;" d. "&amp;DT$2)+COUNTIF(CORRIDA!$M:$M,DT$2&amp;" d. "&amp;$B28)))</f>
        <v>0</v>
      </c>
      <c r="DU28" s="83" t="n">
        <f aca="false">IF($B28=DU$2,0,IF(COUNTIF(CORRIDA!$M:$M,$B28&amp;" d. "&amp;DU$2)+COUNTIF(CORRIDA!$M:$M,DU$2&amp;" d. "&amp;$B28)=0,0,COUNTIF(CORRIDA!$M:$M,$B28&amp;" d. "&amp;DU$2)+COUNTIF(CORRIDA!$M:$M,DU$2&amp;" d. "&amp;$B28)))</f>
        <v>0</v>
      </c>
      <c r="DV28" s="83" t="n">
        <f aca="false">IF($B28=DV$2,0,IF(COUNTIF(CORRIDA!$M:$M,$B28&amp;" d. "&amp;DV$2)+COUNTIF(CORRIDA!$M:$M,DV$2&amp;" d. "&amp;$B28)=0,0,COUNTIF(CORRIDA!$M:$M,$B28&amp;" d. "&amp;DV$2)+COUNTIF(CORRIDA!$M:$M,DV$2&amp;" d. "&amp;$B28)))</f>
        <v>0</v>
      </c>
      <c r="DW28" s="83" t="n">
        <f aca="false">IF($B28=DW$2,0,IF(COUNTIF(CORRIDA!$M:$M,$B28&amp;" d. "&amp;DW$2)+COUNTIF(CORRIDA!$M:$M,DW$2&amp;" d. "&amp;$B28)=0,0,COUNTIF(CORRIDA!$M:$M,$B28&amp;" d. "&amp;DW$2)+COUNTIF(CORRIDA!$M:$M,DW$2&amp;" d. "&amp;$B28)))</f>
        <v>0</v>
      </c>
      <c r="DX28" s="83" t="n">
        <f aca="false">IF($B28=DX$2,0,IF(COUNTIF(CORRIDA!$M:$M,$B28&amp;" d. "&amp;DX$2)+COUNTIF(CORRIDA!$M:$M,DX$2&amp;" d. "&amp;$B28)=0,0,COUNTIF(CORRIDA!$M:$M,$B28&amp;" d. "&amp;DX$2)+COUNTIF(CORRIDA!$M:$M,DX$2&amp;" d. "&amp;$B28)))</f>
        <v>0</v>
      </c>
      <c r="DY28" s="83" t="n">
        <f aca="false">IF($B28=DY$2,0,IF(COUNTIF(CORRIDA!$M:$M,$B28&amp;" d. "&amp;DY$2)+COUNTIF(CORRIDA!$M:$M,DY$2&amp;" d. "&amp;$B28)=0,0,COUNTIF(CORRIDA!$M:$M,$B28&amp;" d. "&amp;DY$2)+COUNTIF(CORRIDA!$M:$M,DY$2&amp;" d. "&amp;$B28)))</f>
        <v>0</v>
      </c>
      <c r="DZ28" s="83" t="n">
        <f aca="false">IF($B28=DZ$2,0,IF(COUNTIF(CORRIDA!$M:$M,$B28&amp;" d. "&amp;DZ$2)+COUNTIF(CORRIDA!$M:$M,DZ$2&amp;" d. "&amp;$B28)=0,0,COUNTIF(CORRIDA!$M:$M,$B28&amp;" d. "&amp;DZ$2)+COUNTIF(CORRIDA!$M:$M,DZ$2&amp;" d. "&amp;$B28)))</f>
        <v>0</v>
      </c>
      <c r="EA28" s="83" t="n">
        <f aca="false">IF($B28=EA$2,0,IF(COUNTIF(CORRIDA!$M:$M,$B28&amp;" d. "&amp;EA$2)+COUNTIF(CORRIDA!$M:$M,EA$2&amp;" d. "&amp;$B28)=0,0,COUNTIF(CORRIDA!$M:$M,$B28&amp;" d. "&amp;EA$2)+COUNTIF(CORRIDA!$M:$M,EA$2&amp;" d. "&amp;$B28)))</f>
        <v>0</v>
      </c>
      <c r="EB28" s="83" t="n">
        <f aca="false">IF($B28=EB$2,0,IF(COUNTIF(CORRIDA!$M:$M,$B28&amp;" d. "&amp;EB$2)+COUNTIF(CORRIDA!$M:$M,EB$2&amp;" d. "&amp;$B28)=0,0,COUNTIF(CORRIDA!$M:$M,$B28&amp;" d. "&amp;EB$2)+COUNTIF(CORRIDA!$M:$M,EB$2&amp;" d. "&amp;$B28)))</f>
        <v>0</v>
      </c>
      <c r="EC28" s="83" t="n">
        <f aca="false">IF($B28=EC$2,0,IF(COUNTIF(CORRIDA!$M:$M,$B28&amp;" d. "&amp;EC$2)+COUNTIF(CORRIDA!$M:$M,EC$2&amp;" d. "&amp;$B28)=0,0,COUNTIF(CORRIDA!$M:$M,$B28&amp;" d. "&amp;EC$2)+COUNTIF(CORRIDA!$M:$M,EC$2&amp;" d. "&amp;$B28)))</f>
        <v>0</v>
      </c>
      <c r="ED28" s="83" t="n">
        <f aca="false">IF($B28=ED$2,0,IF(COUNTIF(CORRIDA!$M:$M,$B28&amp;" d. "&amp;ED$2)+COUNTIF(CORRIDA!$M:$M,ED$2&amp;" d. "&amp;$B28)=0,0,COUNTIF(CORRIDA!$M:$M,$B28&amp;" d. "&amp;ED$2)+COUNTIF(CORRIDA!$M:$M,ED$2&amp;" d. "&amp;$B28)))</f>
        <v>0</v>
      </c>
      <c r="EE28" s="83" t="n">
        <f aca="false">IF($B28=EE$2,0,IF(COUNTIF(CORRIDA!$M:$M,$B28&amp;" d. "&amp;EE$2)+COUNTIF(CORRIDA!$M:$M,EE$2&amp;" d. "&amp;$B28)=0,0,COUNTIF(CORRIDA!$M:$M,$B28&amp;" d. "&amp;EE$2)+COUNTIF(CORRIDA!$M:$M,EE$2&amp;" d. "&amp;$B28)))</f>
        <v>0</v>
      </c>
      <c r="EF28" s="83" t="n">
        <f aca="false">IF($B28=EF$2,0,IF(COUNTIF(CORRIDA!$M:$M,$B28&amp;" d. "&amp;EF$2)+COUNTIF(CORRIDA!$M:$M,EF$2&amp;" d. "&amp;$B28)=0,0,COUNTIF(CORRIDA!$M:$M,$B28&amp;" d. "&amp;EF$2)+COUNTIF(CORRIDA!$M:$M,EF$2&amp;" d. "&amp;$B28)))</f>
        <v>0</v>
      </c>
      <c r="EG28" s="83" t="n">
        <f aca="false">IF($B28=EG$2,0,IF(COUNTIF(CORRIDA!$M:$M,$B28&amp;" d. "&amp;EG$2)+COUNTIF(CORRIDA!$M:$M,EG$2&amp;" d. "&amp;$B28)=0,0,COUNTIF(CORRIDA!$M:$M,$B28&amp;" d. "&amp;EG$2)+COUNTIF(CORRIDA!$M:$M,EG$2&amp;" d. "&amp;$B28)))</f>
        <v>0</v>
      </c>
      <c r="EH28" s="83" t="n">
        <f aca="false">IF($B28=EH$2,0,IF(COUNTIF(CORRIDA!$M:$M,$B28&amp;" d. "&amp;EH$2)+COUNTIF(CORRIDA!$M:$M,EH$2&amp;" d. "&amp;$B28)=0,0,COUNTIF(CORRIDA!$M:$M,$B28&amp;" d. "&amp;EH$2)+COUNTIF(CORRIDA!$M:$M,EH$2&amp;" d. "&amp;$B28)))</f>
        <v>0</v>
      </c>
      <c r="EI28" s="83" t="n">
        <f aca="false">IF($B28=EI$2,0,IF(COUNTIF(CORRIDA!$M:$M,$B28&amp;" d. "&amp;EI$2)+COUNTIF(CORRIDA!$M:$M,EI$2&amp;" d. "&amp;$B28)=0,0,COUNTIF(CORRIDA!$M:$M,$B28&amp;" d. "&amp;EI$2)+COUNTIF(CORRIDA!$M:$M,EI$2&amp;" d. "&amp;$B28)))</f>
        <v>0</v>
      </c>
      <c r="EJ28" s="83" t="n">
        <f aca="false">IF($B28=EJ$2,0,IF(COUNTIF(CORRIDA!$M:$M,$B28&amp;" d. "&amp;EJ$2)+COUNTIF(CORRIDA!$M:$M,EJ$2&amp;" d. "&amp;$B28)=0,0,COUNTIF(CORRIDA!$M:$M,$B28&amp;" d. "&amp;EJ$2)+COUNTIF(CORRIDA!$M:$M,EJ$2&amp;" d. "&amp;$B28)))</f>
        <v>0</v>
      </c>
      <c r="EK28" s="83" t="n">
        <f aca="false">IF($B28=EK$2,0,IF(COUNTIF(CORRIDA!$M:$M,$B28&amp;" d. "&amp;EK$2)+COUNTIF(CORRIDA!$M:$M,EK$2&amp;" d. "&amp;$B28)=0,0,COUNTIF(CORRIDA!$M:$M,$B28&amp;" d. "&amp;EK$2)+COUNTIF(CORRIDA!$M:$M,EK$2&amp;" d. "&amp;$B28)))</f>
        <v>0</v>
      </c>
      <c r="EL28" s="83" t="n">
        <f aca="false">IF($B28=EL$2,0,IF(COUNTIF(CORRIDA!$M:$M,$B28&amp;" d. "&amp;EL$2)+COUNTIF(CORRIDA!$M:$M,EL$2&amp;" d. "&amp;$B28)=0,0,COUNTIF(CORRIDA!$M:$M,$B28&amp;" d. "&amp;EL$2)+COUNTIF(CORRIDA!$M:$M,EL$2&amp;" d. "&amp;$B28)))</f>
        <v>0</v>
      </c>
      <c r="EM28" s="83" t="n">
        <f aca="false">IF($B28=EM$2,0,IF(COUNTIF(CORRIDA!$M:$M,$B28&amp;" d. "&amp;EM$2)+COUNTIF(CORRIDA!$M:$M,EM$2&amp;" d. "&amp;$B28)=0,0,COUNTIF(CORRIDA!$M:$M,$B28&amp;" d. "&amp;EM$2)+COUNTIF(CORRIDA!$M:$M,EM$2&amp;" d. "&amp;$B28)))</f>
        <v>1</v>
      </c>
      <c r="EN28" s="83" t="n">
        <f aca="false">IF($B28=EN$2,0,IF(COUNTIF(CORRIDA!$M:$M,$B28&amp;" d. "&amp;EN$2)+COUNTIF(CORRIDA!$M:$M,EN$2&amp;" d. "&amp;$B28)=0,0,COUNTIF(CORRIDA!$M:$M,$B28&amp;" d. "&amp;EN$2)+COUNTIF(CORRIDA!$M:$M,EN$2&amp;" d. "&amp;$B28)))</f>
        <v>0</v>
      </c>
      <c r="EO28" s="83" t="n">
        <f aca="false">IF($B28=EO$2,0,IF(COUNTIF(CORRIDA!$M:$M,$B28&amp;" d. "&amp;EO$2)+COUNTIF(CORRIDA!$M:$M,EO$2&amp;" d. "&amp;$B28)=0,0,COUNTIF(CORRIDA!$M:$M,$B28&amp;" d. "&amp;EO$2)+COUNTIF(CORRIDA!$M:$M,EO$2&amp;" d. "&amp;$B28)))</f>
        <v>0</v>
      </c>
      <c r="EP28" s="83" t="n">
        <f aca="false">IF($B28=EP$2,0,IF(COUNTIF(CORRIDA!$M:$M,$B28&amp;" d. "&amp;EP$2)+COUNTIF(CORRIDA!$M:$M,EP$2&amp;" d. "&amp;$B28)=0,0,COUNTIF(CORRIDA!$M:$M,$B28&amp;" d. "&amp;EP$2)+COUNTIF(CORRIDA!$M:$M,EP$2&amp;" d. "&amp;$B28)))</f>
        <v>0</v>
      </c>
      <c r="EQ28" s="83" t="n">
        <f aca="false">IF($B28=EQ$2,0,IF(COUNTIF(CORRIDA!$M:$M,$B28&amp;" d. "&amp;EQ$2)+COUNTIF(CORRIDA!$M:$M,EQ$2&amp;" d. "&amp;$B28)=0,0,COUNTIF(CORRIDA!$M:$M,$B28&amp;" d. "&amp;EQ$2)+COUNTIF(CORRIDA!$M:$M,EQ$2&amp;" d. "&amp;$B28)))</f>
        <v>0</v>
      </c>
      <c r="ER28" s="83" t="n">
        <f aca="false">IF($B28=ER$2,0,IF(COUNTIF(CORRIDA!$M:$M,$B28&amp;" d. "&amp;ER$2)+COUNTIF(CORRIDA!$M:$M,ER$2&amp;" d. "&amp;$B28)=0,0,COUNTIF(CORRIDA!$M:$M,$B28&amp;" d. "&amp;ER$2)+COUNTIF(CORRIDA!$M:$M,ER$2&amp;" d. "&amp;$B28)))</f>
        <v>0</v>
      </c>
      <c r="ES28" s="83" t="n">
        <f aca="false">IF($B28=ES$2,0,IF(COUNTIF(CORRIDA!$M:$M,$B28&amp;" d. "&amp;ES$2)+COUNTIF(CORRIDA!$M:$M,ES$2&amp;" d. "&amp;$B28)=0,0,COUNTIF(CORRIDA!$M:$M,$B28&amp;" d. "&amp;ES$2)+COUNTIF(CORRIDA!$M:$M,ES$2&amp;" d. "&amp;$B28)))</f>
        <v>0</v>
      </c>
      <c r="ET28" s="83" t="n">
        <f aca="false">IF($B28=ET$2,0,IF(COUNTIF(CORRIDA!$M:$M,$B28&amp;" d. "&amp;ET$2)+COUNTIF(CORRIDA!$M:$M,ET$2&amp;" d. "&amp;$B28)=0,0,COUNTIF(CORRIDA!$M:$M,$B28&amp;" d. "&amp;ET$2)+COUNTIF(CORRIDA!$M:$M,ET$2&amp;" d. "&amp;$B28)))</f>
        <v>0</v>
      </c>
      <c r="EU28" s="83" t="n">
        <f aca="false">IF($B28=EU$2,0,IF(COUNTIF(CORRIDA!$M:$M,$B28&amp;" d. "&amp;EU$2)+COUNTIF(CORRIDA!$M:$M,EU$2&amp;" d. "&amp;$B28)=0,0,COUNTIF(CORRIDA!$M:$M,$B28&amp;" d. "&amp;EU$2)+COUNTIF(CORRIDA!$M:$M,EU$2&amp;" d. "&amp;$B28)))</f>
        <v>0</v>
      </c>
      <c r="EV28" s="83" t="n">
        <f aca="false">IF($B28=EV$2,0,IF(COUNTIF(CORRIDA!$M:$M,$B28&amp;" d. "&amp;EV$2)+COUNTIF(CORRIDA!$M:$M,EV$2&amp;" d. "&amp;$B28)=0,0,COUNTIF(CORRIDA!$M:$M,$B28&amp;" d. "&amp;EV$2)+COUNTIF(CORRIDA!$M:$M,EV$2&amp;" d. "&amp;$B28)))</f>
        <v>0</v>
      </c>
      <c r="EW28" s="83" t="n">
        <f aca="false">IF($B28=EW$2,0,IF(COUNTIF(CORRIDA!$M:$M,$B28&amp;" d. "&amp;EW$2)+COUNTIF(CORRIDA!$M:$M,EW$2&amp;" d. "&amp;$B28)=0,0,COUNTIF(CORRIDA!$M:$M,$B28&amp;" d. "&amp;EW$2)+COUNTIF(CORRIDA!$M:$M,EW$2&amp;" d. "&amp;$B28)))</f>
        <v>0</v>
      </c>
      <c r="EX28" s="83" t="n">
        <f aca="false">IF($B28=EX$2,0,IF(COUNTIF(CORRIDA!$M:$M,$B28&amp;" d. "&amp;EX$2)+COUNTIF(CORRIDA!$M:$M,EX$2&amp;" d. "&amp;$B28)=0,0,COUNTIF(CORRIDA!$M:$M,$B28&amp;" d. "&amp;EX$2)+COUNTIF(CORRIDA!$M:$M,EX$2&amp;" d. "&amp;$B28)))</f>
        <v>0</v>
      </c>
      <c r="EY28" s="83" t="n">
        <f aca="false">IF($B28=EY$2,0,IF(COUNTIF(CORRIDA!$M:$M,$B28&amp;" d. "&amp;EY$2)+COUNTIF(CORRIDA!$M:$M,EY$2&amp;" d. "&amp;$B28)=0,0,COUNTIF(CORRIDA!$M:$M,$B28&amp;" d. "&amp;EY$2)+COUNTIF(CORRIDA!$M:$M,EY$2&amp;" d. "&amp;$B28)))</f>
        <v>0</v>
      </c>
      <c r="EZ28" s="83" t="n">
        <f aca="false">IF($B28=EZ$2,0,IF(COUNTIF(CORRIDA!$M:$M,$B28&amp;" d. "&amp;EZ$2)+COUNTIF(CORRIDA!$M:$M,EZ$2&amp;" d. "&amp;$B28)=0,0,COUNTIF(CORRIDA!$M:$M,$B28&amp;" d. "&amp;EZ$2)+COUNTIF(CORRIDA!$M:$M,EZ$2&amp;" d. "&amp;$B28)))</f>
        <v>0</v>
      </c>
      <c r="FA28" s="83" t="n">
        <f aca="false">IF($B28=FA$2,0,IF(COUNTIF(CORRIDA!$M:$M,$B28&amp;" d. "&amp;FA$2)+COUNTIF(CORRIDA!$M:$M,FA$2&amp;" d. "&amp;$B28)=0,0,COUNTIF(CORRIDA!$M:$M,$B28&amp;" d. "&amp;FA$2)+COUNTIF(CORRIDA!$M:$M,FA$2&amp;" d. "&amp;$B28)))</f>
        <v>0</v>
      </c>
      <c r="FB28" s="83" t="n">
        <f aca="false">IF($B28=FB$2,0,IF(COUNTIF(CORRIDA!$M:$M,$B28&amp;" d. "&amp;FB$2)+COUNTIF(CORRIDA!$M:$M,FB$2&amp;" d. "&amp;$B28)=0,0,COUNTIF(CORRIDA!$M:$M,$B28&amp;" d. "&amp;FB$2)+COUNTIF(CORRIDA!$M:$M,FB$2&amp;" d. "&amp;$B28)))</f>
        <v>0</v>
      </c>
      <c r="FC28" s="83" t="n">
        <f aca="false">IF($B28=FC$2,0,IF(COUNTIF(CORRIDA!$M:$M,$B28&amp;" d. "&amp;FC$2)+COUNTIF(CORRIDA!$M:$M,FC$2&amp;" d. "&amp;$B28)=0,0,COUNTIF(CORRIDA!$M:$M,$B28&amp;" d. "&amp;FC$2)+COUNTIF(CORRIDA!$M:$M,FC$2&amp;" d. "&amp;$B28)))</f>
        <v>0</v>
      </c>
      <c r="FD28" s="83" t="n">
        <f aca="false">IF($B28=FD$2,0,IF(COUNTIF(CORRIDA!$M:$M,$B28&amp;" d. "&amp;FD$2)+COUNTIF(CORRIDA!$M:$M,FD$2&amp;" d. "&amp;$B28)=0,0,COUNTIF(CORRIDA!$M:$M,$B28&amp;" d. "&amp;FD$2)+COUNTIF(CORRIDA!$M:$M,FD$2&amp;" d. "&amp;$B28)))</f>
        <v>0</v>
      </c>
      <c r="FE28" s="83" t="n">
        <f aca="false">IF($B28=FE$2,0,IF(COUNTIF(CORRIDA!$M:$M,$B28&amp;" d. "&amp;FE$2)+COUNTIF(CORRIDA!$M:$M,FE$2&amp;" d. "&amp;$B28)=0,0,COUNTIF(CORRIDA!$M:$M,$B28&amp;" d. "&amp;FE$2)+COUNTIF(CORRIDA!$M:$M,FE$2&amp;" d. "&amp;$B28)))</f>
        <v>0</v>
      </c>
      <c r="FF28" s="83" t="n">
        <f aca="false">IF($B28=FF$2,0,IF(COUNTIF(CORRIDA!$M:$M,$B28&amp;" d. "&amp;FF$2)+COUNTIF(CORRIDA!$M:$M,FF$2&amp;" d. "&amp;$B28)=0,0,COUNTIF(CORRIDA!$M:$M,$B28&amp;" d. "&amp;FF$2)+COUNTIF(CORRIDA!$M:$M,FF$2&amp;" d. "&amp;$B28)))</f>
        <v>0</v>
      </c>
      <c r="FG28" s="75" t="n">
        <f aca="false">SUM(DI28:EW28)</f>
        <v>1</v>
      </c>
      <c r="FH28" s="80"/>
      <c r="FI28" s="73" t="str">
        <f aca="false">BE28</f>
        <v>Magritto</v>
      </c>
      <c r="FJ28" s="81" t="n">
        <f aca="false">COUNTIF(BF28:DC28,"&gt;0")</f>
        <v>1</v>
      </c>
      <c r="FK28" s="81" t="n">
        <f aca="false">AVERAGE(BF28:DC28)</f>
        <v>1</v>
      </c>
      <c r="FL28" s="81" t="n">
        <f aca="false">_xlfn.STDEV.P(BF28:DC28)</f>
        <v>0</v>
      </c>
    </row>
    <row r="29" customFormat="false" ht="12.75" hidden="false" customHeight="false" outlineLevel="0" collapsed="false">
      <c r="B29" s="73" t="str">
        <f aca="false">INTRO!B29</f>
        <v>Marcelo</v>
      </c>
      <c r="C29" s="74" t="str">
        <f aca="false">IF($B29=C$2,"-",IF(COUNTIF(CORRIDA!$M:$M,$B29&amp;" d. "&amp;C$2)=0,"",COUNTIF(CORRIDA!$M:$M,$B29&amp;" d. "&amp;C$2)))</f>
        <v/>
      </c>
      <c r="D29" s="74" t="str">
        <f aca="false">IF($B29=D$2,"-",IF(COUNTIF(CORRIDA!$M:$M,$B29&amp;" d. "&amp;D$2)=0,"",COUNTIF(CORRIDA!$M:$M,$B29&amp;" d. "&amp;D$2)))</f>
        <v/>
      </c>
      <c r="E29" s="74" t="str">
        <f aca="false">IF($B29=E$2,"-",IF(COUNTIF(CORRIDA!$M:$M,$B29&amp;" d. "&amp;E$2)=0,"",COUNTIF(CORRIDA!$M:$M,$B29&amp;" d. "&amp;E$2)))</f>
        <v/>
      </c>
      <c r="F29" s="74" t="str">
        <f aca="false">IF($B29=F$2,"-",IF(COUNTIF(CORRIDA!$M:$M,$B29&amp;" d. "&amp;F$2)=0,"",COUNTIF(CORRIDA!$M:$M,$B29&amp;" d. "&amp;F$2)))</f>
        <v/>
      </c>
      <c r="G29" s="74" t="str">
        <f aca="false">IF($B29=G$2,"-",IF(COUNTIF(CORRIDA!$M:$M,$B29&amp;" d. "&amp;G$2)=0,"",COUNTIF(CORRIDA!$M:$M,$B29&amp;" d. "&amp;G$2)))</f>
        <v/>
      </c>
      <c r="H29" s="74" t="str">
        <f aca="false">IF($B29=H$2,"-",IF(COUNTIF(CORRIDA!$M:$M,$B29&amp;" d. "&amp;H$2)=0,"",COUNTIF(CORRIDA!$M:$M,$B29&amp;" d. "&amp;H$2)))</f>
        <v/>
      </c>
      <c r="I29" s="74" t="str">
        <f aca="false">IF($B29=I$2,"-",IF(COUNTIF(CORRIDA!$M:$M,$B29&amp;" d. "&amp;I$2)=0,"",COUNTIF(CORRIDA!$M:$M,$B29&amp;" d. "&amp;I$2)))</f>
        <v/>
      </c>
      <c r="J29" s="74" t="str">
        <f aca="false">IF($B29=J$2,"-",IF(COUNTIF(CORRIDA!$M:$M,$B29&amp;" d. "&amp;J$2)=0,"",COUNTIF(CORRIDA!$M:$M,$B29&amp;" d. "&amp;J$2)))</f>
        <v/>
      </c>
      <c r="K29" s="74" t="str">
        <f aca="false">IF($B29=K$2,"-",IF(COUNTIF(CORRIDA!$M:$M,$B29&amp;" d. "&amp;K$2)=0,"",COUNTIF(CORRIDA!$M:$M,$B29&amp;" d. "&amp;K$2)))</f>
        <v/>
      </c>
      <c r="L29" s="74" t="str">
        <f aca="false">IF($B29=L$2,"-",IF(COUNTIF(CORRIDA!$M:$M,$B29&amp;" d. "&amp;L$2)=0,"",COUNTIF(CORRIDA!$M:$M,$B29&amp;" d. "&amp;L$2)))</f>
        <v/>
      </c>
      <c r="M29" s="74" t="str">
        <f aca="false">IF($B29=M$2,"-",IF(COUNTIF(CORRIDA!$M:$M,$B29&amp;" d. "&amp;M$2)=0,"",COUNTIF(CORRIDA!$M:$M,$B29&amp;" d. "&amp;M$2)))</f>
        <v/>
      </c>
      <c r="N29" s="74" t="str">
        <f aca="false">IF($B29=N$2,"-",IF(COUNTIF(CORRIDA!$M:$M,$B29&amp;" d. "&amp;N$2)=0,"",COUNTIF(CORRIDA!$M:$M,$B29&amp;" d. "&amp;N$2)))</f>
        <v/>
      </c>
      <c r="O29" s="74" t="str">
        <f aca="false">IF($B29=O$2,"-",IF(COUNTIF(CORRIDA!$M:$M,$B29&amp;" d. "&amp;O$2)=0,"",COUNTIF(CORRIDA!$M:$M,$B29&amp;" d. "&amp;O$2)))</f>
        <v/>
      </c>
      <c r="P29" s="74" t="str">
        <f aca="false">IF($B29=P$2,"-",IF(COUNTIF(CORRIDA!$M:$M,$B29&amp;" d. "&amp;P$2)=0,"",COUNTIF(CORRIDA!$M:$M,$B29&amp;" d. "&amp;P$2)))</f>
        <v/>
      </c>
      <c r="Q29" s="74" t="str">
        <f aca="false">IF($B29=Q$2,"-",IF(COUNTIF(CORRIDA!$M:$M,$B29&amp;" d. "&amp;Q$2)=0,"",COUNTIF(CORRIDA!$M:$M,$B29&amp;" d. "&amp;Q$2)))</f>
        <v/>
      </c>
      <c r="R29" s="74" t="str">
        <f aca="false">IF($B29=R$2,"-",IF(COUNTIF(CORRIDA!$M:$M,$B29&amp;" d. "&amp;R$2)=0,"",COUNTIF(CORRIDA!$M:$M,$B29&amp;" d. "&amp;R$2)))</f>
        <v/>
      </c>
      <c r="S29" s="74" t="str">
        <f aca="false">IF($B29=S$2,"-",IF(COUNTIF(CORRIDA!$M:$M,$B29&amp;" d. "&amp;S$2)=0,"",COUNTIF(CORRIDA!$M:$M,$B29&amp;" d. "&amp;S$2)))</f>
        <v/>
      </c>
      <c r="T29" s="74" t="str">
        <f aca="false">IF($B29=T$2,"-",IF(COUNTIF(CORRIDA!$M:$M,$B29&amp;" d. "&amp;T$2)=0,"",COUNTIF(CORRIDA!$M:$M,$B29&amp;" d. "&amp;T$2)))</f>
        <v/>
      </c>
      <c r="U29" s="74" t="str">
        <f aca="false">IF($B29=U$2,"-",IF(COUNTIF(CORRIDA!$M:$M,$B29&amp;" d. "&amp;U$2)=0,"",COUNTIF(CORRIDA!$M:$M,$B29&amp;" d. "&amp;U$2)))</f>
        <v/>
      </c>
      <c r="V29" s="74" t="str">
        <f aca="false">IF($B29=V$2,"-",IF(COUNTIF(CORRIDA!$M:$M,$B29&amp;" d. "&amp;V$2)=0,"",COUNTIF(CORRIDA!$M:$M,$B29&amp;" d. "&amp;V$2)))</f>
        <v/>
      </c>
      <c r="W29" s="74" t="str">
        <f aca="false">IF($B29=W$2,"-",IF(COUNTIF(CORRIDA!$M:$M,$B29&amp;" d. "&amp;W$2)=0,"",COUNTIF(CORRIDA!$M:$M,$B29&amp;" d. "&amp;W$2)))</f>
        <v/>
      </c>
      <c r="X29" s="74" t="str">
        <f aca="false">IF($B29=X$2,"-",IF(COUNTIF(CORRIDA!$M:$M,$B29&amp;" d. "&amp;X$2)=0,"",COUNTIF(CORRIDA!$M:$M,$B29&amp;" d. "&amp;X$2)))</f>
        <v/>
      </c>
      <c r="Y29" s="74" t="str">
        <f aca="false">IF($B29=Y$2,"-",IF(COUNTIF(CORRIDA!$M:$M,$B29&amp;" d. "&amp;Y$2)=0,"",COUNTIF(CORRIDA!$M:$M,$B29&amp;" d. "&amp;Y$2)))</f>
        <v/>
      </c>
      <c r="Z29" s="74" t="str">
        <f aca="false">IF($B29=Z$2,"-",IF(COUNTIF(CORRIDA!$M:$M,$B29&amp;" d. "&amp;Z$2)=0,"",COUNTIF(CORRIDA!$M:$M,$B29&amp;" d. "&amp;Z$2)))</f>
        <v/>
      </c>
      <c r="AA29" s="74" t="str">
        <f aca="false">IF($B29=AA$2,"-",IF(COUNTIF(CORRIDA!$M:$M,$B29&amp;" d. "&amp;AA$2)=0,"",COUNTIF(CORRIDA!$M:$M,$B29&amp;" d. "&amp;AA$2)))</f>
        <v/>
      </c>
      <c r="AB29" s="74" t="str">
        <f aca="false">IF($B29=AB$2,"-",IF(COUNTIF(CORRIDA!$M:$M,$B29&amp;" d. "&amp;AB$2)=0,"",COUNTIF(CORRIDA!$M:$M,$B29&amp;" d. "&amp;AB$2)))</f>
        <v/>
      </c>
      <c r="AC29" s="74" t="str">
        <f aca="false">IF($B29=AC$2,"-",IF(COUNTIF(CORRIDA!$M:$M,$B29&amp;" d. "&amp;AC$2)=0,"",COUNTIF(CORRIDA!$M:$M,$B29&amp;" d. "&amp;AC$2)))</f>
        <v>-</v>
      </c>
      <c r="AD29" s="74" t="str">
        <f aca="false">IF($B29=AD$2,"-",IF(COUNTIF(CORRIDA!$M:$M,$B29&amp;" d. "&amp;AD$2)=0,"",COUNTIF(CORRIDA!$M:$M,$B29&amp;" d. "&amp;AD$2)))</f>
        <v/>
      </c>
      <c r="AE29" s="74" t="str">
        <f aca="false">IF($B29=AE$2,"-",IF(COUNTIF(CORRIDA!$M:$M,$B29&amp;" d. "&amp;AE$2)=0,"",COUNTIF(CORRIDA!$M:$M,$B29&amp;" d. "&amp;AE$2)))</f>
        <v/>
      </c>
      <c r="AF29" s="74" t="str">
        <f aca="false">IF($B29=AF$2,"-",IF(COUNTIF(CORRIDA!$M:$M,$B29&amp;" d. "&amp;AF$2)=0,"",COUNTIF(CORRIDA!$M:$M,$B29&amp;" d. "&amp;AF$2)))</f>
        <v/>
      </c>
      <c r="AG29" s="74" t="str">
        <f aca="false">IF($B29=AG$2,"-",IF(COUNTIF(CORRIDA!$M:$M,$B29&amp;" d. "&amp;AG$2)=0,"",COUNTIF(CORRIDA!$M:$M,$B29&amp;" d. "&amp;AG$2)))</f>
        <v/>
      </c>
      <c r="AH29" s="74" t="str">
        <f aca="false">IF($B29=AH$2,"-",IF(COUNTIF(CORRIDA!$M:$M,$B29&amp;" d. "&amp;AH$2)=0,"",COUNTIF(CORRIDA!$M:$M,$B29&amp;" d. "&amp;AH$2)))</f>
        <v/>
      </c>
      <c r="AI29" s="74" t="str">
        <f aca="false">IF($B29=AI$2,"-",IF(COUNTIF(CORRIDA!$M:$M,$B29&amp;" d. "&amp;AI$2)=0,"",COUNTIF(CORRIDA!$M:$M,$B29&amp;" d. "&amp;AI$2)))</f>
        <v/>
      </c>
      <c r="AJ29" s="74" t="str">
        <f aca="false">IF($B29=AJ$2,"-",IF(COUNTIF(CORRIDA!$M:$M,$B29&amp;" d. "&amp;AJ$2)=0,"",COUNTIF(CORRIDA!$M:$M,$B29&amp;" d. "&amp;AJ$2)))</f>
        <v/>
      </c>
      <c r="AK29" s="74" t="str">
        <f aca="false">IF($B29=AK$2,"-",IF(COUNTIF(CORRIDA!$M:$M,$B29&amp;" d. "&amp;AK$2)=0,"",COUNTIF(CORRIDA!$M:$M,$B29&amp;" d. "&amp;AK$2)))</f>
        <v/>
      </c>
      <c r="AL29" s="74" t="str">
        <f aca="false">IF($B29=AL$2,"-",IF(COUNTIF(CORRIDA!$M:$M,$B29&amp;" d. "&amp;AL$2)=0,"",COUNTIF(CORRIDA!$M:$M,$B29&amp;" d. "&amp;AL$2)))</f>
        <v/>
      </c>
      <c r="AM29" s="74" t="str">
        <f aca="false">IF($B29=AM$2,"-",IF(COUNTIF(CORRIDA!$M:$M,$B29&amp;" d. "&amp;AM$2)=0,"",COUNTIF(CORRIDA!$M:$M,$B29&amp;" d. "&amp;AM$2)))</f>
        <v/>
      </c>
      <c r="AN29" s="74" t="str">
        <f aca="false">IF($B29=AN$2,"-",IF(COUNTIF(CORRIDA!$M:$M,$B29&amp;" d. "&amp;AN$2)=0,"",COUNTIF(CORRIDA!$M:$M,$B29&amp;" d. "&amp;AN$2)))</f>
        <v/>
      </c>
      <c r="AO29" s="74" t="str">
        <f aca="false">IF($B29=AO$2,"-",IF(COUNTIF(CORRIDA!$M:$M,$B29&amp;" d. "&amp;AO$2)=0,"",COUNTIF(CORRIDA!$M:$M,$B29&amp;" d. "&amp;AO$2)))</f>
        <v/>
      </c>
      <c r="AP29" s="74" t="str">
        <f aca="false">IF($B29=AP$2,"-",IF(COUNTIF(CORRIDA!$M:$M,$B29&amp;" d. "&amp;AP$2)=0,"",COUNTIF(CORRIDA!$M:$M,$B29&amp;" d. "&amp;AP$2)))</f>
        <v/>
      </c>
      <c r="AQ29" s="74" t="str">
        <f aca="false">IF($B29=AQ$2,"-",IF(COUNTIF(CORRIDA!$M:$M,$B29&amp;" d. "&amp;AQ$2)=0,"",COUNTIF(CORRIDA!$M:$M,$B29&amp;" d. "&amp;AQ$2)))</f>
        <v/>
      </c>
      <c r="AR29" s="74" t="str">
        <f aca="false">IF($B29=AR$2,"-",IF(COUNTIF(CORRIDA!$M:$M,$B29&amp;" d. "&amp;AR$2)=0,"",COUNTIF(CORRIDA!$M:$M,$B29&amp;" d. "&amp;AR$2)))</f>
        <v/>
      </c>
      <c r="AS29" s="74" t="str">
        <f aca="false">IF($B29=AS$2,"-",IF(COUNTIF(CORRIDA!$M:$M,$B29&amp;" d. "&amp;AS$2)=0,"",COUNTIF(CORRIDA!$M:$M,$B29&amp;" d. "&amp;AS$2)))</f>
        <v/>
      </c>
      <c r="AT29" s="74" t="str">
        <f aca="false">IF($B29=AT$2,"-",IF(COUNTIF(CORRIDA!$M:$M,$B29&amp;" d. "&amp;AT$2)=0,"",COUNTIF(CORRIDA!$M:$M,$B29&amp;" d. "&amp;AT$2)))</f>
        <v/>
      </c>
      <c r="AU29" s="74" t="str">
        <f aca="false">IF($B29=AU$2,"-",IF(COUNTIF(CORRIDA!$M:$M,$B29&amp;" d. "&amp;AU$2)=0,"",COUNTIF(CORRIDA!$M:$M,$B29&amp;" d. "&amp;AU$2)))</f>
        <v/>
      </c>
      <c r="AV29" s="74" t="str">
        <f aca="false">IF($B29=AV$2,"-",IF(COUNTIF(CORRIDA!$M:$M,$B29&amp;" d. "&amp;AV$2)=0,"",COUNTIF(CORRIDA!$M:$M,$B29&amp;" d. "&amp;AV$2)))</f>
        <v/>
      </c>
      <c r="AW29" s="74" t="str">
        <f aca="false">IF($B29=AW$2,"-",IF(COUNTIF(CORRIDA!$M:$M,$B29&amp;" d. "&amp;AW$2)=0,"",COUNTIF(CORRIDA!$M:$M,$B29&amp;" d. "&amp;AW$2)))</f>
        <v/>
      </c>
      <c r="AX29" s="74" t="str">
        <f aca="false">IF($B29=AX$2,"-",IF(COUNTIF(CORRIDA!$M:$M,$B29&amp;" d. "&amp;AX$2)=0,"",COUNTIF(CORRIDA!$M:$M,$B29&amp;" d. "&amp;AX$2)))</f>
        <v/>
      </c>
      <c r="AY29" s="74" t="str">
        <f aca="false">IF($B29=AY$2,"-",IF(COUNTIF(CORRIDA!$M:$M,$B29&amp;" d. "&amp;AY$2)=0,"",COUNTIF(CORRIDA!$M:$M,$B29&amp;" d. "&amp;AY$2)))</f>
        <v/>
      </c>
      <c r="AZ29" s="74" t="str">
        <f aca="false">IF($B29=AZ$2,"-",IF(COUNTIF(CORRIDA!$M:$M,$B29&amp;" d. "&amp;AZ$2)=0,"",COUNTIF(CORRIDA!$M:$M,$B29&amp;" d. "&amp;AZ$2)))</f>
        <v/>
      </c>
      <c r="BA29" s="75" t="n">
        <f aca="false">SUM(C29:AZ29)</f>
        <v>0</v>
      </c>
      <c r="BE29" s="73" t="str">
        <f aca="false">B29</f>
        <v>Marcelo</v>
      </c>
      <c r="BF29" s="76" t="str">
        <f aca="false">IF($B29=BF$2,"-",IF(COUNTIF(CORRIDA!$M:$M,$B29&amp;" d. "&amp;BF$2)+COUNTIF(CORRIDA!$M:$M,BF$2&amp;" d. "&amp;$B29)=0,"",COUNTIF(CORRIDA!$M:$M,$B29&amp;" d. "&amp;BF$2)+COUNTIF(CORRIDA!$M:$M,BF$2&amp;" d. "&amp;$B29)))</f>
        <v/>
      </c>
      <c r="BG29" s="76" t="str">
        <f aca="false">IF($B29=BG$2,"-",IF(COUNTIF(CORRIDA!$M:$M,$B29&amp;" d. "&amp;BG$2)+COUNTIF(CORRIDA!$M:$M,BG$2&amp;" d. "&amp;$B29)=0,"",COUNTIF(CORRIDA!$M:$M,$B29&amp;" d. "&amp;BG$2)+COUNTIF(CORRIDA!$M:$M,BG$2&amp;" d. "&amp;$B29)))</f>
        <v/>
      </c>
      <c r="BH29" s="76" t="str">
        <f aca="false">IF($B29=BH$2,"-",IF(COUNTIF(CORRIDA!$M:$M,$B29&amp;" d. "&amp;BH$2)+COUNTIF(CORRIDA!$M:$M,BH$2&amp;" d. "&amp;$B29)=0,"",COUNTIF(CORRIDA!$M:$M,$B29&amp;" d. "&amp;BH$2)+COUNTIF(CORRIDA!$M:$M,BH$2&amp;" d. "&amp;$B29)))</f>
        <v/>
      </c>
      <c r="BI29" s="76" t="str">
        <f aca="false">IF($B29=BI$2,"-",IF(COUNTIF(CORRIDA!$M:$M,$B29&amp;" d. "&amp;BI$2)+COUNTIF(CORRIDA!$M:$M,BI$2&amp;" d. "&amp;$B29)=0,"",COUNTIF(CORRIDA!$M:$M,$B29&amp;" d. "&amp;BI$2)+COUNTIF(CORRIDA!$M:$M,BI$2&amp;" d. "&amp;$B29)))</f>
        <v/>
      </c>
      <c r="BJ29" s="76" t="str">
        <f aca="false">IF($B29=BJ$2,"-",IF(COUNTIF(CORRIDA!$M:$M,$B29&amp;" d. "&amp;BJ$2)+COUNTIF(CORRIDA!$M:$M,BJ$2&amp;" d. "&amp;$B29)=0,"",COUNTIF(CORRIDA!$M:$M,$B29&amp;" d. "&amp;BJ$2)+COUNTIF(CORRIDA!$M:$M,BJ$2&amp;" d. "&amp;$B29)))</f>
        <v/>
      </c>
      <c r="BK29" s="76" t="str">
        <f aca="false">IF($B29=BK$2,"-",IF(COUNTIF(CORRIDA!$M:$M,$B29&amp;" d. "&amp;BK$2)+COUNTIF(CORRIDA!$M:$M,BK$2&amp;" d. "&amp;$B29)=0,"",COUNTIF(CORRIDA!$M:$M,$B29&amp;" d. "&amp;BK$2)+COUNTIF(CORRIDA!$M:$M,BK$2&amp;" d. "&amp;$B29)))</f>
        <v/>
      </c>
      <c r="BL29" s="76" t="str">
        <f aca="false">IF($B29=BL$2,"-",IF(COUNTIF(CORRIDA!$M:$M,$B29&amp;" d. "&amp;BL$2)+COUNTIF(CORRIDA!$M:$M,BL$2&amp;" d. "&amp;$B29)=0,"",COUNTIF(CORRIDA!$M:$M,$B29&amp;" d. "&amp;BL$2)+COUNTIF(CORRIDA!$M:$M,BL$2&amp;" d. "&amp;$B29)))</f>
        <v/>
      </c>
      <c r="BM29" s="76" t="str">
        <f aca="false">IF($B29=BM$2,"-",IF(COUNTIF(CORRIDA!$M:$M,$B29&amp;" d. "&amp;BM$2)+COUNTIF(CORRIDA!$M:$M,BM$2&amp;" d. "&amp;$B29)=0,"",COUNTIF(CORRIDA!$M:$M,$B29&amp;" d. "&amp;BM$2)+COUNTIF(CORRIDA!$M:$M,BM$2&amp;" d. "&amp;$B29)))</f>
        <v/>
      </c>
      <c r="BN29" s="76" t="str">
        <f aca="false">IF($B29=BN$2,"-",IF(COUNTIF(CORRIDA!$M:$M,$B29&amp;" d. "&amp;BN$2)+COUNTIF(CORRIDA!$M:$M,BN$2&amp;" d. "&amp;$B29)=0,"",COUNTIF(CORRIDA!$M:$M,$B29&amp;" d. "&amp;BN$2)+COUNTIF(CORRIDA!$M:$M,BN$2&amp;" d. "&amp;$B29)))</f>
        <v/>
      </c>
      <c r="BO29" s="76" t="str">
        <f aca="false">IF($B29=BO$2,"-",IF(COUNTIF(CORRIDA!$M:$M,$B29&amp;" d. "&amp;BO$2)+COUNTIF(CORRIDA!$M:$M,BO$2&amp;" d. "&amp;$B29)=0,"",COUNTIF(CORRIDA!$M:$M,$B29&amp;" d. "&amp;BO$2)+COUNTIF(CORRIDA!$M:$M,BO$2&amp;" d. "&amp;$B29)))</f>
        <v/>
      </c>
      <c r="BP29" s="76" t="str">
        <f aca="false">IF($B29=BP$2,"-",IF(COUNTIF(CORRIDA!$M:$M,$B29&amp;" d. "&amp;BP$2)+COUNTIF(CORRIDA!$M:$M,BP$2&amp;" d. "&amp;$B29)=0,"",COUNTIF(CORRIDA!$M:$M,$B29&amp;" d. "&amp;BP$2)+COUNTIF(CORRIDA!$M:$M,BP$2&amp;" d. "&amp;$B29)))</f>
        <v/>
      </c>
      <c r="BQ29" s="76" t="str">
        <f aca="false">IF($B29=BQ$2,"-",IF(COUNTIF(CORRIDA!$M:$M,$B29&amp;" d. "&amp;BQ$2)+COUNTIF(CORRIDA!$M:$M,BQ$2&amp;" d. "&amp;$B29)=0,"",COUNTIF(CORRIDA!$M:$M,$B29&amp;" d. "&amp;BQ$2)+COUNTIF(CORRIDA!$M:$M,BQ$2&amp;" d. "&amp;$B29)))</f>
        <v/>
      </c>
      <c r="BR29" s="76" t="str">
        <f aca="false">IF($B29=BR$2,"-",IF(COUNTIF(CORRIDA!$M:$M,$B29&amp;" d. "&amp;BR$2)+COUNTIF(CORRIDA!$M:$M,BR$2&amp;" d. "&amp;$B29)=0,"",COUNTIF(CORRIDA!$M:$M,$B29&amp;" d. "&amp;BR$2)+COUNTIF(CORRIDA!$M:$M,BR$2&amp;" d. "&amp;$B29)))</f>
        <v/>
      </c>
      <c r="BS29" s="76" t="str">
        <f aca="false">IF($B29=BS$2,"-",IF(COUNTIF(CORRIDA!$M:$M,$B29&amp;" d. "&amp;BS$2)+COUNTIF(CORRIDA!$M:$M,BS$2&amp;" d. "&amp;$B29)=0,"",COUNTIF(CORRIDA!$M:$M,$B29&amp;" d. "&amp;BS$2)+COUNTIF(CORRIDA!$M:$M,BS$2&amp;" d. "&amp;$B29)))</f>
        <v/>
      </c>
      <c r="BT29" s="76" t="str">
        <f aca="false">IF($B29=BT$2,"-",IF(COUNTIF(CORRIDA!$M:$M,$B29&amp;" d. "&amp;BT$2)+COUNTIF(CORRIDA!$M:$M,BT$2&amp;" d. "&amp;$B29)=0,"",COUNTIF(CORRIDA!$M:$M,$B29&amp;" d. "&amp;BT$2)+COUNTIF(CORRIDA!$M:$M,BT$2&amp;" d. "&amp;$B29)))</f>
        <v/>
      </c>
      <c r="BU29" s="76" t="str">
        <f aca="false">IF($B29=BU$2,"-",IF(COUNTIF(CORRIDA!$M:$M,$B29&amp;" d. "&amp;BU$2)+COUNTIF(CORRIDA!$M:$M,BU$2&amp;" d. "&amp;$B29)=0,"",COUNTIF(CORRIDA!$M:$M,$B29&amp;" d. "&amp;BU$2)+COUNTIF(CORRIDA!$M:$M,BU$2&amp;" d. "&amp;$B29)))</f>
        <v/>
      </c>
      <c r="BV29" s="76" t="str">
        <f aca="false">IF($B29=BV$2,"-",IF(COUNTIF(CORRIDA!$M:$M,$B29&amp;" d. "&amp;BV$2)+COUNTIF(CORRIDA!$M:$M,BV$2&amp;" d. "&amp;$B29)=0,"",COUNTIF(CORRIDA!$M:$M,$B29&amp;" d. "&amp;BV$2)+COUNTIF(CORRIDA!$M:$M,BV$2&amp;" d. "&amp;$B29)))</f>
        <v/>
      </c>
      <c r="BW29" s="76" t="str">
        <f aca="false">IF($B29=BW$2,"-",IF(COUNTIF(CORRIDA!$M:$M,$B29&amp;" d. "&amp;BW$2)+COUNTIF(CORRIDA!$M:$M,BW$2&amp;" d. "&amp;$B29)=0,"",COUNTIF(CORRIDA!$M:$M,$B29&amp;" d. "&amp;BW$2)+COUNTIF(CORRIDA!$M:$M,BW$2&amp;" d. "&amp;$B29)))</f>
        <v/>
      </c>
      <c r="BX29" s="76" t="str">
        <f aca="false">IF($B29=BX$2,"-",IF(COUNTIF(CORRIDA!$M:$M,$B29&amp;" d. "&amp;BX$2)+COUNTIF(CORRIDA!$M:$M,BX$2&amp;" d. "&amp;$B29)=0,"",COUNTIF(CORRIDA!$M:$M,$B29&amp;" d. "&amp;BX$2)+COUNTIF(CORRIDA!$M:$M,BX$2&amp;" d. "&amp;$B29)))</f>
        <v/>
      </c>
      <c r="BY29" s="76" t="str">
        <f aca="false">IF($B29=BY$2,"-",IF(COUNTIF(CORRIDA!$M:$M,$B29&amp;" d. "&amp;BY$2)+COUNTIF(CORRIDA!$M:$M,BY$2&amp;" d. "&amp;$B29)=0,"",COUNTIF(CORRIDA!$M:$M,$B29&amp;" d. "&amp;BY$2)+COUNTIF(CORRIDA!$M:$M,BY$2&amp;" d. "&amp;$B29)))</f>
        <v/>
      </c>
      <c r="BZ29" s="76" t="str">
        <f aca="false">IF($B29=BZ$2,"-",IF(COUNTIF(CORRIDA!$M:$M,$B29&amp;" d. "&amp;BZ$2)+COUNTIF(CORRIDA!$M:$M,BZ$2&amp;" d. "&amp;$B29)=0,"",COUNTIF(CORRIDA!$M:$M,$B29&amp;" d. "&amp;BZ$2)+COUNTIF(CORRIDA!$M:$M,BZ$2&amp;" d. "&amp;$B29)))</f>
        <v/>
      </c>
      <c r="CA29" s="76" t="str">
        <f aca="false">IF($B29=CA$2,"-",IF(COUNTIF(CORRIDA!$M:$M,$B29&amp;" d. "&amp;CA$2)+COUNTIF(CORRIDA!$M:$M,CA$2&amp;" d. "&amp;$B29)=0,"",COUNTIF(CORRIDA!$M:$M,$B29&amp;" d. "&amp;CA$2)+COUNTIF(CORRIDA!$M:$M,CA$2&amp;" d. "&amp;$B29)))</f>
        <v/>
      </c>
      <c r="CB29" s="76" t="str">
        <f aca="false">IF($B29=CB$2,"-",IF(COUNTIF(CORRIDA!$M:$M,$B29&amp;" d. "&amp;CB$2)+COUNTIF(CORRIDA!$M:$M,CB$2&amp;" d. "&amp;$B29)=0,"",COUNTIF(CORRIDA!$M:$M,$B29&amp;" d. "&amp;CB$2)+COUNTIF(CORRIDA!$M:$M,CB$2&amp;" d. "&amp;$B29)))</f>
        <v/>
      </c>
      <c r="CC29" s="76" t="str">
        <f aca="false">IF($B29=CC$2,"-",IF(COUNTIF(CORRIDA!$M:$M,$B29&amp;" d. "&amp;CC$2)+COUNTIF(CORRIDA!$M:$M,CC$2&amp;" d. "&amp;$B29)=0,"",COUNTIF(CORRIDA!$M:$M,$B29&amp;" d. "&amp;CC$2)+COUNTIF(CORRIDA!$M:$M,CC$2&amp;" d. "&amp;$B29)))</f>
        <v/>
      </c>
      <c r="CD29" s="76" t="str">
        <f aca="false">IF($B29=CD$2,"-",IF(COUNTIF(CORRIDA!$M:$M,$B29&amp;" d. "&amp;CD$2)+COUNTIF(CORRIDA!$M:$M,CD$2&amp;" d. "&amp;$B29)=0,"",COUNTIF(CORRIDA!$M:$M,$B29&amp;" d. "&amp;CD$2)+COUNTIF(CORRIDA!$M:$M,CD$2&amp;" d. "&amp;$B29)))</f>
        <v/>
      </c>
      <c r="CE29" s="76" t="str">
        <f aca="false">IF($B29=CE$2,"-",IF(COUNTIF(CORRIDA!$M:$M,$B29&amp;" d. "&amp;CE$2)+COUNTIF(CORRIDA!$M:$M,CE$2&amp;" d. "&amp;$B29)=0,"",COUNTIF(CORRIDA!$M:$M,$B29&amp;" d. "&amp;CE$2)+COUNTIF(CORRIDA!$M:$M,CE$2&amp;" d. "&amp;$B29)))</f>
        <v/>
      </c>
      <c r="CF29" s="76" t="str">
        <f aca="false">IF($B29=CF$2,"-",IF(COUNTIF(CORRIDA!$M:$M,$B29&amp;" d. "&amp;CF$2)+COUNTIF(CORRIDA!$M:$M,CF$2&amp;" d. "&amp;$B29)=0,"",COUNTIF(CORRIDA!$M:$M,$B29&amp;" d. "&amp;CF$2)+COUNTIF(CORRIDA!$M:$M,CF$2&amp;" d. "&amp;$B29)))</f>
        <v>-</v>
      </c>
      <c r="CG29" s="76" t="str">
        <f aca="false">IF($B29=CG$2,"-",IF(COUNTIF(CORRIDA!$M:$M,$B29&amp;" d. "&amp;CG$2)+COUNTIF(CORRIDA!$M:$M,CG$2&amp;" d. "&amp;$B29)=0,"",COUNTIF(CORRIDA!$M:$M,$B29&amp;" d. "&amp;CG$2)+COUNTIF(CORRIDA!$M:$M,CG$2&amp;" d. "&amp;$B29)))</f>
        <v/>
      </c>
      <c r="CH29" s="76" t="str">
        <f aca="false">IF($B29=CH$2,"-",IF(COUNTIF(CORRIDA!$M:$M,$B29&amp;" d. "&amp;CH$2)+COUNTIF(CORRIDA!$M:$M,CH$2&amp;" d. "&amp;$B29)=0,"",COUNTIF(CORRIDA!$M:$M,$B29&amp;" d. "&amp;CH$2)+COUNTIF(CORRIDA!$M:$M,CH$2&amp;" d. "&amp;$B29)))</f>
        <v/>
      </c>
      <c r="CI29" s="76" t="str">
        <f aca="false">IF($B29=CI$2,"-",IF(COUNTIF(CORRIDA!$M:$M,$B29&amp;" d. "&amp;CI$2)+COUNTIF(CORRIDA!$M:$M,CI$2&amp;" d. "&amp;$B29)=0,"",COUNTIF(CORRIDA!$M:$M,$B29&amp;" d. "&amp;CI$2)+COUNTIF(CORRIDA!$M:$M,CI$2&amp;" d. "&amp;$B29)))</f>
        <v/>
      </c>
      <c r="CJ29" s="76" t="str">
        <f aca="false">IF($B29=CJ$2,"-",IF(COUNTIF(CORRIDA!$M:$M,$B29&amp;" d. "&amp;CJ$2)+COUNTIF(CORRIDA!$M:$M,CJ$2&amp;" d. "&amp;$B29)=0,"",COUNTIF(CORRIDA!$M:$M,$B29&amp;" d. "&amp;CJ$2)+COUNTIF(CORRIDA!$M:$M,CJ$2&amp;" d. "&amp;$B29)))</f>
        <v/>
      </c>
      <c r="CK29" s="76" t="str">
        <f aca="false">IF($B29=CK$2,"-",IF(COUNTIF(CORRIDA!$M:$M,$B29&amp;" d. "&amp;CK$2)+COUNTIF(CORRIDA!$M:$M,CK$2&amp;" d. "&amp;$B29)=0,"",COUNTIF(CORRIDA!$M:$M,$B29&amp;" d. "&amp;CK$2)+COUNTIF(CORRIDA!$M:$M,CK$2&amp;" d. "&amp;$B29)))</f>
        <v/>
      </c>
      <c r="CL29" s="76" t="str">
        <f aca="false">IF($B29=CL$2,"-",IF(COUNTIF(CORRIDA!$M:$M,$B29&amp;" d. "&amp;CL$2)+COUNTIF(CORRIDA!$M:$M,CL$2&amp;" d. "&amp;$B29)=0,"",COUNTIF(CORRIDA!$M:$M,$B29&amp;" d. "&amp;CL$2)+COUNTIF(CORRIDA!$M:$M,CL$2&amp;" d. "&amp;$B29)))</f>
        <v/>
      </c>
      <c r="CM29" s="76" t="str">
        <f aca="false">IF($B29=CM$2,"-",IF(COUNTIF(CORRIDA!$M:$M,$B29&amp;" d. "&amp;CM$2)+COUNTIF(CORRIDA!$M:$M,CM$2&amp;" d. "&amp;$B29)=0,"",COUNTIF(CORRIDA!$M:$M,$B29&amp;" d. "&amp;CM$2)+COUNTIF(CORRIDA!$M:$M,CM$2&amp;" d. "&amp;$B29)))</f>
        <v/>
      </c>
      <c r="CN29" s="76" t="str">
        <f aca="false">IF($B29=CN$2,"-",IF(COUNTIF(CORRIDA!$M:$M,$B29&amp;" d. "&amp;CN$2)+COUNTIF(CORRIDA!$M:$M,CN$2&amp;" d. "&amp;$B29)=0,"",COUNTIF(CORRIDA!$M:$M,$B29&amp;" d. "&amp;CN$2)+COUNTIF(CORRIDA!$M:$M,CN$2&amp;" d. "&amp;$B29)))</f>
        <v/>
      </c>
      <c r="CO29" s="76" t="str">
        <f aca="false">IF($B29=CO$2,"-",IF(COUNTIF(CORRIDA!$M:$M,$B29&amp;" d. "&amp;CO$2)+COUNTIF(CORRIDA!$M:$M,CO$2&amp;" d. "&amp;$B29)=0,"",COUNTIF(CORRIDA!$M:$M,$B29&amp;" d. "&amp;CO$2)+COUNTIF(CORRIDA!$M:$M,CO$2&amp;" d. "&amp;$B29)))</f>
        <v/>
      </c>
      <c r="CP29" s="76" t="str">
        <f aca="false">IF($B29=CP$2,"-",IF(COUNTIF(CORRIDA!$M:$M,$B29&amp;" d. "&amp;CP$2)+COUNTIF(CORRIDA!$M:$M,CP$2&amp;" d. "&amp;$B29)=0,"",COUNTIF(CORRIDA!$M:$M,$B29&amp;" d. "&amp;CP$2)+COUNTIF(CORRIDA!$M:$M,CP$2&amp;" d. "&amp;$B29)))</f>
        <v/>
      </c>
      <c r="CQ29" s="76" t="str">
        <f aca="false">IF($B29=CQ$2,"-",IF(COUNTIF(CORRIDA!$M:$M,$B29&amp;" d. "&amp;CQ$2)+COUNTIF(CORRIDA!$M:$M,CQ$2&amp;" d. "&amp;$B29)=0,"",COUNTIF(CORRIDA!$M:$M,$B29&amp;" d. "&amp;CQ$2)+COUNTIF(CORRIDA!$M:$M,CQ$2&amp;" d. "&amp;$B29)))</f>
        <v/>
      </c>
      <c r="CR29" s="76" t="str">
        <f aca="false">IF($B29=CR$2,"-",IF(COUNTIF(CORRIDA!$M:$M,$B29&amp;" d. "&amp;CR$2)+COUNTIF(CORRIDA!$M:$M,CR$2&amp;" d. "&amp;$B29)=0,"",COUNTIF(CORRIDA!$M:$M,$B29&amp;" d. "&amp;CR$2)+COUNTIF(CORRIDA!$M:$M,CR$2&amp;" d. "&amp;$B29)))</f>
        <v/>
      </c>
      <c r="CS29" s="76" t="str">
        <f aca="false">IF($B29=CS$2,"-",IF(COUNTIF(CORRIDA!$M:$M,$B29&amp;" d. "&amp;CS$2)+COUNTIF(CORRIDA!$M:$M,CS$2&amp;" d. "&amp;$B29)=0,"",COUNTIF(CORRIDA!$M:$M,$B29&amp;" d. "&amp;CS$2)+COUNTIF(CORRIDA!$M:$M,CS$2&amp;" d. "&amp;$B29)))</f>
        <v/>
      </c>
      <c r="CT29" s="76" t="str">
        <f aca="false">IF($B29=CT$2,"-",IF(COUNTIF(CORRIDA!$M:$M,$B29&amp;" d. "&amp;CT$2)+COUNTIF(CORRIDA!$M:$M,CT$2&amp;" d. "&amp;$B29)=0,"",COUNTIF(CORRIDA!$M:$M,$B29&amp;" d. "&amp;CT$2)+COUNTIF(CORRIDA!$M:$M,CT$2&amp;" d. "&amp;$B29)))</f>
        <v/>
      </c>
      <c r="CU29" s="76" t="str">
        <f aca="false">IF($B29=CU$2,"-",IF(COUNTIF(CORRIDA!$M:$M,$B29&amp;" d. "&amp;CU$2)+COUNTIF(CORRIDA!$M:$M,CU$2&amp;" d. "&amp;$B29)=0,"",COUNTIF(CORRIDA!$M:$M,$B29&amp;" d. "&amp;CU$2)+COUNTIF(CORRIDA!$M:$M,CU$2&amp;" d. "&amp;$B29)))</f>
        <v/>
      </c>
      <c r="CV29" s="76" t="str">
        <f aca="false">IF($B29=CV$2,"-",IF(COUNTIF(CORRIDA!$M:$M,$B29&amp;" d. "&amp;CV$2)+COUNTIF(CORRIDA!$M:$M,CV$2&amp;" d. "&amp;$B29)=0,"",COUNTIF(CORRIDA!$M:$M,$B29&amp;" d. "&amp;CV$2)+COUNTIF(CORRIDA!$M:$M,CV$2&amp;" d. "&amp;$B29)))</f>
        <v/>
      </c>
      <c r="CW29" s="76" t="str">
        <f aca="false">IF($B29=CW$2,"-",IF(COUNTIF(CORRIDA!$M:$M,$B29&amp;" d. "&amp;CW$2)+COUNTIF(CORRIDA!$M:$M,CW$2&amp;" d. "&amp;$B29)=0,"",COUNTIF(CORRIDA!$M:$M,$B29&amp;" d. "&amp;CW$2)+COUNTIF(CORRIDA!$M:$M,CW$2&amp;" d. "&amp;$B29)))</f>
        <v/>
      </c>
      <c r="CX29" s="76" t="str">
        <f aca="false">IF($B29=CX$2,"-",IF(COUNTIF(CORRIDA!$M:$M,$B29&amp;" d. "&amp;CX$2)+COUNTIF(CORRIDA!$M:$M,CX$2&amp;" d. "&amp;$B29)=0,"",COUNTIF(CORRIDA!$M:$M,$B29&amp;" d. "&amp;CX$2)+COUNTIF(CORRIDA!$M:$M,CX$2&amp;" d. "&amp;$B29)))</f>
        <v/>
      </c>
      <c r="CY29" s="76" t="str">
        <f aca="false">IF($B29=CY$2,"-",IF(COUNTIF(CORRIDA!$M:$M,$B29&amp;" d. "&amp;CY$2)+COUNTIF(CORRIDA!$M:$M,CY$2&amp;" d. "&amp;$B29)=0,"",COUNTIF(CORRIDA!$M:$M,$B29&amp;" d. "&amp;CY$2)+COUNTIF(CORRIDA!$M:$M,CY$2&amp;" d. "&amp;$B29)))</f>
        <v/>
      </c>
      <c r="CZ29" s="76" t="str">
        <f aca="false">IF($B29=CZ$2,"-",IF(COUNTIF(CORRIDA!$M:$M,$B29&amp;" d. "&amp;CZ$2)+COUNTIF(CORRIDA!$M:$M,CZ$2&amp;" d. "&amp;$B29)=0,"",COUNTIF(CORRIDA!$M:$M,$B29&amp;" d. "&amp;CZ$2)+COUNTIF(CORRIDA!$M:$M,CZ$2&amp;" d. "&amp;$B29)))</f>
        <v/>
      </c>
      <c r="DA29" s="76" t="str">
        <f aca="false">IF($B29=DA$2,"-",IF(COUNTIF(CORRIDA!$M:$M,$B29&amp;" d. "&amp;DA$2)+COUNTIF(CORRIDA!$M:$M,DA$2&amp;" d. "&amp;$B29)=0,"",COUNTIF(CORRIDA!$M:$M,$B29&amp;" d. "&amp;DA$2)+COUNTIF(CORRIDA!$M:$M,DA$2&amp;" d. "&amp;$B29)))</f>
        <v/>
      </c>
      <c r="DB29" s="76" t="str">
        <f aca="false">IF($B29=DB$2,"-",IF(COUNTIF(CORRIDA!$M:$M,$B29&amp;" d. "&amp;DB$2)+COUNTIF(CORRIDA!$M:$M,DB$2&amp;" d. "&amp;$B29)=0,"",COUNTIF(CORRIDA!$M:$M,$B29&amp;" d. "&amp;DB$2)+COUNTIF(CORRIDA!$M:$M,DB$2&amp;" d. "&amp;$B29)))</f>
        <v/>
      </c>
      <c r="DC29" s="76" t="str">
        <f aca="false">IF($B29=DC$2,"-",IF(COUNTIF(CORRIDA!$M:$M,$B29&amp;" d. "&amp;DC$2)+COUNTIF(CORRIDA!$M:$M,DC$2&amp;" d. "&amp;$B29)=0,"",COUNTIF(CORRIDA!$M:$M,$B29&amp;" d. "&amp;DC$2)+COUNTIF(CORRIDA!$M:$M,DC$2&amp;" d. "&amp;$B29)))</f>
        <v/>
      </c>
      <c r="DD29" s="75" t="n">
        <f aca="false">SUM(BF29:DC29)</f>
        <v>0</v>
      </c>
      <c r="DE29" s="77" t="n">
        <f aca="false">COUNTIF(BF29:DC29,"&gt;0")</f>
        <v>0</v>
      </c>
      <c r="DF29" s="78" t="n">
        <f aca="false">IF(COUNTIF(BF29:DC29,"&gt;0")&lt;10,0,QUOTIENT(COUNTIF(BF29:DC29,"&gt;0"),5)*50)</f>
        <v>0</v>
      </c>
      <c r="DG29" s="79"/>
      <c r="DH29" s="73" t="str">
        <f aca="false">BE29</f>
        <v>Marcelo</v>
      </c>
      <c r="DI29" s="76" t="n">
        <f aca="false">IF($B29=DI$2,0,IF(COUNTIF(CORRIDA!$M:$M,$B29&amp;" d. "&amp;DI$2)+COUNTIF(CORRIDA!$M:$M,DI$2&amp;" d. "&amp;$B29)=0,0,COUNTIF(CORRIDA!$M:$M,$B29&amp;" d. "&amp;DI$2)+COUNTIF(CORRIDA!$M:$M,DI$2&amp;" d. "&amp;$B29)))</f>
        <v>0</v>
      </c>
      <c r="DJ29" s="76" t="n">
        <f aca="false">IF($B29=DJ$2,0,IF(COUNTIF(CORRIDA!$M:$M,$B29&amp;" d. "&amp;DJ$2)+COUNTIF(CORRIDA!$M:$M,DJ$2&amp;" d. "&amp;$B29)=0,0,COUNTIF(CORRIDA!$M:$M,$B29&amp;" d. "&amp;DJ$2)+COUNTIF(CORRIDA!$M:$M,DJ$2&amp;" d. "&amp;$B29)))</f>
        <v>0</v>
      </c>
      <c r="DK29" s="76" t="n">
        <f aca="false">IF($B29=DK$2,0,IF(COUNTIF(CORRIDA!$M:$M,$B29&amp;" d. "&amp;DK$2)+COUNTIF(CORRIDA!$M:$M,DK$2&amp;" d. "&amp;$B29)=0,0,COUNTIF(CORRIDA!$M:$M,$B29&amp;" d. "&amp;DK$2)+COUNTIF(CORRIDA!$M:$M,DK$2&amp;" d. "&amp;$B29)))</f>
        <v>0</v>
      </c>
      <c r="DL29" s="76" t="n">
        <f aca="false">IF($B29=DL$2,0,IF(COUNTIF(CORRIDA!$M:$M,$B29&amp;" d. "&amp;DL$2)+COUNTIF(CORRIDA!$M:$M,DL$2&amp;" d. "&amp;$B29)=0,0,COUNTIF(CORRIDA!$M:$M,$B29&amp;" d. "&amp;DL$2)+COUNTIF(CORRIDA!$M:$M,DL$2&amp;" d. "&amp;$B29)))</f>
        <v>0</v>
      </c>
      <c r="DM29" s="76" t="n">
        <f aca="false">IF($B29=DM$2,0,IF(COUNTIF(CORRIDA!$M:$M,$B29&amp;" d. "&amp;DM$2)+COUNTIF(CORRIDA!$M:$M,DM$2&amp;" d. "&amp;$B29)=0,0,COUNTIF(CORRIDA!$M:$M,$B29&amp;" d. "&amp;DM$2)+COUNTIF(CORRIDA!$M:$M,DM$2&amp;" d. "&amp;$B29)))</f>
        <v>0</v>
      </c>
      <c r="DN29" s="76" t="n">
        <f aca="false">IF($B29=DN$2,0,IF(COUNTIF(CORRIDA!$M:$M,$B29&amp;" d. "&amp;DN$2)+COUNTIF(CORRIDA!$M:$M,DN$2&amp;" d. "&amp;$B29)=0,0,COUNTIF(CORRIDA!$M:$M,$B29&amp;" d. "&amp;DN$2)+COUNTIF(CORRIDA!$M:$M,DN$2&amp;" d. "&amp;$B29)))</f>
        <v>0</v>
      </c>
      <c r="DO29" s="76" t="n">
        <f aca="false">IF($B29=DO$2,0,IF(COUNTIF(CORRIDA!$M:$M,$B29&amp;" d. "&amp;DO$2)+COUNTIF(CORRIDA!$M:$M,DO$2&amp;" d. "&amp;$B29)=0,0,COUNTIF(CORRIDA!$M:$M,$B29&amp;" d. "&amp;DO$2)+COUNTIF(CORRIDA!$M:$M,DO$2&amp;" d. "&amp;$B29)))</f>
        <v>0</v>
      </c>
      <c r="DP29" s="76" t="n">
        <f aca="false">IF($B29=DP$2,0,IF(COUNTIF(CORRIDA!$M:$M,$B29&amp;" d. "&amp;DP$2)+COUNTIF(CORRIDA!$M:$M,DP$2&amp;" d. "&amp;$B29)=0,0,COUNTIF(CORRIDA!$M:$M,$B29&amp;" d. "&amp;DP$2)+COUNTIF(CORRIDA!$M:$M,DP$2&amp;" d. "&amp;$B29)))</f>
        <v>0</v>
      </c>
      <c r="DQ29" s="76" t="n">
        <f aca="false">IF($B29=DQ$2,0,IF(COUNTIF(CORRIDA!$M:$M,$B29&amp;" d. "&amp;DQ$2)+COUNTIF(CORRIDA!$M:$M,DQ$2&amp;" d. "&amp;$B29)=0,0,COUNTIF(CORRIDA!$M:$M,$B29&amp;" d. "&amp;DQ$2)+COUNTIF(CORRIDA!$M:$M,DQ$2&amp;" d. "&amp;$B29)))</f>
        <v>0</v>
      </c>
      <c r="DR29" s="76" t="n">
        <f aca="false">IF($B29=DR$2,0,IF(COUNTIF(CORRIDA!$M:$M,$B29&amp;" d. "&amp;DR$2)+COUNTIF(CORRIDA!$M:$M,DR$2&amp;" d. "&amp;$B29)=0,0,COUNTIF(CORRIDA!$M:$M,$B29&amp;" d. "&amp;DR$2)+COUNTIF(CORRIDA!$M:$M,DR$2&amp;" d. "&amp;$B29)))</f>
        <v>0</v>
      </c>
      <c r="DS29" s="76" t="n">
        <f aca="false">IF($B29=DS$2,0,IF(COUNTIF(CORRIDA!$M:$M,$B29&amp;" d. "&amp;DS$2)+COUNTIF(CORRIDA!$M:$M,DS$2&amp;" d. "&amp;$B29)=0,0,COUNTIF(CORRIDA!$M:$M,$B29&amp;" d. "&amp;DS$2)+COUNTIF(CORRIDA!$M:$M,DS$2&amp;" d. "&amp;$B29)))</f>
        <v>0</v>
      </c>
      <c r="DT29" s="76" t="n">
        <f aca="false">IF($B29=DT$2,0,IF(COUNTIF(CORRIDA!$M:$M,$B29&amp;" d. "&amp;DT$2)+COUNTIF(CORRIDA!$M:$M,DT$2&amp;" d. "&amp;$B29)=0,0,COUNTIF(CORRIDA!$M:$M,$B29&amp;" d. "&amp;DT$2)+COUNTIF(CORRIDA!$M:$M,DT$2&amp;" d. "&amp;$B29)))</f>
        <v>0</v>
      </c>
      <c r="DU29" s="76" t="n">
        <f aca="false">IF($B29=DU$2,0,IF(COUNTIF(CORRIDA!$M:$M,$B29&amp;" d. "&amp;DU$2)+COUNTIF(CORRIDA!$M:$M,DU$2&amp;" d. "&amp;$B29)=0,0,COUNTIF(CORRIDA!$M:$M,$B29&amp;" d. "&amp;DU$2)+COUNTIF(CORRIDA!$M:$M,DU$2&amp;" d. "&amp;$B29)))</f>
        <v>0</v>
      </c>
      <c r="DV29" s="76" t="n">
        <f aca="false">IF($B29=DV$2,0,IF(COUNTIF(CORRIDA!$M:$M,$B29&amp;" d. "&amp;DV$2)+COUNTIF(CORRIDA!$M:$M,DV$2&amp;" d. "&amp;$B29)=0,0,COUNTIF(CORRIDA!$M:$M,$B29&amp;" d. "&amp;DV$2)+COUNTIF(CORRIDA!$M:$M,DV$2&amp;" d. "&amp;$B29)))</f>
        <v>0</v>
      </c>
      <c r="DW29" s="76" t="n">
        <f aca="false">IF($B29=DW$2,0,IF(COUNTIF(CORRIDA!$M:$M,$B29&amp;" d. "&amp;DW$2)+COUNTIF(CORRIDA!$M:$M,DW$2&amp;" d. "&amp;$B29)=0,0,COUNTIF(CORRIDA!$M:$M,$B29&amp;" d. "&amp;DW$2)+COUNTIF(CORRIDA!$M:$M,DW$2&amp;" d. "&amp;$B29)))</f>
        <v>0</v>
      </c>
      <c r="DX29" s="76" t="n">
        <f aca="false">IF($B29=DX$2,0,IF(COUNTIF(CORRIDA!$M:$M,$B29&amp;" d. "&amp;DX$2)+COUNTIF(CORRIDA!$M:$M,DX$2&amp;" d. "&amp;$B29)=0,0,COUNTIF(CORRIDA!$M:$M,$B29&amp;" d. "&amp;DX$2)+COUNTIF(CORRIDA!$M:$M,DX$2&amp;" d. "&amp;$B29)))</f>
        <v>0</v>
      </c>
      <c r="DY29" s="76" t="n">
        <f aca="false">IF($B29=DY$2,0,IF(COUNTIF(CORRIDA!$M:$M,$B29&amp;" d. "&amp;DY$2)+COUNTIF(CORRIDA!$M:$M,DY$2&amp;" d. "&amp;$B29)=0,0,COUNTIF(CORRIDA!$M:$M,$B29&amp;" d. "&amp;DY$2)+COUNTIF(CORRIDA!$M:$M,DY$2&amp;" d. "&amp;$B29)))</f>
        <v>0</v>
      </c>
      <c r="DZ29" s="76" t="n">
        <f aca="false">IF($B29=DZ$2,0,IF(COUNTIF(CORRIDA!$M:$M,$B29&amp;" d. "&amp;DZ$2)+COUNTIF(CORRIDA!$M:$M,DZ$2&amp;" d. "&amp;$B29)=0,0,COUNTIF(CORRIDA!$M:$M,$B29&amp;" d. "&amp;DZ$2)+COUNTIF(CORRIDA!$M:$M,DZ$2&amp;" d. "&amp;$B29)))</f>
        <v>0</v>
      </c>
      <c r="EA29" s="76" t="n">
        <f aca="false">IF($B29=EA$2,0,IF(COUNTIF(CORRIDA!$M:$M,$B29&amp;" d. "&amp;EA$2)+COUNTIF(CORRIDA!$M:$M,EA$2&amp;" d. "&amp;$B29)=0,0,COUNTIF(CORRIDA!$M:$M,$B29&amp;" d. "&amp;EA$2)+COUNTIF(CORRIDA!$M:$M,EA$2&amp;" d. "&amp;$B29)))</f>
        <v>0</v>
      </c>
      <c r="EB29" s="76" t="n">
        <f aca="false">IF($B29=EB$2,0,IF(COUNTIF(CORRIDA!$M:$M,$B29&amp;" d. "&amp;EB$2)+COUNTIF(CORRIDA!$M:$M,EB$2&amp;" d. "&amp;$B29)=0,0,COUNTIF(CORRIDA!$M:$M,$B29&amp;" d. "&amp;EB$2)+COUNTIF(CORRIDA!$M:$M,EB$2&amp;" d. "&amp;$B29)))</f>
        <v>0</v>
      </c>
      <c r="EC29" s="76" t="n">
        <f aca="false">IF($B29=EC$2,0,IF(COUNTIF(CORRIDA!$M:$M,$B29&amp;" d. "&amp;EC$2)+COUNTIF(CORRIDA!$M:$M,EC$2&amp;" d. "&amp;$B29)=0,0,COUNTIF(CORRIDA!$M:$M,$B29&amp;" d. "&amp;EC$2)+COUNTIF(CORRIDA!$M:$M,EC$2&amp;" d. "&amp;$B29)))</f>
        <v>0</v>
      </c>
      <c r="ED29" s="76" t="n">
        <f aca="false">IF($B29=ED$2,0,IF(COUNTIF(CORRIDA!$M:$M,$B29&amp;" d. "&amp;ED$2)+COUNTIF(CORRIDA!$M:$M,ED$2&amp;" d. "&amp;$B29)=0,0,COUNTIF(CORRIDA!$M:$M,$B29&amp;" d. "&amp;ED$2)+COUNTIF(CORRIDA!$M:$M,ED$2&amp;" d. "&amp;$B29)))</f>
        <v>0</v>
      </c>
      <c r="EE29" s="76" t="n">
        <f aca="false">IF($B29=EE$2,0,IF(COUNTIF(CORRIDA!$M:$M,$B29&amp;" d. "&amp;EE$2)+COUNTIF(CORRIDA!$M:$M,EE$2&amp;" d. "&amp;$B29)=0,0,COUNTIF(CORRIDA!$M:$M,$B29&amp;" d. "&amp;EE$2)+COUNTIF(CORRIDA!$M:$M,EE$2&amp;" d. "&amp;$B29)))</f>
        <v>0</v>
      </c>
      <c r="EF29" s="76" t="n">
        <f aca="false">IF($B29=EF$2,0,IF(COUNTIF(CORRIDA!$M:$M,$B29&amp;" d. "&amp;EF$2)+COUNTIF(CORRIDA!$M:$M,EF$2&amp;" d. "&amp;$B29)=0,0,COUNTIF(CORRIDA!$M:$M,$B29&amp;" d. "&amp;EF$2)+COUNTIF(CORRIDA!$M:$M,EF$2&amp;" d. "&amp;$B29)))</f>
        <v>0</v>
      </c>
      <c r="EG29" s="76" t="n">
        <f aca="false">IF($B29=EG$2,0,IF(COUNTIF(CORRIDA!$M:$M,$B29&amp;" d. "&amp;EG$2)+COUNTIF(CORRIDA!$M:$M,EG$2&amp;" d. "&amp;$B29)=0,0,COUNTIF(CORRIDA!$M:$M,$B29&amp;" d. "&amp;EG$2)+COUNTIF(CORRIDA!$M:$M,EG$2&amp;" d. "&amp;$B29)))</f>
        <v>0</v>
      </c>
      <c r="EH29" s="76" t="n">
        <f aca="false">IF($B29=EH$2,0,IF(COUNTIF(CORRIDA!$M:$M,$B29&amp;" d. "&amp;EH$2)+COUNTIF(CORRIDA!$M:$M,EH$2&amp;" d. "&amp;$B29)=0,0,COUNTIF(CORRIDA!$M:$M,$B29&amp;" d. "&amp;EH$2)+COUNTIF(CORRIDA!$M:$M,EH$2&amp;" d. "&amp;$B29)))</f>
        <v>0</v>
      </c>
      <c r="EI29" s="76" t="n">
        <f aca="false">IF($B29=EI$2,0,IF(COUNTIF(CORRIDA!$M:$M,$B29&amp;" d. "&amp;EI$2)+COUNTIF(CORRIDA!$M:$M,EI$2&amp;" d. "&amp;$B29)=0,0,COUNTIF(CORRIDA!$M:$M,$B29&amp;" d. "&amp;EI$2)+COUNTIF(CORRIDA!$M:$M,EI$2&amp;" d. "&amp;$B29)))</f>
        <v>0</v>
      </c>
      <c r="EJ29" s="76" t="n">
        <f aca="false">IF($B29=EJ$2,0,IF(COUNTIF(CORRIDA!$M:$M,$B29&amp;" d. "&amp;EJ$2)+COUNTIF(CORRIDA!$M:$M,EJ$2&amp;" d. "&amp;$B29)=0,0,COUNTIF(CORRIDA!$M:$M,$B29&amp;" d. "&amp;EJ$2)+COUNTIF(CORRIDA!$M:$M,EJ$2&amp;" d. "&amp;$B29)))</f>
        <v>0</v>
      </c>
      <c r="EK29" s="76" t="n">
        <f aca="false">IF($B29=EK$2,0,IF(COUNTIF(CORRIDA!$M:$M,$B29&amp;" d. "&amp;EK$2)+COUNTIF(CORRIDA!$M:$M,EK$2&amp;" d. "&amp;$B29)=0,0,COUNTIF(CORRIDA!$M:$M,$B29&amp;" d. "&amp;EK$2)+COUNTIF(CORRIDA!$M:$M,EK$2&amp;" d. "&amp;$B29)))</f>
        <v>0</v>
      </c>
      <c r="EL29" s="76" t="n">
        <f aca="false">IF($B29=EL$2,0,IF(COUNTIF(CORRIDA!$M:$M,$B29&amp;" d. "&amp;EL$2)+COUNTIF(CORRIDA!$M:$M,EL$2&amp;" d. "&amp;$B29)=0,0,COUNTIF(CORRIDA!$M:$M,$B29&amp;" d. "&amp;EL$2)+COUNTIF(CORRIDA!$M:$M,EL$2&amp;" d. "&amp;$B29)))</f>
        <v>0</v>
      </c>
      <c r="EM29" s="76" t="n">
        <f aca="false">IF($B29=EM$2,0,IF(COUNTIF(CORRIDA!$M:$M,$B29&amp;" d. "&amp;EM$2)+COUNTIF(CORRIDA!$M:$M,EM$2&amp;" d. "&amp;$B29)=0,0,COUNTIF(CORRIDA!$M:$M,$B29&amp;" d. "&amp;EM$2)+COUNTIF(CORRIDA!$M:$M,EM$2&amp;" d. "&amp;$B29)))</f>
        <v>0</v>
      </c>
      <c r="EN29" s="76" t="n">
        <f aca="false">IF($B29=EN$2,0,IF(COUNTIF(CORRIDA!$M:$M,$B29&amp;" d. "&amp;EN$2)+COUNTIF(CORRIDA!$M:$M,EN$2&amp;" d. "&amp;$B29)=0,0,COUNTIF(CORRIDA!$M:$M,$B29&amp;" d. "&amp;EN$2)+COUNTIF(CORRIDA!$M:$M,EN$2&amp;" d. "&amp;$B29)))</f>
        <v>0</v>
      </c>
      <c r="EO29" s="76" t="n">
        <f aca="false">IF($B29=EO$2,0,IF(COUNTIF(CORRIDA!$M:$M,$B29&amp;" d. "&amp;EO$2)+COUNTIF(CORRIDA!$M:$M,EO$2&amp;" d. "&amp;$B29)=0,0,COUNTIF(CORRIDA!$M:$M,$B29&amp;" d. "&amp;EO$2)+COUNTIF(CORRIDA!$M:$M,EO$2&amp;" d. "&amp;$B29)))</f>
        <v>0</v>
      </c>
      <c r="EP29" s="76" t="n">
        <f aca="false">IF($B29=EP$2,0,IF(COUNTIF(CORRIDA!$M:$M,$B29&amp;" d. "&amp;EP$2)+COUNTIF(CORRIDA!$M:$M,EP$2&amp;" d. "&amp;$B29)=0,0,COUNTIF(CORRIDA!$M:$M,$B29&amp;" d. "&amp;EP$2)+COUNTIF(CORRIDA!$M:$M,EP$2&amp;" d. "&amp;$B29)))</f>
        <v>0</v>
      </c>
      <c r="EQ29" s="76" t="n">
        <f aca="false">IF($B29=EQ$2,0,IF(COUNTIF(CORRIDA!$M:$M,$B29&amp;" d. "&amp;EQ$2)+COUNTIF(CORRIDA!$M:$M,EQ$2&amp;" d. "&amp;$B29)=0,0,COUNTIF(CORRIDA!$M:$M,$B29&amp;" d. "&amp;EQ$2)+COUNTIF(CORRIDA!$M:$M,EQ$2&amp;" d. "&amp;$B29)))</f>
        <v>0</v>
      </c>
      <c r="ER29" s="76" t="n">
        <f aca="false">IF($B29=ER$2,0,IF(COUNTIF(CORRIDA!$M:$M,$B29&amp;" d. "&amp;ER$2)+COUNTIF(CORRIDA!$M:$M,ER$2&amp;" d. "&amp;$B29)=0,0,COUNTIF(CORRIDA!$M:$M,$B29&amp;" d. "&amp;ER$2)+COUNTIF(CORRIDA!$M:$M,ER$2&amp;" d. "&amp;$B29)))</f>
        <v>0</v>
      </c>
      <c r="ES29" s="76" t="n">
        <f aca="false">IF($B29=ES$2,0,IF(COUNTIF(CORRIDA!$M:$M,$B29&amp;" d. "&amp;ES$2)+COUNTIF(CORRIDA!$M:$M,ES$2&amp;" d. "&amp;$B29)=0,0,COUNTIF(CORRIDA!$M:$M,$B29&amp;" d. "&amp;ES$2)+COUNTIF(CORRIDA!$M:$M,ES$2&amp;" d. "&amp;$B29)))</f>
        <v>0</v>
      </c>
      <c r="ET29" s="76" t="n">
        <f aca="false">IF($B29=ET$2,0,IF(COUNTIF(CORRIDA!$M:$M,$B29&amp;" d. "&amp;ET$2)+COUNTIF(CORRIDA!$M:$M,ET$2&amp;" d. "&amp;$B29)=0,0,COUNTIF(CORRIDA!$M:$M,$B29&amp;" d. "&amp;ET$2)+COUNTIF(CORRIDA!$M:$M,ET$2&amp;" d. "&amp;$B29)))</f>
        <v>0</v>
      </c>
      <c r="EU29" s="76" t="n">
        <f aca="false">IF($B29=EU$2,0,IF(COUNTIF(CORRIDA!$M:$M,$B29&amp;" d. "&amp;EU$2)+COUNTIF(CORRIDA!$M:$M,EU$2&amp;" d. "&amp;$B29)=0,0,COUNTIF(CORRIDA!$M:$M,$B29&amp;" d. "&amp;EU$2)+COUNTIF(CORRIDA!$M:$M,EU$2&amp;" d. "&amp;$B29)))</f>
        <v>0</v>
      </c>
      <c r="EV29" s="76" t="n">
        <f aca="false">IF($B29=EV$2,0,IF(COUNTIF(CORRIDA!$M:$M,$B29&amp;" d. "&amp;EV$2)+COUNTIF(CORRIDA!$M:$M,EV$2&amp;" d. "&amp;$B29)=0,0,COUNTIF(CORRIDA!$M:$M,$B29&amp;" d. "&amp;EV$2)+COUNTIF(CORRIDA!$M:$M,EV$2&amp;" d. "&amp;$B29)))</f>
        <v>0</v>
      </c>
      <c r="EW29" s="76" t="n">
        <f aca="false">IF($B29=EW$2,0,IF(COUNTIF(CORRIDA!$M:$M,$B29&amp;" d. "&amp;EW$2)+COUNTIF(CORRIDA!$M:$M,EW$2&amp;" d. "&amp;$B29)=0,0,COUNTIF(CORRIDA!$M:$M,$B29&amp;" d. "&amp;EW$2)+COUNTIF(CORRIDA!$M:$M,EW$2&amp;" d. "&amp;$B29)))</f>
        <v>0</v>
      </c>
      <c r="EX29" s="76" t="n">
        <f aca="false">IF($B29=EX$2,0,IF(COUNTIF(CORRIDA!$M:$M,$B29&amp;" d. "&amp;EX$2)+COUNTIF(CORRIDA!$M:$M,EX$2&amp;" d. "&amp;$B29)=0,0,COUNTIF(CORRIDA!$M:$M,$B29&amp;" d. "&amp;EX$2)+COUNTIF(CORRIDA!$M:$M,EX$2&amp;" d. "&amp;$B29)))</f>
        <v>0</v>
      </c>
      <c r="EY29" s="76" t="n">
        <f aca="false">IF($B29=EY$2,0,IF(COUNTIF(CORRIDA!$M:$M,$B29&amp;" d. "&amp;EY$2)+COUNTIF(CORRIDA!$M:$M,EY$2&amp;" d. "&amp;$B29)=0,0,COUNTIF(CORRIDA!$M:$M,$B29&amp;" d. "&amp;EY$2)+COUNTIF(CORRIDA!$M:$M,EY$2&amp;" d. "&amp;$B29)))</f>
        <v>0</v>
      </c>
      <c r="EZ29" s="76" t="n">
        <f aca="false">IF($B29=EZ$2,0,IF(COUNTIF(CORRIDA!$M:$M,$B29&amp;" d. "&amp;EZ$2)+COUNTIF(CORRIDA!$M:$M,EZ$2&amp;" d. "&amp;$B29)=0,0,COUNTIF(CORRIDA!$M:$M,$B29&amp;" d. "&amp;EZ$2)+COUNTIF(CORRIDA!$M:$M,EZ$2&amp;" d. "&amp;$B29)))</f>
        <v>0</v>
      </c>
      <c r="FA29" s="76" t="n">
        <f aca="false">IF($B29=FA$2,0,IF(COUNTIF(CORRIDA!$M:$M,$B29&amp;" d. "&amp;FA$2)+COUNTIF(CORRIDA!$M:$M,FA$2&amp;" d. "&amp;$B29)=0,0,COUNTIF(CORRIDA!$M:$M,$B29&amp;" d. "&amp;FA$2)+COUNTIF(CORRIDA!$M:$M,FA$2&amp;" d. "&amp;$B29)))</f>
        <v>0</v>
      </c>
      <c r="FB29" s="76" t="n">
        <f aca="false">IF($B29=FB$2,0,IF(COUNTIF(CORRIDA!$M:$M,$B29&amp;" d. "&amp;FB$2)+COUNTIF(CORRIDA!$M:$M,FB$2&amp;" d. "&amp;$B29)=0,0,COUNTIF(CORRIDA!$M:$M,$B29&amp;" d. "&amp;FB$2)+COUNTIF(CORRIDA!$M:$M,FB$2&amp;" d. "&amp;$B29)))</f>
        <v>0</v>
      </c>
      <c r="FC29" s="76" t="n">
        <f aca="false">IF($B29=FC$2,0,IF(COUNTIF(CORRIDA!$M:$M,$B29&amp;" d. "&amp;FC$2)+COUNTIF(CORRIDA!$M:$M,FC$2&amp;" d. "&amp;$B29)=0,0,COUNTIF(CORRIDA!$M:$M,$B29&amp;" d. "&amp;FC$2)+COUNTIF(CORRIDA!$M:$M,FC$2&amp;" d. "&amp;$B29)))</f>
        <v>0</v>
      </c>
      <c r="FD29" s="76" t="n">
        <f aca="false">IF($B29=FD$2,0,IF(COUNTIF(CORRIDA!$M:$M,$B29&amp;" d. "&amp;FD$2)+COUNTIF(CORRIDA!$M:$M,FD$2&amp;" d. "&amp;$B29)=0,0,COUNTIF(CORRIDA!$M:$M,$B29&amp;" d. "&amp;FD$2)+COUNTIF(CORRIDA!$M:$M,FD$2&amp;" d. "&amp;$B29)))</f>
        <v>0</v>
      </c>
      <c r="FE29" s="76" t="n">
        <f aca="false">IF($B29=FE$2,0,IF(COUNTIF(CORRIDA!$M:$M,$B29&amp;" d. "&amp;FE$2)+COUNTIF(CORRIDA!$M:$M,FE$2&amp;" d. "&amp;$B29)=0,0,COUNTIF(CORRIDA!$M:$M,$B29&amp;" d. "&amp;FE$2)+COUNTIF(CORRIDA!$M:$M,FE$2&amp;" d. "&amp;$B29)))</f>
        <v>0</v>
      </c>
      <c r="FF29" s="76" t="n">
        <f aca="false">IF($B29=FF$2,0,IF(COUNTIF(CORRIDA!$M:$M,$B29&amp;" d. "&amp;FF$2)+COUNTIF(CORRIDA!$M:$M,FF$2&amp;" d. "&amp;$B29)=0,0,COUNTIF(CORRIDA!$M:$M,$B29&amp;" d. "&amp;FF$2)+COUNTIF(CORRIDA!$M:$M,FF$2&amp;" d. "&amp;$B29)))</f>
        <v>0</v>
      </c>
      <c r="FG29" s="75" t="n">
        <f aca="false">SUM(DI29:EW29)</f>
        <v>0</v>
      </c>
      <c r="FH29" s="80"/>
      <c r="FI29" s="73" t="str">
        <f aca="false">BE29</f>
        <v>Marcelo</v>
      </c>
      <c r="FJ29" s="81" t="n">
        <f aca="false">COUNTIF(BF29:DC29,"&gt;0")</f>
        <v>0</v>
      </c>
      <c r="FK29" s="81" t="e">
        <f aca="false">AVERAGE(BF29:DC29)</f>
        <v>#DIV/0!</v>
      </c>
      <c r="FL29" s="81" t="e">
        <f aca="false">_xlfn.STDEV.P(BF29:DC29)</f>
        <v>#DIV/0!</v>
      </c>
    </row>
    <row r="30" customFormat="false" ht="12.75" hidden="false" customHeight="false" outlineLevel="0" collapsed="false">
      <c r="B30" s="73" t="str">
        <f aca="false">INTRO!B30</f>
        <v>Odair</v>
      </c>
      <c r="C30" s="82" t="str">
        <f aca="false">IF($B30=C$2,"-",IF(COUNTIF(CORRIDA!$M:$M,$B30&amp;" d. "&amp;C$2)=0,"",COUNTIF(CORRIDA!$M:$M,$B30&amp;" d. "&amp;C$2)))</f>
        <v/>
      </c>
      <c r="D30" s="82" t="str">
        <f aca="false">IF($B30=D$2,"-",IF(COUNTIF(CORRIDA!$M:$M,$B30&amp;" d. "&amp;D$2)=0,"",COUNTIF(CORRIDA!$M:$M,$B30&amp;" d. "&amp;D$2)))</f>
        <v/>
      </c>
      <c r="E30" s="82" t="str">
        <f aca="false">IF($B30=E$2,"-",IF(COUNTIF(CORRIDA!$M:$M,$B30&amp;" d. "&amp;E$2)=0,"",COUNTIF(CORRIDA!$M:$M,$B30&amp;" d. "&amp;E$2)))</f>
        <v/>
      </c>
      <c r="F30" s="82" t="str">
        <f aca="false">IF($B30=F$2,"-",IF(COUNTIF(CORRIDA!$M:$M,$B30&amp;" d. "&amp;F$2)=0,"",COUNTIF(CORRIDA!$M:$M,$B30&amp;" d. "&amp;F$2)))</f>
        <v/>
      </c>
      <c r="G30" s="82" t="str">
        <f aca="false">IF($B30=G$2,"-",IF(COUNTIF(CORRIDA!$M:$M,$B30&amp;" d. "&amp;G$2)=0,"",COUNTIF(CORRIDA!$M:$M,$B30&amp;" d. "&amp;G$2)))</f>
        <v/>
      </c>
      <c r="H30" s="82" t="str">
        <f aca="false">IF($B30=H$2,"-",IF(COUNTIF(CORRIDA!$M:$M,$B30&amp;" d. "&amp;H$2)=0,"",COUNTIF(CORRIDA!$M:$M,$B30&amp;" d. "&amp;H$2)))</f>
        <v/>
      </c>
      <c r="I30" s="82" t="str">
        <f aca="false">IF($B30=I$2,"-",IF(COUNTIF(CORRIDA!$M:$M,$B30&amp;" d. "&amp;I$2)=0,"",COUNTIF(CORRIDA!$M:$M,$B30&amp;" d. "&amp;I$2)))</f>
        <v/>
      </c>
      <c r="J30" s="82" t="str">
        <f aca="false">IF($B30=J$2,"-",IF(COUNTIF(CORRIDA!$M:$M,$B30&amp;" d. "&amp;J$2)=0,"",COUNTIF(CORRIDA!$M:$M,$B30&amp;" d. "&amp;J$2)))</f>
        <v/>
      </c>
      <c r="K30" s="82" t="str">
        <f aca="false">IF($B30=K$2,"-",IF(COUNTIF(CORRIDA!$M:$M,$B30&amp;" d. "&amp;K$2)=0,"",COUNTIF(CORRIDA!$M:$M,$B30&amp;" d. "&amp;K$2)))</f>
        <v/>
      </c>
      <c r="L30" s="82" t="str">
        <f aca="false">IF($B30=L$2,"-",IF(COUNTIF(CORRIDA!$M:$M,$B30&amp;" d. "&amp;L$2)=0,"",COUNTIF(CORRIDA!$M:$M,$B30&amp;" d. "&amp;L$2)))</f>
        <v/>
      </c>
      <c r="M30" s="82" t="str">
        <f aca="false">IF($B30=M$2,"-",IF(COUNTIF(CORRIDA!$M:$M,$B30&amp;" d. "&amp;M$2)=0,"",COUNTIF(CORRIDA!$M:$M,$B30&amp;" d. "&amp;M$2)))</f>
        <v/>
      </c>
      <c r="N30" s="82" t="str">
        <f aca="false">IF($B30=N$2,"-",IF(COUNTIF(CORRIDA!$M:$M,$B30&amp;" d. "&amp;N$2)=0,"",COUNTIF(CORRIDA!$M:$M,$B30&amp;" d. "&amp;N$2)))</f>
        <v/>
      </c>
      <c r="O30" s="82" t="str">
        <f aca="false">IF($B30=O$2,"-",IF(COUNTIF(CORRIDA!$M:$M,$B30&amp;" d. "&amp;O$2)=0,"",COUNTIF(CORRIDA!$M:$M,$B30&amp;" d. "&amp;O$2)))</f>
        <v/>
      </c>
      <c r="P30" s="82" t="str">
        <f aca="false">IF($B30=P$2,"-",IF(COUNTIF(CORRIDA!$M:$M,$B30&amp;" d. "&amp;P$2)=0,"",COUNTIF(CORRIDA!$M:$M,$B30&amp;" d. "&amp;P$2)))</f>
        <v/>
      </c>
      <c r="Q30" s="82" t="str">
        <f aca="false">IF($B30=Q$2,"-",IF(COUNTIF(CORRIDA!$M:$M,$B30&amp;" d. "&amp;Q$2)=0,"",COUNTIF(CORRIDA!$M:$M,$B30&amp;" d. "&amp;Q$2)))</f>
        <v/>
      </c>
      <c r="R30" s="82" t="str">
        <f aca="false">IF($B30=R$2,"-",IF(COUNTIF(CORRIDA!$M:$M,$B30&amp;" d. "&amp;R$2)=0,"",COUNTIF(CORRIDA!$M:$M,$B30&amp;" d. "&amp;R$2)))</f>
        <v/>
      </c>
      <c r="S30" s="82" t="str">
        <f aca="false">IF($B30=S$2,"-",IF(COUNTIF(CORRIDA!$M:$M,$B30&amp;" d. "&amp;S$2)=0,"",COUNTIF(CORRIDA!$M:$M,$B30&amp;" d. "&amp;S$2)))</f>
        <v/>
      </c>
      <c r="T30" s="82" t="str">
        <f aca="false">IF($B30=T$2,"-",IF(COUNTIF(CORRIDA!$M:$M,$B30&amp;" d. "&amp;T$2)=0,"",COUNTIF(CORRIDA!$M:$M,$B30&amp;" d. "&amp;T$2)))</f>
        <v/>
      </c>
      <c r="U30" s="82" t="str">
        <f aca="false">IF($B30=U$2,"-",IF(COUNTIF(CORRIDA!$M:$M,$B30&amp;" d. "&amp;U$2)=0,"",COUNTIF(CORRIDA!$M:$M,$B30&amp;" d. "&amp;U$2)))</f>
        <v/>
      </c>
      <c r="V30" s="82" t="str">
        <f aca="false">IF($B30=V$2,"-",IF(COUNTIF(CORRIDA!$M:$M,$B30&amp;" d. "&amp;V$2)=0,"",COUNTIF(CORRIDA!$M:$M,$B30&amp;" d. "&amp;V$2)))</f>
        <v/>
      </c>
      <c r="W30" s="82" t="str">
        <f aca="false">IF($B30=W$2,"-",IF(COUNTIF(CORRIDA!$M:$M,$B30&amp;" d. "&amp;W$2)=0,"",COUNTIF(CORRIDA!$M:$M,$B30&amp;" d. "&amp;W$2)))</f>
        <v/>
      </c>
      <c r="X30" s="82" t="str">
        <f aca="false">IF($B30=X$2,"-",IF(COUNTIF(CORRIDA!$M:$M,$B30&amp;" d. "&amp;X$2)=0,"",COUNTIF(CORRIDA!$M:$M,$B30&amp;" d. "&amp;X$2)))</f>
        <v/>
      </c>
      <c r="Y30" s="82" t="str">
        <f aca="false">IF($B30=Y$2,"-",IF(COUNTIF(CORRIDA!$M:$M,$B30&amp;" d. "&amp;Y$2)=0,"",COUNTIF(CORRIDA!$M:$M,$B30&amp;" d. "&amp;Y$2)))</f>
        <v/>
      </c>
      <c r="Z30" s="82" t="str">
        <f aca="false">IF($B30=Z$2,"-",IF(COUNTIF(CORRIDA!$M:$M,$B30&amp;" d. "&amp;Z$2)=0,"",COUNTIF(CORRIDA!$M:$M,$B30&amp;" d. "&amp;Z$2)))</f>
        <v/>
      </c>
      <c r="AA30" s="82" t="str">
        <f aca="false">IF($B30=AA$2,"-",IF(COUNTIF(CORRIDA!$M:$M,$B30&amp;" d. "&amp;AA$2)=0,"",COUNTIF(CORRIDA!$M:$M,$B30&amp;" d. "&amp;AA$2)))</f>
        <v/>
      </c>
      <c r="AB30" s="82" t="str">
        <f aca="false">IF($B30=AB$2,"-",IF(COUNTIF(CORRIDA!$M:$M,$B30&amp;" d. "&amp;AB$2)=0,"",COUNTIF(CORRIDA!$M:$M,$B30&amp;" d. "&amp;AB$2)))</f>
        <v/>
      </c>
      <c r="AC30" s="82" t="str">
        <f aca="false">IF($B30=AC$2,"-",IF(COUNTIF(CORRIDA!$M:$M,$B30&amp;" d. "&amp;AC$2)=0,"",COUNTIF(CORRIDA!$M:$M,$B30&amp;" d. "&amp;AC$2)))</f>
        <v/>
      </c>
      <c r="AD30" s="82" t="str">
        <f aca="false">IF($B30=AD$2,"-",IF(COUNTIF(CORRIDA!$M:$M,$B30&amp;" d. "&amp;AD$2)=0,"",COUNTIF(CORRIDA!$M:$M,$B30&amp;" d. "&amp;AD$2)))</f>
        <v>-</v>
      </c>
      <c r="AE30" s="82" t="str">
        <f aca="false">IF($B30=AE$2,"-",IF(COUNTIF(CORRIDA!$M:$M,$B30&amp;" d. "&amp;AE$2)=0,"",COUNTIF(CORRIDA!$M:$M,$B30&amp;" d. "&amp;AE$2)))</f>
        <v/>
      </c>
      <c r="AF30" s="82" t="str">
        <f aca="false">IF($B30=AF$2,"-",IF(COUNTIF(CORRIDA!$M:$M,$B30&amp;" d. "&amp;AF$2)=0,"",COUNTIF(CORRIDA!$M:$M,$B30&amp;" d. "&amp;AF$2)))</f>
        <v/>
      </c>
      <c r="AG30" s="82" t="str">
        <f aca="false">IF($B30=AG$2,"-",IF(COUNTIF(CORRIDA!$M:$M,$B30&amp;" d. "&amp;AG$2)=0,"",COUNTIF(CORRIDA!$M:$M,$B30&amp;" d. "&amp;AG$2)))</f>
        <v/>
      </c>
      <c r="AH30" s="82" t="str">
        <f aca="false">IF($B30=AH$2,"-",IF(COUNTIF(CORRIDA!$M:$M,$B30&amp;" d. "&amp;AH$2)=0,"",COUNTIF(CORRIDA!$M:$M,$B30&amp;" d. "&amp;AH$2)))</f>
        <v/>
      </c>
      <c r="AI30" s="82" t="str">
        <f aca="false">IF($B30=AI$2,"-",IF(COUNTIF(CORRIDA!$M:$M,$B30&amp;" d. "&amp;AI$2)=0,"",COUNTIF(CORRIDA!$M:$M,$B30&amp;" d. "&amp;AI$2)))</f>
        <v/>
      </c>
      <c r="AJ30" s="82" t="str">
        <f aca="false">IF($B30=AJ$2,"-",IF(COUNTIF(CORRIDA!$M:$M,$B30&amp;" d. "&amp;AJ$2)=0,"",COUNTIF(CORRIDA!$M:$M,$B30&amp;" d. "&amp;AJ$2)))</f>
        <v/>
      </c>
      <c r="AK30" s="82" t="str">
        <f aca="false">IF($B30=AK$2,"-",IF(COUNTIF(CORRIDA!$M:$M,$B30&amp;" d. "&amp;AK$2)=0,"",COUNTIF(CORRIDA!$M:$M,$B30&amp;" d. "&amp;AK$2)))</f>
        <v/>
      </c>
      <c r="AL30" s="82" t="str">
        <f aca="false">IF($B30=AL$2,"-",IF(COUNTIF(CORRIDA!$M:$M,$B30&amp;" d. "&amp;AL$2)=0,"",COUNTIF(CORRIDA!$M:$M,$B30&amp;" d. "&amp;AL$2)))</f>
        <v/>
      </c>
      <c r="AM30" s="82" t="str">
        <f aca="false">IF($B30=AM$2,"-",IF(COUNTIF(CORRIDA!$M:$M,$B30&amp;" d. "&amp;AM$2)=0,"",COUNTIF(CORRIDA!$M:$M,$B30&amp;" d. "&amp;AM$2)))</f>
        <v/>
      </c>
      <c r="AN30" s="82" t="str">
        <f aca="false">IF($B30=AN$2,"-",IF(COUNTIF(CORRIDA!$M:$M,$B30&amp;" d. "&amp;AN$2)=0,"",COUNTIF(CORRIDA!$M:$M,$B30&amp;" d. "&amp;AN$2)))</f>
        <v/>
      </c>
      <c r="AO30" s="82" t="str">
        <f aca="false">IF($B30=AO$2,"-",IF(COUNTIF(CORRIDA!$M:$M,$B30&amp;" d. "&amp;AO$2)=0,"",COUNTIF(CORRIDA!$M:$M,$B30&amp;" d. "&amp;AO$2)))</f>
        <v/>
      </c>
      <c r="AP30" s="82" t="str">
        <f aca="false">IF($B30=AP$2,"-",IF(COUNTIF(CORRIDA!$M:$M,$B30&amp;" d. "&amp;AP$2)=0,"",COUNTIF(CORRIDA!$M:$M,$B30&amp;" d. "&amp;AP$2)))</f>
        <v/>
      </c>
      <c r="AQ30" s="82" t="str">
        <f aca="false">IF($B30=AQ$2,"-",IF(COUNTIF(CORRIDA!$M:$M,$B30&amp;" d. "&amp;AQ$2)=0,"",COUNTIF(CORRIDA!$M:$M,$B30&amp;" d. "&amp;AQ$2)))</f>
        <v/>
      </c>
      <c r="AR30" s="82" t="str">
        <f aca="false">IF($B30=AR$2,"-",IF(COUNTIF(CORRIDA!$M:$M,$B30&amp;" d. "&amp;AR$2)=0,"",COUNTIF(CORRIDA!$M:$M,$B30&amp;" d. "&amp;AR$2)))</f>
        <v/>
      </c>
      <c r="AS30" s="82" t="str">
        <f aca="false">IF($B30=AS$2,"-",IF(COUNTIF(CORRIDA!$M:$M,$B30&amp;" d. "&amp;AS$2)=0,"",COUNTIF(CORRIDA!$M:$M,$B30&amp;" d. "&amp;AS$2)))</f>
        <v/>
      </c>
      <c r="AT30" s="82" t="str">
        <f aca="false">IF($B30=AT$2,"-",IF(COUNTIF(CORRIDA!$M:$M,$B30&amp;" d. "&amp;AT$2)=0,"",COUNTIF(CORRIDA!$M:$M,$B30&amp;" d. "&amp;AT$2)))</f>
        <v/>
      </c>
      <c r="AU30" s="82" t="str">
        <f aca="false">IF($B30=AU$2,"-",IF(COUNTIF(CORRIDA!$M:$M,$B30&amp;" d. "&amp;AU$2)=0,"",COUNTIF(CORRIDA!$M:$M,$B30&amp;" d. "&amp;AU$2)))</f>
        <v/>
      </c>
      <c r="AV30" s="82" t="str">
        <f aca="false">IF($B30=AV$2,"-",IF(COUNTIF(CORRIDA!$M:$M,$B30&amp;" d. "&amp;AV$2)=0,"",COUNTIF(CORRIDA!$M:$M,$B30&amp;" d. "&amp;AV$2)))</f>
        <v/>
      </c>
      <c r="AW30" s="82" t="str">
        <f aca="false">IF($B30=AW$2,"-",IF(COUNTIF(CORRIDA!$M:$M,$B30&amp;" d. "&amp;AW$2)=0,"",COUNTIF(CORRIDA!$M:$M,$B30&amp;" d. "&amp;AW$2)))</f>
        <v/>
      </c>
      <c r="AX30" s="82" t="str">
        <f aca="false">IF($B30=AX$2,"-",IF(COUNTIF(CORRIDA!$M:$M,$B30&amp;" d. "&amp;AX$2)=0,"",COUNTIF(CORRIDA!$M:$M,$B30&amp;" d. "&amp;AX$2)))</f>
        <v/>
      </c>
      <c r="AY30" s="82" t="str">
        <f aca="false">IF($B30=AY$2,"-",IF(COUNTIF(CORRIDA!$M:$M,$B30&amp;" d. "&amp;AY$2)=0,"",COUNTIF(CORRIDA!$M:$M,$B30&amp;" d. "&amp;AY$2)))</f>
        <v/>
      </c>
      <c r="AZ30" s="82" t="str">
        <f aca="false">IF($B30=AZ$2,"-",IF(COUNTIF(CORRIDA!$M:$M,$B30&amp;" d. "&amp;AZ$2)=0,"",COUNTIF(CORRIDA!$M:$M,$B30&amp;" d. "&amp;AZ$2)))</f>
        <v/>
      </c>
      <c r="BA30" s="75" t="n">
        <f aca="false">SUM(C30:AZ30)</f>
        <v>0</v>
      </c>
      <c r="BE30" s="73" t="str">
        <f aca="false">B30</f>
        <v>Odair</v>
      </c>
      <c r="BF30" s="83" t="str">
        <f aca="false">IF($B30=BF$2,"-",IF(COUNTIF(CORRIDA!$M:$M,$B30&amp;" d. "&amp;BF$2)+COUNTIF(CORRIDA!$M:$M,BF$2&amp;" d. "&amp;$B30)=0,"",COUNTIF(CORRIDA!$M:$M,$B30&amp;" d. "&amp;BF$2)+COUNTIF(CORRIDA!$M:$M,BF$2&amp;" d. "&amp;$B30)))</f>
        <v/>
      </c>
      <c r="BG30" s="83" t="str">
        <f aca="false">IF($B30=BG$2,"-",IF(COUNTIF(CORRIDA!$M:$M,$B30&amp;" d. "&amp;BG$2)+COUNTIF(CORRIDA!$M:$M,BG$2&amp;" d. "&amp;$B30)=0,"",COUNTIF(CORRIDA!$M:$M,$B30&amp;" d. "&amp;BG$2)+COUNTIF(CORRIDA!$M:$M,BG$2&amp;" d. "&amp;$B30)))</f>
        <v/>
      </c>
      <c r="BH30" s="83" t="str">
        <f aca="false">IF($B30=BH$2,"-",IF(COUNTIF(CORRIDA!$M:$M,$B30&amp;" d. "&amp;BH$2)+COUNTIF(CORRIDA!$M:$M,BH$2&amp;" d. "&amp;$B30)=0,"",COUNTIF(CORRIDA!$M:$M,$B30&amp;" d. "&amp;BH$2)+COUNTIF(CORRIDA!$M:$M,BH$2&amp;" d. "&amp;$B30)))</f>
        <v/>
      </c>
      <c r="BI30" s="83" t="str">
        <f aca="false">IF($B30=BI$2,"-",IF(COUNTIF(CORRIDA!$M:$M,$B30&amp;" d. "&amp;BI$2)+COUNTIF(CORRIDA!$M:$M,BI$2&amp;" d. "&amp;$B30)=0,"",COUNTIF(CORRIDA!$M:$M,$B30&amp;" d. "&amp;BI$2)+COUNTIF(CORRIDA!$M:$M,BI$2&amp;" d. "&amp;$B30)))</f>
        <v/>
      </c>
      <c r="BJ30" s="83" t="str">
        <f aca="false">IF($B30=BJ$2,"-",IF(COUNTIF(CORRIDA!$M:$M,$B30&amp;" d. "&amp;BJ$2)+COUNTIF(CORRIDA!$M:$M,BJ$2&amp;" d. "&amp;$B30)=0,"",COUNTIF(CORRIDA!$M:$M,$B30&amp;" d. "&amp;BJ$2)+COUNTIF(CORRIDA!$M:$M,BJ$2&amp;" d. "&amp;$B30)))</f>
        <v/>
      </c>
      <c r="BK30" s="83" t="str">
        <f aca="false">IF($B30=BK$2,"-",IF(COUNTIF(CORRIDA!$M:$M,$B30&amp;" d. "&amp;BK$2)+COUNTIF(CORRIDA!$M:$M,BK$2&amp;" d. "&amp;$B30)=0,"",COUNTIF(CORRIDA!$M:$M,$B30&amp;" d. "&amp;BK$2)+COUNTIF(CORRIDA!$M:$M,BK$2&amp;" d. "&amp;$B30)))</f>
        <v/>
      </c>
      <c r="BL30" s="83" t="str">
        <f aca="false">IF($B30=BL$2,"-",IF(COUNTIF(CORRIDA!$M:$M,$B30&amp;" d. "&amp;BL$2)+COUNTIF(CORRIDA!$M:$M,BL$2&amp;" d. "&amp;$B30)=0,"",COUNTIF(CORRIDA!$M:$M,$B30&amp;" d. "&amp;BL$2)+COUNTIF(CORRIDA!$M:$M,BL$2&amp;" d. "&amp;$B30)))</f>
        <v/>
      </c>
      <c r="BM30" s="83" t="str">
        <f aca="false">IF($B30=BM$2,"-",IF(COUNTIF(CORRIDA!$M:$M,$B30&amp;" d. "&amp;BM$2)+COUNTIF(CORRIDA!$M:$M,BM$2&amp;" d. "&amp;$B30)=0,"",COUNTIF(CORRIDA!$M:$M,$B30&amp;" d. "&amp;BM$2)+COUNTIF(CORRIDA!$M:$M,BM$2&amp;" d. "&amp;$B30)))</f>
        <v/>
      </c>
      <c r="BN30" s="83" t="str">
        <f aca="false">IF($B30=BN$2,"-",IF(COUNTIF(CORRIDA!$M:$M,$B30&amp;" d. "&amp;BN$2)+COUNTIF(CORRIDA!$M:$M,BN$2&amp;" d. "&amp;$B30)=0,"",COUNTIF(CORRIDA!$M:$M,$B30&amp;" d. "&amp;BN$2)+COUNTIF(CORRIDA!$M:$M,BN$2&amp;" d. "&amp;$B30)))</f>
        <v/>
      </c>
      <c r="BO30" s="83" t="str">
        <f aca="false">IF($B30=BO$2,"-",IF(COUNTIF(CORRIDA!$M:$M,$B30&amp;" d. "&amp;BO$2)+COUNTIF(CORRIDA!$M:$M,BO$2&amp;" d. "&amp;$B30)=0,"",COUNTIF(CORRIDA!$M:$M,$B30&amp;" d. "&amp;BO$2)+COUNTIF(CORRIDA!$M:$M,BO$2&amp;" d. "&amp;$B30)))</f>
        <v/>
      </c>
      <c r="BP30" s="83" t="str">
        <f aca="false">IF($B30=BP$2,"-",IF(COUNTIF(CORRIDA!$M:$M,$B30&amp;" d. "&amp;BP$2)+COUNTIF(CORRIDA!$M:$M,BP$2&amp;" d. "&amp;$B30)=0,"",COUNTIF(CORRIDA!$M:$M,$B30&amp;" d. "&amp;BP$2)+COUNTIF(CORRIDA!$M:$M,BP$2&amp;" d. "&amp;$B30)))</f>
        <v/>
      </c>
      <c r="BQ30" s="83" t="str">
        <f aca="false">IF($B30=BQ$2,"-",IF(COUNTIF(CORRIDA!$M:$M,$B30&amp;" d. "&amp;BQ$2)+COUNTIF(CORRIDA!$M:$M,BQ$2&amp;" d. "&amp;$B30)=0,"",COUNTIF(CORRIDA!$M:$M,$B30&amp;" d. "&amp;BQ$2)+COUNTIF(CORRIDA!$M:$M,BQ$2&amp;" d. "&amp;$B30)))</f>
        <v/>
      </c>
      <c r="BR30" s="83" t="str">
        <f aca="false">IF($B30=BR$2,"-",IF(COUNTIF(CORRIDA!$M:$M,$B30&amp;" d. "&amp;BR$2)+COUNTIF(CORRIDA!$M:$M,BR$2&amp;" d. "&amp;$B30)=0,"",COUNTIF(CORRIDA!$M:$M,$B30&amp;" d. "&amp;BR$2)+COUNTIF(CORRIDA!$M:$M,BR$2&amp;" d. "&amp;$B30)))</f>
        <v/>
      </c>
      <c r="BS30" s="83" t="str">
        <f aca="false">IF($B30=BS$2,"-",IF(COUNTIF(CORRIDA!$M:$M,$B30&amp;" d. "&amp;BS$2)+COUNTIF(CORRIDA!$M:$M,BS$2&amp;" d. "&amp;$B30)=0,"",COUNTIF(CORRIDA!$M:$M,$B30&amp;" d. "&amp;BS$2)+COUNTIF(CORRIDA!$M:$M,BS$2&amp;" d. "&amp;$B30)))</f>
        <v/>
      </c>
      <c r="BT30" s="83" t="str">
        <f aca="false">IF($B30=BT$2,"-",IF(COUNTIF(CORRIDA!$M:$M,$B30&amp;" d. "&amp;BT$2)+COUNTIF(CORRIDA!$M:$M,BT$2&amp;" d. "&amp;$B30)=0,"",COUNTIF(CORRIDA!$M:$M,$B30&amp;" d. "&amp;BT$2)+COUNTIF(CORRIDA!$M:$M,BT$2&amp;" d. "&amp;$B30)))</f>
        <v/>
      </c>
      <c r="BU30" s="83" t="str">
        <f aca="false">IF($B30=BU$2,"-",IF(COUNTIF(CORRIDA!$M:$M,$B30&amp;" d. "&amp;BU$2)+COUNTIF(CORRIDA!$M:$M,BU$2&amp;" d. "&amp;$B30)=0,"",COUNTIF(CORRIDA!$M:$M,$B30&amp;" d. "&amp;BU$2)+COUNTIF(CORRIDA!$M:$M,BU$2&amp;" d. "&amp;$B30)))</f>
        <v/>
      </c>
      <c r="BV30" s="83" t="str">
        <f aca="false">IF($B30=BV$2,"-",IF(COUNTIF(CORRIDA!$M:$M,$B30&amp;" d. "&amp;BV$2)+COUNTIF(CORRIDA!$M:$M,BV$2&amp;" d. "&amp;$B30)=0,"",COUNTIF(CORRIDA!$M:$M,$B30&amp;" d. "&amp;BV$2)+COUNTIF(CORRIDA!$M:$M,BV$2&amp;" d. "&amp;$B30)))</f>
        <v/>
      </c>
      <c r="BW30" s="83" t="str">
        <f aca="false">IF($B30=BW$2,"-",IF(COUNTIF(CORRIDA!$M:$M,$B30&amp;" d. "&amp;BW$2)+COUNTIF(CORRIDA!$M:$M,BW$2&amp;" d. "&amp;$B30)=0,"",COUNTIF(CORRIDA!$M:$M,$B30&amp;" d. "&amp;BW$2)+COUNTIF(CORRIDA!$M:$M,BW$2&amp;" d. "&amp;$B30)))</f>
        <v/>
      </c>
      <c r="BX30" s="83" t="str">
        <f aca="false">IF($B30=BX$2,"-",IF(COUNTIF(CORRIDA!$M:$M,$B30&amp;" d. "&amp;BX$2)+COUNTIF(CORRIDA!$M:$M,BX$2&amp;" d. "&amp;$B30)=0,"",COUNTIF(CORRIDA!$M:$M,$B30&amp;" d. "&amp;BX$2)+COUNTIF(CORRIDA!$M:$M,BX$2&amp;" d. "&amp;$B30)))</f>
        <v/>
      </c>
      <c r="BY30" s="83" t="str">
        <f aca="false">IF($B30=BY$2,"-",IF(COUNTIF(CORRIDA!$M:$M,$B30&amp;" d. "&amp;BY$2)+COUNTIF(CORRIDA!$M:$M,BY$2&amp;" d. "&amp;$B30)=0,"",COUNTIF(CORRIDA!$M:$M,$B30&amp;" d. "&amp;BY$2)+COUNTIF(CORRIDA!$M:$M,BY$2&amp;" d. "&amp;$B30)))</f>
        <v/>
      </c>
      <c r="BZ30" s="83" t="str">
        <f aca="false">IF($B30=BZ$2,"-",IF(COUNTIF(CORRIDA!$M:$M,$B30&amp;" d. "&amp;BZ$2)+COUNTIF(CORRIDA!$M:$M,BZ$2&amp;" d. "&amp;$B30)=0,"",COUNTIF(CORRIDA!$M:$M,$B30&amp;" d. "&amp;BZ$2)+COUNTIF(CORRIDA!$M:$M,BZ$2&amp;" d. "&amp;$B30)))</f>
        <v/>
      </c>
      <c r="CA30" s="83" t="str">
        <f aca="false">IF($B30=CA$2,"-",IF(COUNTIF(CORRIDA!$M:$M,$B30&amp;" d. "&amp;CA$2)+COUNTIF(CORRIDA!$M:$M,CA$2&amp;" d. "&amp;$B30)=0,"",COUNTIF(CORRIDA!$M:$M,$B30&amp;" d. "&amp;CA$2)+COUNTIF(CORRIDA!$M:$M,CA$2&amp;" d. "&amp;$B30)))</f>
        <v/>
      </c>
      <c r="CB30" s="83" t="str">
        <f aca="false">IF($B30=CB$2,"-",IF(COUNTIF(CORRIDA!$M:$M,$B30&amp;" d. "&amp;CB$2)+COUNTIF(CORRIDA!$M:$M,CB$2&amp;" d. "&amp;$B30)=0,"",COUNTIF(CORRIDA!$M:$M,$B30&amp;" d. "&amp;CB$2)+COUNTIF(CORRIDA!$M:$M,CB$2&amp;" d. "&amp;$B30)))</f>
        <v/>
      </c>
      <c r="CC30" s="83" t="str">
        <f aca="false">IF($B30=CC$2,"-",IF(COUNTIF(CORRIDA!$M:$M,$B30&amp;" d. "&amp;CC$2)+COUNTIF(CORRIDA!$M:$M,CC$2&amp;" d. "&amp;$B30)=0,"",COUNTIF(CORRIDA!$M:$M,$B30&amp;" d. "&amp;CC$2)+COUNTIF(CORRIDA!$M:$M,CC$2&amp;" d. "&amp;$B30)))</f>
        <v/>
      </c>
      <c r="CD30" s="83" t="str">
        <f aca="false">IF($B30=CD$2,"-",IF(COUNTIF(CORRIDA!$M:$M,$B30&amp;" d. "&amp;CD$2)+COUNTIF(CORRIDA!$M:$M,CD$2&amp;" d. "&amp;$B30)=0,"",COUNTIF(CORRIDA!$M:$M,$B30&amp;" d. "&amp;CD$2)+COUNTIF(CORRIDA!$M:$M,CD$2&amp;" d. "&amp;$B30)))</f>
        <v/>
      </c>
      <c r="CE30" s="83" t="str">
        <f aca="false">IF($B30=CE$2,"-",IF(COUNTIF(CORRIDA!$M:$M,$B30&amp;" d. "&amp;CE$2)+COUNTIF(CORRIDA!$M:$M,CE$2&amp;" d. "&amp;$B30)=0,"",COUNTIF(CORRIDA!$M:$M,$B30&amp;" d. "&amp;CE$2)+COUNTIF(CORRIDA!$M:$M,CE$2&amp;" d. "&amp;$B30)))</f>
        <v/>
      </c>
      <c r="CF30" s="83" t="str">
        <f aca="false">IF($B30=CF$2,"-",IF(COUNTIF(CORRIDA!$M:$M,$B30&amp;" d. "&amp;CF$2)+COUNTIF(CORRIDA!$M:$M,CF$2&amp;" d. "&amp;$B30)=0,"",COUNTIF(CORRIDA!$M:$M,$B30&amp;" d. "&amp;CF$2)+COUNTIF(CORRIDA!$M:$M,CF$2&amp;" d. "&amp;$B30)))</f>
        <v/>
      </c>
      <c r="CG30" s="83" t="str">
        <f aca="false">IF($B30=CG$2,"-",IF(COUNTIF(CORRIDA!$M:$M,$B30&amp;" d. "&amp;CG$2)+COUNTIF(CORRIDA!$M:$M,CG$2&amp;" d. "&amp;$B30)=0,"",COUNTIF(CORRIDA!$M:$M,$B30&amp;" d. "&amp;CG$2)+COUNTIF(CORRIDA!$M:$M,CG$2&amp;" d. "&amp;$B30)))</f>
        <v>-</v>
      </c>
      <c r="CH30" s="83" t="str">
        <f aca="false">IF($B30=CH$2,"-",IF(COUNTIF(CORRIDA!$M:$M,$B30&amp;" d. "&amp;CH$2)+COUNTIF(CORRIDA!$M:$M,CH$2&amp;" d. "&amp;$B30)=0,"",COUNTIF(CORRIDA!$M:$M,$B30&amp;" d. "&amp;CH$2)+COUNTIF(CORRIDA!$M:$M,CH$2&amp;" d. "&amp;$B30)))</f>
        <v/>
      </c>
      <c r="CI30" s="83" t="str">
        <f aca="false">IF($B30=CI$2,"-",IF(COUNTIF(CORRIDA!$M:$M,$B30&amp;" d. "&amp;CI$2)+COUNTIF(CORRIDA!$M:$M,CI$2&amp;" d. "&amp;$B30)=0,"",COUNTIF(CORRIDA!$M:$M,$B30&amp;" d. "&amp;CI$2)+COUNTIF(CORRIDA!$M:$M,CI$2&amp;" d. "&amp;$B30)))</f>
        <v/>
      </c>
      <c r="CJ30" s="83" t="str">
        <f aca="false">IF($B30=CJ$2,"-",IF(COUNTIF(CORRIDA!$M:$M,$B30&amp;" d. "&amp;CJ$2)+COUNTIF(CORRIDA!$M:$M,CJ$2&amp;" d. "&amp;$B30)=0,"",COUNTIF(CORRIDA!$M:$M,$B30&amp;" d. "&amp;CJ$2)+COUNTIF(CORRIDA!$M:$M,CJ$2&amp;" d. "&amp;$B30)))</f>
        <v/>
      </c>
      <c r="CK30" s="83" t="str">
        <f aca="false">IF($B30=CK$2,"-",IF(COUNTIF(CORRIDA!$M:$M,$B30&amp;" d. "&amp;CK$2)+COUNTIF(CORRIDA!$M:$M,CK$2&amp;" d. "&amp;$B30)=0,"",COUNTIF(CORRIDA!$M:$M,$B30&amp;" d. "&amp;CK$2)+COUNTIF(CORRIDA!$M:$M,CK$2&amp;" d. "&amp;$B30)))</f>
        <v/>
      </c>
      <c r="CL30" s="83" t="str">
        <f aca="false">IF($B30=CL$2,"-",IF(COUNTIF(CORRIDA!$M:$M,$B30&amp;" d. "&amp;CL$2)+COUNTIF(CORRIDA!$M:$M,CL$2&amp;" d. "&amp;$B30)=0,"",COUNTIF(CORRIDA!$M:$M,$B30&amp;" d. "&amp;CL$2)+COUNTIF(CORRIDA!$M:$M,CL$2&amp;" d. "&amp;$B30)))</f>
        <v/>
      </c>
      <c r="CM30" s="83" t="str">
        <f aca="false">IF($B30=CM$2,"-",IF(COUNTIF(CORRIDA!$M:$M,$B30&amp;" d. "&amp;CM$2)+COUNTIF(CORRIDA!$M:$M,CM$2&amp;" d. "&amp;$B30)=0,"",COUNTIF(CORRIDA!$M:$M,$B30&amp;" d. "&amp;CM$2)+COUNTIF(CORRIDA!$M:$M,CM$2&amp;" d. "&amp;$B30)))</f>
        <v/>
      </c>
      <c r="CN30" s="83" t="str">
        <f aca="false">IF($B30=CN$2,"-",IF(COUNTIF(CORRIDA!$M:$M,$B30&amp;" d. "&amp;CN$2)+COUNTIF(CORRIDA!$M:$M,CN$2&amp;" d. "&amp;$B30)=0,"",COUNTIF(CORRIDA!$M:$M,$B30&amp;" d. "&amp;CN$2)+COUNTIF(CORRIDA!$M:$M,CN$2&amp;" d. "&amp;$B30)))</f>
        <v/>
      </c>
      <c r="CO30" s="83" t="str">
        <f aca="false">IF($B30=CO$2,"-",IF(COUNTIF(CORRIDA!$M:$M,$B30&amp;" d. "&amp;CO$2)+COUNTIF(CORRIDA!$M:$M,CO$2&amp;" d. "&amp;$B30)=0,"",COUNTIF(CORRIDA!$M:$M,$B30&amp;" d. "&amp;CO$2)+COUNTIF(CORRIDA!$M:$M,CO$2&amp;" d. "&amp;$B30)))</f>
        <v/>
      </c>
      <c r="CP30" s="83" t="str">
        <f aca="false">IF($B30=CP$2,"-",IF(COUNTIF(CORRIDA!$M:$M,$B30&amp;" d. "&amp;CP$2)+COUNTIF(CORRIDA!$M:$M,CP$2&amp;" d. "&amp;$B30)=0,"",COUNTIF(CORRIDA!$M:$M,$B30&amp;" d. "&amp;CP$2)+COUNTIF(CORRIDA!$M:$M,CP$2&amp;" d. "&amp;$B30)))</f>
        <v/>
      </c>
      <c r="CQ30" s="83" t="str">
        <f aca="false">IF($B30=CQ$2,"-",IF(COUNTIF(CORRIDA!$M:$M,$B30&amp;" d. "&amp;CQ$2)+COUNTIF(CORRIDA!$M:$M,CQ$2&amp;" d. "&amp;$B30)=0,"",COUNTIF(CORRIDA!$M:$M,$B30&amp;" d. "&amp;CQ$2)+COUNTIF(CORRIDA!$M:$M,CQ$2&amp;" d. "&amp;$B30)))</f>
        <v/>
      </c>
      <c r="CR30" s="83" t="str">
        <f aca="false">IF($B30=CR$2,"-",IF(COUNTIF(CORRIDA!$M:$M,$B30&amp;" d. "&amp;CR$2)+COUNTIF(CORRIDA!$M:$M,CR$2&amp;" d. "&amp;$B30)=0,"",COUNTIF(CORRIDA!$M:$M,$B30&amp;" d. "&amp;CR$2)+COUNTIF(CORRIDA!$M:$M,CR$2&amp;" d. "&amp;$B30)))</f>
        <v/>
      </c>
      <c r="CS30" s="83" t="str">
        <f aca="false">IF($B30=CS$2,"-",IF(COUNTIF(CORRIDA!$M:$M,$B30&amp;" d. "&amp;CS$2)+COUNTIF(CORRIDA!$M:$M,CS$2&amp;" d. "&amp;$B30)=0,"",COUNTIF(CORRIDA!$M:$M,$B30&amp;" d. "&amp;CS$2)+COUNTIF(CORRIDA!$M:$M,CS$2&amp;" d. "&amp;$B30)))</f>
        <v/>
      </c>
      <c r="CT30" s="83" t="str">
        <f aca="false">IF($B30=CT$2,"-",IF(COUNTIF(CORRIDA!$M:$M,$B30&amp;" d. "&amp;CT$2)+COUNTIF(CORRIDA!$M:$M,CT$2&amp;" d. "&amp;$B30)=0,"",COUNTIF(CORRIDA!$M:$M,$B30&amp;" d. "&amp;CT$2)+COUNTIF(CORRIDA!$M:$M,CT$2&amp;" d. "&amp;$B30)))</f>
        <v/>
      </c>
      <c r="CU30" s="83" t="str">
        <f aca="false">IF($B30=CU$2,"-",IF(COUNTIF(CORRIDA!$M:$M,$B30&amp;" d. "&amp;CU$2)+COUNTIF(CORRIDA!$M:$M,CU$2&amp;" d. "&amp;$B30)=0,"",COUNTIF(CORRIDA!$M:$M,$B30&amp;" d. "&amp;CU$2)+COUNTIF(CORRIDA!$M:$M,CU$2&amp;" d. "&amp;$B30)))</f>
        <v/>
      </c>
      <c r="CV30" s="83" t="str">
        <f aca="false">IF($B30=CV$2,"-",IF(COUNTIF(CORRIDA!$M:$M,$B30&amp;" d. "&amp;CV$2)+COUNTIF(CORRIDA!$M:$M,CV$2&amp;" d. "&amp;$B30)=0,"",COUNTIF(CORRIDA!$M:$M,$B30&amp;" d. "&amp;CV$2)+COUNTIF(CORRIDA!$M:$M,CV$2&amp;" d. "&amp;$B30)))</f>
        <v/>
      </c>
      <c r="CW30" s="83" t="str">
        <f aca="false">IF($B30=CW$2,"-",IF(COUNTIF(CORRIDA!$M:$M,$B30&amp;" d. "&amp;CW$2)+COUNTIF(CORRIDA!$M:$M,CW$2&amp;" d. "&amp;$B30)=0,"",COUNTIF(CORRIDA!$M:$M,$B30&amp;" d. "&amp;CW$2)+COUNTIF(CORRIDA!$M:$M,CW$2&amp;" d. "&amp;$B30)))</f>
        <v/>
      </c>
      <c r="CX30" s="83" t="str">
        <f aca="false">IF($B30=CX$2,"-",IF(COUNTIF(CORRIDA!$M:$M,$B30&amp;" d. "&amp;CX$2)+COUNTIF(CORRIDA!$M:$M,CX$2&amp;" d. "&amp;$B30)=0,"",COUNTIF(CORRIDA!$M:$M,$B30&amp;" d. "&amp;CX$2)+COUNTIF(CORRIDA!$M:$M,CX$2&amp;" d. "&amp;$B30)))</f>
        <v/>
      </c>
      <c r="CY30" s="83" t="str">
        <f aca="false">IF($B30=CY$2,"-",IF(COUNTIF(CORRIDA!$M:$M,$B30&amp;" d. "&amp;CY$2)+COUNTIF(CORRIDA!$M:$M,CY$2&amp;" d. "&amp;$B30)=0,"",COUNTIF(CORRIDA!$M:$M,$B30&amp;" d. "&amp;CY$2)+COUNTIF(CORRIDA!$M:$M,CY$2&amp;" d. "&amp;$B30)))</f>
        <v/>
      </c>
      <c r="CZ30" s="83" t="str">
        <f aca="false">IF($B30=CZ$2,"-",IF(COUNTIF(CORRIDA!$M:$M,$B30&amp;" d. "&amp;CZ$2)+COUNTIF(CORRIDA!$M:$M,CZ$2&amp;" d. "&amp;$B30)=0,"",COUNTIF(CORRIDA!$M:$M,$B30&amp;" d. "&amp;CZ$2)+COUNTIF(CORRIDA!$M:$M,CZ$2&amp;" d. "&amp;$B30)))</f>
        <v/>
      </c>
      <c r="DA30" s="83" t="str">
        <f aca="false">IF($B30=DA$2,"-",IF(COUNTIF(CORRIDA!$M:$M,$B30&amp;" d. "&amp;DA$2)+COUNTIF(CORRIDA!$M:$M,DA$2&amp;" d. "&amp;$B30)=0,"",COUNTIF(CORRIDA!$M:$M,$B30&amp;" d. "&amp;DA$2)+COUNTIF(CORRIDA!$M:$M,DA$2&amp;" d. "&amp;$B30)))</f>
        <v/>
      </c>
      <c r="DB30" s="83" t="str">
        <f aca="false">IF($B30=DB$2,"-",IF(COUNTIF(CORRIDA!$M:$M,$B30&amp;" d. "&amp;DB$2)+COUNTIF(CORRIDA!$M:$M,DB$2&amp;" d. "&amp;$B30)=0,"",COUNTIF(CORRIDA!$M:$M,$B30&amp;" d. "&amp;DB$2)+COUNTIF(CORRIDA!$M:$M,DB$2&amp;" d. "&amp;$B30)))</f>
        <v/>
      </c>
      <c r="DC30" s="83" t="str">
        <f aca="false">IF($B30=DC$2,"-",IF(COUNTIF(CORRIDA!$M:$M,$B30&amp;" d. "&amp;DC$2)+COUNTIF(CORRIDA!$M:$M,DC$2&amp;" d. "&amp;$B30)=0,"",COUNTIF(CORRIDA!$M:$M,$B30&amp;" d. "&amp;DC$2)+COUNTIF(CORRIDA!$M:$M,DC$2&amp;" d. "&amp;$B30)))</f>
        <v/>
      </c>
      <c r="DD30" s="75" t="n">
        <f aca="false">SUM(BF30:DC30)</f>
        <v>0</v>
      </c>
      <c r="DE30" s="77" t="n">
        <f aca="false">COUNTIF(BF30:DC30,"&gt;0")</f>
        <v>0</v>
      </c>
      <c r="DF30" s="78" t="n">
        <f aca="false">IF(COUNTIF(BF30:DC30,"&gt;0")&lt;10,0,QUOTIENT(COUNTIF(BF30:DC30,"&gt;0"),5)*50)</f>
        <v>0</v>
      </c>
      <c r="DG30" s="79"/>
      <c r="DH30" s="73" t="str">
        <f aca="false">BE30</f>
        <v>Odair</v>
      </c>
      <c r="DI30" s="83" t="n">
        <f aca="false">IF($B30=DI$2,0,IF(COUNTIF(CORRIDA!$M:$M,$B30&amp;" d. "&amp;DI$2)+COUNTIF(CORRIDA!$M:$M,DI$2&amp;" d. "&amp;$B30)=0,0,COUNTIF(CORRIDA!$M:$M,$B30&amp;" d. "&amp;DI$2)+COUNTIF(CORRIDA!$M:$M,DI$2&amp;" d. "&amp;$B30)))</f>
        <v>0</v>
      </c>
      <c r="DJ30" s="83" t="n">
        <f aca="false">IF($B30=DJ$2,0,IF(COUNTIF(CORRIDA!$M:$M,$B30&amp;" d. "&amp;DJ$2)+COUNTIF(CORRIDA!$M:$M,DJ$2&amp;" d. "&amp;$B30)=0,0,COUNTIF(CORRIDA!$M:$M,$B30&amp;" d. "&amp;DJ$2)+COUNTIF(CORRIDA!$M:$M,DJ$2&amp;" d. "&amp;$B30)))</f>
        <v>0</v>
      </c>
      <c r="DK30" s="83" t="n">
        <f aca="false">IF($B30=DK$2,0,IF(COUNTIF(CORRIDA!$M:$M,$B30&amp;" d. "&amp;DK$2)+COUNTIF(CORRIDA!$M:$M,DK$2&amp;" d. "&amp;$B30)=0,0,COUNTIF(CORRIDA!$M:$M,$B30&amp;" d. "&amp;DK$2)+COUNTIF(CORRIDA!$M:$M,DK$2&amp;" d. "&amp;$B30)))</f>
        <v>0</v>
      </c>
      <c r="DL30" s="83" t="n">
        <f aca="false">IF($B30=DL$2,0,IF(COUNTIF(CORRIDA!$M:$M,$B30&amp;" d. "&amp;DL$2)+COUNTIF(CORRIDA!$M:$M,DL$2&amp;" d. "&amp;$B30)=0,0,COUNTIF(CORRIDA!$M:$M,$B30&amp;" d. "&amp;DL$2)+COUNTIF(CORRIDA!$M:$M,DL$2&amp;" d. "&amp;$B30)))</f>
        <v>0</v>
      </c>
      <c r="DM30" s="83" t="n">
        <f aca="false">IF($B30=DM$2,0,IF(COUNTIF(CORRIDA!$M:$M,$B30&amp;" d. "&amp;DM$2)+COUNTIF(CORRIDA!$M:$M,DM$2&amp;" d. "&amp;$B30)=0,0,COUNTIF(CORRIDA!$M:$M,$B30&amp;" d. "&amp;DM$2)+COUNTIF(CORRIDA!$M:$M,DM$2&amp;" d. "&amp;$B30)))</f>
        <v>0</v>
      </c>
      <c r="DN30" s="83" t="n">
        <f aca="false">IF($B30=DN$2,0,IF(COUNTIF(CORRIDA!$M:$M,$B30&amp;" d. "&amp;DN$2)+COUNTIF(CORRIDA!$M:$M,DN$2&amp;" d. "&amp;$B30)=0,0,COUNTIF(CORRIDA!$M:$M,$B30&amp;" d. "&amp;DN$2)+COUNTIF(CORRIDA!$M:$M,DN$2&amp;" d. "&amp;$B30)))</f>
        <v>0</v>
      </c>
      <c r="DO30" s="83" t="n">
        <f aca="false">IF($B30=DO$2,0,IF(COUNTIF(CORRIDA!$M:$M,$B30&amp;" d. "&amp;DO$2)+COUNTIF(CORRIDA!$M:$M,DO$2&amp;" d. "&amp;$B30)=0,0,COUNTIF(CORRIDA!$M:$M,$B30&amp;" d. "&amp;DO$2)+COUNTIF(CORRIDA!$M:$M,DO$2&amp;" d. "&amp;$B30)))</f>
        <v>0</v>
      </c>
      <c r="DP30" s="83" t="n">
        <f aca="false">IF($B30=DP$2,0,IF(COUNTIF(CORRIDA!$M:$M,$B30&amp;" d. "&amp;DP$2)+COUNTIF(CORRIDA!$M:$M,DP$2&amp;" d. "&amp;$B30)=0,0,COUNTIF(CORRIDA!$M:$M,$B30&amp;" d. "&amp;DP$2)+COUNTIF(CORRIDA!$M:$M,DP$2&amp;" d. "&amp;$B30)))</f>
        <v>0</v>
      </c>
      <c r="DQ30" s="83" t="n">
        <f aca="false">IF($B30=DQ$2,0,IF(COUNTIF(CORRIDA!$M:$M,$B30&amp;" d. "&amp;DQ$2)+COUNTIF(CORRIDA!$M:$M,DQ$2&amp;" d. "&amp;$B30)=0,0,COUNTIF(CORRIDA!$M:$M,$B30&amp;" d. "&amp;DQ$2)+COUNTIF(CORRIDA!$M:$M,DQ$2&amp;" d. "&amp;$B30)))</f>
        <v>0</v>
      </c>
      <c r="DR30" s="83" t="n">
        <f aca="false">IF($B30=DR$2,0,IF(COUNTIF(CORRIDA!$M:$M,$B30&amp;" d. "&amp;DR$2)+COUNTIF(CORRIDA!$M:$M,DR$2&amp;" d. "&amp;$B30)=0,0,COUNTIF(CORRIDA!$M:$M,$B30&amp;" d. "&amp;DR$2)+COUNTIF(CORRIDA!$M:$M,DR$2&amp;" d. "&amp;$B30)))</f>
        <v>0</v>
      </c>
      <c r="DS30" s="83" t="n">
        <f aca="false">IF($B30=DS$2,0,IF(COUNTIF(CORRIDA!$M:$M,$B30&amp;" d. "&amp;DS$2)+COUNTIF(CORRIDA!$M:$M,DS$2&amp;" d. "&amp;$B30)=0,0,COUNTIF(CORRIDA!$M:$M,$B30&amp;" d. "&amp;DS$2)+COUNTIF(CORRIDA!$M:$M,DS$2&amp;" d. "&amp;$B30)))</f>
        <v>0</v>
      </c>
      <c r="DT30" s="83" t="n">
        <f aca="false">IF($B30=DT$2,0,IF(COUNTIF(CORRIDA!$M:$M,$B30&amp;" d. "&amp;DT$2)+COUNTIF(CORRIDA!$M:$M,DT$2&amp;" d. "&amp;$B30)=0,0,COUNTIF(CORRIDA!$M:$M,$B30&amp;" d. "&amp;DT$2)+COUNTIF(CORRIDA!$M:$M,DT$2&amp;" d. "&amp;$B30)))</f>
        <v>0</v>
      </c>
      <c r="DU30" s="83" t="n">
        <f aca="false">IF($B30=DU$2,0,IF(COUNTIF(CORRIDA!$M:$M,$B30&amp;" d. "&amp;DU$2)+COUNTIF(CORRIDA!$M:$M,DU$2&amp;" d. "&amp;$B30)=0,0,COUNTIF(CORRIDA!$M:$M,$B30&amp;" d. "&amp;DU$2)+COUNTIF(CORRIDA!$M:$M,DU$2&amp;" d. "&amp;$B30)))</f>
        <v>0</v>
      </c>
      <c r="DV30" s="83" t="n">
        <f aca="false">IF($B30=DV$2,0,IF(COUNTIF(CORRIDA!$M:$M,$B30&amp;" d. "&amp;DV$2)+COUNTIF(CORRIDA!$M:$M,DV$2&amp;" d. "&amp;$B30)=0,0,COUNTIF(CORRIDA!$M:$M,$B30&amp;" d. "&amp;DV$2)+COUNTIF(CORRIDA!$M:$M,DV$2&amp;" d. "&amp;$B30)))</f>
        <v>0</v>
      </c>
      <c r="DW30" s="83" t="n">
        <f aca="false">IF($B30=DW$2,0,IF(COUNTIF(CORRIDA!$M:$M,$B30&amp;" d. "&amp;DW$2)+COUNTIF(CORRIDA!$M:$M,DW$2&amp;" d. "&amp;$B30)=0,0,COUNTIF(CORRIDA!$M:$M,$B30&amp;" d. "&amp;DW$2)+COUNTIF(CORRIDA!$M:$M,DW$2&amp;" d. "&amp;$B30)))</f>
        <v>0</v>
      </c>
      <c r="DX30" s="83" t="n">
        <f aca="false">IF($B30=DX$2,0,IF(COUNTIF(CORRIDA!$M:$M,$B30&amp;" d. "&amp;DX$2)+COUNTIF(CORRIDA!$M:$M,DX$2&amp;" d. "&amp;$B30)=0,0,COUNTIF(CORRIDA!$M:$M,$B30&amp;" d. "&amp;DX$2)+COUNTIF(CORRIDA!$M:$M,DX$2&amp;" d. "&amp;$B30)))</f>
        <v>0</v>
      </c>
      <c r="DY30" s="83" t="n">
        <f aca="false">IF($B30=DY$2,0,IF(COUNTIF(CORRIDA!$M:$M,$B30&amp;" d. "&amp;DY$2)+COUNTIF(CORRIDA!$M:$M,DY$2&amp;" d. "&amp;$B30)=0,0,COUNTIF(CORRIDA!$M:$M,$B30&amp;" d. "&amp;DY$2)+COUNTIF(CORRIDA!$M:$M,DY$2&amp;" d. "&amp;$B30)))</f>
        <v>0</v>
      </c>
      <c r="DZ30" s="83" t="n">
        <f aca="false">IF($B30=DZ$2,0,IF(COUNTIF(CORRIDA!$M:$M,$B30&amp;" d. "&amp;DZ$2)+COUNTIF(CORRIDA!$M:$M,DZ$2&amp;" d. "&amp;$B30)=0,0,COUNTIF(CORRIDA!$M:$M,$B30&amp;" d. "&amp;DZ$2)+COUNTIF(CORRIDA!$M:$M,DZ$2&amp;" d. "&amp;$B30)))</f>
        <v>0</v>
      </c>
      <c r="EA30" s="83" t="n">
        <f aca="false">IF($B30=EA$2,0,IF(COUNTIF(CORRIDA!$M:$M,$B30&amp;" d. "&amp;EA$2)+COUNTIF(CORRIDA!$M:$M,EA$2&amp;" d. "&amp;$B30)=0,0,COUNTIF(CORRIDA!$M:$M,$B30&amp;" d. "&amp;EA$2)+COUNTIF(CORRIDA!$M:$M,EA$2&amp;" d. "&amp;$B30)))</f>
        <v>0</v>
      </c>
      <c r="EB30" s="83" t="n">
        <f aca="false">IF($B30=EB$2,0,IF(COUNTIF(CORRIDA!$M:$M,$B30&amp;" d. "&amp;EB$2)+COUNTIF(CORRIDA!$M:$M,EB$2&amp;" d. "&amp;$B30)=0,0,COUNTIF(CORRIDA!$M:$M,$B30&amp;" d. "&amp;EB$2)+COUNTIF(CORRIDA!$M:$M,EB$2&amp;" d. "&amp;$B30)))</f>
        <v>0</v>
      </c>
      <c r="EC30" s="83" t="n">
        <f aca="false">IF($B30=EC$2,0,IF(COUNTIF(CORRIDA!$M:$M,$B30&amp;" d. "&amp;EC$2)+COUNTIF(CORRIDA!$M:$M,EC$2&amp;" d. "&amp;$B30)=0,0,COUNTIF(CORRIDA!$M:$M,$B30&amp;" d. "&amp;EC$2)+COUNTIF(CORRIDA!$M:$M,EC$2&amp;" d. "&amp;$B30)))</f>
        <v>0</v>
      </c>
      <c r="ED30" s="83" t="n">
        <f aca="false">IF($B30=ED$2,0,IF(COUNTIF(CORRIDA!$M:$M,$B30&amp;" d. "&amp;ED$2)+COUNTIF(CORRIDA!$M:$M,ED$2&amp;" d. "&amp;$B30)=0,0,COUNTIF(CORRIDA!$M:$M,$B30&amp;" d. "&amp;ED$2)+COUNTIF(CORRIDA!$M:$M,ED$2&amp;" d. "&amp;$B30)))</f>
        <v>0</v>
      </c>
      <c r="EE30" s="83" t="n">
        <f aca="false">IF($B30=EE$2,0,IF(COUNTIF(CORRIDA!$M:$M,$B30&amp;" d. "&amp;EE$2)+COUNTIF(CORRIDA!$M:$M,EE$2&amp;" d. "&amp;$B30)=0,0,COUNTIF(CORRIDA!$M:$M,$B30&amp;" d. "&amp;EE$2)+COUNTIF(CORRIDA!$M:$M,EE$2&amp;" d. "&amp;$B30)))</f>
        <v>0</v>
      </c>
      <c r="EF30" s="83" t="n">
        <f aca="false">IF($B30=EF$2,0,IF(COUNTIF(CORRIDA!$M:$M,$B30&amp;" d. "&amp;EF$2)+COUNTIF(CORRIDA!$M:$M,EF$2&amp;" d. "&amp;$B30)=0,0,COUNTIF(CORRIDA!$M:$M,$B30&amp;" d. "&amp;EF$2)+COUNTIF(CORRIDA!$M:$M,EF$2&amp;" d. "&amp;$B30)))</f>
        <v>0</v>
      </c>
      <c r="EG30" s="83" t="n">
        <f aca="false">IF($B30=EG$2,0,IF(COUNTIF(CORRIDA!$M:$M,$B30&amp;" d. "&amp;EG$2)+COUNTIF(CORRIDA!$M:$M,EG$2&amp;" d. "&amp;$B30)=0,0,COUNTIF(CORRIDA!$M:$M,$B30&amp;" d. "&amp;EG$2)+COUNTIF(CORRIDA!$M:$M,EG$2&amp;" d. "&amp;$B30)))</f>
        <v>0</v>
      </c>
      <c r="EH30" s="83" t="n">
        <f aca="false">IF($B30=EH$2,0,IF(COUNTIF(CORRIDA!$M:$M,$B30&amp;" d. "&amp;EH$2)+COUNTIF(CORRIDA!$M:$M,EH$2&amp;" d. "&amp;$B30)=0,0,COUNTIF(CORRIDA!$M:$M,$B30&amp;" d. "&amp;EH$2)+COUNTIF(CORRIDA!$M:$M,EH$2&amp;" d. "&amp;$B30)))</f>
        <v>0</v>
      </c>
      <c r="EI30" s="83" t="n">
        <f aca="false">IF($B30=EI$2,0,IF(COUNTIF(CORRIDA!$M:$M,$B30&amp;" d. "&amp;EI$2)+COUNTIF(CORRIDA!$M:$M,EI$2&amp;" d. "&amp;$B30)=0,0,COUNTIF(CORRIDA!$M:$M,$B30&amp;" d. "&amp;EI$2)+COUNTIF(CORRIDA!$M:$M,EI$2&amp;" d. "&amp;$B30)))</f>
        <v>0</v>
      </c>
      <c r="EJ30" s="83" t="n">
        <f aca="false">IF($B30=EJ$2,0,IF(COUNTIF(CORRIDA!$M:$M,$B30&amp;" d. "&amp;EJ$2)+COUNTIF(CORRIDA!$M:$M,EJ$2&amp;" d. "&amp;$B30)=0,0,COUNTIF(CORRIDA!$M:$M,$B30&amp;" d. "&amp;EJ$2)+COUNTIF(CORRIDA!$M:$M,EJ$2&amp;" d. "&amp;$B30)))</f>
        <v>0</v>
      </c>
      <c r="EK30" s="83" t="n">
        <f aca="false">IF($B30=EK$2,0,IF(COUNTIF(CORRIDA!$M:$M,$B30&amp;" d. "&amp;EK$2)+COUNTIF(CORRIDA!$M:$M,EK$2&amp;" d. "&amp;$B30)=0,0,COUNTIF(CORRIDA!$M:$M,$B30&amp;" d. "&amp;EK$2)+COUNTIF(CORRIDA!$M:$M,EK$2&amp;" d. "&amp;$B30)))</f>
        <v>0</v>
      </c>
      <c r="EL30" s="83" t="n">
        <f aca="false">IF($B30=EL$2,0,IF(COUNTIF(CORRIDA!$M:$M,$B30&amp;" d. "&amp;EL$2)+COUNTIF(CORRIDA!$M:$M,EL$2&amp;" d. "&amp;$B30)=0,0,COUNTIF(CORRIDA!$M:$M,$B30&amp;" d. "&amp;EL$2)+COUNTIF(CORRIDA!$M:$M,EL$2&amp;" d. "&amp;$B30)))</f>
        <v>0</v>
      </c>
      <c r="EM30" s="83" t="n">
        <f aca="false">IF($B30=EM$2,0,IF(COUNTIF(CORRIDA!$M:$M,$B30&amp;" d. "&amp;EM$2)+COUNTIF(CORRIDA!$M:$M,EM$2&amp;" d. "&amp;$B30)=0,0,COUNTIF(CORRIDA!$M:$M,$B30&amp;" d. "&amp;EM$2)+COUNTIF(CORRIDA!$M:$M,EM$2&amp;" d. "&amp;$B30)))</f>
        <v>0</v>
      </c>
      <c r="EN30" s="83" t="n">
        <f aca="false">IF($B30=EN$2,0,IF(COUNTIF(CORRIDA!$M:$M,$B30&amp;" d. "&amp;EN$2)+COUNTIF(CORRIDA!$M:$M,EN$2&amp;" d. "&amp;$B30)=0,0,COUNTIF(CORRIDA!$M:$M,$B30&amp;" d. "&amp;EN$2)+COUNTIF(CORRIDA!$M:$M,EN$2&amp;" d. "&amp;$B30)))</f>
        <v>0</v>
      </c>
      <c r="EO30" s="83" t="n">
        <f aca="false">IF($B30=EO$2,0,IF(COUNTIF(CORRIDA!$M:$M,$B30&amp;" d. "&amp;EO$2)+COUNTIF(CORRIDA!$M:$M,EO$2&amp;" d. "&amp;$B30)=0,0,COUNTIF(CORRIDA!$M:$M,$B30&amp;" d. "&amp;EO$2)+COUNTIF(CORRIDA!$M:$M,EO$2&amp;" d. "&amp;$B30)))</f>
        <v>0</v>
      </c>
      <c r="EP30" s="83" t="n">
        <f aca="false">IF($B30=EP$2,0,IF(COUNTIF(CORRIDA!$M:$M,$B30&amp;" d. "&amp;EP$2)+COUNTIF(CORRIDA!$M:$M,EP$2&amp;" d. "&amp;$B30)=0,0,COUNTIF(CORRIDA!$M:$M,$B30&amp;" d. "&amp;EP$2)+COUNTIF(CORRIDA!$M:$M,EP$2&amp;" d. "&amp;$B30)))</f>
        <v>0</v>
      </c>
      <c r="EQ30" s="83" t="n">
        <f aca="false">IF($B30=EQ$2,0,IF(COUNTIF(CORRIDA!$M:$M,$B30&amp;" d. "&amp;EQ$2)+COUNTIF(CORRIDA!$M:$M,EQ$2&amp;" d. "&amp;$B30)=0,0,COUNTIF(CORRIDA!$M:$M,$B30&amp;" d. "&amp;EQ$2)+COUNTIF(CORRIDA!$M:$M,EQ$2&amp;" d. "&amp;$B30)))</f>
        <v>0</v>
      </c>
      <c r="ER30" s="83" t="n">
        <f aca="false">IF($B30=ER$2,0,IF(COUNTIF(CORRIDA!$M:$M,$B30&amp;" d. "&amp;ER$2)+COUNTIF(CORRIDA!$M:$M,ER$2&amp;" d. "&amp;$B30)=0,0,COUNTIF(CORRIDA!$M:$M,$B30&amp;" d. "&amp;ER$2)+COUNTIF(CORRIDA!$M:$M,ER$2&amp;" d. "&amp;$B30)))</f>
        <v>0</v>
      </c>
      <c r="ES30" s="83" t="n">
        <f aca="false">IF($B30=ES$2,0,IF(COUNTIF(CORRIDA!$M:$M,$B30&amp;" d. "&amp;ES$2)+COUNTIF(CORRIDA!$M:$M,ES$2&amp;" d. "&amp;$B30)=0,0,COUNTIF(CORRIDA!$M:$M,$B30&amp;" d. "&amp;ES$2)+COUNTIF(CORRIDA!$M:$M,ES$2&amp;" d. "&amp;$B30)))</f>
        <v>0</v>
      </c>
      <c r="ET30" s="83" t="n">
        <f aca="false">IF($B30=ET$2,0,IF(COUNTIF(CORRIDA!$M:$M,$B30&amp;" d. "&amp;ET$2)+COUNTIF(CORRIDA!$M:$M,ET$2&amp;" d. "&amp;$B30)=0,0,COUNTIF(CORRIDA!$M:$M,$B30&amp;" d. "&amp;ET$2)+COUNTIF(CORRIDA!$M:$M,ET$2&amp;" d. "&amp;$B30)))</f>
        <v>0</v>
      </c>
      <c r="EU30" s="83" t="n">
        <f aca="false">IF($B30=EU$2,0,IF(COUNTIF(CORRIDA!$M:$M,$B30&amp;" d. "&amp;EU$2)+COUNTIF(CORRIDA!$M:$M,EU$2&amp;" d. "&amp;$B30)=0,0,COUNTIF(CORRIDA!$M:$M,$B30&amp;" d. "&amp;EU$2)+COUNTIF(CORRIDA!$M:$M,EU$2&amp;" d. "&amp;$B30)))</f>
        <v>0</v>
      </c>
      <c r="EV30" s="83" t="n">
        <f aca="false">IF($B30=EV$2,0,IF(COUNTIF(CORRIDA!$M:$M,$B30&amp;" d. "&amp;EV$2)+COUNTIF(CORRIDA!$M:$M,EV$2&amp;" d. "&amp;$B30)=0,0,COUNTIF(CORRIDA!$M:$M,$B30&amp;" d. "&amp;EV$2)+COUNTIF(CORRIDA!$M:$M,EV$2&amp;" d. "&amp;$B30)))</f>
        <v>0</v>
      </c>
      <c r="EW30" s="83" t="n">
        <f aca="false">IF($B30=EW$2,0,IF(COUNTIF(CORRIDA!$M:$M,$B30&amp;" d. "&amp;EW$2)+COUNTIF(CORRIDA!$M:$M,EW$2&amp;" d. "&amp;$B30)=0,0,COUNTIF(CORRIDA!$M:$M,$B30&amp;" d. "&amp;EW$2)+COUNTIF(CORRIDA!$M:$M,EW$2&amp;" d. "&amp;$B30)))</f>
        <v>0</v>
      </c>
      <c r="EX30" s="83" t="n">
        <f aca="false">IF($B30=EX$2,0,IF(COUNTIF(CORRIDA!$M:$M,$B30&amp;" d. "&amp;EX$2)+COUNTIF(CORRIDA!$M:$M,EX$2&amp;" d. "&amp;$B30)=0,0,COUNTIF(CORRIDA!$M:$M,$B30&amp;" d. "&amp;EX$2)+COUNTIF(CORRIDA!$M:$M,EX$2&amp;" d. "&amp;$B30)))</f>
        <v>0</v>
      </c>
      <c r="EY30" s="83" t="n">
        <f aca="false">IF($B30=EY$2,0,IF(COUNTIF(CORRIDA!$M:$M,$B30&amp;" d. "&amp;EY$2)+COUNTIF(CORRIDA!$M:$M,EY$2&amp;" d. "&amp;$B30)=0,0,COUNTIF(CORRIDA!$M:$M,$B30&amp;" d. "&amp;EY$2)+COUNTIF(CORRIDA!$M:$M,EY$2&amp;" d. "&amp;$B30)))</f>
        <v>0</v>
      </c>
      <c r="EZ30" s="83" t="n">
        <f aca="false">IF($B30=EZ$2,0,IF(COUNTIF(CORRIDA!$M:$M,$B30&amp;" d. "&amp;EZ$2)+COUNTIF(CORRIDA!$M:$M,EZ$2&amp;" d. "&amp;$B30)=0,0,COUNTIF(CORRIDA!$M:$M,$B30&amp;" d. "&amp;EZ$2)+COUNTIF(CORRIDA!$M:$M,EZ$2&amp;" d. "&amp;$B30)))</f>
        <v>0</v>
      </c>
      <c r="FA30" s="83" t="n">
        <f aca="false">IF($B30=FA$2,0,IF(COUNTIF(CORRIDA!$M:$M,$B30&amp;" d. "&amp;FA$2)+COUNTIF(CORRIDA!$M:$M,FA$2&amp;" d. "&amp;$B30)=0,0,COUNTIF(CORRIDA!$M:$M,$B30&amp;" d. "&amp;FA$2)+COUNTIF(CORRIDA!$M:$M,FA$2&amp;" d. "&amp;$B30)))</f>
        <v>0</v>
      </c>
      <c r="FB30" s="83" t="n">
        <f aca="false">IF($B30=FB$2,0,IF(COUNTIF(CORRIDA!$M:$M,$B30&amp;" d. "&amp;FB$2)+COUNTIF(CORRIDA!$M:$M,FB$2&amp;" d. "&amp;$B30)=0,0,COUNTIF(CORRIDA!$M:$M,$B30&amp;" d. "&amp;FB$2)+COUNTIF(CORRIDA!$M:$M,FB$2&amp;" d. "&amp;$B30)))</f>
        <v>0</v>
      </c>
      <c r="FC30" s="83" t="n">
        <f aca="false">IF($B30=FC$2,0,IF(COUNTIF(CORRIDA!$M:$M,$B30&amp;" d. "&amp;FC$2)+COUNTIF(CORRIDA!$M:$M,FC$2&amp;" d. "&amp;$B30)=0,0,COUNTIF(CORRIDA!$M:$M,$B30&amp;" d. "&amp;FC$2)+COUNTIF(CORRIDA!$M:$M,FC$2&amp;" d. "&amp;$B30)))</f>
        <v>0</v>
      </c>
      <c r="FD30" s="83" t="n">
        <f aca="false">IF($B30=FD$2,0,IF(COUNTIF(CORRIDA!$M:$M,$B30&amp;" d. "&amp;FD$2)+COUNTIF(CORRIDA!$M:$M,FD$2&amp;" d. "&amp;$B30)=0,0,COUNTIF(CORRIDA!$M:$M,$B30&amp;" d. "&amp;FD$2)+COUNTIF(CORRIDA!$M:$M,FD$2&amp;" d. "&amp;$B30)))</f>
        <v>0</v>
      </c>
      <c r="FE30" s="83" t="n">
        <f aca="false">IF($B30=FE$2,0,IF(COUNTIF(CORRIDA!$M:$M,$B30&amp;" d. "&amp;FE$2)+COUNTIF(CORRIDA!$M:$M,FE$2&amp;" d. "&amp;$B30)=0,0,COUNTIF(CORRIDA!$M:$M,$B30&amp;" d. "&amp;FE$2)+COUNTIF(CORRIDA!$M:$M,FE$2&amp;" d. "&amp;$B30)))</f>
        <v>0</v>
      </c>
      <c r="FF30" s="83" t="n">
        <f aca="false">IF($B30=FF$2,0,IF(COUNTIF(CORRIDA!$M:$M,$B30&amp;" d. "&amp;FF$2)+COUNTIF(CORRIDA!$M:$M,FF$2&amp;" d. "&amp;$B30)=0,0,COUNTIF(CORRIDA!$M:$M,$B30&amp;" d. "&amp;FF$2)+COUNTIF(CORRIDA!$M:$M,FF$2&amp;" d. "&amp;$B30)))</f>
        <v>0</v>
      </c>
      <c r="FG30" s="75" t="n">
        <f aca="false">SUM(DI30:EW30)</f>
        <v>0</v>
      </c>
      <c r="FH30" s="80"/>
      <c r="FI30" s="73" t="str">
        <f aca="false">BE30</f>
        <v>Odair</v>
      </c>
      <c r="FJ30" s="81" t="n">
        <f aca="false">COUNTIF(BF30:DC30,"&gt;0")</f>
        <v>0</v>
      </c>
      <c r="FK30" s="81" t="e">
        <f aca="false">AVERAGE(BF30:DC30)</f>
        <v>#DIV/0!</v>
      </c>
      <c r="FL30" s="81" t="e">
        <f aca="false">_xlfn.STDEV.P(BF30:DC30)</f>
        <v>#DIV/0!</v>
      </c>
    </row>
    <row r="31" customFormat="false" ht="12.75" hidden="false" customHeight="false" outlineLevel="0" collapsed="false">
      <c r="B31" s="73" t="str">
        <f aca="false">INTRO!B31</f>
        <v>Oswald</v>
      </c>
      <c r="C31" s="74" t="str">
        <f aca="false">IF($B31=C$2,"-",IF(COUNTIF(CORRIDA!$M:$M,$B31&amp;" d. "&amp;C$2)=0,"",COUNTIF(CORRIDA!$M:$M,$B31&amp;" d. "&amp;C$2)))</f>
        <v/>
      </c>
      <c r="D31" s="74" t="str">
        <f aca="false">IF($B31=D$2,"-",IF(COUNTIF(CORRIDA!$M:$M,$B31&amp;" d. "&amp;D$2)=0,"",COUNTIF(CORRIDA!$M:$M,$B31&amp;" d. "&amp;D$2)))</f>
        <v/>
      </c>
      <c r="E31" s="74" t="str">
        <f aca="false">IF($B31=E$2,"-",IF(COUNTIF(CORRIDA!$M:$M,$B31&amp;" d. "&amp;E$2)=0,"",COUNTIF(CORRIDA!$M:$M,$B31&amp;" d. "&amp;E$2)))</f>
        <v/>
      </c>
      <c r="F31" s="74" t="str">
        <f aca="false">IF($B31=F$2,"-",IF(COUNTIF(CORRIDA!$M:$M,$B31&amp;" d. "&amp;F$2)=0,"",COUNTIF(CORRIDA!$M:$M,$B31&amp;" d. "&amp;F$2)))</f>
        <v/>
      </c>
      <c r="G31" s="74" t="str">
        <f aca="false">IF($B31=G$2,"-",IF(COUNTIF(CORRIDA!$M:$M,$B31&amp;" d. "&amp;G$2)=0,"",COUNTIF(CORRIDA!$M:$M,$B31&amp;" d. "&amp;G$2)))</f>
        <v/>
      </c>
      <c r="H31" s="74" t="str">
        <f aca="false">IF($B31=H$2,"-",IF(COUNTIF(CORRIDA!$M:$M,$B31&amp;" d. "&amp;H$2)=0,"",COUNTIF(CORRIDA!$M:$M,$B31&amp;" d. "&amp;H$2)))</f>
        <v/>
      </c>
      <c r="I31" s="74" t="str">
        <f aca="false">IF($B31=I$2,"-",IF(COUNTIF(CORRIDA!$M:$M,$B31&amp;" d. "&amp;I$2)=0,"",COUNTIF(CORRIDA!$M:$M,$B31&amp;" d. "&amp;I$2)))</f>
        <v/>
      </c>
      <c r="J31" s="74" t="str">
        <f aca="false">IF($B31=J$2,"-",IF(COUNTIF(CORRIDA!$M:$M,$B31&amp;" d. "&amp;J$2)=0,"",COUNTIF(CORRIDA!$M:$M,$B31&amp;" d. "&amp;J$2)))</f>
        <v/>
      </c>
      <c r="K31" s="74" t="str">
        <f aca="false">IF($B31=K$2,"-",IF(COUNTIF(CORRIDA!$M:$M,$B31&amp;" d. "&amp;K$2)=0,"",COUNTIF(CORRIDA!$M:$M,$B31&amp;" d. "&amp;K$2)))</f>
        <v/>
      </c>
      <c r="L31" s="74" t="str">
        <f aca="false">IF($B31=L$2,"-",IF(COUNTIF(CORRIDA!$M:$M,$B31&amp;" d. "&amp;L$2)=0,"",COUNTIF(CORRIDA!$M:$M,$B31&amp;" d. "&amp;L$2)))</f>
        <v/>
      </c>
      <c r="M31" s="74" t="n">
        <f aca="false">IF($B31=M$2,"-",IF(COUNTIF(CORRIDA!$M:$M,$B31&amp;" d. "&amp;M$2)=0,"",COUNTIF(CORRIDA!$M:$M,$B31&amp;" d. "&amp;M$2)))</f>
        <v>1</v>
      </c>
      <c r="N31" s="74" t="str">
        <f aca="false">IF($B31=N$2,"-",IF(COUNTIF(CORRIDA!$M:$M,$B31&amp;" d. "&amp;N$2)=0,"",COUNTIF(CORRIDA!$M:$M,$B31&amp;" d. "&amp;N$2)))</f>
        <v/>
      </c>
      <c r="O31" s="74" t="str">
        <f aca="false">IF($B31=O$2,"-",IF(COUNTIF(CORRIDA!$M:$M,$B31&amp;" d. "&amp;O$2)=0,"",COUNTIF(CORRIDA!$M:$M,$B31&amp;" d. "&amp;O$2)))</f>
        <v/>
      </c>
      <c r="P31" s="74" t="str">
        <f aca="false">IF($B31=P$2,"-",IF(COUNTIF(CORRIDA!$M:$M,$B31&amp;" d. "&amp;P$2)=0,"",COUNTIF(CORRIDA!$M:$M,$B31&amp;" d. "&amp;P$2)))</f>
        <v/>
      </c>
      <c r="Q31" s="74" t="str">
        <f aca="false">IF($B31=Q$2,"-",IF(COUNTIF(CORRIDA!$M:$M,$B31&amp;" d. "&amp;Q$2)=0,"",COUNTIF(CORRIDA!$M:$M,$B31&amp;" d. "&amp;Q$2)))</f>
        <v/>
      </c>
      <c r="R31" s="74" t="str">
        <f aca="false">IF($B31=R$2,"-",IF(COUNTIF(CORRIDA!$M:$M,$B31&amp;" d. "&amp;R$2)=0,"",COUNTIF(CORRIDA!$M:$M,$B31&amp;" d. "&amp;R$2)))</f>
        <v/>
      </c>
      <c r="S31" s="74" t="n">
        <f aca="false">IF($B31=S$2,"-",IF(COUNTIF(CORRIDA!$M:$M,$B31&amp;" d. "&amp;S$2)=0,"",COUNTIF(CORRIDA!$M:$M,$B31&amp;" d. "&amp;S$2)))</f>
        <v>1</v>
      </c>
      <c r="T31" s="74" t="str">
        <f aca="false">IF($B31=T$2,"-",IF(COUNTIF(CORRIDA!$M:$M,$B31&amp;" d. "&amp;T$2)=0,"",COUNTIF(CORRIDA!$M:$M,$B31&amp;" d. "&amp;T$2)))</f>
        <v/>
      </c>
      <c r="U31" s="74" t="str">
        <f aca="false">IF($B31=U$2,"-",IF(COUNTIF(CORRIDA!$M:$M,$B31&amp;" d. "&amp;U$2)=0,"",COUNTIF(CORRIDA!$M:$M,$B31&amp;" d. "&amp;U$2)))</f>
        <v/>
      </c>
      <c r="V31" s="74" t="str">
        <f aca="false">IF($B31=V$2,"-",IF(COUNTIF(CORRIDA!$M:$M,$B31&amp;" d. "&amp;V$2)=0,"",COUNTIF(CORRIDA!$M:$M,$B31&amp;" d. "&amp;V$2)))</f>
        <v/>
      </c>
      <c r="W31" s="74" t="str">
        <f aca="false">IF($B31=W$2,"-",IF(COUNTIF(CORRIDA!$M:$M,$B31&amp;" d. "&amp;W$2)=0,"",COUNTIF(CORRIDA!$M:$M,$B31&amp;" d. "&amp;W$2)))</f>
        <v/>
      </c>
      <c r="X31" s="74" t="str">
        <f aca="false">IF($B31=X$2,"-",IF(COUNTIF(CORRIDA!$M:$M,$B31&amp;" d. "&amp;X$2)=0,"",COUNTIF(CORRIDA!$M:$M,$B31&amp;" d. "&amp;X$2)))</f>
        <v/>
      </c>
      <c r="Y31" s="74" t="n">
        <f aca="false">IF($B31=Y$2,"-",IF(COUNTIF(CORRIDA!$M:$M,$B31&amp;" d. "&amp;Y$2)=0,"",COUNTIF(CORRIDA!$M:$M,$B31&amp;" d. "&amp;Y$2)))</f>
        <v>1</v>
      </c>
      <c r="Z31" s="74" t="str">
        <f aca="false">IF($B31=Z$2,"-",IF(COUNTIF(CORRIDA!$M:$M,$B31&amp;" d. "&amp;Z$2)=0,"",COUNTIF(CORRIDA!$M:$M,$B31&amp;" d. "&amp;Z$2)))</f>
        <v/>
      </c>
      <c r="AA31" s="74" t="str">
        <f aca="false">IF($B31=AA$2,"-",IF(COUNTIF(CORRIDA!$M:$M,$B31&amp;" d. "&amp;AA$2)=0,"",COUNTIF(CORRIDA!$M:$M,$B31&amp;" d. "&amp;AA$2)))</f>
        <v/>
      </c>
      <c r="AB31" s="74" t="str">
        <f aca="false">IF($B31=AB$2,"-",IF(COUNTIF(CORRIDA!$M:$M,$B31&amp;" d. "&amp;AB$2)=0,"",COUNTIF(CORRIDA!$M:$M,$B31&amp;" d. "&amp;AB$2)))</f>
        <v/>
      </c>
      <c r="AC31" s="74" t="str">
        <f aca="false">IF($B31=AC$2,"-",IF(COUNTIF(CORRIDA!$M:$M,$B31&amp;" d. "&amp;AC$2)=0,"",COUNTIF(CORRIDA!$M:$M,$B31&amp;" d. "&amp;AC$2)))</f>
        <v/>
      </c>
      <c r="AD31" s="74" t="str">
        <f aca="false">IF($B31=AD$2,"-",IF(COUNTIF(CORRIDA!$M:$M,$B31&amp;" d. "&amp;AD$2)=0,"",COUNTIF(CORRIDA!$M:$M,$B31&amp;" d. "&amp;AD$2)))</f>
        <v/>
      </c>
      <c r="AE31" s="74" t="str">
        <f aca="false">IF($B31=AE$2,"-",IF(COUNTIF(CORRIDA!$M:$M,$B31&amp;" d. "&amp;AE$2)=0,"",COUNTIF(CORRIDA!$M:$M,$B31&amp;" d. "&amp;AE$2)))</f>
        <v>-</v>
      </c>
      <c r="AF31" s="74" t="str">
        <f aca="false">IF($B31=AF$2,"-",IF(COUNTIF(CORRIDA!$M:$M,$B31&amp;" d. "&amp;AF$2)=0,"",COUNTIF(CORRIDA!$M:$M,$B31&amp;" d. "&amp;AF$2)))</f>
        <v/>
      </c>
      <c r="AG31" s="74" t="str">
        <f aca="false">IF($B31=AG$2,"-",IF(COUNTIF(CORRIDA!$M:$M,$B31&amp;" d. "&amp;AG$2)=0,"",COUNTIF(CORRIDA!$M:$M,$B31&amp;" d. "&amp;AG$2)))</f>
        <v/>
      </c>
      <c r="AH31" s="74" t="str">
        <f aca="false">IF($B31=AH$2,"-",IF(COUNTIF(CORRIDA!$M:$M,$B31&amp;" d. "&amp;AH$2)=0,"",COUNTIF(CORRIDA!$M:$M,$B31&amp;" d. "&amp;AH$2)))</f>
        <v/>
      </c>
      <c r="AI31" s="74" t="str">
        <f aca="false">IF($B31=AI$2,"-",IF(COUNTIF(CORRIDA!$M:$M,$B31&amp;" d. "&amp;AI$2)=0,"",COUNTIF(CORRIDA!$M:$M,$B31&amp;" d. "&amp;AI$2)))</f>
        <v/>
      </c>
      <c r="AJ31" s="74" t="str">
        <f aca="false">IF($B31=AJ$2,"-",IF(COUNTIF(CORRIDA!$M:$M,$B31&amp;" d. "&amp;AJ$2)=0,"",COUNTIF(CORRIDA!$M:$M,$B31&amp;" d. "&amp;AJ$2)))</f>
        <v/>
      </c>
      <c r="AK31" s="74" t="n">
        <f aca="false">IF($B31=AK$2,"-",IF(COUNTIF(CORRIDA!$M:$M,$B31&amp;" d. "&amp;AK$2)=0,"",COUNTIF(CORRIDA!$M:$M,$B31&amp;" d. "&amp;AK$2)))</f>
        <v>1</v>
      </c>
      <c r="AL31" s="74" t="str">
        <f aca="false">IF($B31=AL$2,"-",IF(COUNTIF(CORRIDA!$M:$M,$B31&amp;" d. "&amp;AL$2)=0,"",COUNTIF(CORRIDA!$M:$M,$B31&amp;" d. "&amp;AL$2)))</f>
        <v/>
      </c>
      <c r="AM31" s="74" t="str">
        <f aca="false">IF($B31=AM$2,"-",IF(COUNTIF(CORRIDA!$M:$M,$B31&amp;" d. "&amp;AM$2)=0,"",COUNTIF(CORRIDA!$M:$M,$B31&amp;" d. "&amp;AM$2)))</f>
        <v/>
      </c>
      <c r="AN31" s="74" t="str">
        <f aca="false">IF($B31=AN$2,"-",IF(COUNTIF(CORRIDA!$M:$M,$B31&amp;" d. "&amp;AN$2)=0,"",COUNTIF(CORRIDA!$M:$M,$B31&amp;" d. "&amp;AN$2)))</f>
        <v/>
      </c>
      <c r="AO31" s="74" t="str">
        <f aca="false">IF($B31=AO$2,"-",IF(COUNTIF(CORRIDA!$M:$M,$B31&amp;" d. "&amp;AO$2)=0,"",COUNTIF(CORRIDA!$M:$M,$B31&amp;" d. "&amp;AO$2)))</f>
        <v/>
      </c>
      <c r="AP31" s="74" t="str">
        <f aca="false">IF($B31=AP$2,"-",IF(COUNTIF(CORRIDA!$M:$M,$B31&amp;" d. "&amp;AP$2)=0,"",COUNTIF(CORRIDA!$M:$M,$B31&amp;" d. "&amp;AP$2)))</f>
        <v/>
      </c>
      <c r="AQ31" s="74" t="str">
        <f aca="false">IF($B31=AQ$2,"-",IF(COUNTIF(CORRIDA!$M:$M,$B31&amp;" d. "&amp;AQ$2)=0,"",COUNTIF(CORRIDA!$M:$M,$B31&amp;" d. "&amp;AQ$2)))</f>
        <v/>
      </c>
      <c r="AR31" s="74" t="str">
        <f aca="false">IF($B31=AR$2,"-",IF(COUNTIF(CORRIDA!$M:$M,$B31&amp;" d. "&amp;AR$2)=0,"",COUNTIF(CORRIDA!$M:$M,$B31&amp;" d. "&amp;AR$2)))</f>
        <v/>
      </c>
      <c r="AS31" s="74" t="str">
        <f aca="false">IF($B31=AS$2,"-",IF(COUNTIF(CORRIDA!$M:$M,$B31&amp;" d. "&amp;AS$2)=0,"",COUNTIF(CORRIDA!$M:$M,$B31&amp;" d. "&amp;AS$2)))</f>
        <v/>
      </c>
      <c r="AT31" s="74" t="str">
        <f aca="false">IF($B31=AT$2,"-",IF(COUNTIF(CORRIDA!$M:$M,$B31&amp;" d. "&amp;AT$2)=0,"",COUNTIF(CORRIDA!$M:$M,$B31&amp;" d. "&amp;AT$2)))</f>
        <v/>
      </c>
      <c r="AU31" s="74" t="str">
        <f aca="false">IF($B31=AU$2,"-",IF(COUNTIF(CORRIDA!$M:$M,$B31&amp;" d. "&amp;AU$2)=0,"",COUNTIF(CORRIDA!$M:$M,$B31&amp;" d. "&amp;AU$2)))</f>
        <v/>
      </c>
      <c r="AV31" s="74" t="str">
        <f aca="false">IF($B31=AV$2,"-",IF(COUNTIF(CORRIDA!$M:$M,$B31&amp;" d. "&amp;AV$2)=0,"",COUNTIF(CORRIDA!$M:$M,$B31&amp;" d. "&amp;AV$2)))</f>
        <v/>
      </c>
      <c r="AW31" s="74" t="n">
        <f aca="false">IF($B31=AW$2,"-",IF(COUNTIF(CORRIDA!$M:$M,$B31&amp;" d. "&amp;AW$2)=0,"",COUNTIF(CORRIDA!$M:$M,$B31&amp;" d. "&amp;AW$2)))</f>
        <v>1</v>
      </c>
      <c r="AX31" s="74" t="str">
        <f aca="false">IF($B31=AX$2,"-",IF(COUNTIF(CORRIDA!$M:$M,$B31&amp;" d. "&amp;AX$2)=0,"",COUNTIF(CORRIDA!$M:$M,$B31&amp;" d. "&amp;AX$2)))</f>
        <v/>
      </c>
      <c r="AY31" s="74" t="str">
        <f aca="false">IF($B31=AY$2,"-",IF(COUNTIF(CORRIDA!$M:$M,$B31&amp;" d. "&amp;AY$2)=0,"",COUNTIF(CORRIDA!$M:$M,$B31&amp;" d. "&amp;AY$2)))</f>
        <v/>
      </c>
      <c r="AZ31" s="74" t="str">
        <f aca="false">IF($B31=AZ$2,"-",IF(COUNTIF(CORRIDA!$M:$M,$B31&amp;" d. "&amp;AZ$2)=0,"",COUNTIF(CORRIDA!$M:$M,$B31&amp;" d. "&amp;AZ$2)))</f>
        <v/>
      </c>
      <c r="BA31" s="75" t="n">
        <f aca="false">SUM(C31:AZ31)</f>
        <v>5</v>
      </c>
      <c r="BE31" s="73" t="str">
        <f aca="false">B31</f>
        <v>Oswald</v>
      </c>
      <c r="BF31" s="76" t="str">
        <f aca="false">IF($B31=BF$2,"-",IF(COUNTIF(CORRIDA!$M:$M,$B31&amp;" d. "&amp;BF$2)+COUNTIF(CORRIDA!$M:$M,BF$2&amp;" d. "&amp;$B31)=0,"",COUNTIF(CORRIDA!$M:$M,$B31&amp;" d. "&amp;BF$2)+COUNTIF(CORRIDA!$M:$M,BF$2&amp;" d. "&amp;$B31)))</f>
        <v/>
      </c>
      <c r="BG31" s="76" t="str">
        <f aca="false">IF($B31=BG$2,"-",IF(COUNTIF(CORRIDA!$M:$M,$B31&amp;" d. "&amp;BG$2)+COUNTIF(CORRIDA!$M:$M,BG$2&amp;" d. "&amp;$B31)=0,"",COUNTIF(CORRIDA!$M:$M,$B31&amp;" d. "&amp;BG$2)+COUNTIF(CORRIDA!$M:$M,BG$2&amp;" d. "&amp;$B31)))</f>
        <v/>
      </c>
      <c r="BH31" s="76" t="str">
        <f aca="false">IF($B31=BH$2,"-",IF(COUNTIF(CORRIDA!$M:$M,$B31&amp;" d. "&amp;BH$2)+COUNTIF(CORRIDA!$M:$M,BH$2&amp;" d. "&amp;$B31)=0,"",COUNTIF(CORRIDA!$M:$M,$B31&amp;" d. "&amp;BH$2)+COUNTIF(CORRIDA!$M:$M,BH$2&amp;" d. "&amp;$B31)))</f>
        <v/>
      </c>
      <c r="BI31" s="76" t="str">
        <f aca="false">IF($B31=BI$2,"-",IF(COUNTIF(CORRIDA!$M:$M,$B31&amp;" d. "&amp;BI$2)+COUNTIF(CORRIDA!$M:$M,BI$2&amp;" d. "&amp;$B31)=0,"",COUNTIF(CORRIDA!$M:$M,$B31&amp;" d. "&amp;BI$2)+COUNTIF(CORRIDA!$M:$M,BI$2&amp;" d. "&amp;$B31)))</f>
        <v/>
      </c>
      <c r="BJ31" s="76" t="n">
        <f aca="false">IF($B31=BJ$2,"-",IF(COUNTIF(CORRIDA!$M:$M,$B31&amp;" d. "&amp;BJ$2)+COUNTIF(CORRIDA!$M:$M,BJ$2&amp;" d. "&amp;$B31)=0,"",COUNTIF(CORRIDA!$M:$M,$B31&amp;" d. "&amp;BJ$2)+COUNTIF(CORRIDA!$M:$M,BJ$2&amp;" d. "&amp;$B31)))</f>
        <v>1</v>
      </c>
      <c r="BK31" s="76" t="str">
        <f aca="false">IF($B31=BK$2,"-",IF(COUNTIF(CORRIDA!$M:$M,$B31&amp;" d. "&amp;BK$2)+COUNTIF(CORRIDA!$M:$M,BK$2&amp;" d. "&amp;$B31)=0,"",COUNTIF(CORRIDA!$M:$M,$B31&amp;" d. "&amp;BK$2)+COUNTIF(CORRIDA!$M:$M,BK$2&amp;" d. "&amp;$B31)))</f>
        <v/>
      </c>
      <c r="BL31" s="76" t="str">
        <f aca="false">IF($B31=BL$2,"-",IF(COUNTIF(CORRIDA!$M:$M,$B31&amp;" d. "&amp;BL$2)+COUNTIF(CORRIDA!$M:$M,BL$2&amp;" d. "&amp;$B31)=0,"",COUNTIF(CORRIDA!$M:$M,$B31&amp;" d. "&amp;BL$2)+COUNTIF(CORRIDA!$M:$M,BL$2&amp;" d. "&amp;$B31)))</f>
        <v/>
      </c>
      <c r="BM31" s="76" t="str">
        <f aca="false">IF($B31=BM$2,"-",IF(COUNTIF(CORRIDA!$M:$M,$B31&amp;" d. "&amp;BM$2)+COUNTIF(CORRIDA!$M:$M,BM$2&amp;" d. "&amp;$B31)=0,"",COUNTIF(CORRIDA!$M:$M,$B31&amp;" d. "&amp;BM$2)+COUNTIF(CORRIDA!$M:$M,BM$2&amp;" d. "&amp;$B31)))</f>
        <v/>
      </c>
      <c r="BN31" s="76" t="str">
        <f aca="false">IF($B31=BN$2,"-",IF(COUNTIF(CORRIDA!$M:$M,$B31&amp;" d. "&amp;BN$2)+COUNTIF(CORRIDA!$M:$M,BN$2&amp;" d. "&amp;$B31)=0,"",COUNTIF(CORRIDA!$M:$M,$B31&amp;" d. "&amp;BN$2)+COUNTIF(CORRIDA!$M:$M,BN$2&amp;" d. "&amp;$B31)))</f>
        <v/>
      </c>
      <c r="BO31" s="76" t="str">
        <f aca="false">IF($B31=BO$2,"-",IF(COUNTIF(CORRIDA!$M:$M,$B31&amp;" d. "&amp;BO$2)+COUNTIF(CORRIDA!$M:$M,BO$2&amp;" d. "&amp;$B31)=0,"",COUNTIF(CORRIDA!$M:$M,$B31&amp;" d. "&amp;BO$2)+COUNTIF(CORRIDA!$M:$M,BO$2&amp;" d. "&amp;$B31)))</f>
        <v/>
      </c>
      <c r="BP31" s="76" t="n">
        <f aca="false">IF($B31=BP$2,"-",IF(COUNTIF(CORRIDA!$M:$M,$B31&amp;" d. "&amp;BP$2)+COUNTIF(CORRIDA!$M:$M,BP$2&amp;" d. "&amp;$B31)=0,"",COUNTIF(CORRIDA!$M:$M,$B31&amp;" d. "&amp;BP$2)+COUNTIF(CORRIDA!$M:$M,BP$2&amp;" d. "&amp;$B31)))</f>
        <v>1</v>
      </c>
      <c r="BQ31" s="76" t="n">
        <f aca="false">IF($B31=BQ$2,"-",IF(COUNTIF(CORRIDA!$M:$M,$B31&amp;" d. "&amp;BQ$2)+COUNTIF(CORRIDA!$M:$M,BQ$2&amp;" d. "&amp;$B31)=0,"",COUNTIF(CORRIDA!$M:$M,$B31&amp;" d. "&amp;BQ$2)+COUNTIF(CORRIDA!$M:$M,BQ$2&amp;" d. "&amp;$B31)))</f>
        <v>1</v>
      </c>
      <c r="BR31" s="76" t="str">
        <f aca="false">IF($B31=BR$2,"-",IF(COUNTIF(CORRIDA!$M:$M,$B31&amp;" d. "&amp;BR$2)+COUNTIF(CORRIDA!$M:$M,BR$2&amp;" d. "&amp;$B31)=0,"",COUNTIF(CORRIDA!$M:$M,$B31&amp;" d. "&amp;BR$2)+COUNTIF(CORRIDA!$M:$M,BR$2&amp;" d. "&amp;$B31)))</f>
        <v/>
      </c>
      <c r="BS31" s="76" t="str">
        <f aca="false">IF($B31=BS$2,"-",IF(COUNTIF(CORRIDA!$M:$M,$B31&amp;" d. "&amp;BS$2)+COUNTIF(CORRIDA!$M:$M,BS$2&amp;" d. "&amp;$B31)=0,"",COUNTIF(CORRIDA!$M:$M,$B31&amp;" d. "&amp;BS$2)+COUNTIF(CORRIDA!$M:$M,BS$2&amp;" d. "&amp;$B31)))</f>
        <v/>
      </c>
      <c r="BT31" s="76" t="str">
        <f aca="false">IF($B31=BT$2,"-",IF(COUNTIF(CORRIDA!$M:$M,$B31&amp;" d. "&amp;BT$2)+COUNTIF(CORRIDA!$M:$M,BT$2&amp;" d. "&amp;$B31)=0,"",COUNTIF(CORRIDA!$M:$M,$B31&amp;" d. "&amp;BT$2)+COUNTIF(CORRIDA!$M:$M,BT$2&amp;" d. "&amp;$B31)))</f>
        <v/>
      </c>
      <c r="BU31" s="76" t="str">
        <f aca="false">IF($B31=BU$2,"-",IF(COUNTIF(CORRIDA!$M:$M,$B31&amp;" d. "&amp;BU$2)+COUNTIF(CORRIDA!$M:$M,BU$2&amp;" d. "&amp;$B31)=0,"",COUNTIF(CORRIDA!$M:$M,$B31&amp;" d. "&amp;BU$2)+COUNTIF(CORRIDA!$M:$M,BU$2&amp;" d. "&amp;$B31)))</f>
        <v/>
      </c>
      <c r="BV31" s="76" t="n">
        <f aca="false">IF($B31=BV$2,"-",IF(COUNTIF(CORRIDA!$M:$M,$B31&amp;" d. "&amp;BV$2)+COUNTIF(CORRIDA!$M:$M,BV$2&amp;" d. "&amp;$B31)=0,"",COUNTIF(CORRIDA!$M:$M,$B31&amp;" d. "&amp;BV$2)+COUNTIF(CORRIDA!$M:$M,BV$2&amp;" d. "&amp;$B31)))</f>
        <v>1</v>
      </c>
      <c r="BW31" s="76" t="str">
        <f aca="false">IF($B31=BW$2,"-",IF(COUNTIF(CORRIDA!$M:$M,$B31&amp;" d. "&amp;BW$2)+COUNTIF(CORRIDA!$M:$M,BW$2&amp;" d. "&amp;$B31)=0,"",COUNTIF(CORRIDA!$M:$M,$B31&amp;" d. "&amp;BW$2)+COUNTIF(CORRIDA!$M:$M,BW$2&amp;" d. "&amp;$B31)))</f>
        <v/>
      </c>
      <c r="BX31" s="76" t="str">
        <f aca="false">IF($B31=BX$2,"-",IF(COUNTIF(CORRIDA!$M:$M,$B31&amp;" d. "&amp;BX$2)+COUNTIF(CORRIDA!$M:$M,BX$2&amp;" d. "&amp;$B31)=0,"",COUNTIF(CORRIDA!$M:$M,$B31&amp;" d. "&amp;BX$2)+COUNTIF(CORRIDA!$M:$M,BX$2&amp;" d. "&amp;$B31)))</f>
        <v/>
      </c>
      <c r="BY31" s="76" t="str">
        <f aca="false">IF($B31=BY$2,"-",IF(COUNTIF(CORRIDA!$M:$M,$B31&amp;" d. "&amp;BY$2)+COUNTIF(CORRIDA!$M:$M,BY$2&amp;" d. "&amp;$B31)=0,"",COUNTIF(CORRIDA!$M:$M,$B31&amp;" d. "&amp;BY$2)+COUNTIF(CORRIDA!$M:$M,BY$2&amp;" d. "&amp;$B31)))</f>
        <v/>
      </c>
      <c r="BZ31" s="76" t="str">
        <f aca="false">IF($B31=BZ$2,"-",IF(COUNTIF(CORRIDA!$M:$M,$B31&amp;" d. "&amp;BZ$2)+COUNTIF(CORRIDA!$M:$M,BZ$2&amp;" d. "&amp;$B31)=0,"",COUNTIF(CORRIDA!$M:$M,$B31&amp;" d. "&amp;BZ$2)+COUNTIF(CORRIDA!$M:$M,BZ$2&amp;" d. "&amp;$B31)))</f>
        <v/>
      </c>
      <c r="CA31" s="76" t="str">
        <f aca="false">IF($B31=CA$2,"-",IF(COUNTIF(CORRIDA!$M:$M,$B31&amp;" d. "&amp;CA$2)+COUNTIF(CORRIDA!$M:$M,CA$2&amp;" d. "&amp;$B31)=0,"",COUNTIF(CORRIDA!$M:$M,$B31&amp;" d. "&amp;CA$2)+COUNTIF(CORRIDA!$M:$M,CA$2&amp;" d. "&amp;$B31)))</f>
        <v/>
      </c>
      <c r="CB31" s="76" t="n">
        <f aca="false">IF($B31=CB$2,"-",IF(COUNTIF(CORRIDA!$M:$M,$B31&amp;" d. "&amp;CB$2)+COUNTIF(CORRIDA!$M:$M,CB$2&amp;" d. "&amp;$B31)=0,"",COUNTIF(CORRIDA!$M:$M,$B31&amp;" d. "&amp;CB$2)+COUNTIF(CORRIDA!$M:$M,CB$2&amp;" d. "&amp;$B31)))</f>
        <v>1</v>
      </c>
      <c r="CC31" s="76" t="str">
        <f aca="false">IF($B31=CC$2,"-",IF(COUNTIF(CORRIDA!$M:$M,$B31&amp;" d. "&amp;CC$2)+COUNTIF(CORRIDA!$M:$M,CC$2&amp;" d. "&amp;$B31)=0,"",COUNTIF(CORRIDA!$M:$M,$B31&amp;" d. "&amp;CC$2)+COUNTIF(CORRIDA!$M:$M,CC$2&amp;" d. "&amp;$B31)))</f>
        <v/>
      </c>
      <c r="CD31" s="76" t="str">
        <f aca="false">IF($B31=CD$2,"-",IF(COUNTIF(CORRIDA!$M:$M,$B31&amp;" d. "&amp;CD$2)+COUNTIF(CORRIDA!$M:$M,CD$2&amp;" d. "&amp;$B31)=0,"",COUNTIF(CORRIDA!$M:$M,$B31&amp;" d. "&amp;CD$2)+COUNTIF(CORRIDA!$M:$M,CD$2&amp;" d. "&amp;$B31)))</f>
        <v/>
      </c>
      <c r="CE31" s="76" t="str">
        <f aca="false">IF($B31=CE$2,"-",IF(COUNTIF(CORRIDA!$M:$M,$B31&amp;" d. "&amp;CE$2)+COUNTIF(CORRIDA!$M:$M,CE$2&amp;" d. "&amp;$B31)=0,"",COUNTIF(CORRIDA!$M:$M,$B31&amp;" d. "&amp;CE$2)+COUNTIF(CORRIDA!$M:$M,CE$2&amp;" d. "&amp;$B31)))</f>
        <v/>
      </c>
      <c r="CF31" s="76" t="str">
        <f aca="false">IF($B31=CF$2,"-",IF(COUNTIF(CORRIDA!$M:$M,$B31&amp;" d. "&amp;CF$2)+COUNTIF(CORRIDA!$M:$M,CF$2&amp;" d. "&amp;$B31)=0,"",COUNTIF(CORRIDA!$M:$M,$B31&amp;" d. "&amp;CF$2)+COUNTIF(CORRIDA!$M:$M,CF$2&amp;" d. "&amp;$B31)))</f>
        <v/>
      </c>
      <c r="CG31" s="76" t="str">
        <f aca="false">IF($B31=CG$2,"-",IF(COUNTIF(CORRIDA!$M:$M,$B31&amp;" d. "&amp;CG$2)+COUNTIF(CORRIDA!$M:$M,CG$2&amp;" d. "&amp;$B31)=0,"",COUNTIF(CORRIDA!$M:$M,$B31&amp;" d. "&amp;CG$2)+COUNTIF(CORRIDA!$M:$M,CG$2&amp;" d. "&amp;$B31)))</f>
        <v/>
      </c>
      <c r="CH31" s="76" t="str">
        <f aca="false">IF($B31=CH$2,"-",IF(COUNTIF(CORRIDA!$M:$M,$B31&amp;" d. "&amp;CH$2)+COUNTIF(CORRIDA!$M:$M,CH$2&amp;" d. "&amp;$B31)=0,"",COUNTIF(CORRIDA!$M:$M,$B31&amp;" d. "&amp;CH$2)+COUNTIF(CORRIDA!$M:$M,CH$2&amp;" d. "&amp;$B31)))</f>
        <v>-</v>
      </c>
      <c r="CI31" s="76" t="str">
        <f aca="false">IF($B31=CI$2,"-",IF(COUNTIF(CORRIDA!$M:$M,$B31&amp;" d. "&amp;CI$2)+COUNTIF(CORRIDA!$M:$M,CI$2&amp;" d. "&amp;$B31)=0,"",COUNTIF(CORRIDA!$M:$M,$B31&amp;" d. "&amp;CI$2)+COUNTIF(CORRIDA!$M:$M,CI$2&amp;" d. "&amp;$B31)))</f>
        <v/>
      </c>
      <c r="CJ31" s="76" t="str">
        <f aca="false">IF($B31=CJ$2,"-",IF(COUNTIF(CORRIDA!$M:$M,$B31&amp;" d. "&amp;CJ$2)+COUNTIF(CORRIDA!$M:$M,CJ$2&amp;" d. "&amp;$B31)=0,"",COUNTIF(CORRIDA!$M:$M,$B31&amp;" d. "&amp;CJ$2)+COUNTIF(CORRIDA!$M:$M,CJ$2&amp;" d. "&amp;$B31)))</f>
        <v/>
      </c>
      <c r="CK31" s="76" t="str">
        <f aca="false">IF($B31=CK$2,"-",IF(COUNTIF(CORRIDA!$M:$M,$B31&amp;" d. "&amp;CK$2)+COUNTIF(CORRIDA!$M:$M,CK$2&amp;" d. "&amp;$B31)=0,"",COUNTIF(CORRIDA!$M:$M,$B31&amp;" d. "&amp;CK$2)+COUNTIF(CORRIDA!$M:$M,CK$2&amp;" d. "&amp;$B31)))</f>
        <v/>
      </c>
      <c r="CL31" s="76" t="str">
        <f aca="false">IF($B31=CL$2,"-",IF(COUNTIF(CORRIDA!$M:$M,$B31&amp;" d. "&amp;CL$2)+COUNTIF(CORRIDA!$M:$M,CL$2&amp;" d. "&amp;$B31)=0,"",COUNTIF(CORRIDA!$M:$M,$B31&amp;" d. "&amp;CL$2)+COUNTIF(CORRIDA!$M:$M,CL$2&amp;" d. "&amp;$B31)))</f>
        <v/>
      </c>
      <c r="CM31" s="76" t="str">
        <f aca="false">IF($B31=CM$2,"-",IF(COUNTIF(CORRIDA!$M:$M,$B31&amp;" d. "&amp;CM$2)+COUNTIF(CORRIDA!$M:$M,CM$2&amp;" d. "&amp;$B31)=0,"",COUNTIF(CORRIDA!$M:$M,$B31&amp;" d. "&amp;CM$2)+COUNTIF(CORRIDA!$M:$M,CM$2&amp;" d. "&amp;$B31)))</f>
        <v/>
      </c>
      <c r="CN31" s="76" t="n">
        <f aca="false">IF($B31=CN$2,"-",IF(COUNTIF(CORRIDA!$M:$M,$B31&amp;" d. "&amp;CN$2)+COUNTIF(CORRIDA!$M:$M,CN$2&amp;" d. "&amp;$B31)=0,"",COUNTIF(CORRIDA!$M:$M,$B31&amp;" d. "&amp;CN$2)+COUNTIF(CORRIDA!$M:$M,CN$2&amp;" d. "&amp;$B31)))</f>
        <v>1</v>
      </c>
      <c r="CO31" s="76" t="str">
        <f aca="false">IF($B31=CO$2,"-",IF(COUNTIF(CORRIDA!$M:$M,$B31&amp;" d. "&amp;CO$2)+COUNTIF(CORRIDA!$M:$M,CO$2&amp;" d. "&amp;$B31)=0,"",COUNTIF(CORRIDA!$M:$M,$B31&amp;" d. "&amp;CO$2)+COUNTIF(CORRIDA!$M:$M,CO$2&amp;" d. "&amp;$B31)))</f>
        <v/>
      </c>
      <c r="CP31" s="76" t="str">
        <f aca="false">IF($B31=CP$2,"-",IF(COUNTIF(CORRIDA!$M:$M,$B31&amp;" d. "&amp;CP$2)+COUNTIF(CORRIDA!$M:$M,CP$2&amp;" d. "&amp;$B31)=0,"",COUNTIF(CORRIDA!$M:$M,$B31&amp;" d. "&amp;CP$2)+COUNTIF(CORRIDA!$M:$M,CP$2&amp;" d. "&amp;$B31)))</f>
        <v/>
      </c>
      <c r="CQ31" s="76" t="str">
        <f aca="false">IF($B31=CQ$2,"-",IF(COUNTIF(CORRIDA!$M:$M,$B31&amp;" d. "&amp;CQ$2)+COUNTIF(CORRIDA!$M:$M,CQ$2&amp;" d. "&amp;$B31)=0,"",COUNTIF(CORRIDA!$M:$M,$B31&amp;" d. "&amp;CQ$2)+COUNTIF(CORRIDA!$M:$M,CQ$2&amp;" d. "&amp;$B31)))</f>
        <v/>
      </c>
      <c r="CR31" s="76" t="str">
        <f aca="false">IF($B31=CR$2,"-",IF(COUNTIF(CORRIDA!$M:$M,$B31&amp;" d. "&amp;CR$2)+COUNTIF(CORRIDA!$M:$M,CR$2&amp;" d. "&amp;$B31)=0,"",COUNTIF(CORRIDA!$M:$M,$B31&amp;" d. "&amp;CR$2)+COUNTIF(CORRIDA!$M:$M,CR$2&amp;" d. "&amp;$B31)))</f>
        <v/>
      </c>
      <c r="CS31" s="76" t="str">
        <f aca="false">IF($B31=CS$2,"-",IF(COUNTIF(CORRIDA!$M:$M,$B31&amp;" d. "&amp;CS$2)+COUNTIF(CORRIDA!$M:$M,CS$2&amp;" d. "&amp;$B31)=0,"",COUNTIF(CORRIDA!$M:$M,$B31&amp;" d. "&amp;CS$2)+COUNTIF(CORRIDA!$M:$M,CS$2&amp;" d. "&amp;$B31)))</f>
        <v/>
      </c>
      <c r="CT31" s="76" t="str">
        <f aca="false">IF($B31=CT$2,"-",IF(COUNTIF(CORRIDA!$M:$M,$B31&amp;" d. "&amp;CT$2)+COUNTIF(CORRIDA!$M:$M,CT$2&amp;" d. "&amp;$B31)=0,"",COUNTIF(CORRIDA!$M:$M,$B31&amp;" d. "&amp;CT$2)+COUNTIF(CORRIDA!$M:$M,CT$2&amp;" d. "&amp;$B31)))</f>
        <v/>
      </c>
      <c r="CU31" s="76" t="str">
        <f aca="false">IF($B31=CU$2,"-",IF(COUNTIF(CORRIDA!$M:$M,$B31&amp;" d. "&amp;CU$2)+COUNTIF(CORRIDA!$M:$M,CU$2&amp;" d. "&amp;$B31)=0,"",COUNTIF(CORRIDA!$M:$M,$B31&amp;" d. "&amp;CU$2)+COUNTIF(CORRIDA!$M:$M,CU$2&amp;" d. "&amp;$B31)))</f>
        <v/>
      </c>
      <c r="CV31" s="76" t="str">
        <f aca="false">IF($B31=CV$2,"-",IF(COUNTIF(CORRIDA!$M:$M,$B31&amp;" d. "&amp;CV$2)+COUNTIF(CORRIDA!$M:$M,CV$2&amp;" d. "&amp;$B31)=0,"",COUNTIF(CORRIDA!$M:$M,$B31&amp;" d. "&amp;CV$2)+COUNTIF(CORRIDA!$M:$M,CV$2&amp;" d. "&amp;$B31)))</f>
        <v/>
      </c>
      <c r="CW31" s="76" t="str">
        <f aca="false">IF($B31=CW$2,"-",IF(COUNTIF(CORRIDA!$M:$M,$B31&amp;" d. "&amp;CW$2)+COUNTIF(CORRIDA!$M:$M,CW$2&amp;" d. "&amp;$B31)=0,"",COUNTIF(CORRIDA!$M:$M,$B31&amp;" d. "&amp;CW$2)+COUNTIF(CORRIDA!$M:$M,CW$2&amp;" d. "&amp;$B31)))</f>
        <v/>
      </c>
      <c r="CX31" s="76" t="str">
        <f aca="false">IF($B31=CX$2,"-",IF(COUNTIF(CORRIDA!$M:$M,$B31&amp;" d. "&amp;CX$2)+COUNTIF(CORRIDA!$M:$M,CX$2&amp;" d. "&amp;$B31)=0,"",COUNTIF(CORRIDA!$M:$M,$B31&amp;" d. "&amp;CX$2)+COUNTIF(CORRIDA!$M:$M,CX$2&amp;" d. "&amp;$B31)))</f>
        <v/>
      </c>
      <c r="CY31" s="76" t="str">
        <f aca="false">IF($B31=CY$2,"-",IF(COUNTIF(CORRIDA!$M:$M,$B31&amp;" d. "&amp;CY$2)+COUNTIF(CORRIDA!$M:$M,CY$2&amp;" d. "&amp;$B31)=0,"",COUNTIF(CORRIDA!$M:$M,$B31&amp;" d. "&amp;CY$2)+COUNTIF(CORRIDA!$M:$M,CY$2&amp;" d. "&amp;$B31)))</f>
        <v/>
      </c>
      <c r="CZ31" s="76" t="n">
        <f aca="false">IF($B31=CZ$2,"-",IF(COUNTIF(CORRIDA!$M:$M,$B31&amp;" d. "&amp;CZ$2)+COUNTIF(CORRIDA!$M:$M,CZ$2&amp;" d. "&amp;$B31)=0,"",COUNTIF(CORRIDA!$M:$M,$B31&amp;" d. "&amp;CZ$2)+COUNTIF(CORRIDA!$M:$M,CZ$2&amp;" d. "&amp;$B31)))</f>
        <v>1</v>
      </c>
      <c r="DA31" s="76" t="str">
        <f aca="false">IF($B31=DA$2,"-",IF(COUNTIF(CORRIDA!$M:$M,$B31&amp;" d. "&amp;DA$2)+COUNTIF(CORRIDA!$M:$M,DA$2&amp;" d. "&amp;$B31)=0,"",COUNTIF(CORRIDA!$M:$M,$B31&amp;" d. "&amp;DA$2)+COUNTIF(CORRIDA!$M:$M,DA$2&amp;" d. "&amp;$B31)))</f>
        <v/>
      </c>
      <c r="DB31" s="76" t="str">
        <f aca="false">IF($B31=DB$2,"-",IF(COUNTIF(CORRIDA!$M:$M,$B31&amp;" d. "&amp;DB$2)+COUNTIF(CORRIDA!$M:$M,DB$2&amp;" d. "&amp;$B31)=0,"",COUNTIF(CORRIDA!$M:$M,$B31&amp;" d. "&amp;DB$2)+COUNTIF(CORRIDA!$M:$M,DB$2&amp;" d. "&amp;$B31)))</f>
        <v/>
      </c>
      <c r="DC31" s="76" t="str">
        <f aca="false">IF($B31=DC$2,"-",IF(COUNTIF(CORRIDA!$M:$M,$B31&amp;" d. "&amp;DC$2)+COUNTIF(CORRIDA!$M:$M,DC$2&amp;" d. "&amp;$B31)=0,"",COUNTIF(CORRIDA!$M:$M,$B31&amp;" d. "&amp;DC$2)+COUNTIF(CORRIDA!$M:$M,DC$2&amp;" d. "&amp;$B31)))</f>
        <v/>
      </c>
      <c r="DD31" s="75" t="n">
        <f aca="false">SUM(BF31:DC31)</f>
        <v>7</v>
      </c>
      <c r="DE31" s="77" t="n">
        <f aca="false">COUNTIF(BF31:DC31,"&gt;0")</f>
        <v>7</v>
      </c>
      <c r="DF31" s="78" t="n">
        <f aca="false">IF(COUNTIF(BF31:DC31,"&gt;0")&lt;10,0,QUOTIENT(COUNTIF(BF31:DC31,"&gt;0"),5)*50)</f>
        <v>0</v>
      </c>
      <c r="DG31" s="79"/>
      <c r="DH31" s="73" t="str">
        <f aca="false">BE31</f>
        <v>Oswald</v>
      </c>
      <c r="DI31" s="76" t="n">
        <f aca="false">IF($B31=DI$2,0,IF(COUNTIF(CORRIDA!$M:$M,$B31&amp;" d. "&amp;DI$2)+COUNTIF(CORRIDA!$M:$M,DI$2&amp;" d. "&amp;$B31)=0,0,COUNTIF(CORRIDA!$M:$M,$B31&amp;" d. "&amp;DI$2)+COUNTIF(CORRIDA!$M:$M,DI$2&amp;" d. "&amp;$B31)))</f>
        <v>0</v>
      </c>
      <c r="DJ31" s="76" t="n">
        <f aca="false">IF($B31=DJ$2,0,IF(COUNTIF(CORRIDA!$M:$M,$B31&amp;" d. "&amp;DJ$2)+COUNTIF(CORRIDA!$M:$M,DJ$2&amp;" d. "&amp;$B31)=0,0,COUNTIF(CORRIDA!$M:$M,$B31&amp;" d. "&amp;DJ$2)+COUNTIF(CORRIDA!$M:$M,DJ$2&amp;" d. "&amp;$B31)))</f>
        <v>0</v>
      </c>
      <c r="DK31" s="76" t="n">
        <f aca="false">IF($B31=DK$2,0,IF(COUNTIF(CORRIDA!$M:$M,$B31&amp;" d. "&amp;DK$2)+COUNTIF(CORRIDA!$M:$M,DK$2&amp;" d. "&amp;$B31)=0,0,COUNTIF(CORRIDA!$M:$M,$B31&amp;" d. "&amp;DK$2)+COUNTIF(CORRIDA!$M:$M,DK$2&amp;" d. "&amp;$B31)))</f>
        <v>0</v>
      </c>
      <c r="DL31" s="76" t="n">
        <f aca="false">IF($B31=DL$2,0,IF(COUNTIF(CORRIDA!$M:$M,$B31&amp;" d. "&amp;DL$2)+COUNTIF(CORRIDA!$M:$M,DL$2&amp;" d. "&amp;$B31)=0,0,COUNTIF(CORRIDA!$M:$M,$B31&amp;" d. "&amp;DL$2)+COUNTIF(CORRIDA!$M:$M,DL$2&amp;" d. "&amp;$B31)))</f>
        <v>0</v>
      </c>
      <c r="DM31" s="76" t="n">
        <f aca="false">IF($B31=DM$2,0,IF(COUNTIF(CORRIDA!$M:$M,$B31&amp;" d. "&amp;DM$2)+COUNTIF(CORRIDA!$M:$M,DM$2&amp;" d. "&amp;$B31)=0,0,COUNTIF(CORRIDA!$M:$M,$B31&amp;" d. "&amp;DM$2)+COUNTIF(CORRIDA!$M:$M,DM$2&amp;" d. "&amp;$B31)))</f>
        <v>1</v>
      </c>
      <c r="DN31" s="76" t="n">
        <f aca="false">IF($B31=DN$2,0,IF(COUNTIF(CORRIDA!$M:$M,$B31&amp;" d. "&amp;DN$2)+COUNTIF(CORRIDA!$M:$M,DN$2&amp;" d. "&amp;$B31)=0,0,COUNTIF(CORRIDA!$M:$M,$B31&amp;" d. "&amp;DN$2)+COUNTIF(CORRIDA!$M:$M,DN$2&amp;" d. "&amp;$B31)))</f>
        <v>0</v>
      </c>
      <c r="DO31" s="76" t="n">
        <f aca="false">IF($B31=DO$2,0,IF(COUNTIF(CORRIDA!$M:$M,$B31&amp;" d. "&amp;DO$2)+COUNTIF(CORRIDA!$M:$M,DO$2&amp;" d. "&amp;$B31)=0,0,COUNTIF(CORRIDA!$M:$M,$B31&amp;" d. "&amp;DO$2)+COUNTIF(CORRIDA!$M:$M,DO$2&amp;" d. "&amp;$B31)))</f>
        <v>0</v>
      </c>
      <c r="DP31" s="76" t="n">
        <f aca="false">IF($B31=DP$2,0,IF(COUNTIF(CORRIDA!$M:$M,$B31&amp;" d. "&amp;DP$2)+COUNTIF(CORRIDA!$M:$M,DP$2&amp;" d. "&amp;$B31)=0,0,COUNTIF(CORRIDA!$M:$M,$B31&amp;" d. "&amp;DP$2)+COUNTIF(CORRIDA!$M:$M,DP$2&amp;" d. "&amp;$B31)))</f>
        <v>0</v>
      </c>
      <c r="DQ31" s="76" t="n">
        <f aca="false">IF($B31=DQ$2,0,IF(COUNTIF(CORRIDA!$M:$M,$B31&amp;" d. "&amp;DQ$2)+COUNTIF(CORRIDA!$M:$M,DQ$2&amp;" d. "&amp;$B31)=0,0,COUNTIF(CORRIDA!$M:$M,$B31&amp;" d. "&amp;DQ$2)+COUNTIF(CORRIDA!$M:$M,DQ$2&amp;" d. "&amp;$B31)))</f>
        <v>0</v>
      </c>
      <c r="DR31" s="76" t="n">
        <f aca="false">IF($B31=DR$2,0,IF(COUNTIF(CORRIDA!$M:$M,$B31&amp;" d. "&amp;DR$2)+COUNTIF(CORRIDA!$M:$M,DR$2&amp;" d. "&amp;$B31)=0,0,COUNTIF(CORRIDA!$M:$M,$B31&amp;" d. "&amp;DR$2)+COUNTIF(CORRIDA!$M:$M,DR$2&amp;" d. "&amp;$B31)))</f>
        <v>0</v>
      </c>
      <c r="DS31" s="76" t="n">
        <f aca="false">IF($B31=DS$2,0,IF(COUNTIF(CORRIDA!$M:$M,$B31&amp;" d. "&amp;DS$2)+COUNTIF(CORRIDA!$M:$M,DS$2&amp;" d. "&amp;$B31)=0,0,COUNTIF(CORRIDA!$M:$M,$B31&amp;" d. "&amp;DS$2)+COUNTIF(CORRIDA!$M:$M,DS$2&amp;" d. "&amp;$B31)))</f>
        <v>1</v>
      </c>
      <c r="DT31" s="76" t="n">
        <f aca="false">IF($B31=DT$2,0,IF(COUNTIF(CORRIDA!$M:$M,$B31&amp;" d. "&amp;DT$2)+COUNTIF(CORRIDA!$M:$M,DT$2&amp;" d. "&amp;$B31)=0,0,COUNTIF(CORRIDA!$M:$M,$B31&amp;" d. "&amp;DT$2)+COUNTIF(CORRIDA!$M:$M,DT$2&amp;" d. "&amp;$B31)))</f>
        <v>1</v>
      </c>
      <c r="DU31" s="76" t="n">
        <f aca="false">IF($B31=DU$2,0,IF(COUNTIF(CORRIDA!$M:$M,$B31&amp;" d. "&amp;DU$2)+COUNTIF(CORRIDA!$M:$M,DU$2&amp;" d. "&amp;$B31)=0,0,COUNTIF(CORRIDA!$M:$M,$B31&amp;" d. "&amp;DU$2)+COUNTIF(CORRIDA!$M:$M,DU$2&amp;" d. "&amp;$B31)))</f>
        <v>0</v>
      </c>
      <c r="DV31" s="76" t="n">
        <f aca="false">IF($B31=DV$2,0,IF(COUNTIF(CORRIDA!$M:$M,$B31&amp;" d. "&amp;DV$2)+COUNTIF(CORRIDA!$M:$M,DV$2&amp;" d. "&amp;$B31)=0,0,COUNTIF(CORRIDA!$M:$M,$B31&amp;" d. "&amp;DV$2)+COUNTIF(CORRIDA!$M:$M,DV$2&amp;" d. "&amp;$B31)))</f>
        <v>0</v>
      </c>
      <c r="DW31" s="76" t="n">
        <f aca="false">IF($B31=DW$2,0,IF(COUNTIF(CORRIDA!$M:$M,$B31&amp;" d. "&amp;DW$2)+COUNTIF(CORRIDA!$M:$M,DW$2&amp;" d. "&amp;$B31)=0,0,COUNTIF(CORRIDA!$M:$M,$B31&amp;" d. "&amp;DW$2)+COUNTIF(CORRIDA!$M:$M,DW$2&amp;" d. "&amp;$B31)))</f>
        <v>0</v>
      </c>
      <c r="DX31" s="76" t="n">
        <f aca="false">IF($B31=DX$2,0,IF(COUNTIF(CORRIDA!$M:$M,$B31&amp;" d. "&amp;DX$2)+COUNTIF(CORRIDA!$M:$M,DX$2&amp;" d. "&amp;$B31)=0,0,COUNTIF(CORRIDA!$M:$M,$B31&amp;" d. "&amp;DX$2)+COUNTIF(CORRIDA!$M:$M,DX$2&amp;" d. "&amp;$B31)))</f>
        <v>0</v>
      </c>
      <c r="DY31" s="76" t="n">
        <f aca="false">IF($B31=DY$2,0,IF(COUNTIF(CORRIDA!$M:$M,$B31&amp;" d. "&amp;DY$2)+COUNTIF(CORRIDA!$M:$M,DY$2&amp;" d. "&amp;$B31)=0,0,COUNTIF(CORRIDA!$M:$M,$B31&amp;" d. "&amp;DY$2)+COUNTIF(CORRIDA!$M:$M,DY$2&amp;" d. "&amp;$B31)))</f>
        <v>1</v>
      </c>
      <c r="DZ31" s="76" t="n">
        <f aca="false">IF($B31=DZ$2,0,IF(COUNTIF(CORRIDA!$M:$M,$B31&amp;" d. "&amp;DZ$2)+COUNTIF(CORRIDA!$M:$M,DZ$2&amp;" d. "&amp;$B31)=0,0,COUNTIF(CORRIDA!$M:$M,$B31&amp;" d. "&amp;DZ$2)+COUNTIF(CORRIDA!$M:$M,DZ$2&amp;" d. "&amp;$B31)))</f>
        <v>0</v>
      </c>
      <c r="EA31" s="76" t="n">
        <f aca="false">IF($B31=EA$2,0,IF(COUNTIF(CORRIDA!$M:$M,$B31&amp;" d. "&amp;EA$2)+COUNTIF(CORRIDA!$M:$M,EA$2&amp;" d. "&amp;$B31)=0,0,COUNTIF(CORRIDA!$M:$M,$B31&amp;" d. "&amp;EA$2)+COUNTIF(CORRIDA!$M:$M,EA$2&amp;" d. "&amp;$B31)))</f>
        <v>0</v>
      </c>
      <c r="EB31" s="76" t="n">
        <f aca="false">IF($B31=EB$2,0,IF(COUNTIF(CORRIDA!$M:$M,$B31&amp;" d. "&amp;EB$2)+COUNTIF(CORRIDA!$M:$M,EB$2&amp;" d. "&amp;$B31)=0,0,COUNTIF(CORRIDA!$M:$M,$B31&amp;" d. "&amp;EB$2)+COUNTIF(CORRIDA!$M:$M,EB$2&amp;" d. "&amp;$B31)))</f>
        <v>0</v>
      </c>
      <c r="EC31" s="76" t="n">
        <f aca="false">IF($B31=EC$2,0,IF(COUNTIF(CORRIDA!$M:$M,$B31&amp;" d. "&amp;EC$2)+COUNTIF(CORRIDA!$M:$M,EC$2&amp;" d. "&amp;$B31)=0,0,COUNTIF(CORRIDA!$M:$M,$B31&amp;" d. "&amp;EC$2)+COUNTIF(CORRIDA!$M:$M,EC$2&amp;" d. "&amp;$B31)))</f>
        <v>0</v>
      </c>
      <c r="ED31" s="76" t="n">
        <f aca="false">IF($B31=ED$2,0,IF(COUNTIF(CORRIDA!$M:$M,$B31&amp;" d. "&amp;ED$2)+COUNTIF(CORRIDA!$M:$M,ED$2&amp;" d. "&amp;$B31)=0,0,COUNTIF(CORRIDA!$M:$M,$B31&amp;" d. "&amp;ED$2)+COUNTIF(CORRIDA!$M:$M,ED$2&amp;" d. "&amp;$B31)))</f>
        <v>0</v>
      </c>
      <c r="EE31" s="76" t="n">
        <f aca="false">IF($B31=EE$2,0,IF(COUNTIF(CORRIDA!$M:$M,$B31&amp;" d. "&amp;EE$2)+COUNTIF(CORRIDA!$M:$M,EE$2&amp;" d. "&amp;$B31)=0,0,COUNTIF(CORRIDA!$M:$M,$B31&amp;" d. "&amp;EE$2)+COUNTIF(CORRIDA!$M:$M,EE$2&amp;" d. "&amp;$B31)))</f>
        <v>1</v>
      </c>
      <c r="EF31" s="76" t="n">
        <f aca="false">IF($B31=EF$2,0,IF(COUNTIF(CORRIDA!$M:$M,$B31&amp;" d. "&amp;EF$2)+COUNTIF(CORRIDA!$M:$M,EF$2&amp;" d. "&amp;$B31)=0,0,COUNTIF(CORRIDA!$M:$M,$B31&amp;" d. "&amp;EF$2)+COUNTIF(CORRIDA!$M:$M,EF$2&amp;" d. "&amp;$B31)))</f>
        <v>0</v>
      </c>
      <c r="EG31" s="76" t="n">
        <f aca="false">IF($B31=EG$2,0,IF(COUNTIF(CORRIDA!$M:$M,$B31&amp;" d. "&amp;EG$2)+COUNTIF(CORRIDA!$M:$M,EG$2&amp;" d. "&amp;$B31)=0,0,COUNTIF(CORRIDA!$M:$M,$B31&amp;" d. "&amp;EG$2)+COUNTIF(CORRIDA!$M:$M,EG$2&amp;" d. "&amp;$B31)))</f>
        <v>0</v>
      </c>
      <c r="EH31" s="76" t="n">
        <f aca="false">IF($B31=EH$2,0,IF(COUNTIF(CORRIDA!$M:$M,$B31&amp;" d. "&amp;EH$2)+COUNTIF(CORRIDA!$M:$M,EH$2&amp;" d. "&amp;$B31)=0,0,COUNTIF(CORRIDA!$M:$M,$B31&amp;" d. "&amp;EH$2)+COUNTIF(CORRIDA!$M:$M,EH$2&amp;" d. "&amp;$B31)))</f>
        <v>0</v>
      </c>
      <c r="EI31" s="76" t="n">
        <f aca="false">IF($B31=EI$2,0,IF(COUNTIF(CORRIDA!$M:$M,$B31&amp;" d. "&amp;EI$2)+COUNTIF(CORRIDA!$M:$M,EI$2&amp;" d. "&amp;$B31)=0,0,COUNTIF(CORRIDA!$M:$M,$B31&amp;" d. "&amp;EI$2)+COUNTIF(CORRIDA!$M:$M,EI$2&amp;" d. "&amp;$B31)))</f>
        <v>0</v>
      </c>
      <c r="EJ31" s="76" t="n">
        <f aca="false">IF($B31=EJ$2,0,IF(COUNTIF(CORRIDA!$M:$M,$B31&amp;" d. "&amp;EJ$2)+COUNTIF(CORRIDA!$M:$M,EJ$2&amp;" d. "&amp;$B31)=0,0,COUNTIF(CORRIDA!$M:$M,$B31&amp;" d. "&amp;EJ$2)+COUNTIF(CORRIDA!$M:$M,EJ$2&amp;" d. "&amp;$B31)))</f>
        <v>0</v>
      </c>
      <c r="EK31" s="76" t="n">
        <f aca="false">IF($B31=EK$2,0,IF(COUNTIF(CORRIDA!$M:$M,$B31&amp;" d. "&amp;EK$2)+COUNTIF(CORRIDA!$M:$M,EK$2&amp;" d. "&amp;$B31)=0,0,COUNTIF(CORRIDA!$M:$M,$B31&amp;" d. "&amp;EK$2)+COUNTIF(CORRIDA!$M:$M,EK$2&amp;" d. "&amp;$B31)))</f>
        <v>0</v>
      </c>
      <c r="EL31" s="76" t="n">
        <f aca="false">IF($B31=EL$2,0,IF(COUNTIF(CORRIDA!$M:$M,$B31&amp;" d. "&amp;EL$2)+COUNTIF(CORRIDA!$M:$M,EL$2&amp;" d. "&amp;$B31)=0,0,COUNTIF(CORRIDA!$M:$M,$B31&amp;" d. "&amp;EL$2)+COUNTIF(CORRIDA!$M:$M,EL$2&amp;" d. "&amp;$B31)))</f>
        <v>0</v>
      </c>
      <c r="EM31" s="76" t="n">
        <f aca="false">IF($B31=EM$2,0,IF(COUNTIF(CORRIDA!$M:$M,$B31&amp;" d. "&amp;EM$2)+COUNTIF(CORRIDA!$M:$M,EM$2&amp;" d. "&amp;$B31)=0,0,COUNTIF(CORRIDA!$M:$M,$B31&amp;" d. "&amp;EM$2)+COUNTIF(CORRIDA!$M:$M,EM$2&amp;" d. "&amp;$B31)))</f>
        <v>0</v>
      </c>
      <c r="EN31" s="76" t="n">
        <f aca="false">IF($B31=EN$2,0,IF(COUNTIF(CORRIDA!$M:$M,$B31&amp;" d. "&amp;EN$2)+COUNTIF(CORRIDA!$M:$M,EN$2&amp;" d. "&amp;$B31)=0,0,COUNTIF(CORRIDA!$M:$M,$B31&amp;" d. "&amp;EN$2)+COUNTIF(CORRIDA!$M:$M,EN$2&amp;" d. "&amp;$B31)))</f>
        <v>0</v>
      </c>
      <c r="EO31" s="76" t="n">
        <f aca="false">IF($B31=EO$2,0,IF(COUNTIF(CORRIDA!$M:$M,$B31&amp;" d. "&amp;EO$2)+COUNTIF(CORRIDA!$M:$M,EO$2&amp;" d. "&amp;$B31)=0,0,COUNTIF(CORRIDA!$M:$M,$B31&amp;" d. "&amp;EO$2)+COUNTIF(CORRIDA!$M:$M,EO$2&amp;" d. "&amp;$B31)))</f>
        <v>0</v>
      </c>
      <c r="EP31" s="76" t="n">
        <f aca="false">IF($B31=EP$2,0,IF(COUNTIF(CORRIDA!$M:$M,$B31&amp;" d. "&amp;EP$2)+COUNTIF(CORRIDA!$M:$M,EP$2&amp;" d. "&amp;$B31)=0,0,COUNTIF(CORRIDA!$M:$M,$B31&amp;" d. "&amp;EP$2)+COUNTIF(CORRIDA!$M:$M,EP$2&amp;" d. "&amp;$B31)))</f>
        <v>0</v>
      </c>
      <c r="EQ31" s="76" t="n">
        <f aca="false">IF($B31=EQ$2,0,IF(COUNTIF(CORRIDA!$M:$M,$B31&amp;" d. "&amp;EQ$2)+COUNTIF(CORRIDA!$M:$M,EQ$2&amp;" d. "&amp;$B31)=0,0,COUNTIF(CORRIDA!$M:$M,$B31&amp;" d. "&amp;EQ$2)+COUNTIF(CORRIDA!$M:$M,EQ$2&amp;" d. "&amp;$B31)))</f>
        <v>1</v>
      </c>
      <c r="ER31" s="76" t="n">
        <f aca="false">IF($B31=ER$2,0,IF(COUNTIF(CORRIDA!$M:$M,$B31&amp;" d. "&amp;ER$2)+COUNTIF(CORRIDA!$M:$M,ER$2&amp;" d. "&amp;$B31)=0,0,COUNTIF(CORRIDA!$M:$M,$B31&amp;" d. "&amp;ER$2)+COUNTIF(CORRIDA!$M:$M,ER$2&amp;" d. "&amp;$B31)))</f>
        <v>0</v>
      </c>
      <c r="ES31" s="76" t="n">
        <f aca="false">IF($B31=ES$2,0,IF(COUNTIF(CORRIDA!$M:$M,$B31&amp;" d. "&amp;ES$2)+COUNTIF(CORRIDA!$M:$M,ES$2&amp;" d. "&amp;$B31)=0,0,COUNTIF(CORRIDA!$M:$M,$B31&amp;" d. "&amp;ES$2)+COUNTIF(CORRIDA!$M:$M,ES$2&amp;" d. "&amp;$B31)))</f>
        <v>0</v>
      </c>
      <c r="ET31" s="76" t="n">
        <f aca="false">IF($B31=ET$2,0,IF(COUNTIF(CORRIDA!$M:$M,$B31&amp;" d. "&amp;ET$2)+COUNTIF(CORRIDA!$M:$M,ET$2&amp;" d. "&amp;$B31)=0,0,COUNTIF(CORRIDA!$M:$M,$B31&amp;" d. "&amp;ET$2)+COUNTIF(CORRIDA!$M:$M,ET$2&amp;" d. "&amp;$B31)))</f>
        <v>0</v>
      </c>
      <c r="EU31" s="76" t="n">
        <f aca="false">IF($B31=EU$2,0,IF(COUNTIF(CORRIDA!$M:$M,$B31&amp;" d. "&amp;EU$2)+COUNTIF(CORRIDA!$M:$M,EU$2&amp;" d. "&amp;$B31)=0,0,COUNTIF(CORRIDA!$M:$M,$B31&amp;" d. "&amp;EU$2)+COUNTIF(CORRIDA!$M:$M,EU$2&amp;" d. "&amp;$B31)))</f>
        <v>0</v>
      </c>
      <c r="EV31" s="76" t="n">
        <f aca="false">IF($B31=EV$2,0,IF(COUNTIF(CORRIDA!$M:$M,$B31&amp;" d. "&amp;EV$2)+COUNTIF(CORRIDA!$M:$M,EV$2&amp;" d. "&amp;$B31)=0,0,COUNTIF(CORRIDA!$M:$M,$B31&amp;" d. "&amp;EV$2)+COUNTIF(CORRIDA!$M:$M,EV$2&amp;" d. "&amp;$B31)))</f>
        <v>0</v>
      </c>
      <c r="EW31" s="76" t="n">
        <f aca="false">IF($B31=EW$2,0,IF(COUNTIF(CORRIDA!$M:$M,$B31&amp;" d. "&amp;EW$2)+COUNTIF(CORRIDA!$M:$M,EW$2&amp;" d. "&amp;$B31)=0,0,COUNTIF(CORRIDA!$M:$M,$B31&amp;" d. "&amp;EW$2)+COUNTIF(CORRIDA!$M:$M,EW$2&amp;" d. "&amp;$B31)))</f>
        <v>0</v>
      </c>
      <c r="EX31" s="76" t="n">
        <f aca="false">IF($B31=EX$2,0,IF(COUNTIF(CORRIDA!$M:$M,$B31&amp;" d. "&amp;EX$2)+COUNTIF(CORRIDA!$M:$M,EX$2&amp;" d. "&amp;$B31)=0,0,COUNTIF(CORRIDA!$M:$M,$B31&amp;" d. "&amp;EX$2)+COUNTIF(CORRIDA!$M:$M,EX$2&amp;" d. "&amp;$B31)))</f>
        <v>0</v>
      </c>
      <c r="EY31" s="76" t="n">
        <f aca="false">IF($B31=EY$2,0,IF(COUNTIF(CORRIDA!$M:$M,$B31&amp;" d. "&amp;EY$2)+COUNTIF(CORRIDA!$M:$M,EY$2&amp;" d. "&amp;$B31)=0,0,COUNTIF(CORRIDA!$M:$M,$B31&amp;" d. "&amp;EY$2)+COUNTIF(CORRIDA!$M:$M,EY$2&amp;" d. "&amp;$B31)))</f>
        <v>0</v>
      </c>
      <c r="EZ31" s="76" t="n">
        <f aca="false">IF($B31=EZ$2,0,IF(COUNTIF(CORRIDA!$M:$M,$B31&amp;" d. "&amp;EZ$2)+COUNTIF(CORRIDA!$M:$M,EZ$2&amp;" d. "&amp;$B31)=0,0,COUNTIF(CORRIDA!$M:$M,$B31&amp;" d. "&amp;EZ$2)+COUNTIF(CORRIDA!$M:$M,EZ$2&amp;" d. "&amp;$B31)))</f>
        <v>0</v>
      </c>
      <c r="FA31" s="76" t="n">
        <f aca="false">IF($B31=FA$2,0,IF(COUNTIF(CORRIDA!$M:$M,$B31&amp;" d. "&amp;FA$2)+COUNTIF(CORRIDA!$M:$M,FA$2&amp;" d. "&amp;$B31)=0,0,COUNTIF(CORRIDA!$M:$M,$B31&amp;" d. "&amp;FA$2)+COUNTIF(CORRIDA!$M:$M,FA$2&amp;" d. "&amp;$B31)))</f>
        <v>0</v>
      </c>
      <c r="FB31" s="76" t="n">
        <f aca="false">IF($B31=FB$2,0,IF(COUNTIF(CORRIDA!$M:$M,$B31&amp;" d. "&amp;FB$2)+COUNTIF(CORRIDA!$M:$M,FB$2&amp;" d. "&amp;$B31)=0,0,COUNTIF(CORRIDA!$M:$M,$B31&amp;" d. "&amp;FB$2)+COUNTIF(CORRIDA!$M:$M,FB$2&amp;" d. "&amp;$B31)))</f>
        <v>0</v>
      </c>
      <c r="FC31" s="76" t="n">
        <f aca="false">IF($B31=FC$2,0,IF(COUNTIF(CORRIDA!$M:$M,$B31&amp;" d. "&amp;FC$2)+COUNTIF(CORRIDA!$M:$M,FC$2&amp;" d. "&amp;$B31)=0,0,COUNTIF(CORRIDA!$M:$M,$B31&amp;" d. "&amp;FC$2)+COUNTIF(CORRIDA!$M:$M,FC$2&amp;" d. "&amp;$B31)))</f>
        <v>1</v>
      </c>
      <c r="FD31" s="76" t="n">
        <f aca="false">IF($B31=FD$2,0,IF(COUNTIF(CORRIDA!$M:$M,$B31&amp;" d. "&amp;FD$2)+COUNTIF(CORRIDA!$M:$M,FD$2&amp;" d. "&amp;$B31)=0,0,COUNTIF(CORRIDA!$M:$M,$B31&amp;" d. "&amp;FD$2)+COUNTIF(CORRIDA!$M:$M,FD$2&amp;" d. "&amp;$B31)))</f>
        <v>0</v>
      </c>
      <c r="FE31" s="76" t="n">
        <f aca="false">IF($B31=FE$2,0,IF(COUNTIF(CORRIDA!$M:$M,$B31&amp;" d. "&amp;FE$2)+COUNTIF(CORRIDA!$M:$M,FE$2&amp;" d. "&amp;$B31)=0,0,COUNTIF(CORRIDA!$M:$M,$B31&amp;" d. "&amp;FE$2)+COUNTIF(CORRIDA!$M:$M,FE$2&amp;" d. "&amp;$B31)))</f>
        <v>0</v>
      </c>
      <c r="FF31" s="76" t="n">
        <f aca="false">IF($B31=FF$2,0,IF(COUNTIF(CORRIDA!$M:$M,$B31&amp;" d. "&amp;FF$2)+COUNTIF(CORRIDA!$M:$M,FF$2&amp;" d. "&amp;$B31)=0,0,COUNTIF(CORRIDA!$M:$M,$B31&amp;" d. "&amp;FF$2)+COUNTIF(CORRIDA!$M:$M,FF$2&amp;" d. "&amp;$B31)))</f>
        <v>0</v>
      </c>
      <c r="FG31" s="75" t="n">
        <f aca="false">SUM(DI31:EW31)</f>
        <v>6</v>
      </c>
      <c r="FH31" s="80"/>
      <c r="FI31" s="73" t="str">
        <f aca="false">BE31</f>
        <v>Oswald</v>
      </c>
      <c r="FJ31" s="81" t="n">
        <f aca="false">COUNTIF(BF31:DC31,"&gt;0")</f>
        <v>7</v>
      </c>
      <c r="FK31" s="81" t="n">
        <f aca="false">AVERAGE(BF31:DC31)</f>
        <v>1</v>
      </c>
      <c r="FL31" s="81" t="n">
        <f aca="false">_xlfn.STDEV.P(BF31:DC31)</f>
        <v>0</v>
      </c>
    </row>
    <row r="32" customFormat="false" ht="12.75" hidden="false" customHeight="false" outlineLevel="0" collapsed="false">
      <c r="B32" s="73" t="str">
        <f aca="false">INTRO!B32</f>
        <v>Palazzo</v>
      </c>
      <c r="C32" s="82" t="str">
        <f aca="false">IF($B32=C$2,"-",IF(COUNTIF(CORRIDA!$M:$M,$B32&amp;" d. "&amp;C$2)=0,"",COUNTIF(CORRIDA!$M:$M,$B32&amp;" d. "&amp;C$2)))</f>
        <v/>
      </c>
      <c r="D32" s="82" t="str">
        <f aca="false">IF($B32=D$2,"-",IF(COUNTIF(CORRIDA!$M:$M,$B32&amp;" d. "&amp;D$2)=0,"",COUNTIF(CORRIDA!$M:$M,$B32&amp;" d. "&amp;D$2)))</f>
        <v/>
      </c>
      <c r="E32" s="82" t="str">
        <f aca="false">IF($B32=E$2,"-",IF(COUNTIF(CORRIDA!$M:$M,$B32&amp;" d. "&amp;E$2)=0,"",COUNTIF(CORRIDA!$M:$M,$B32&amp;" d. "&amp;E$2)))</f>
        <v/>
      </c>
      <c r="F32" s="82" t="str">
        <f aca="false">IF($B32=F$2,"-",IF(COUNTIF(CORRIDA!$M:$M,$B32&amp;" d. "&amp;F$2)=0,"",COUNTIF(CORRIDA!$M:$M,$B32&amp;" d. "&amp;F$2)))</f>
        <v/>
      </c>
      <c r="G32" s="82" t="str">
        <f aca="false">IF($B32=G$2,"-",IF(COUNTIF(CORRIDA!$M:$M,$B32&amp;" d. "&amp;G$2)=0,"",COUNTIF(CORRIDA!$M:$M,$B32&amp;" d. "&amp;G$2)))</f>
        <v/>
      </c>
      <c r="H32" s="82" t="str">
        <f aca="false">IF($B32=H$2,"-",IF(COUNTIF(CORRIDA!$M:$M,$B32&amp;" d. "&amp;H$2)=0,"",COUNTIF(CORRIDA!$M:$M,$B32&amp;" d. "&amp;H$2)))</f>
        <v/>
      </c>
      <c r="I32" s="82" t="str">
        <f aca="false">IF($B32=I$2,"-",IF(COUNTIF(CORRIDA!$M:$M,$B32&amp;" d. "&amp;I$2)=0,"",COUNTIF(CORRIDA!$M:$M,$B32&amp;" d. "&amp;I$2)))</f>
        <v/>
      </c>
      <c r="J32" s="82" t="str">
        <f aca="false">IF($B32=J$2,"-",IF(COUNTIF(CORRIDA!$M:$M,$B32&amp;" d. "&amp;J$2)=0,"",COUNTIF(CORRIDA!$M:$M,$B32&amp;" d. "&amp;J$2)))</f>
        <v/>
      </c>
      <c r="K32" s="82" t="str">
        <f aca="false">IF($B32=K$2,"-",IF(COUNTIF(CORRIDA!$M:$M,$B32&amp;" d. "&amp;K$2)=0,"",COUNTIF(CORRIDA!$M:$M,$B32&amp;" d. "&amp;K$2)))</f>
        <v/>
      </c>
      <c r="L32" s="82" t="str">
        <f aca="false">IF($B32=L$2,"-",IF(COUNTIF(CORRIDA!$M:$M,$B32&amp;" d. "&amp;L$2)=0,"",COUNTIF(CORRIDA!$M:$M,$B32&amp;" d. "&amp;L$2)))</f>
        <v/>
      </c>
      <c r="M32" s="82" t="str">
        <f aca="false">IF($B32=M$2,"-",IF(COUNTIF(CORRIDA!$M:$M,$B32&amp;" d. "&amp;M$2)=0,"",COUNTIF(CORRIDA!$M:$M,$B32&amp;" d. "&amp;M$2)))</f>
        <v/>
      </c>
      <c r="N32" s="82" t="str">
        <f aca="false">IF($B32=N$2,"-",IF(COUNTIF(CORRIDA!$M:$M,$B32&amp;" d. "&amp;N$2)=0,"",COUNTIF(CORRIDA!$M:$M,$B32&amp;" d. "&amp;N$2)))</f>
        <v/>
      </c>
      <c r="O32" s="82" t="str">
        <f aca="false">IF($B32=O$2,"-",IF(COUNTIF(CORRIDA!$M:$M,$B32&amp;" d. "&amp;O$2)=0,"",COUNTIF(CORRIDA!$M:$M,$B32&amp;" d. "&amp;O$2)))</f>
        <v/>
      </c>
      <c r="P32" s="82" t="str">
        <f aca="false">IF($B32=P$2,"-",IF(COUNTIF(CORRIDA!$M:$M,$B32&amp;" d. "&amp;P$2)=0,"",COUNTIF(CORRIDA!$M:$M,$B32&amp;" d. "&amp;P$2)))</f>
        <v/>
      </c>
      <c r="Q32" s="82" t="str">
        <f aca="false">IF($B32=Q$2,"-",IF(COUNTIF(CORRIDA!$M:$M,$B32&amp;" d. "&amp;Q$2)=0,"",COUNTIF(CORRIDA!$M:$M,$B32&amp;" d. "&amp;Q$2)))</f>
        <v/>
      </c>
      <c r="R32" s="82" t="str">
        <f aca="false">IF($B32=R$2,"-",IF(COUNTIF(CORRIDA!$M:$M,$B32&amp;" d. "&amp;R$2)=0,"",COUNTIF(CORRIDA!$M:$M,$B32&amp;" d. "&amp;R$2)))</f>
        <v/>
      </c>
      <c r="S32" s="82" t="str">
        <f aca="false">IF($B32=S$2,"-",IF(COUNTIF(CORRIDA!$M:$M,$B32&amp;" d. "&amp;S$2)=0,"",COUNTIF(CORRIDA!$M:$M,$B32&amp;" d. "&amp;S$2)))</f>
        <v/>
      </c>
      <c r="T32" s="82" t="str">
        <f aca="false">IF($B32=T$2,"-",IF(COUNTIF(CORRIDA!$M:$M,$B32&amp;" d. "&amp;T$2)=0,"",COUNTIF(CORRIDA!$M:$M,$B32&amp;" d. "&amp;T$2)))</f>
        <v/>
      </c>
      <c r="U32" s="82" t="str">
        <f aca="false">IF($B32=U$2,"-",IF(COUNTIF(CORRIDA!$M:$M,$B32&amp;" d. "&amp;U$2)=0,"",COUNTIF(CORRIDA!$M:$M,$B32&amp;" d. "&amp;U$2)))</f>
        <v/>
      </c>
      <c r="V32" s="82" t="str">
        <f aca="false">IF($B32=V$2,"-",IF(COUNTIF(CORRIDA!$M:$M,$B32&amp;" d. "&amp;V$2)=0,"",COUNTIF(CORRIDA!$M:$M,$B32&amp;" d. "&amp;V$2)))</f>
        <v/>
      </c>
      <c r="W32" s="82" t="str">
        <f aca="false">IF($B32=W$2,"-",IF(COUNTIF(CORRIDA!$M:$M,$B32&amp;" d. "&amp;W$2)=0,"",COUNTIF(CORRIDA!$M:$M,$B32&amp;" d. "&amp;W$2)))</f>
        <v/>
      </c>
      <c r="X32" s="82" t="str">
        <f aca="false">IF($B32=X$2,"-",IF(COUNTIF(CORRIDA!$M:$M,$B32&amp;" d. "&amp;X$2)=0,"",COUNTIF(CORRIDA!$M:$M,$B32&amp;" d. "&amp;X$2)))</f>
        <v/>
      </c>
      <c r="Y32" s="82" t="str">
        <f aca="false">IF($B32=Y$2,"-",IF(COUNTIF(CORRIDA!$M:$M,$B32&amp;" d. "&amp;Y$2)=0,"",COUNTIF(CORRIDA!$M:$M,$B32&amp;" d. "&amp;Y$2)))</f>
        <v/>
      </c>
      <c r="Z32" s="82" t="str">
        <f aca="false">IF($B32=Z$2,"-",IF(COUNTIF(CORRIDA!$M:$M,$B32&amp;" d. "&amp;Z$2)=0,"",COUNTIF(CORRIDA!$M:$M,$B32&amp;" d. "&amp;Z$2)))</f>
        <v/>
      </c>
      <c r="AA32" s="82" t="str">
        <f aca="false">IF($B32=AA$2,"-",IF(COUNTIF(CORRIDA!$M:$M,$B32&amp;" d. "&amp;AA$2)=0,"",COUNTIF(CORRIDA!$M:$M,$B32&amp;" d. "&amp;AA$2)))</f>
        <v/>
      </c>
      <c r="AB32" s="82" t="str">
        <f aca="false">IF($B32=AB$2,"-",IF(COUNTIF(CORRIDA!$M:$M,$B32&amp;" d. "&amp;AB$2)=0,"",COUNTIF(CORRIDA!$M:$M,$B32&amp;" d. "&amp;AB$2)))</f>
        <v/>
      </c>
      <c r="AC32" s="82" t="str">
        <f aca="false">IF($B32=AC$2,"-",IF(COUNTIF(CORRIDA!$M:$M,$B32&amp;" d. "&amp;AC$2)=0,"",COUNTIF(CORRIDA!$M:$M,$B32&amp;" d. "&amp;AC$2)))</f>
        <v/>
      </c>
      <c r="AD32" s="82" t="str">
        <f aca="false">IF($B32=AD$2,"-",IF(COUNTIF(CORRIDA!$M:$M,$B32&amp;" d. "&amp;AD$2)=0,"",COUNTIF(CORRIDA!$M:$M,$B32&amp;" d. "&amp;AD$2)))</f>
        <v/>
      </c>
      <c r="AE32" s="82" t="str">
        <f aca="false">IF($B32=AE$2,"-",IF(COUNTIF(CORRIDA!$M:$M,$B32&amp;" d. "&amp;AE$2)=0,"",COUNTIF(CORRIDA!$M:$M,$B32&amp;" d. "&amp;AE$2)))</f>
        <v/>
      </c>
      <c r="AF32" s="82" t="str">
        <f aca="false">IF($B32=AF$2,"-",IF(COUNTIF(CORRIDA!$M:$M,$B32&amp;" d. "&amp;AF$2)=0,"",COUNTIF(CORRIDA!$M:$M,$B32&amp;" d. "&amp;AF$2)))</f>
        <v>-</v>
      </c>
      <c r="AG32" s="82" t="str">
        <f aca="false">IF($B32=AG$2,"-",IF(COUNTIF(CORRIDA!$M:$M,$B32&amp;" d. "&amp;AG$2)=0,"",COUNTIF(CORRIDA!$M:$M,$B32&amp;" d. "&amp;AG$2)))</f>
        <v/>
      </c>
      <c r="AH32" s="82" t="str">
        <f aca="false">IF($B32=AH$2,"-",IF(COUNTIF(CORRIDA!$M:$M,$B32&amp;" d. "&amp;AH$2)=0,"",COUNTIF(CORRIDA!$M:$M,$B32&amp;" d. "&amp;AH$2)))</f>
        <v/>
      </c>
      <c r="AI32" s="82" t="str">
        <f aca="false">IF($B32=AI$2,"-",IF(COUNTIF(CORRIDA!$M:$M,$B32&amp;" d. "&amp;AI$2)=0,"",COUNTIF(CORRIDA!$M:$M,$B32&amp;" d. "&amp;AI$2)))</f>
        <v/>
      </c>
      <c r="AJ32" s="82" t="str">
        <f aca="false">IF($B32=AJ$2,"-",IF(COUNTIF(CORRIDA!$M:$M,$B32&amp;" d. "&amp;AJ$2)=0,"",COUNTIF(CORRIDA!$M:$M,$B32&amp;" d. "&amp;AJ$2)))</f>
        <v/>
      </c>
      <c r="AK32" s="82" t="str">
        <f aca="false">IF($B32=AK$2,"-",IF(COUNTIF(CORRIDA!$M:$M,$B32&amp;" d. "&amp;AK$2)=0,"",COUNTIF(CORRIDA!$M:$M,$B32&amp;" d. "&amp;AK$2)))</f>
        <v/>
      </c>
      <c r="AL32" s="82" t="str">
        <f aca="false">IF($B32=AL$2,"-",IF(COUNTIF(CORRIDA!$M:$M,$B32&amp;" d. "&amp;AL$2)=0,"",COUNTIF(CORRIDA!$M:$M,$B32&amp;" d. "&amp;AL$2)))</f>
        <v/>
      </c>
      <c r="AM32" s="82" t="str">
        <f aca="false">IF($B32=AM$2,"-",IF(COUNTIF(CORRIDA!$M:$M,$B32&amp;" d. "&amp;AM$2)=0,"",COUNTIF(CORRIDA!$M:$M,$B32&amp;" d. "&amp;AM$2)))</f>
        <v/>
      </c>
      <c r="AN32" s="82" t="str">
        <f aca="false">IF($B32=AN$2,"-",IF(COUNTIF(CORRIDA!$M:$M,$B32&amp;" d. "&amp;AN$2)=0,"",COUNTIF(CORRIDA!$M:$M,$B32&amp;" d. "&amp;AN$2)))</f>
        <v/>
      </c>
      <c r="AO32" s="82" t="str">
        <f aca="false">IF($B32=AO$2,"-",IF(COUNTIF(CORRIDA!$M:$M,$B32&amp;" d. "&amp;AO$2)=0,"",COUNTIF(CORRIDA!$M:$M,$B32&amp;" d. "&amp;AO$2)))</f>
        <v/>
      </c>
      <c r="AP32" s="82" t="str">
        <f aca="false">IF($B32=AP$2,"-",IF(COUNTIF(CORRIDA!$M:$M,$B32&amp;" d. "&amp;AP$2)=0,"",COUNTIF(CORRIDA!$M:$M,$B32&amp;" d. "&amp;AP$2)))</f>
        <v/>
      </c>
      <c r="AQ32" s="82" t="str">
        <f aca="false">IF($B32=AQ$2,"-",IF(COUNTIF(CORRIDA!$M:$M,$B32&amp;" d. "&amp;AQ$2)=0,"",COUNTIF(CORRIDA!$M:$M,$B32&amp;" d. "&amp;AQ$2)))</f>
        <v/>
      </c>
      <c r="AR32" s="82" t="str">
        <f aca="false">IF($B32=AR$2,"-",IF(COUNTIF(CORRIDA!$M:$M,$B32&amp;" d. "&amp;AR$2)=0,"",COUNTIF(CORRIDA!$M:$M,$B32&amp;" d. "&amp;AR$2)))</f>
        <v/>
      </c>
      <c r="AS32" s="82" t="str">
        <f aca="false">IF($B32=AS$2,"-",IF(COUNTIF(CORRIDA!$M:$M,$B32&amp;" d. "&amp;AS$2)=0,"",COUNTIF(CORRIDA!$M:$M,$B32&amp;" d. "&amp;AS$2)))</f>
        <v/>
      </c>
      <c r="AT32" s="82" t="str">
        <f aca="false">IF($B32=AT$2,"-",IF(COUNTIF(CORRIDA!$M:$M,$B32&amp;" d. "&amp;AT$2)=0,"",COUNTIF(CORRIDA!$M:$M,$B32&amp;" d. "&amp;AT$2)))</f>
        <v/>
      </c>
      <c r="AU32" s="82" t="str">
        <f aca="false">IF($B32=AU$2,"-",IF(COUNTIF(CORRIDA!$M:$M,$B32&amp;" d. "&amp;AU$2)=0,"",COUNTIF(CORRIDA!$M:$M,$B32&amp;" d. "&amp;AU$2)))</f>
        <v/>
      </c>
      <c r="AV32" s="82" t="str">
        <f aca="false">IF($B32=AV$2,"-",IF(COUNTIF(CORRIDA!$M:$M,$B32&amp;" d. "&amp;AV$2)=0,"",COUNTIF(CORRIDA!$M:$M,$B32&amp;" d. "&amp;AV$2)))</f>
        <v/>
      </c>
      <c r="AW32" s="82" t="str">
        <f aca="false">IF($B32=AW$2,"-",IF(COUNTIF(CORRIDA!$M:$M,$B32&amp;" d. "&amp;AW$2)=0,"",COUNTIF(CORRIDA!$M:$M,$B32&amp;" d. "&amp;AW$2)))</f>
        <v/>
      </c>
      <c r="AX32" s="82" t="str">
        <f aca="false">IF($B32=AX$2,"-",IF(COUNTIF(CORRIDA!$M:$M,$B32&amp;" d. "&amp;AX$2)=0,"",COUNTIF(CORRIDA!$M:$M,$B32&amp;" d. "&amp;AX$2)))</f>
        <v/>
      </c>
      <c r="AY32" s="82" t="str">
        <f aca="false">IF($B32=AY$2,"-",IF(COUNTIF(CORRIDA!$M:$M,$B32&amp;" d. "&amp;AY$2)=0,"",COUNTIF(CORRIDA!$M:$M,$B32&amp;" d. "&amp;AY$2)))</f>
        <v/>
      </c>
      <c r="AZ32" s="82" t="str">
        <f aca="false">IF($B32=AZ$2,"-",IF(COUNTIF(CORRIDA!$M:$M,$B32&amp;" d. "&amp;AZ$2)=0,"",COUNTIF(CORRIDA!$M:$M,$B32&amp;" d. "&amp;AZ$2)))</f>
        <v/>
      </c>
      <c r="BA32" s="75" t="n">
        <f aca="false">SUM(C32:AZ32)</f>
        <v>0</v>
      </c>
      <c r="BE32" s="73" t="str">
        <f aca="false">B32</f>
        <v>Palazzo</v>
      </c>
      <c r="BF32" s="83" t="str">
        <f aca="false">IF($B32=BF$2,"-",IF(COUNTIF(CORRIDA!$M:$M,$B32&amp;" d. "&amp;BF$2)+COUNTIF(CORRIDA!$M:$M,BF$2&amp;" d. "&amp;$B32)=0,"",COUNTIF(CORRIDA!$M:$M,$B32&amp;" d. "&amp;BF$2)+COUNTIF(CORRIDA!$M:$M,BF$2&amp;" d. "&amp;$B32)))</f>
        <v/>
      </c>
      <c r="BG32" s="83" t="str">
        <f aca="false">IF($B32=BG$2,"-",IF(COUNTIF(CORRIDA!$M:$M,$B32&amp;" d. "&amp;BG$2)+COUNTIF(CORRIDA!$M:$M,BG$2&amp;" d. "&amp;$B32)=0,"",COUNTIF(CORRIDA!$M:$M,$B32&amp;" d. "&amp;BG$2)+COUNTIF(CORRIDA!$M:$M,BG$2&amp;" d. "&amp;$B32)))</f>
        <v/>
      </c>
      <c r="BH32" s="83" t="str">
        <f aca="false">IF($B32=BH$2,"-",IF(COUNTIF(CORRIDA!$M:$M,$B32&amp;" d. "&amp;BH$2)+COUNTIF(CORRIDA!$M:$M,BH$2&amp;" d. "&amp;$B32)=0,"",COUNTIF(CORRIDA!$M:$M,$B32&amp;" d. "&amp;BH$2)+COUNTIF(CORRIDA!$M:$M,BH$2&amp;" d. "&amp;$B32)))</f>
        <v/>
      </c>
      <c r="BI32" s="83" t="str">
        <f aca="false">IF($B32=BI$2,"-",IF(COUNTIF(CORRIDA!$M:$M,$B32&amp;" d. "&amp;BI$2)+COUNTIF(CORRIDA!$M:$M,BI$2&amp;" d. "&amp;$B32)=0,"",COUNTIF(CORRIDA!$M:$M,$B32&amp;" d. "&amp;BI$2)+COUNTIF(CORRIDA!$M:$M,BI$2&amp;" d. "&amp;$B32)))</f>
        <v/>
      </c>
      <c r="BJ32" s="83" t="str">
        <f aca="false">IF($B32=BJ$2,"-",IF(COUNTIF(CORRIDA!$M:$M,$B32&amp;" d. "&amp;BJ$2)+COUNTIF(CORRIDA!$M:$M,BJ$2&amp;" d. "&amp;$B32)=0,"",COUNTIF(CORRIDA!$M:$M,$B32&amp;" d. "&amp;BJ$2)+COUNTIF(CORRIDA!$M:$M,BJ$2&amp;" d. "&amp;$B32)))</f>
        <v/>
      </c>
      <c r="BK32" s="83" t="str">
        <f aca="false">IF($B32=BK$2,"-",IF(COUNTIF(CORRIDA!$M:$M,$B32&amp;" d. "&amp;BK$2)+COUNTIF(CORRIDA!$M:$M,BK$2&amp;" d. "&amp;$B32)=0,"",COUNTIF(CORRIDA!$M:$M,$B32&amp;" d. "&amp;BK$2)+COUNTIF(CORRIDA!$M:$M,BK$2&amp;" d. "&amp;$B32)))</f>
        <v/>
      </c>
      <c r="BL32" s="83" t="str">
        <f aca="false">IF($B32=BL$2,"-",IF(COUNTIF(CORRIDA!$M:$M,$B32&amp;" d. "&amp;BL$2)+COUNTIF(CORRIDA!$M:$M,BL$2&amp;" d. "&amp;$B32)=0,"",COUNTIF(CORRIDA!$M:$M,$B32&amp;" d. "&amp;BL$2)+COUNTIF(CORRIDA!$M:$M,BL$2&amp;" d. "&amp;$B32)))</f>
        <v/>
      </c>
      <c r="BM32" s="83" t="str">
        <f aca="false">IF($B32=BM$2,"-",IF(COUNTIF(CORRIDA!$M:$M,$B32&amp;" d. "&amp;BM$2)+COUNTIF(CORRIDA!$M:$M,BM$2&amp;" d. "&amp;$B32)=0,"",COUNTIF(CORRIDA!$M:$M,$B32&amp;" d. "&amp;BM$2)+COUNTIF(CORRIDA!$M:$M,BM$2&amp;" d. "&amp;$B32)))</f>
        <v/>
      </c>
      <c r="BN32" s="83" t="str">
        <f aca="false">IF($B32=BN$2,"-",IF(COUNTIF(CORRIDA!$M:$M,$B32&amp;" d. "&amp;BN$2)+COUNTIF(CORRIDA!$M:$M,BN$2&amp;" d. "&amp;$B32)=0,"",COUNTIF(CORRIDA!$M:$M,$B32&amp;" d. "&amp;BN$2)+COUNTIF(CORRIDA!$M:$M,BN$2&amp;" d. "&amp;$B32)))</f>
        <v/>
      </c>
      <c r="BO32" s="83" t="str">
        <f aca="false">IF($B32=BO$2,"-",IF(COUNTIF(CORRIDA!$M:$M,$B32&amp;" d. "&amp;BO$2)+COUNTIF(CORRIDA!$M:$M,BO$2&amp;" d. "&amp;$B32)=0,"",COUNTIF(CORRIDA!$M:$M,$B32&amp;" d. "&amp;BO$2)+COUNTIF(CORRIDA!$M:$M,BO$2&amp;" d. "&amp;$B32)))</f>
        <v/>
      </c>
      <c r="BP32" s="83" t="str">
        <f aca="false">IF($B32=BP$2,"-",IF(COUNTIF(CORRIDA!$M:$M,$B32&amp;" d. "&amp;BP$2)+COUNTIF(CORRIDA!$M:$M,BP$2&amp;" d. "&amp;$B32)=0,"",COUNTIF(CORRIDA!$M:$M,$B32&amp;" d. "&amp;BP$2)+COUNTIF(CORRIDA!$M:$M,BP$2&amp;" d. "&amp;$B32)))</f>
        <v/>
      </c>
      <c r="BQ32" s="83" t="str">
        <f aca="false">IF($B32=BQ$2,"-",IF(COUNTIF(CORRIDA!$M:$M,$B32&amp;" d. "&amp;BQ$2)+COUNTIF(CORRIDA!$M:$M,BQ$2&amp;" d. "&amp;$B32)=0,"",COUNTIF(CORRIDA!$M:$M,$B32&amp;" d. "&amp;BQ$2)+COUNTIF(CORRIDA!$M:$M,BQ$2&amp;" d. "&amp;$B32)))</f>
        <v/>
      </c>
      <c r="BR32" s="83" t="str">
        <f aca="false">IF($B32=BR$2,"-",IF(COUNTIF(CORRIDA!$M:$M,$B32&amp;" d. "&amp;BR$2)+COUNTIF(CORRIDA!$M:$M,BR$2&amp;" d. "&amp;$B32)=0,"",COUNTIF(CORRIDA!$M:$M,$B32&amp;" d. "&amp;BR$2)+COUNTIF(CORRIDA!$M:$M,BR$2&amp;" d. "&amp;$B32)))</f>
        <v/>
      </c>
      <c r="BS32" s="83" t="str">
        <f aca="false">IF($B32=BS$2,"-",IF(COUNTIF(CORRIDA!$M:$M,$B32&amp;" d. "&amp;BS$2)+COUNTIF(CORRIDA!$M:$M,BS$2&amp;" d. "&amp;$B32)=0,"",COUNTIF(CORRIDA!$M:$M,$B32&amp;" d. "&amp;BS$2)+COUNTIF(CORRIDA!$M:$M,BS$2&amp;" d. "&amp;$B32)))</f>
        <v/>
      </c>
      <c r="BT32" s="83" t="str">
        <f aca="false">IF($B32=BT$2,"-",IF(COUNTIF(CORRIDA!$M:$M,$B32&amp;" d. "&amp;BT$2)+COUNTIF(CORRIDA!$M:$M,BT$2&amp;" d. "&amp;$B32)=0,"",COUNTIF(CORRIDA!$M:$M,$B32&amp;" d. "&amp;BT$2)+COUNTIF(CORRIDA!$M:$M,BT$2&amp;" d. "&amp;$B32)))</f>
        <v/>
      </c>
      <c r="BU32" s="83" t="str">
        <f aca="false">IF($B32=BU$2,"-",IF(COUNTIF(CORRIDA!$M:$M,$B32&amp;" d. "&amp;BU$2)+COUNTIF(CORRIDA!$M:$M,BU$2&amp;" d. "&amp;$B32)=0,"",COUNTIF(CORRIDA!$M:$M,$B32&amp;" d. "&amp;BU$2)+COUNTIF(CORRIDA!$M:$M,BU$2&amp;" d. "&amp;$B32)))</f>
        <v/>
      </c>
      <c r="BV32" s="83" t="str">
        <f aca="false">IF($B32=BV$2,"-",IF(COUNTIF(CORRIDA!$M:$M,$B32&amp;" d. "&amp;BV$2)+COUNTIF(CORRIDA!$M:$M,BV$2&amp;" d. "&amp;$B32)=0,"",COUNTIF(CORRIDA!$M:$M,$B32&amp;" d. "&amp;BV$2)+COUNTIF(CORRIDA!$M:$M,BV$2&amp;" d. "&amp;$B32)))</f>
        <v/>
      </c>
      <c r="BW32" s="83" t="str">
        <f aca="false">IF($B32=BW$2,"-",IF(COUNTIF(CORRIDA!$M:$M,$B32&amp;" d. "&amp;BW$2)+COUNTIF(CORRIDA!$M:$M,BW$2&amp;" d. "&amp;$B32)=0,"",COUNTIF(CORRIDA!$M:$M,$B32&amp;" d. "&amp;BW$2)+COUNTIF(CORRIDA!$M:$M,BW$2&amp;" d. "&amp;$B32)))</f>
        <v/>
      </c>
      <c r="BX32" s="83" t="str">
        <f aca="false">IF($B32=BX$2,"-",IF(COUNTIF(CORRIDA!$M:$M,$B32&amp;" d. "&amp;BX$2)+COUNTIF(CORRIDA!$M:$M,BX$2&amp;" d. "&amp;$B32)=0,"",COUNTIF(CORRIDA!$M:$M,$B32&amp;" d. "&amp;BX$2)+COUNTIF(CORRIDA!$M:$M,BX$2&amp;" d. "&amp;$B32)))</f>
        <v/>
      </c>
      <c r="BY32" s="83" t="str">
        <f aca="false">IF($B32=BY$2,"-",IF(COUNTIF(CORRIDA!$M:$M,$B32&amp;" d. "&amp;BY$2)+COUNTIF(CORRIDA!$M:$M,BY$2&amp;" d. "&amp;$B32)=0,"",COUNTIF(CORRIDA!$M:$M,$B32&amp;" d. "&amp;BY$2)+COUNTIF(CORRIDA!$M:$M,BY$2&amp;" d. "&amp;$B32)))</f>
        <v/>
      </c>
      <c r="BZ32" s="83" t="str">
        <f aca="false">IF($B32=BZ$2,"-",IF(COUNTIF(CORRIDA!$M:$M,$B32&amp;" d. "&amp;BZ$2)+COUNTIF(CORRIDA!$M:$M,BZ$2&amp;" d. "&amp;$B32)=0,"",COUNTIF(CORRIDA!$M:$M,$B32&amp;" d. "&amp;BZ$2)+COUNTIF(CORRIDA!$M:$M,BZ$2&amp;" d. "&amp;$B32)))</f>
        <v/>
      </c>
      <c r="CA32" s="83" t="str">
        <f aca="false">IF($B32=CA$2,"-",IF(COUNTIF(CORRIDA!$M:$M,$B32&amp;" d. "&amp;CA$2)+COUNTIF(CORRIDA!$M:$M,CA$2&amp;" d. "&amp;$B32)=0,"",COUNTIF(CORRIDA!$M:$M,$B32&amp;" d. "&amp;CA$2)+COUNTIF(CORRIDA!$M:$M,CA$2&amp;" d. "&amp;$B32)))</f>
        <v/>
      </c>
      <c r="CB32" s="83" t="str">
        <f aca="false">IF($B32=CB$2,"-",IF(COUNTIF(CORRIDA!$M:$M,$B32&amp;" d. "&amp;CB$2)+COUNTIF(CORRIDA!$M:$M,CB$2&amp;" d. "&amp;$B32)=0,"",COUNTIF(CORRIDA!$M:$M,$B32&amp;" d. "&amp;CB$2)+COUNTIF(CORRIDA!$M:$M,CB$2&amp;" d. "&amp;$B32)))</f>
        <v/>
      </c>
      <c r="CC32" s="83" t="str">
        <f aca="false">IF($B32=CC$2,"-",IF(COUNTIF(CORRIDA!$M:$M,$B32&amp;" d. "&amp;CC$2)+COUNTIF(CORRIDA!$M:$M,CC$2&amp;" d. "&amp;$B32)=0,"",COUNTIF(CORRIDA!$M:$M,$B32&amp;" d. "&amp;CC$2)+COUNTIF(CORRIDA!$M:$M,CC$2&amp;" d. "&amp;$B32)))</f>
        <v/>
      </c>
      <c r="CD32" s="83" t="str">
        <f aca="false">IF($B32=CD$2,"-",IF(COUNTIF(CORRIDA!$M:$M,$B32&amp;" d. "&amp;CD$2)+COUNTIF(CORRIDA!$M:$M,CD$2&amp;" d. "&amp;$B32)=0,"",COUNTIF(CORRIDA!$M:$M,$B32&amp;" d. "&amp;CD$2)+COUNTIF(CORRIDA!$M:$M,CD$2&amp;" d. "&amp;$B32)))</f>
        <v/>
      </c>
      <c r="CE32" s="83" t="str">
        <f aca="false">IF($B32=CE$2,"-",IF(COUNTIF(CORRIDA!$M:$M,$B32&amp;" d. "&amp;CE$2)+COUNTIF(CORRIDA!$M:$M,CE$2&amp;" d. "&amp;$B32)=0,"",COUNTIF(CORRIDA!$M:$M,$B32&amp;" d. "&amp;CE$2)+COUNTIF(CORRIDA!$M:$M,CE$2&amp;" d. "&amp;$B32)))</f>
        <v/>
      </c>
      <c r="CF32" s="83" t="str">
        <f aca="false">IF($B32=CF$2,"-",IF(COUNTIF(CORRIDA!$M:$M,$B32&amp;" d. "&amp;CF$2)+COUNTIF(CORRIDA!$M:$M,CF$2&amp;" d. "&amp;$B32)=0,"",COUNTIF(CORRIDA!$M:$M,$B32&amp;" d. "&amp;CF$2)+COUNTIF(CORRIDA!$M:$M,CF$2&amp;" d. "&amp;$B32)))</f>
        <v/>
      </c>
      <c r="CG32" s="83" t="str">
        <f aca="false">IF($B32=CG$2,"-",IF(COUNTIF(CORRIDA!$M:$M,$B32&amp;" d. "&amp;CG$2)+COUNTIF(CORRIDA!$M:$M,CG$2&amp;" d. "&amp;$B32)=0,"",COUNTIF(CORRIDA!$M:$M,$B32&amp;" d. "&amp;CG$2)+COUNTIF(CORRIDA!$M:$M,CG$2&amp;" d. "&amp;$B32)))</f>
        <v/>
      </c>
      <c r="CH32" s="83" t="str">
        <f aca="false">IF($B32=CH$2,"-",IF(COUNTIF(CORRIDA!$M:$M,$B32&amp;" d. "&amp;CH$2)+COUNTIF(CORRIDA!$M:$M,CH$2&amp;" d. "&amp;$B32)=0,"",COUNTIF(CORRIDA!$M:$M,$B32&amp;" d. "&amp;CH$2)+COUNTIF(CORRIDA!$M:$M,CH$2&amp;" d. "&amp;$B32)))</f>
        <v/>
      </c>
      <c r="CI32" s="83" t="str">
        <f aca="false">IF($B32=CI$2,"-",IF(COUNTIF(CORRIDA!$M:$M,$B32&amp;" d. "&amp;CI$2)+COUNTIF(CORRIDA!$M:$M,CI$2&amp;" d. "&amp;$B32)=0,"",COUNTIF(CORRIDA!$M:$M,$B32&amp;" d. "&amp;CI$2)+COUNTIF(CORRIDA!$M:$M,CI$2&amp;" d. "&amp;$B32)))</f>
        <v>-</v>
      </c>
      <c r="CJ32" s="83" t="str">
        <f aca="false">IF($B32=CJ$2,"-",IF(COUNTIF(CORRIDA!$M:$M,$B32&amp;" d. "&amp;CJ$2)+COUNTIF(CORRIDA!$M:$M,CJ$2&amp;" d. "&amp;$B32)=0,"",COUNTIF(CORRIDA!$M:$M,$B32&amp;" d. "&amp;CJ$2)+COUNTIF(CORRIDA!$M:$M,CJ$2&amp;" d. "&amp;$B32)))</f>
        <v/>
      </c>
      <c r="CK32" s="83" t="str">
        <f aca="false">IF($B32=CK$2,"-",IF(COUNTIF(CORRIDA!$M:$M,$B32&amp;" d. "&amp;CK$2)+COUNTIF(CORRIDA!$M:$M,CK$2&amp;" d. "&amp;$B32)=0,"",COUNTIF(CORRIDA!$M:$M,$B32&amp;" d. "&amp;CK$2)+COUNTIF(CORRIDA!$M:$M,CK$2&amp;" d. "&amp;$B32)))</f>
        <v/>
      </c>
      <c r="CL32" s="83" t="str">
        <f aca="false">IF($B32=CL$2,"-",IF(COUNTIF(CORRIDA!$M:$M,$B32&amp;" d. "&amp;CL$2)+COUNTIF(CORRIDA!$M:$M,CL$2&amp;" d. "&amp;$B32)=0,"",COUNTIF(CORRIDA!$M:$M,$B32&amp;" d. "&amp;CL$2)+COUNTIF(CORRIDA!$M:$M,CL$2&amp;" d. "&amp;$B32)))</f>
        <v/>
      </c>
      <c r="CM32" s="83" t="str">
        <f aca="false">IF($B32=CM$2,"-",IF(COUNTIF(CORRIDA!$M:$M,$B32&amp;" d. "&amp;CM$2)+COUNTIF(CORRIDA!$M:$M,CM$2&amp;" d. "&amp;$B32)=0,"",COUNTIF(CORRIDA!$M:$M,$B32&amp;" d. "&amp;CM$2)+COUNTIF(CORRIDA!$M:$M,CM$2&amp;" d. "&amp;$B32)))</f>
        <v/>
      </c>
      <c r="CN32" s="83" t="str">
        <f aca="false">IF($B32=CN$2,"-",IF(COUNTIF(CORRIDA!$M:$M,$B32&amp;" d. "&amp;CN$2)+COUNTIF(CORRIDA!$M:$M,CN$2&amp;" d. "&amp;$B32)=0,"",COUNTIF(CORRIDA!$M:$M,$B32&amp;" d. "&amp;CN$2)+COUNTIF(CORRIDA!$M:$M,CN$2&amp;" d. "&amp;$B32)))</f>
        <v/>
      </c>
      <c r="CO32" s="83" t="str">
        <f aca="false">IF($B32=CO$2,"-",IF(COUNTIF(CORRIDA!$M:$M,$B32&amp;" d. "&amp;CO$2)+COUNTIF(CORRIDA!$M:$M,CO$2&amp;" d. "&amp;$B32)=0,"",COUNTIF(CORRIDA!$M:$M,$B32&amp;" d. "&amp;CO$2)+COUNTIF(CORRIDA!$M:$M,CO$2&amp;" d. "&amp;$B32)))</f>
        <v/>
      </c>
      <c r="CP32" s="83" t="str">
        <f aca="false">IF($B32=CP$2,"-",IF(COUNTIF(CORRIDA!$M:$M,$B32&amp;" d. "&amp;CP$2)+COUNTIF(CORRIDA!$M:$M,CP$2&amp;" d. "&amp;$B32)=0,"",COUNTIF(CORRIDA!$M:$M,$B32&amp;" d. "&amp;CP$2)+COUNTIF(CORRIDA!$M:$M,CP$2&amp;" d. "&amp;$B32)))</f>
        <v/>
      </c>
      <c r="CQ32" s="83" t="str">
        <f aca="false">IF($B32=CQ$2,"-",IF(COUNTIF(CORRIDA!$M:$M,$B32&amp;" d. "&amp;CQ$2)+COUNTIF(CORRIDA!$M:$M,CQ$2&amp;" d. "&amp;$B32)=0,"",COUNTIF(CORRIDA!$M:$M,$B32&amp;" d. "&amp;CQ$2)+COUNTIF(CORRIDA!$M:$M,CQ$2&amp;" d. "&amp;$B32)))</f>
        <v/>
      </c>
      <c r="CR32" s="83" t="str">
        <f aca="false">IF($B32=CR$2,"-",IF(COUNTIF(CORRIDA!$M:$M,$B32&amp;" d. "&amp;CR$2)+COUNTIF(CORRIDA!$M:$M,CR$2&amp;" d. "&amp;$B32)=0,"",COUNTIF(CORRIDA!$M:$M,$B32&amp;" d. "&amp;CR$2)+COUNTIF(CORRIDA!$M:$M,CR$2&amp;" d. "&amp;$B32)))</f>
        <v/>
      </c>
      <c r="CS32" s="83" t="str">
        <f aca="false">IF($B32=CS$2,"-",IF(COUNTIF(CORRIDA!$M:$M,$B32&amp;" d. "&amp;CS$2)+COUNTIF(CORRIDA!$M:$M,CS$2&amp;" d. "&amp;$B32)=0,"",COUNTIF(CORRIDA!$M:$M,$B32&amp;" d. "&amp;CS$2)+COUNTIF(CORRIDA!$M:$M,CS$2&amp;" d. "&amp;$B32)))</f>
        <v/>
      </c>
      <c r="CT32" s="83" t="str">
        <f aca="false">IF($B32=CT$2,"-",IF(COUNTIF(CORRIDA!$M:$M,$B32&amp;" d. "&amp;CT$2)+COUNTIF(CORRIDA!$M:$M,CT$2&amp;" d. "&amp;$B32)=0,"",COUNTIF(CORRIDA!$M:$M,$B32&amp;" d. "&amp;CT$2)+COUNTIF(CORRIDA!$M:$M,CT$2&amp;" d. "&amp;$B32)))</f>
        <v/>
      </c>
      <c r="CU32" s="83" t="str">
        <f aca="false">IF($B32=CU$2,"-",IF(COUNTIF(CORRIDA!$M:$M,$B32&amp;" d. "&amp;CU$2)+COUNTIF(CORRIDA!$M:$M,CU$2&amp;" d. "&amp;$B32)=0,"",COUNTIF(CORRIDA!$M:$M,$B32&amp;" d. "&amp;CU$2)+COUNTIF(CORRIDA!$M:$M,CU$2&amp;" d. "&amp;$B32)))</f>
        <v/>
      </c>
      <c r="CV32" s="83" t="str">
        <f aca="false">IF($B32=CV$2,"-",IF(COUNTIF(CORRIDA!$M:$M,$B32&amp;" d. "&amp;CV$2)+COUNTIF(CORRIDA!$M:$M,CV$2&amp;" d. "&amp;$B32)=0,"",COUNTIF(CORRIDA!$M:$M,$B32&amp;" d. "&amp;CV$2)+COUNTIF(CORRIDA!$M:$M,CV$2&amp;" d. "&amp;$B32)))</f>
        <v/>
      </c>
      <c r="CW32" s="83" t="str">
        <f aca="false">IF($B32=CW$2,"-",IF(COUNTIF(CORRIDA!$M:$M,$B32&amp;" d. "&amp;CW$2)+COUNTIF(CORRIDA!$M:$M,CW$2&amp;" d. "&amp;$B32)=0,"",COUNTIF(CORRIDA!$M:$M,$B32&amp;" d. "&amp;CW$2)+COUNTIF(CORRIDA!$M:$M,CW$2&amp;" d. "&amp;$B32)))</f>
        <v/>
      </c>
      <c r="CX32" s="83" t="str">
        <f aca="false">IF($B32=CX$2,"-",IF(COUNTIF(CORRIDA!$M:$M,$B32&amp;" d. "&amp;CX$2)+COUNTIF(CORRIDA!$M:$M,CX$2&amp;" d. "&amp;$B32)=0,"",COUNTIF(CORRIDA!$M:$M,$B32&amp;" d. "&amp;CX$2)+COUNTIF(CORRIDA!$M:$M,CX$2&amp;" d. "&amp;$B32)))</f>
        <v/>
      </c>
      <c r="CY32" s="83" t="str">
        <f aca="false">IF($B32=CY$2,"-",IF(COUNTIF(CORRIDA!$M:$M,$B32&amp;" d. "&amp;CY$2)+COUNTIF(CORRIDA!$M:$M,CY$2&amp;" d. "&amp;$B32)=0,"",COUNTIF(CORRIDA!$M:$M,$B32&amp;" d. "&amp;CY$2)+COUNTIF(CORRIDA!$M:$M,CY$2&amp;" d. "&amp;$B32)))</f>
        <v/>
      </c>
      <c r="CZ32" s="83" t="str">
        <f aca="false">IF($B32=CZ$2,"-",IF(COUNTIF(CORRIDA!$M:$M,$B32&amp;" d. "&amp;CZ$2)+COUNTIF(CORRIDA!$M:$M,CZ$2&amp;" d. "&amp;$B32)=0,"",COUNTIF(CORRIDA!$M:$M,$B32&amp;" d. "&amp;CZ$2)+COUNTIF(CORRIDA!$M:$M,CZ$2&amp;" d. "&amp;$B32)))</f>
        <v/>
      </c>
      <c r="DA32" s="83" t="str">
        <f aca="false">IF($B32=DA$2,"-",IF(COUNTIF(CORRIDA!$M:$M,$B32&amp;" d. "&amp;DA$2)+COUNTIF(CORRIDA!$M:$M,DA$2&amp;" d. "&amp;$B32)=0,"",COUNTIF(CORRIDA!$M:$M,$B32&amp;" d. "&amp;DA$2)+COUNTIF(CORRIDA!$M:$M,DA$2&amp;" d. "&amp;$B32)))</f>
        <v/>
      </c>
      <c r="DB32" s="83" t="str">
        <f aca="false">IF($B32=DB$2,"-",IF(COUNTIF(CORRIDA!$M:$M,$B32&amp;" d. "&amp;DB$2)+COUNTIF(CORRIDA!$M:$M,DB$2&amp;" d. "&amp;$B32)=0,"",COUNTIF(CORRIDA!$M:$M,$B32&amp;" d. "&amp;DB$2)+COUNTIF(CORRIDA!$M:$M,DB$2&amp;" d. "&amp;$B32)))</f>
        <v/>
      </c>
      <c r="DC32" s="83" t="str">
        <f aca="false">IF($B32=DC$2,"-",IF(COUNTIF(CORRIDA!$M:$M,$B32&amp;" d. "&amp;DC$2)+COUNTIF(CORRIDA!$M:$M,DC$2&amp;" d. "&amp;$B32)=0,"",COUNTIF(CORRIDA!$M:$M,$B32&amp;" d. "&amp;DC$2)+COUNTIF(CORRIDA!$M:$M,DC$2&amp;" d. "&amp;$B32)))</f>
        <v/>
      </c>
      <c r="DD32" s="75" t="n">
        <f aca="false">SUM(BF32:DC32)</f>
        <v>0</v>
      </c>
      <c r="DE32" s="77" t="n">
        <f aca="false">COUNTIF(BF32:DC32,"&gt;0")</f>
        <v>0</v>
      </c>
      <c r="DF32" s="78" t="n">
        <f aca="false">IF(COUNTIF(BF32:DC32,"&gt;0")&lt;10,0,QUOTIENT(COUNTIF(BF32:DC32,"&gt;0"),5)*50)</f>
        <v>0</v>
      </c>
      <c r="DG32" s="79"/>
      <c r="DH32" s="73" t="str">
        <f aca="false">BE32</f>
        <v>Palazzo</v>
      </c>
      <c r="DI32" s="83" t="n">
        <f aca="false">IF($B32=DI$2,0,IF(COUNTIF(CORRIDA!$M:$M,$B32&amp;" d. "&amp;DI$2)+COUNTIF(CORRIDA!$M:$M,DI$2&amp;" d. "&amp;$B32)=0,0,COUNTIF(CORRIDA!$M:$M,$B32&amp;" d. "&amp;DI$2)+COUNTIF(CORRIDA!$M:$M,DI$2&amp;" d. "&amp;$B32)))</f>
        <v>0</v>
      </c>
      <c r="DJ32" s="83" t="n">
        <f aca="false">IF($B32=DJ$2,0,IF(COUNTIF(CORRIDA!$M:$M,$B32&amp;" d. "&amp;DJ$2)+COUNTIF(CORRIDA!$M:$M,DJ$2&amp;" d. "&amp;$B32)=0,0,COUNTIF(CORRIDA!$M:$M,$B32&amp;" d. "&amp;DJ$2)+COUNTIF(CORRIDA!$M:$M,DJ$2&amp;" d. "&amp;$B32)))</f>
        <v>0</v>
      </c>
      <c r="DK32" s="83" t="n">
        <f aca="false">IF($B32=DK$2,0,IF(COUNTIF(CORRIDA!$M:$M,$B32&amp;" d. "&amp;DK$2)+COUNTIF(CORRIDA!$M:$M,DK$2&amp;" d. "&amp;$B32)=0,0,COUNTIF(CORRIDA!$M:$M,$B32&amp;" d. "&amp;DK$2)+COUNTIF(CORRIDA!$M:$M,DK$2&amp;" d. "&amp;$B32)))</f>
        <v>0</v>
      </c>
      <c r="DL32" s="83" t="n">
        <f aca="false">IF($B32=DL$2,0,IF(COUNTIF(CORRIDA!$M:$M,$B32&amp;" d. "&amp;DL$2)+COUNTIF(CORRIDA!$M:$M,DL$2&amp;" d. "&amp;$B32)=0,0,COUNTIF(CORRIDA!$M:$M,$B32&amp;" d. "&amp;DL$2)+COUNTIF(CORRIDA!$M:$M,DL$2&amp;" d. "&amp;$B32)))</f>
        <v>0</v>
      </c>
      <c r="DM32" s="83" t="n">
        <f aca="false">IF($B32=DM$2,0,IF(COUNTIF(CORRIDA!$M:$M,$B32&amp;" d. "&amp;DM$2)+COUNTIF(CORRIDA!$M:$M,DM$2&amp;" d. "&amp;$B32)=0,0,COUNTIF(CORRIDA!$M:$M,$B32&amp;" d. "&amp;DM$2)+COUNTIF(CORRIDA!$M:$M,DM$2&amp;" d. "&amp;$B32)))</f>
        <v>0</v>
      </c>
      <c r="DN32" s="83" t="n">
        <f aca="false">IF($B32=DN$2,0,IF(COUNTIF(CORRIDA!$M:$M,$B32&amp;" d. "&amp;DN$2)+COUNTIF(CORRIDA!$M:$M,DN$2&amp;" d. "&amp;$B32)=0,0,COUNTIF(CORRIDA!$M:$M,$B32&amp;" d. "&amp;DN$2)+COUNTIF(CORRIDA!$M:$M,DN$2&amp;" d. "&amp;$B32)))</f>
        <v>0</v>
      </c>
      <c r="DO32" s="83" t="n">
        <f aca="false">IF($B32=DO$2,0,IF(COUNTIF(CORRIDA!$M:$M,$B32&amp;" d. "&amp;DO$2)+COUNTIF(CORRIDA!$M:$M,DO$2&amp;" d. "&amp;$B32)=0,0,COUNTIF(CORRIDA!$M:$M,$B32&amp;" d. "&amp;DO$2)+COUNTIF(CORRIDA!$M:$M,DO$2&amp;" d. "&amp;$B32)))</f>
        <v>0</v>
      </c>
      <c r="DP32" s="83" t="n">
        <f aca="false">IF($B32=DP$2,0,IF(COUNTIF(CORRIDA!$M:$M,$B32&amp;" d. "&amp;DP$2)+COUNTIF(CORRIDA!$M:$M,DP$2&amp;" d. "&amp;$B32)=0,0,COUNTIF(CORRIDA!$M:$M,$B32&amp;" d. "&amp;DP$2)+COUNTIF(CORRIDA!$M:$M,DP$2&amp;" d. "&amp;$B32)))</f>
        <v>0</v>
      </c>
      <c r="DQ32" s="83" t="n">
        <f aca="false">IF($B32=DQ$2,0,IF(COUNTIF(CORRIDA!$M:$M,$B32&amp;" d. "&amp;DQ$2)+COUNTIF(CORRIDA!$M:$M,DQ$2&amp;" d. "&amp;$B32)=0,0,COUNTIF(CORRIDA!$M:$M,$B32&amp;" d. "&amp;DQ$2)+COUNTIF(CORRIDA!$M:$M,DQ$2&amp;" d. "&amp;$B32)))</f>
        <v>0</v>
      </c>
      <c r="DR32" s="83" t="n">
        <f aca="false">IF($B32=DR$2,0,IF(COUNTIF(CORRIDA!$M:$M,$B32&amp;" d. "&amp;DR$2)+COUNTIF(CORRIDA!$M:$M,DR$2&amp;" d. "&amp;$B32)=0,0,COUNTIF(CORRIDA!$M:$M,$B32&amp;" d. "&amp;DR$2)+COUNTIF(CORRIDA!$M:$M,DR$2&amp;" d. "&amp;$B32)))</f>
        <v>0</v>
      </c>
      <c r="DS32" s="83" t="n">
        <f aca="false">IF($B32=DS$2,0,IF(COUNTIF(CORRIDA!$M:$M,$B32&amp;" d. "&amp;DS$2)+COUNTIF(CORRIDA!$M:$M,DS$2&amp;" d. "&amp;$B32)=0,0,COUNTIF(CORRIDA!$M:$M,$B32&amp;" d. "&amp;DS$2)+COUNTIF(CORRIDA!$M:$M,DS$2&amp;" d. "&amp;$B32)))</f>
        <v>0</v>
      </c>
      <c r="DT32" s="83" t="n">
        <f aca="false">IF($B32=DT$2,0,IF(COUNTIF(CORRIDA!$M:$M,$B32&amp;" d. "&amp;DT$2)+COUNTIF(CORRIDA!$M:$M,DT$2&amp;" d. "&amp;$B32)=0,0,COUNTIF(CORRIDA!$M:$M,$B32&amp;" d. "&amp;DT$2)+COUNTIF(CORRIDA!$M:$M,DT$2&amp;" d. "&amp;$B32)))</f>
        <v>0</v>
      </c>
      <c r="DU32" s="83" t="n">
        <f aca="false">IF($B32=DU$2,0,IF(COUNTIF(CORRIDA!$M:$M,$B32&amp;" d. "&amp;DU$2)+COUNTIF(CORRIDA!$M:$M,DU$2&amp;" d. "&amp;$B32)=0,0,COUNTIF(CORRIDA!$M:$M,$B32&amp;" d. "&amp;DU$2)+COUNTIF(CORRIDA!$M:$M,DU$2&amp;" d. "&amp;$B32)))</f>
        <v>0</v>
      </c>
      <c r="DV32" s="83" t="n">
        <f aca="false">IF($B32=DV$2,0,IF(COUNTIF(CORRIDA!$M:$M,$B32&amp;" d. "&amp;DV$2)+COUNTIF(CORRIDA!$M:$M,DV$2&amp;" d. "&amp;$B32)=0,0,COUNTIF(CORRIDA!$M:$M,$B32&amp;" d. "&amp;DV$2)+COUNTIF(CORRIDA!$M:$M,DV$2&amp;" d. "&amp;$B32)))</f>
        <v>0</v>
      </c>
      <c r="DW32" s="83" t="n">
        <f aca="false">IF($B32=DW$2,0,IF(COUNTIF(CORRIDA!$M:$M,$B32&amp;" d. "&amp;DW$2)+COUNTIF(CORRIDA!$M:$M,DW$2&amp;" d. "&amp;$B32)=0,0,COUNTIF(CORRIDA!$M:$M,$B32&amp;" d. "&amp;DW$2)+COUNTIF(CORRIDA!$M:$M,DW$2&amp;" d. "&amp;$B32)))</f>
        <v>0</v>
      </c>
      <c r="DX32" s="83" t="n">
        <f aca="false">IF($B32=DX$2,0,IF(COUNTIF(CORRIDA!$M:$M,$B32&amp;" d. "&amp;DX$2)+COUNTIF(CORRIDA!$M:$M,DX$2&amp;" d. "&amp;$B32)=0,0,COUNTIF(CORRIDA!$M:$M,$B32&amp;" d. "&amp;DX$2)+COUNTIF(CORRIDA!$M:$M,DX$2&amp;" d. "&amp;$B32)))</f>
        <v>0</v>
      </c>
      <c r="DY32" s="83" t="n">
        <f aca="false">IF($B32=DY$2,0,IF(COUNTIF(CORRIDA!$M:$M,$B32&amp;" d. "&amp;DY$2)+COUNTIF(CORRIDA!$M:$M,DY$2&amp;" d. "&amp;$B32)=0,0,COUNTIF(CORRIDA!$M:$M,$B32&amp;" d. "&amp;DY$2)+COUNTIF(CORRIDA!$M:$M,DY$2&amp;" d. "&amp;$B32)))</f>
        <v>0</v>
      </c>
      <c r="DZ32" s="83" t="n">
        <f aca="false">IF($B32=DZ$2,0,IF(COUNTIF(CORRIDA!$M:$M,$B32&amp;" d. "&amp;DZ$2)+COUNTIF(CORRIDA!$M:$M,DZ$2&amp;" d. "&amp;$B32)=0,0,COUNTIF(CORRIDA!$M:$M,$B32&amp;" d. "&amp;DZ$2)+COUNTIF(CORRIDA!$M:$M,DZ$2&amp;" d. "&amp;$B32)))</f>
        <v>0</v>
      </c>
      <c r="EA32" s="83" t="n">
        <f aca="false">IF($B32=EA$2,0,IF(COUNTIF(CORRIDA!$M:$M,$B32&amp;" d. "&amp;EA$2)+COUNTIF(CORRIDA!$M:$M,EA$2&amp;" d. "&amp;$B32)=0,0,COUNTIF(CORRIDA!$M:$M,$B32&amp;" d. "&amp;EA$2)+COUNTIF(CORRIDA!$M:$M,EA$2&amp;" d. "&amp;$B32)))</f>
        <v>0</v>
      </c>
      <c r="EB32" s="83" t="n">
        <f aca="false">IF($B32=EB$2,0,IF(COUNTIF(CORRIDA!$M:$M,$B32&amp;" d. "&amp;EB$2)+COUNTIF(CORRIDA!$M:$M,EB$2&amp;" d. "&amp;$B32)=0,0,COUNTIF(CORRIDA!$M:$M,$B32&amp;" d. "&amp;EB$2)+COUNTIF(CORRIDA!$M:$M,EB$2&amp;" d. "&amp;$B32)))</f>
        <v>0</v>
      </c>
      <c r="EC32" s="83" t="n">
        <f aca="false">IF($B32=EC$2,0,IF(COUNTIF(CORRIDA!$M:$M,$B32&amp;" d. "&amp;EC$2)+COUNTIF(CORRIDA!$M:$M,EC$2&amp;" d. "&amp;$B32)=0,0,COUNTIF(CORRIDA!$M:$M,$B32&amp;" d. "&amp;EC$2)+COUNTIF(CORRIDA!$M:$M,EC$2&amp;" d. "&amp;$B32)))</f>
        <v>0</v>
      </c>
      <c r="ED32" s="83" t="n">
        <f aca="false">IF($B32=ED$2,0,IF(COUNTIF(CORRIDA!$M:$M,$B32&amp;" d. "&amp;ED$2)+COUNTIF(CORRIDA!$M:$M,ED$2&amp;" d. "&amp;$B32)=0,0,COUNTIF(CORRIDA!$M:$M,$B32&amp;" d. "&amp;ED$2)+COUNTIF(CORRIDA!$M:$M,ED$2&amp;" d. "&amp;$B32)))</f>
        <v>0</v>
      </c>
      <c r="EE32" s="83" t="n">
        <f aca="false">IF($B32=EE$2,0,IF(COUNTIF(CORRIDA!$M:$M,$B32&amp;" d. "&amp;EE$2)+COUNTIF(CORRIDA!$M:$M,EE$2&amp;" d. "&amp;$B32)=0,0,COUNTIF(CORRIDA!$M:$M,$B32&amp;" d. "&amp;EE$2)+COUNTIF(CORRIDA!$M:$M,EE$2&amp;" d. "&amp;$B32)))</f>
        <v>0</v>
      </c>
      <c r="EF32" s="83" t="n">
        <f aca="false">IF($B32=EF$2,0,IF(COUNTIF(CORRIDA!$M:$M,$B32&amp;" d. "&amp;EF$2)+COUNTIF(CORRIDA!$M:$M,EF$2&amp;" d. "&amp;$B32)=0,0,COUNTIF(CORRIDA!$M:$M,$B32&amp;" d. "&amp;EF$2)+COUNTIF(CORRIDA!$M:$M,EF$2&amp;" d. "&amp;$B32)))</f>
        <v>0</v>
      </c>
      <c r="EG32" s="83" t="n">
        <f aca="false">IF($B32=EG$2,0,IF(COUNTIF(CORRIDA!$M:$M,$B32&amp;" d. "&amp;EG$2)+COUNTIF(CORRIDA!$M:$M,EG$2&amp;" d. "&amp;$B32)=0,0,COUNTIF(CORRIDA!$M:$M,$B32&amp;" d. "&amp;EG$2)+COUNTIF(CORRIDA!$M:$M,EG$2&amp;" d. "&amp;$B32)))</f>
        <v>0</v>
      </c>
      <c r="EH32" s="83" t="n">
        <f aca="false">IF($B32=EH$2,0,IF(COUNTIF(CORRIDA!$M:$M,$B32&amp;" d. "&amp;EH$2)+COUNTIF(CORRIDA!$M:$M,EH$2&amp;" d. "&amp;$B32)=0,0,COUNTIF(CORRIDA!$M:$M,$B32&amp;" d. "&amp;EH$2)+COUNTIF(CORRIDA!$M:$M,EH$2&amp;" d. "&amp;$B32)))</f>
        <v>0</v>
      </c>
      <c r="EI32" s="83" t="n">
        <f aca="false">IF($B32=EI$2,0,IF(COUNTIF(CORRIDA!$M:$M,$B32&amp;" d. "&amp;EI$2)+COUNTIF(CORRIDA!$M:$M,EI$2&amp;" d. "&amp;$B32)=0,0,COUNTIF(CORRIDA!$M:$M,$B32&amp;" d. "&amp;EI$2)+COUNTIF(CORRIDA!$M:$M,EI$2&amp;" d. "&amp;$B32)))</f>
        <v>0</v>
      </c>
      <c r="EJ32" s="83" t="n">
        <f aca="false">IF($B32=EJ$2,0,IF(COUNTIF(CORRIDA!$M:$M,$B32&amp;" d. "&amp;EJ$2)+COUNTIF(CORRIDA!$M:$M,EJ$2&amp;" d. "&amp;$B32)=0,0,COUNTIF(CORRIDA!$M:$M,$B32&amp;" d. "&amp;EJ$2)+COUNTIF(CORRIDA!$M:$M,EJ$2&amp;" d. "&amp;$B32)))</f>
        <v>0</v>
      </c>
      <c r="EK32" s="83" t="n">
        <f aca="false">IF($B32=EK$2,0,IF(COUNTIF(CORRIDA!$M:$M,$B32&amp;" d. "&amp;EK$2)+COUNTIF(CORRIDA!$M:$M,EK$2&amp;" d. "&amp;$B32)=0,0,COUNTIF(CORRIDA!$M:$M,$B32&amp;" d. "&amp;EK$2)+COUNTIF(CORRIDA!$M:$M,EK$2&amp;" d. "&amp;$B32)))</f>
        <v>0</v>
      </c>
      <c r="EL32" s="83" t="n">
        <f aca="false">IF($B32=EL$2,0,IF(COUNTIF(CORRIDA!$M:$M,$B32&amp;" d. "&amp;EL$2)+COUNTIF(CORRIDA!$M:$M,EL$2&amp;" d. "&amp;$B32)=0,0,COUNTIF(CORRIDA!$M:$M,$B32&amp;" d. "&amp;EL$2)+COUNTIF(CORRIDA!$M:$M,EL$2&amp;" d. "&amp;$B32)))</f>
        <v>0</v>
      </c>
      <c r="EM32" s="83" t="n">
        <f aca="false">IF($B32=EM$2,0,IF(COUNTIF(CORRIDA!$M:$M,$B32&amp;" d. "&amp;EM$2)+COUNTIF(CORRIDA!$M:$M,EM$2&amp;" d. "&amp;$B32)=0,0,COUNTIF(CORRIDA!$M:$M,$B32&amp;" d. "&amp;EM$2)+COUNTIF(CORRIDA!$M:$M,EM$2&amp;" d. "&amp;$B32)))</f>
        <v>0</v>
      </c>
      <c r="EN32" s="83" t="n">
        <f aca="false">IF($B32=EN$2,0,IF(COUNTIF(CORRIDA!$M:$M,$B32&amp;" d. "&amp;EN$2)+COUNTIF(CORRIDA!$M:$M,EN$2&amp;" d. "&amp;$B32)=0,0,COUNTIF(CORRIDA!$M:$M,$B32&amp;" d. "&amp;EN$2)+COUNTIF(CORRIDA!$M:$M,EN$2&amp;" d. "&amp;$B32)))</f>
        <v>0</v>
      </c>
      <c r="EO32" s="83" t="n">
        <f aca="false">IF($B32=EO$2,0,IF(COUNTIF(CORRIDA!$M:$M,$B32&amp;" d. "&amp;EO$2)+COUNTIF(CORRIDA!$M:$M,EO$2&amp;" d. "&amp;$B32)=0,0,COUNTIF(CORRIDA!$M:$M,$B32&amp;" d. "&amp;EO$2)+COUNTIF(CORRIDA!$M:$M,EO$2&amp;" d. "&amp;$B32)))</f>
        <v>0</v>
      </c>
      <c r="EP32" s="83" t="n">
        <f aca="false">IF($B32=EP$2,0,IF(COUNTIF(CORRIDA!$M:$M,$B32&amp;" d. "&amp;EP$2)+COUNTIF(CORRIDA!$M:$M,EP$2&amp;" d. "&amp;$B32)=0,0,COUNTIF(CORRIDA!$M:$M,$B32&amp;" d. "&amp;EP$2)+COUNTIF(CORRIDA!$M:$M,EP$2&amp;" d. "&amp;$B32)))</f>
        <v>0</v>
      </c>
      <c r="EQ32" s="83" t="n">
        <f aca="false">IF($B32=EQ$2,0,IF(COUNTIF(CORRIDA!$M:$M,$B32&amp;" d. "&amp;EQ$2)+COUNTIF(CORRIDA!$M:$M,EQ$2&amp;" d. "&amp;$B32)=0,0,COUNTIF(CORRIDA!$M:$M,$B32&amp;" d. "&amp;EQ$2)+COUNTIF(CORRIDA!$M:$M,EQ$2&amp;" d. "&amp;$B32)))</f>
        <v>0</v>
      </c>
      <c r="ER32" s="83" t="n">
        <f aca="false">IF($B32=ER$2,0,IF(COUNTIF(CORRIDA!$M:$M,$B32&amp;" d. "&amp;ER$2)+COUNTIF(CORRIDA!$M:$M,ER$2&amp;" d. "&amp;$B32)=0,0,COUNTIF(CORRIDA!$M:$M,$B32&amp;" d. "&amp;ER$2)+COUNTIF(CORRIDA!$M:$M,ER$2&amp;" d. "&amp;$B32)))</f>
        <v>0</v>
      </c>
      <c r="ES32" s="83" t="n">
        <f aca="false">IF($B32=ES$2,0,IF(COUNTIF(CORRIDA!$M:$M,$B32&amp;" d. "&amp;ES$2)+COUNTIF(CORRIDA!$M:$M,ES$2&amp;" d. "&amp;$B32)=0,0,COUNTIF(CORRIDA!$M:$M,$B32&amp;" d. "&amp;ES$2)+COUNTIF(CORRIDA!$M:$M,ES$2&amp;" d. "&amp;$B32)))</f>
        <v>0</v>
      </c>
      <c r="ET32" s="83" t="n">
        <f aca="false">IF($B32=ET$2,0,IF(COUNTIF(CORRIDA!$M:$M,$B32&amp;" d. "&amp;ET$2)+COUNTIF(CORRIDA!$M:$M,ET$2&amp;" d. "&amp;$B32)=0,0,COUNTIF(CORRIDA!$M:$M,$B32&amp;" d. "&amp;ET$2)+COUNTIF(CORRIDA!$M:$M,ET$2&amp;" d. "&amp;$B32)))</f>
        <v>0</v>
      </c>
      <c r="EU32" s="83" t="n">
        <f aca="false">IF($B32=EU$2,0,IF(COUNTIF(CORRIDA!$M:$M,$B32&amp;" d. "&amp;EU$2)+COUNTIF(CORRIDA!$M:$M,EU$2&amp;" d. "&amp;$B32)=0,0,COUNTIF(CORRIDA!$M:$M,$B32&amp;" d. "&amp;EU$2)+COUNTIF(CORRIDA!$M:$M,EU$2&amp;" d. "&amp;$B32)))</f>
        <v>0</v>
      </c>
      <c r="EV32" s="83" t="n">
        <f aca="false">IF($B32=EV$2,0,IF(COUNTIF(CORRIDA!$M:$M,$B32&amp;" d. "&amp;EV$2)+COUNTIF(CORRIDA!$M:$M,EV$2&amp;" d. "&amp;$B32)=0,0,COUNTIF(CORRIDA!$M:$M,$B32&amp;" d. "&amp;EV$2)+COUNTIF(CORRIDA!$M:$M,EV$2&amp;" d. "&amp;$B32)))</f>
        <v>0</v>
      </c>
      <c r="EW32" s="83" t="n">
        <f aca="false">IF($B32=EW$2,0,IF(COUNTIF(CORRIDA!$M:$M,$B32&amp;" d. "&amp;EW$2)+COUNTIF(CORRIDA!$M:$M,EW$2&amp;" d. "&amp;$B32)=0,0,COUNTIF(CORRIDA!$M:$M,$B32&amp;" d. "&amp;EW$2)+COUNTIF(CORRIDA!$M:$M,EW$2&amp;" d. "&amp;$B32)))</f>
        <v>0</v>
      </c>
      <c r="EX32" s="83" t="n">
        <f aca="false">IF($B32=EX$2,0,IF(COUNTIF(CORRIDA!$M:$M,$B32&amp;" d. "&amp;EX$2)+COUNTIF(CORRIDA!$M:$M,EX$2&amp;" d. "&amp;$B32)=0,0,COUNTIF(CORRIDA!$M:$M,$B32&amp;" d. "&amp;EX$2)+COUNTIF(CORRIDA!$M:$M,EX$2&amp;" d. "&amp;$B32)))</f>
        <v>0</v>
      </c>
      <c r="EY32" s="83" t="n">
        <f aca="false">IF($B32=EY$2,0,IF(COUNTIF(CORRIDA!$M:$M,$B32&amp;" d. "&amp;EY$2)+COUNTIF(CORRIDA!$M:$M,EY$2&amp;" d. "&amp;$B32)=0,0,COUNTIF(CORRIDA!$M:$M,$B32&amp;" d. "&amp;EY$2)+COUNTIF(CORRIDA!$M:$M,EY$2&amp;" d. "&amp;$B32)))</f>
        <v>0</v>
      </c>
      <c r="EZ32" s="83" t="n">
        <f aca="false">IF($B32=EZ$2,0,IF(COUNTIF(CORRIDA!$M:$M,$B32&amp;" d. "&amp;EZ$2)+COUNTIF(CORRIDA!$M:$M,EZ$2&amp;" d. "&amp;$B32)=0,0,COUNTIF(CORRIDA!$M:$M,$B32&amp;" d. "&amp;EZ$2)+COUNTIF(CORRIDA!$M:$M,EZ$2&amp;" d. "&amp;$B32)))</f>
        <v>0</v>
      </c>
      <c r="FA32" s="83" t="n">
        <f aca="false">IF($B32=FA$2,0,IF(COUNTIF(CORRIDA!$M:$M,$B32&amp;" d. "&amp;FA$2)+COUNTIF(CORRIDA!$M:$M,FA$2&amp;" d. "&amp;$B32)=0,0,COUNTIF(CORRIDA!$M:$M,$B32&amp;" d. "&amp;FA$2)+COUNTIF(CORRIDA!$M:$M,FA$2&amp;" d. "&amp;$B32)))</f>
        <v>0</v>
      </c>
      <c r="FB32" s="83" t="n">
        <f aca="false">IF($B32=FB$2,0,IF(COUNTIF(CORRIDA!$M:$M,$B32&amp;" d. "&amp;FB$2)+COUNTIF(CORRIDA!$M:$M,FB$2&amp;" d. "&amp;$B32)=0,0,COUNTIF(CORRIDA!$M:$M,$B32&amp;" d. "&amp;FB$2)+COUNTIF(CORRIDA!$M:$M,FB$2&amp;" d. "&amp;$B32)))</f>
        <v>0</v>
      </c>
      <c r="FC32" s="83" t="n">
        <f aca="false">IF($B32=FC$2,0,IF(COUNTIF(CORRIDA!$M:$M,$B32&amp;" d. "&amp;FC$2)+COUNTIF(CORRIDA!$M:$M,FC$2&amp;" d. "&amp;$B32)=0,0,COUNTIF(CORRIDA!$M:$M,$B32&amp;" d. "&amp;FC$2)+COUNTIF(CORRIDA!$M:$M,FC$2&amp;" d. "&amp;$B32)))</f>
        <v>0</v>
      </c>
      <c r="FD32" s="83" t="n">
        <f aca="false">IF($B32=FD$2,0,IF(COUNTIF(CORRIDA!$M:$M,$B32&amp;" d. "&amp;FD$2)+COUNTIF(CORRIDA!$M:$M,FD$2&amp;" d. "&amp;$B32)=0,0,COUNTIF(CORRIDA!$M:$M,$B32&amp;" d. "&amp;FD$2)+COUNTIF(CORRIDA!$M:$M,FD$2&amp;" d. "&amp;$B32)))</f>
        <v>0</v>
      </c>
      <c r="FE32" s="83" t="n">
        <f aca="false">IF($B32=FE$2,0,IF(COUNTIF(CORRIDA!$M:$M,$B32&amp;" d. "&amp;FE$2)+COUNTIF(CORRIDA!$M:$M,FE$2&amp;" d. "&amp;$B32)=0,0,COUNTIF(CORRIDA!$M:$M,$B32&amp;" d. "&amp;FE$2)+COUNTIF(CORRIDA!$M:$M,FE$2&amp;" d. "&amp;$B32)))</f>
        <v>0</v>
      </c>
      <c r="FF32" s="83" t="n">
        <f aca="false">IF($B32=FF$2,0,IF(COUNTIF(CORRIDA!$M:$M,$B32&amp;" d. "&amp;FF$2)+COUNTIF(CORRIDA!$M:$M,FF$2&amp;" d. "&amp;$B32)=0,0,COUNTIF(CORRIDA!$M:$M,$B32&amp;" d. "&amp;FF$2)+COUNTIF(CORRIDA!$M:$M,FF$2&amp;" d. "&amp;$B32)))</f>
        <v>0</v>
      </c>
      <c r="FG32" s="75" t="n">
        <f aca="false">SUM(DI32:EW32)</f>
        <v>0</v>
      </c>
      <c r="FH32" s="80"/>
      <c r="FI32" s="73" t="str">
        <f aca="false">BE32</f>
        <v>Palazzo</v>
      </c>
      <c r="FJ32" s="81" t="n">
        <f aca="false">COUNTIF(BF32:DC32,"&gt;0")</f>
        <v>0</v>
      </c>
      <c r="FK32" s="81" t="e">
        <f aca="false">AVERAGE(BF32:DC32)</f>
        <v>#DIV/0!</v>
      </c>
      <c r="FL32" s="81" t="e">
        <f aca="false">_xlfn.STDEV.P(BF32:DC32)</f>
        <v>#DIV/0!</v>
      </c>
    </row>
    <row r="33" customFormat="false" ht="12.75" hidden="false" customHeight="false" outlineLevel="0" collapsed="false">
      <c r="B33" s="73" t="str">
        <f aca="false">INTRO!B33</f>
        <v>Paulo</v>
      </c>
      <c r="C33" s="74" t="str">
        <f aca="false">IF($B33=C$2,"-",IF(COUNTIF(CORRIDA!$M:$M,$B33&amp;" d. "&amp;C$2)=0,"",COUNTIF(CORRIDA!$M:$M,$B33&amp;" d. "&amp;C$2)))</f>
        <v/>
      </c>
      <c r="D33" s="74" t="str">
        <f aca="false">IF($B33=D$2,"-",IF(COUNTIF(CORRIDA!$M:$M,$B33&amp;" d. "&amp;D$2)=0,"",COUNTIF(CORRIDA!$M:$M,$B33&amp;" d. "&amp;D$2)))</f>
        <v/>
      </c>
      <c r="E33" s="74" t="str">
        <f aca="false">IF($B33=E$2,"-",IF(COUNTIF(CORRIDA!$M:$M,$B33&amp;" d. "&amp;E$2)=0,"",COUNTIF(CORRIDA!$M:$M,$B33&amp;" d. "&amp;E$2)))</f>
        <v/>
      </c>
      <c r="F33" s="74" t="str">
        <f aca="false">IF($B33=F$2,"-",IF(COUNTIF(CORRIDA!$M:$M,$B33&amp;" d. "&amp;F$2)=0,"",COUNTIF(CORRIDA!$M:$M,$B33&amp;" d. "&amp;F$2)))</f>
        <v/>
      </c>
      <c r="G33" s="74" t="str">
        <f aca="false">IF($B33=G$2,"-",IF(COUNTIF(CORRIDA!$M:$M,$B33&amp;" d. "&amp;G$2)=0,"",COUNTIF(CORRIDA!$M:$M,$B33&amp;" d. "&amp;G$2)))</f>
        <v/>
      </c>
      <c r="H33" s="74" t="str">
        <f aca="false">IF($B33=H$2,"-",IF(COUNTIF(CORRIDA!$M:$M,$B33&amp;" d. "&amp;H$2)=0,"",COUNTIF(CORRIDA!$M:$M,$B33&amp;" d. "&amp;H$2)))</f>
        <v/>
      </c>
      <c r="I33" s="74" t="str">
        <f aca="false">IF($B33=I$2,"-",IF(COUNTIF(CORRIDA!$M:$M,$B33&amp;" d. "&amp;I$2)=0,"",COUNTIF(CORRIDA!$M:$M,$B33&amp;" d. "&amp;I$2)))</f>
        <v/>
      </c>
      <c r="J33" s="74" t="str">
        <f aca="false">IF($B33=J$2,"-",IF(COUNTIF(CORRIDA!$M:$M,$B33&amp;" d. "&amp;J$2)=0,"",COUNTIF(CORRIDA!$M:$M,$B33&amp;" d. "&amp;J$2)))</f>
        <v/>
      </c>
      <c r="K33" s="74" t="str">
        <f aca="false">IF($B33=K$2,"-",IF(COUNTIF(CORRIDA!$M:$M,$B33&amp;" d. "&amp;K$2)=0,"",COUNTIF(CORRIDA!$M:$M,$B33&amp;" d. "&amp;K$2)))</f>
        <v/>
      </c>
      <c r="L33" s="74" t="str">
        <f aca="false">IF($B33=L$2,"-",IF(COUNTIF(CORRIDA!$M:$M,$B33&amp;" d. "&amp;L$2)=0,"",COUNTIF(CORRIDA!$M:$M,$B33&amp;" d. "&amp;L$2)))</f>
        <v/>
      </c>
      <c r="M33" s="74" t="str">
        <f aca="false">IF($B33=M$2,"-",IF(COUNTIF(CORRIDA!$M:$M,$B33&amp;" d. "&amp;M$2)=0,"",COUNTIF(CORRIDA!$M:$M,$B33&amp;" d. "&amp;M$2)))</f>
        <v/>
      </c>
      <c r="N33" s="74" t="str">
        <f aca="false">IF($B33=N$2,"-",IF(COUNTIF(CORRIDA!$M:$M,$B33&amp;" d. "&amp;N$2)=0,"",COUNTIF(CORRIDA!$M:$M,$B33&amp;" d. "&amp;N$2)))</f>
        <v/>
      </c>
      <c r="O33" s="74" t="str">
        <f aca="false">IF($B33=O$2,"-",IF(COUNTIF(CORRIDA!$M:$M,$B33&amp;" d. "&amp;O$2)=0,"",COUNTIF(CORRIDA!$M:$M,$B33&amp;" d. "&amp;O$2)))</f>
        <v/>
      </c>
      <c r="P33" s="74" t="str">
        <f aca="false">IF($B33=P$2,"-",IF(COUNTIF(CORRIDA!$M:$M,$B33&amp;" d. "&amp;P$2)=0,"",COUNTIF(CORRIDA!$M:$M,$B33&amp;" d. "&amp;P$2)))</f>
        <v/>
      </c>
      <c r="Q33" s="74" t="str">
        <f aca="false">IF($B33=Q$2,"-",IF(COUNTIF(CORRIDA!$M:$M,$B33&amp;" d. "&amp;Q$2)=0,"",COUNTIF(CORRIDA!$M:$M,$B33&amp;" d. "&amp;Q$2)))</f>
        <v/>
      </c>
      <c r="R33" s="74" t="str">
        <f aca="false">IF($B33=R$2,"-",IF(COUNTIF(CORRIDA!$M:$M,$B33&amp;" d. "&amp;R$2)=0,"",COUNTIF(CORRIDA!$M:$M,$B33&amp;" d. "&amp;R$2)))</f>
        <v/>
      </c>
      <c r="S33" s="74" t="str">
        <f aca="false">IF($B33=S$2,"-",IF(COUNTIF(CORRIDA!$M:$M,$B33&amp;" d. "&amp;S$2)=0,"",COUNTIF(CORRIDA!$M:$M,$B33&amp;" d. "&amp;S$2)))</f>
        <v/>
      </c>
      <c r="T33" s="74" t="str">
        <f aca="false">IF($B33=T$2,"-",IF(COUNTIF(CORRIDA!$M:$M,$B33&amp;" d. "&amp;T$2)=0,"",COUNTIF(CORRIDA!$M:$M,$B33&amp;" d. "&amp;T$2)))</f>
        <v/>
      </c>
      <c r="U33" s="74" t="str">
        <f aca="false">IF($B33=U$2,"-",IF(COUNTIF(CORRIDA!$M:$M,$B33&amp;" d. "&amp;U$2)=0,"",COUNTIF(CORRIDA!$M:$M,$B33&amp;" d. "&amp;U$2)))</f>
        <v/>
      </c>
      <c r="V33" s="74" t="str">
        <f aca="false">IF($B33=V$2,"-",IF(COUNTIF(CORRIDA!$M:$M,$B33&amp;" d. "&amp;V$2)=0,"",COUNTIF(CORRIDA!$M:$M,$B33&amp;" d. "&amp;V$2)))</f>
        <v/>
      </c>
      <c r="W33" s="74" t="str">
        <f aca="false">IF($B33=W$2,"-",IF(COUNTIF(CORRIDA!$M:$M,$B33&amp;" d. "&amp;W$2)=0,"",COUNTIF(CORRIDA!$M:$M,$B33&amp;" d. "&amp;W$2)))</f>
        <v/>
      </c>
      <c r="X33" s="74" t="str">
        <f aca="false">IF($B33=X$2,"-",IF(COUNTIF(CORRIDA!$M:$M,$B33&amp;" d. "&amp;X$2)=0,"",COUNTIF(CORRIDA!$M:$M,$B33&amp;" d. "&amp;X$2)))</f>
        <v/>
      </c>
      <c r="Y33" s="74" t="str">
        <f aca="false">IF($B33=Y$2,"-",IF(COUNTIF(CORRIDA!$M:$M,$B33&amp;" d. "&amp;Y$2)=0,"",COUNTIF(CORRIDA!$M:$M,$B33&amp;" d. "&amp;Y$2)))</f>
        <v/>
      </c>
      <c r="Z33" s="74" t="str">
        <f aca="false">IF($B33=Z$2,"-",IF(COUNTIF(CORRIDA!$M:$M,$B33&amp;" d. "&amp;Z$2)=0,"",COUNTIF(CORRIDA!$M:$M,$B33&amp;" d. "&amp;Z$2)))</f>
        <v/>
      </c>
      <c r="AA33" s="74" t="str">
        <f aca="false">IF($B33=AA$2,"-",IF(COUNTIF(CORRIDA!$M:$M,$B33&amp;" d. "&amp;AA$2)=0,"",COUNTIF(CORRIDA!$M:$M,$B33&amp;" d. "&amp;AA$2)))</f>
        <v/>
      </c>
      <c r="AB33" s="74" t="str">
        <f aca="false">IF($B33=AB$2,"-",IF(COUNTIF(CORRIDA!$M:$M,$B33&amp;" d. "&amp;AB$2)=0,"",COUNTIF(CORRIDA!$M:$M,$B33&amp;" d. "&amp;AB$2)))</f>
        <v/>
      </c>
      <c r="AC33" s="74" t="str">
        <f aca="false">IF($B33=AC$2,"-",IF(COUNTIF(CORRIDA!$M:$M,$B33&amp;" d. "&amp;AC$2)=0,"",COUNTIF(CORRIDA!$M:$M,$B33&amp;" d. "&amp;AC$2)))</f>
        <v/>
      </c>
      <c r="AD33" s="74" t="str">
        <f aca="false">IF($B33=AD$2,"-",IF(COUNTIF(CORRIDA!$M:$M,$B33&amp;" d. "&amp;AD$2)=0,"",COUNTIF(CORRIDA!$M:$M,$B33&amp;" d. "&amp;AD$2)))</f>
        <v/>
      </c>
      <c r="AE33" s="74" t="str">
        <f aca="false">IF($B33=AE$2,"-",IF(COUNTIF(CORRIDA!$M:$M,$B33&amp;" d. "&amp;AE$2)=0,"",COUNTIF(CORRIDA!$M:$M,$B33&amp;" d. "&amp;AE$2)))</f>
        <v/>
      </c>
      <c r="AF33" s="74" t="str">
        <f aca="false">IF($B33=AF$2,"-",IF(COUNTIF(CORRIDA!$M:$M,$B33&amp;" d. "&amp;AF$2)=0,"",COUNTIF(CORRIDA!$M:$M,$B33&amp;" d. "&amp;AF$2)))</f>
        <v/>
      </c>
      <c r="AG33" s="74" t="str">
        <f aca="false">IF($B33=AG$2,"-",IF(COUNTIF(CORRIDA!$M:$M,$B33&amp;" d. "&amp;AG$2)=0,"",COUNTIF(CORRIDA!$M:$M,$B33&amp;" d. "&amp;AG$2)))</f>
        <v>-</v>
      </c>
      <c r="AH33" s="74" t="str">
        <f aca="false">IF($B33=AH$2,"-",IF(COUNTIF(CORRIDA!$M:$M,$B33&amp;" d. "&amp;AH$2)=0,"",COUNTIF(CORRIDA!$M:$M,$B33&amp;" d. "&amp;AH$2)))</f>
        <v/>
      </c>
      <c r="AI33" s="74" t="str">
        <f aca="false">IF($B33=AI$2,"-",IF(COUNTIF(CORRIDA!$M:$M,$B33&amp;" d. "&amp;AI$2)=0,"",COUNTIF(CORRIDA!$M:$M,$B33&amp;" d. "&amp;AI$2)))</f>
        <v/>
      </c>
      <c r="AJ33" s="74" t="str">
        <f aca="false">IF($B33=AJ$2,"-",IF(COUNTIF(CORRIDA!$M:$M,$B33&amp;" d. "&amp;AJ$2)=0,"",COUNTIF(CORRIDA!$M:$M,$B33&amp;" d. "&amp;AJ$2)))</f>
        <v/>
      </c>
      <c r="AK33" s="74" t="str">
        <f aca="false">IF($B33=AK$2,"-",IF(COUNTIF(CORRIDA!$M:$M,$B33&amp;" d. "&amp;AK$2)=0,"",COUNTIF(CORRIDA!$M:$M,$B33&amp;" d. "&amp;AK$2)))</f>
        <v/>
      </c>
      <c r="AL33" s="74" t="n">
        <f aca="false">IF($B33=AL$2,"-",IF(COUNTIF(CORRIDA!$M:$M,$B33&amp;" d. "&amp;AL$2)=0,"",COUNTIF(CORRIDA!$M:$M,$B33&amp;" d. "&amp;AL$2)))</f>
        <v>1</v>
      </c>
      <c r="AM33" s="74" t="str">
        <f aca="false">IF($B33=AM$2,"-",IF(COUNTIF(CORRIDA!$M:$M,$B33&amp;" d. "&amp;AM$2)=0,"",COUNTIF(CORRIDA!$M:$M,$B33&amp;" d. "&amp;AM$2)))</f>
        <v/>
      </c>
      <c r="AN33" s="74" t="str">
        <f aca="false">IF($B33=AN$2,"-",IF(COUNTIF(CORRIDA!$M:$M,$B33&amp;" d. "&amp;AN$2)=0,"",COUNTIF(CORRIDA!$M:$M,$B33&amp;" d. "&amp;AN$2)))</f>
        <v/>
      </c>
      <c r="AO33" s="74" t="str">
        <f aca="false">IF($B33=AO$2,"-",IF(COUNTIF(CORRIDA!$M:$M,$B33&amp;" d. "&amp;AO$2)=0,"",COUNTIF(CORRIDA!$M:$M,$B33&amp;" d. "&amp;AO$2)))</f>
        <v/>
      </c>
      <c r="AP33" s="74" t="str">
        <f aca="false">IF($B33=AP$2,"-",IF(COUNTIF(CORRIDA!$M:$M,$B33&amp;" d. "&amp;AP$2)=0,"",COUNTIF(CORRIDA!$M:$M,$B33&amp;" d. "&amp;AP$2)))</f>
        <v/>
      </c>
      <c r="AQ33" s="74" t="str">
        <f aca="false">IF($B33=AQ$2,"-",IF(COUNTIF(CORRIDA!$M:$M,$B33&amp;" d. "&amp;AQ$2)=0,"",COUNTIF(CORRIDA!$M:$M,$B33&amp;" d. "&amp;AQ$2)))</f>
        <v/>
      </c>
      <c r="AR33" s="74" t="str">
        <f aca="false">IF($B33=AR$2,"-",IF(COUNTIF(CORRIDA!$M:$M,$B33&amp;" d. "&amp;AR$2)=0,"",COUNTIF(CORRIDA!$M:$M,$B33&amp;" d. "&amp;AR$2)))</f>
        <v/>
      </c>
      <c r="AS33" s="74" t="str">
        <f aca="false">IF($B33=AS$2,"-",IF(COUNTIF(CORRIDA!$M:$M,$B33&amp;" d. "&amp;AS$2)=0,"",COUNTIF(CORRIDA!$M:$M,$B33&amp;" d. "&amp;AS$2)))</f>
        <v/>
      </c>
      <c r="AT33" s="74" t="str">
        <f aca="false">IF($B33=AT$2,"-",IF(COUNTIF(CORRIDA!$M:$M,$B33&amp;" d. "&amp;AT$2)=0,"",COUNTIF(CORRIDA!$M:$M,$B33&amp;" d. "&amp;AT$2)))</f>
        <v/>
      </c>
      <c r="AU33" s="74" t="n">
        <f aca="false">IF($B33=AU$2,"-",IF(COUNTIF(CORRIDA!$M:$M,$B33&amp;" d. "&amp;AU$2)=0,"",COUNTIF(CORRIDA!$M:$M,$B33&amp;" d. "&amp;AU$2)))</f>
        <v>1</v>
      </c>
      <c r="AV33" s="74" t="str">
        <f aca="false">IF($B33=AV$2,"-",IF(COUNTIF(CORRIDA!$M:$M,$B33&amp;" d. "&amp;AV$2)=0,"",COUNTIF(CORRIDA!$M:$M,$B33&amp;" d. "&amp;AV$2)))</f>
        <v/>
      </c>
      <c r="AW33" s="74" t="str">
        <f aca="false">IF($B33=AW$2,"-",IF(COUNTIF(CORRIDA!$M:$M,$B33&amp;" d. "&amp;AW$2)=0,"",COUNTIF(CORRIDA!$M:$M,$B33&amp;" d. "&amp;AW$2)))</f>
        <v/>
      </c>
      <c r="AX33" s="74" t="str">
        <f aca="false">IF($B33=AX$2,"-",IF(COUNTIF(CORRIDA!$M:$M,$B33&amp;" d. "&amp;AX$2)=0,"",COUNTIF(CORRIDA!$M:$M,$B33&amp;" d. "&amp;AX$2)))</f>
        <v/>
      </c>
      <c r="AY33" s="74" t="str">
        <f aca="false">IF($B33=AY$2,"-",IF(COUNTIF(CORRIDA!$M:$M,$B33&amp;" d. "&amp;AY$2)=0,"",COUNTIF(CORRIDA!$M:$M,$B33&amp;" d. "&amp;AY$2)))</f>
        <v/>
      </c>
      <c r="AZ33" s="74" t="str">
        <f aca="false">IF($B33=AZ$2,"-",IF(COUNTIF(CORRIDA!$M:$M,$B33&amp;" d. "&amp;AZ$2)=0,"",COUNTIF(CORRIDA!$M:$M,$B33&amp;" d. "&amp;AZ$2)))</f>
        <v/>
      </c>
      <c r="BA33" s="75" t="n">
        <f aca="false">SUM(C33:AZ33)</f>
        <v>2</v>
      </c>
      <c r="BE33" s="73" t="str">
        <f aca="false">B33</f>
        <v>Paulo</v>
      </c>
      <c r="BF33" s="76" t="str">
        <f aca="false">IF($B33=BF$2,"-",IF(COUNTIF(CORRIDA!$M:$M,$B33&amp;" d. "&amp;BF$2)+COUNTIF(CORRIDA!$M:$M,BF$2&amp;" d. "&amp;$B33)=0,"",COUNTIF(CORRIDA!$M:$M,$B33&amp;" d. "&amp;BF$2)+COUNTIF(CORRIDA!$M:$M,BF$2&amp;" d. "&amp;$B33)))</f>
        <v/>
      </c>
      <c r="BG33" s="76" t="str">
        <f aca="false">IF($B33=BG$2,"-",IF(COUNTIF(CORRIDA!$M:$M,$B33&amp;" d. "&amp;BG$2)+COUNTIF(CORRIDA!$M:$M,BG$2&amp;" d. "&amp;$B33)=0,"",COUNTIF(CORRIDA!$M:$M,$B33&amp;" d. "&amp;BG$2)+COUNTIF(CORRIDA!$M:$M,BG$2&amp;" d. "&amp;$B33)))</f>
        <v/>
      </c>
      <c r="BH33" s="76" t="str">
        <f aca="false">IF($B33=BH$2,"-",IF(COUNTIF(CORRIDA!$M:$M,$B33&amp;" d. "&amp;BH$2)+COUNTIF(CORRIDA!$M:$M,BH$2&amp;" d. "&amp;$B33)=0,"",COUNTIF(CORRIDA!$M:$M,$B33&amp;" d. "&amp;BH$2)+COUNTIF(CORRIDA!$M:$M,BH$2&amp;" d. "&amp;$B33)))</f>
        <v/>
      </c>
      <c r="BI33" s="76" t="str">
        <f aca="false">IF($B33=BI$2,"-",IF(COUNTIF(CORRIDA!$M:$M,$B33&amp;" d. "&amp;BI$2)+COUNTIF(CORRIDA!$M:$M,BI$2&amp;" d. "&amp;$B33)=0,"",COUNTIF(CORRIDA!$M:$M,$B33&amp;" d. "&amp;BI$2)+COUNTIF(CORRIDA!$M:$M,BI$2&amp;" d. "&amp;$B33)))</f>
        <v/>
      </c>
      <c r="BJ33" s="76" t="str">
        <f aca="false">IF($B33=BJ$2,"-",IF(COUNTIF(CORRIDA!$M:$M,$B33&amp;" d. "&amp;BJ$2)+COUNTIF(CORRIDA!$M:$M,BJ$2&amp;" d. "&amp;$B33)=0,"",COUNTIF(CORRIDA!$M:$M,$B33&amp;" d. "&amp;BJ$2)+COUNTIF(CORRIDA!$M:$M,BJ$2&amp;" d. "&amp;$B33)))</f>
        <v/>
      </c>
      <c r="BK33" s="76" t="str">
        <f aca="false">IF($B33=BK$2,"-",IF(COUNTIF(CORRIDA!$M:$M,$B33&amp;" d. "&amp;BK$2)+COUNTIF(CORRIDA!$M:$M,BK$2&amp;" d. "&amp;$B33)=0,"",COUNTIF(CORRIDA!$M:$M,$B33&amp;" d. "&amp;BK$2)+COUNTIF(CORRIDA!$M:$M,BK$2&amp;" d. "&amp;$B33)))</f>
        <v/>
      </c>
      <c r="BL33" s="76" t="n">
        <f aca="false">IF($B33=BL$2,"-",IF(COUNTIF(CORRIDA!$M:$M,$B33&amp;" d. "&amp;BL$2)+COUNTIF(CORRIDA!$M:$M,BL$2&amp;" d. "&amp;$B33)=0,"",COUNTIF(CORRIDA!$M:$M,$B33&amp;" d. "&amp;BL$2)+COUNTIF(CORRIDA!$M:$M,BL$2&amp;" d. "&amp;$B33)))</f>
        <v>1</v>
      </c>
      <c r="BM33" s="76" t="str">
        <f aca="false">IF($B33=BM$2,"-",IF(COUNTIF(CORRIDA!$M:$M,$B33&amp;" d. "&amp;BM$2)+COUNTIF(CORRIDA!$M:$M,BM$2&amp;" d. "&amp;$B33)=0,"",COUNTIF(CORRIDA!$M:$M,$B33&amp;" d. "&amp;BM$2)+COUNTIF(CORRIDA!$M:$M,BM$2&amp;" d. "&amp;$B33)))</f>
        <v/>
      </c>
      <c r="BN33" s="76" t="str">
        <f aca="false">IF($B33=BN$2,"-",IF(COUNTIF(CORRIDA!$M:$M,$B33&amp;" d. "&amp;BN$2)+COUNTIF(CORRIDA!$M:$M,BN$2&amp;" d. "&amp;$B33)=0,"",COUNTIF(CORRIDA!$M:$M,$B33&amp;" d. "&amp;BN$2)+COUNTIF(CORRIDA!$M:$M,BN$2&amp;" d. "&amp;$B33)))</f>
        <v/>
      </c>
      <c r="BO33" s="76" t="str">
        <f aca="false">IF($B33=BO$2,"-",IF(COUNTIF(CORRIDA!$M:$M,$B33&amp;" d. "&amp;BO$2)+COUNTIF(CORRIDA!$M:$M,BO$2&amp;" d. "&amp;$B33)=0,"",COUNTIF(CORRIDA!$M:$M,$B33&amp;" d. "&amp;BO$2)+COUNTIF(CORRIDA!$M:$M,BO$2&amp;" d. "&amp;$B33)))</f>
        <v/>
      </c>
      <c r="BP33" s="76" t="str">
        <f aca="false">IF($B33=BP$2,"-",IF(COUNTIF(CORRIDA!$M:$M,$B33&amp;" d. "&amp;BP$2)+COUNTIF(CORRIDA!$M:$M,BP$2&amp;" d. "&amp;$B33)=0,"",COUNTIF(CORRIDA!$M:$M,$B33&amp;" d. "&amp;BP$2)+COUNTIF(CORRIDA!$M:$M,BP$2&amp;" d. "&amp;$B33)))</f>
        <v/>
      </c>
      <c r="BQ33" s="76" t="str">
        <f aca="false">IF($B33=BQ$2,"-",IF(COUNTIF(CORRIDA!$M:$M,$B33&amp;" d. "&amp;BQ$2)+COUNTIF(CORRIDA!$M:$M,BQ$2&amp;" d. "&amp;$B33)=0,"",COUNTIF(CORRIDA!$M:$M,$B33&amp;" d. "&amp;BQ$2)+COUNTIF(CORRIDA!$M:$M,BQ$2&amp;" d. "&amp;$B33)))</f>
        <v/>
      </c>
      <c r="BR33" s="76" t="str">
        <f aca="false">IF($B33=BR$2,"-",IF(COUNTIF(CORRIDA!$M:$M,$B33&amp;" d. "&amp;BR$2)+COUNTIF(CORRIDA!$M:$M,BR$2&amp;" d. "&amp;$B33)=0,"",COUNTIF(CORRIDA!$M:$M,$B33&amp;" d. "&amp;BR$2)+COUNTIF(CORRIDA!$M:$M,BR$2&amp;" d. "&amp;$B33)))</f>
        <v/>
      </c>
      <c r="BS33" s="76" t="str">
        <f aca="false">IF($B33=BS$2,"-",IF(COUNTIF(CORRIDA!$M:$M,$B33&amp;" d. "&amp;BS$2)+COUNTIF(CORRIDA!$M:$M,BS$2&amp;" d. "&amp;$B33)=0,"",COUNTIF(CORRIDA!$M:$M,$B33&amp;" d. "&amp;BS$2)+COUNTIF(CORRIDA!$M:$M,BS$2&amp;" d. "&amp;$B33)))</f>
        <v/>
      </c>
      <c r="BT33" s="76" t="str">
        <f aca="false">IF($B33=BT$2,"-",IF(COUNTIF(CORRIDA!$M:$M,$B33&amp;" d. "&amp;BT$2)+COUNTIF(CORRIDA!$M:$M,BT$2&amp;" d. "&amp;$B33)=0,"",COUNTIF(CORRIDA!$M:$M,$B33&amp;" d. "&amp;BT$2)+COUNTIF(CORRIDA!$M:$M,BT$2&amp;" d. "&amp;$B33)))</f>
        <v/>
      </c>
      <c r="BU33" s="76" t="str">
        <f aca="false">IF($B33=BU$2,"-",IF(COUNTIF(CORRIDA!$M:$M,$B33&amp;" d. "&amp;BU$2)+COUNTIF(CORRIDA!$M:$M,BU$2&amp;" d. "&amp;$B33)=0,"",COUNTIF(CORRIDA!$M:$M,$B33&amp;" d. "&amp;BU$2)+COUNTIF(CORRIDA!$M:$M,BU$2&amp;" d. "&amp;$B33)))</f>
        <v/>
      </c>
      <c r="BV33" s="76" t="str">
        <f aca="false">IF($B33=BV$2,"-",IF(COUNTIF(CORRIDA!$M:$M,$B33&amp;" d. "&amp;BV$2)+COUNTIF(CORRIDA!$M:$M,BV$2&amp;" d. "&amp;$B33)=0,"",COUNTIF(CORRIDA!$M:$M,$B33&amp;" d. "&amp;BV$2)+COUNTIF(CORRIDA!$M:$M,BV$2&amp;" d. "&amp;$B33)))</f>
        <v/>
      </c>
      <c r="BW33" s="76" t="str">
        <f aca="false">IF($B33=BW$2,"-",IF(COUNTIF(CORRIDA!$M:$M,$B33&amp;" d. "&amp;BW$2)+COUNTIF(CORRIDA!$M:$M,BW$2&amp;" d. "&amp;$B33)=0,"",COUNTIF(CORRIDA!$M:$M,$B33&amp;" d. "&amp;BW$2)+COUNTIF(CORRIDA!$M:$M,BW$2&amp;" d. "&amp;$B33)))</f>
        <v/>
      </c>
      <c r="BX33" s="76" t="str">
        <f aca="false">IF($B33=BX$2,"-",IF(COUNTIF(CORRIDA!$M:$M,$B33&amp;" d. "&amp;BX$2)+COUNTIF(CORRIDA!$M:$M,BX$2&amp;" d. "&amp;$B33)=0,"",COUNTIF(CORRIDA!$M:$M,$B33&amp;" d. "&amp;BX$2)+COUNTIF(CORRIDA!$M:$M,BX$2&amp;" d. "&amp;$B33)))</f>
        <v/>
      </c>
      <c r="BY33" s="76" t="str">
        <f aca="false">IF($B33=BY$2,"-",IF(COUNTIF(CORRIDA!$M:$M,$B33&amp;" d. "&amp;BY$2)+COUNTIF(CORRIDA!$M:$M,BY$2&amp;" d. "&amp;$B33)=0,"",COUNTIF(CORRIDA!$M:$M,$B33&amp;" d. "&amp;BY$2)+COUNTIF(CORRIDA!$M:$M,BY$2&amp;" d. "&amp;$B33)))</f>
        <v/>
      </c>
      <c r="BZ33" s="76" t="str">
        <f aca="false">IF($B33=BZ$2,"-",IF(COUNTIF(CORRIDA!$M:$M,$B33&amp;" d. "&amp;BZ$2)+COUNTIF(CORRIDA!$M:$M,BZ$2&amp;" d. "&amp;$B33)=0,"",COUNTIF(CORRIDA!$M:$M,$B33&amp;" d. "&amp;BZ$2)+COUNTIF(CORRIDA!$M:$M,BZ$2&amp;" d. "&amp;$B33)))</f>
        <v/>
      </c>
      <c r="CA33" s="76" t="n">
        <f aca="false">IF($B33=CA$2,"-",IF(COUNTIF(CORRIDA!$M:$M,$B33&amp;" d. "&amp;CA$2)+COUNTIF(CORRIDA!$M:$M,CA$2&amp;" d. "&amp;$B33)=0,"",COUNTIF(CORRIDA!$M:$M,$B33&amp;" d. "&amp;CA$2)+COUNTIF(CORRIDA!$M:$M,CA$2&amp;" d. "&amp;$B33)))</f>
        <v>1</v>
      </c>
      <c r="CB33" s="76" t="str">
        <f aca="false">IF($B33=CB$2,"-",IF(COUNTIF(CORRIDA!$M:$M,$B33&amp;" d. "&amp;CB$2)+COUNTIF(CORRIDA!$M:$M,CB$2&amp;" d. "&amp;$B33)=0,"",COUNTIF(CORRIDA!$M:$M,$B33&amp;" d. "&amp;CB$2)+COUNTIF(CORRIDA!$M:$M,CB$2&amp;" d. "&amp;$B33)))</f>
        <v/>
      </c>
      <c r="CC33" s="76" t="str">
        <f aca="false">IF($B33=CC$2,"-",IF(COUNTIF(CORRIDA!$M:$M,$B33&amp;" d. "&amp;CC$2)+COUNTIF(CORRIDA!$M:$M,CC$2&amp;" d. "&amp;$B33)=0,"",COUNTIF(CORRIDA!$M:$M,$B33&amp;" d. "&amp;CC$2)+COUNTIF(CORRIDA!$M:$M,CC$2&amp;" d. "&amp;$B33)))</f>
        <v/>
      </c>
      <c r="CD33" s="76" t="str">
        <f aca="false">IF($B33=CD$2,"-",IF(COUNTIF(CORRIDA!$M:$M,$B33&amp;" d. "&amp;CD$2)+COUNTIF(CORRIDA!$M:$M,CD$2&amp;" d. "&amp;$B33)=0,"",COUNTIF(CORRIDA!$M:$M,$B33&amp;" d. "&amp;CD$2)+COUNTIF(CORRIDA!$M:$M,CD$2&amp;" d. "&amp;$B33)))</f>
        <v/>
      </c>
      <c r="CE33" s="76" t="n">
        <f aca="false">IF($B33=CE$2,"-",IF(COUNTIF(CORRIDA!$M:$M,$B33&amp;" d. "&amp;CE$2)+COUNTIF(CORRIDA!$M:$M,CE$2&amp;" d. "&amp;$B33)=0,"",COUNTIF(CORRIDA!$M:$M,$B33&amp;" d. "&amp;CE$2)+COUNTIF(CORRIDA!$M:$M,CE$2&amp;" d. "&amp;$B33)))</f>
        <v>1</v>
      </c>
      <c r="CF33" s="76" t="str">
        <f aca="false">IF($B33=CF$2,"-",IF(COUNTIF(CORRIDA!$M:$M,$B33&amp;" d. "&amp;CF$2)+COUNTIF(CORRIDA!$M:$M,CF$2&amp;" d. "&amp;$B33)=0,"",COUNTIF(CORRIDA!$M:$M,$B33&amp;" d. "&amp;CF$2)+COUNTIF(CORRIDA!$M:$M,CF$2&amp;" d. "&amp;$B33)))</f>
        <v/>
      </c>
      <c r="CG33" s="76" t="str">
        <f aca="false">IF($B33=CG$2,"-",IF(COUNTIF(CORRIDA!$M:$M,$B33&amp;" d. "&amp;CG$2)+COUNTIF(CORRIDA!$M:$M,CG$2&amp;" d. "&amp;$B33)=0,"",COUNTIF(CORRIDA!$M:$M,$B33&amp;" d. "&amp;CG$2)+COUNTIF(CORRIDA!$M:$M,CG$2&amp;" d. "&amp;$B33)))</f>
        <v/>
      </c>
      <c r="CH33" s="76" t="str">
        <f aca="false">IF($B33=CH$2,"-",IF(COUNTIF(CORRIDA!$M:$M,$B33&amp;" d. "&amp;CH$2)+COUNTIF(CORRIDA!$M:$M,CH$2&amp;" d. "&amp;$B33)=0,"",COUNTIF(CORRIDA!$M:$M,$B33&amp;" d. "&amp;CH$2)+COUNTIF(CORRIDA!$M:$M,CH$2&amp;" d. "&amp;$B33)))</f>
        <v/>
      </c>
      <c r="CI33" s="76" t="str">
        <f aca="false">IF($B33=CI$2,"-",IF(COUNTIF(CORRIDA!$M:$M,$B33&amp;" d. "&amp;CI$2)+COUNTIF(CORRIDA!$M:$M,CI$2&amp;" d. "&amp;$B33)=0,"",COUNTIF(CORRIDA!$M:$M,$B33&amp;" d. "&amp;CI$2)+COUNTIF(CORRIDA!$M:$M,CI$2&amp;" d. "&amp;$B33)))</f>
        <v/>
      </c>
      <c r="CJ33" s="76" t="str">
        <f aca="false">IF($B33=CJ$2,"-",IF(COUNTIF(CORRIDA!$M:$M,$B33&amp;" d. "&amp;CJ$2)+COUNTIF(CORRIDA!$M:$M,CJ$2&amp;" d. "&amp;$B33)=0,"",COUNTIF(CORRIDA!$M:$M,$B33&amp;" d. "&amp;CJ$2)+COUNTIF(CORRIDA!$M:$M,CJ$2&amp;" d. "&amp;$B33)))</f>
        <v>-</v>
      </c>
      <c r="CK33" s="76" t="str">
        <f aca="false">IF($B33=CK$2,"-",IF(COUNTIF(CORRIDA!$M:$M,$B33&amp;" d. "&amp;CK$2)+COUNTIF(CORRIDA!$M:$M,CK$2&amp;" d. "&amp;$B33)=0,"",COUNTIF(CORRIDA!$M:$M,$B33&amp;" d. "&amp;CK$2)+COUNTIF(CORRIDA!$M:$M,CK$2&amp;" d. "&amp;$B33)))</f>
        <v/>
      </c>
      <c r="CL33" s="76" t="str">
        <f aca="false">IF($B33=CL$2,"-",IF(COUNTIF(CORRIDA!$M:$M,$B33&amp;" d. "&amp;CL$2)+COUNTIF(CORRIDA!$M:$M,CL$2&amp;" d. "&amp;$B33)=0,"",COUNTIF(CORRIDA!$M:$M,$B33&amp;" d. "&amp;CL$2)+COUNTIF(CORRIDA!$M:$M,CL$2&amp;" d. "&amp;$B33)))</f>
        <v/>
      </c>
      <c r="CM33" s="76" t="str">
        <f aca="false">IF($B33=CM$2,"-",IF(COUNTIF(CORRIDA!$M:$M,$B33&amp;" d. "&amp;CM$2)+COUNTIF(CORRIDA!$M:$M,CM$2&amp;" d. "&amp;$B33)=0,"",COUNTIF(CORRIDA!$M:$M,$B33&amp;" d. "&amp;CM$2)+COUNTIF(CORRIDA!$M:$M,CM$2&amp;" d. "&amp;$B33)))</f>
        <v/>
      </c>
      <c r="CN33" s="76" t="str">
        <f aca="false">IF($B33=CN$2,"-",IF(COUNTIF(CORRIDA!$M:$M,$B33&amp;" d. "&amp;CN$2)+COUNTIF(CORRIDA!$M:$M,CN$2&amp;" d. "&amp;$B33)=0,"",COUNTIF(CORRIDA!$M:$M,$B33&amp;" d. "&amp;CN$2)+COUNTIF(CORRIDA!$M:$M,CN$2&amp;" d. "&amp;$B33)))</f>
        <v/>
      </c>
      <c r="CO33" s="76" t="n">
        <f aca="false">IF($B33=CO$2,"-",IF(COUNTIF(CORRIDA!$M:$M,$B33&amp;" d. "&amp;CO$2)+COUNTIF(CORRIDA!$M:$M,CO$2&amp;" d. "&amp;$B33)=0,"",COUNTIF(CORRIDA!$M:$M,$B33&amp;" d. "&amp;CO$2)+COUNTIF(CORRIDA!$M:$M,CO$2&amp;" d. "&amp;$B33)))</f>
        <v>1</v>
      </c>
      <c r="CP33" s="76" t="str">
        <f aca="false">IF($B33=CP$2,"-",IF(COUNTIF(CORRIDA!$M:$M,$B33&amp;" d. "&amp;CP$2)+COUNTIF(CORRIDA!$M:$M,CP$2&amp;" d. "&amp;$B33)=0,"",COUNTIF(CORRIDA!$M:$M,$B33&amp;" d. "&amp;CP$2)+COUNTIF(CORRIDA!$M:$M,CP$2&amp;" d. "&amp;$B33)))</f>
        <v/>
      </c>
      <c r="CQ33" s="76" t="str">
        <f aca="false">IF($B33=CQ$2,"-",IF(COUNTIF(CORRIDA!$M:$M,$B33&amp;" d. "&amp;CQ$2)+COUNTIF(CORRIDA!$M:$M,CQ$2&amp;" d. "&amp;$B33)=0,"",COUNTIF(CORRIDA!$M:$M,$B33&amp;" d. "&amp;CQ$2)+COUNTIF(CORRIDA!$M:$M,CQ$2&amp;" d. "&amp;$B33)))</f>
        <v/>
      </c>
      <c r="CR33" s="76" t="str">
        <f aca="false">IF($B33=CR$2,"-",IF(COUNTIF(CORRIDA!$M:$M,$B33&amp;" d. "&amp;CR$2)+COUNTIF(CORRIDA!$M:$M,CR$2&amp;" d. "&amp;$B33)=0,"",COUNTIF(CORRIDA!$M:$M,$B33&amp;" d. "&amp;CR$2)+COUNTIF(CORRIDA!$M:$M,CR$2&amp;" d. "&amp;$B33)))</f>
        <v/>
      </c>
      <c r="CS33" s="76" t="str">
        <f aca="false">IF($B33=CS$2,"-",IF(COUNTIF(CORRIDA!$M:$M,$B33&amp;" d. "&amp;CS$2)+COUNTIF(CORRIDA!$M:$M,CS$2&amp;" d. "&amp;$B33)=0,"",COUNTIF(CORRIDA!$M:$M,$B33&amp;" d. "&amp;CS$2)+COUNTIF(CORRIDA!$M:$M,CS$2&amp;" d. "&amp;$B33)))</f>
        <v/>
      </c>
      <c r="CT33" s="76" t="str">
        <f aca="false">IF($B33=CT$2,"-",IF(COUNTIF(CORRIDA!$M:$M,$B33&amp;" d. "&amp;CT$2)+COUNTIF(CORRIDA!$M:$M,CT$2&amp;" d. "&amp;$B33)=0,"",COUNTIF(CORRIDA!$M:$M,$B33&amp;" d. "&amp;CT$2)+COUNTIF(CORRIDA!$M:$M,CT$2&amp;" d. "&amp;$B33)))</f>
        <v/>
      </c>
      <c r="CU33" s="76" t="str">
        <f aca="false">IF($B33=CU$2,"-",IF(COUNTIF(CORRIDA!$M:$M,$B33&amp;" d. "&amp;CU$2)+COUNTIF(CORRIDA!$M:$M,CU$2&amp;" d. "&amp;$B33)=0,"",COUNTIF(CORRIDA!$M:$M,$B33&amp;" d. "&amp;CU$2)+COUNTIF(CORRIDA!$M:$M,CU$2&amp;" d. "&amp;$B33)))</f>
        <v/>
      </c>
      <c r="CV33" s="76" t="str">
        <f aca="false">IF($B33=CV$2,"-",IF(COUNTIF(CORRIDA!$M:$M,$B33&amp;" d. "&amp;CV$2)+COUNTIF(CORRIDA!$M:$M,CV$2&amp;" d. "&amp;$B33)=0,"",COUNTIF(CORRIDA!$M:$M,$B33&amp;" d. "&amp;CV$2)+COUNTIF(CORRIDA!$M:$M,CV$2&amp;" d. "&amp;$B33)))</f>
        <v/>
      </c>
      <c r="CW33" s="76" t="str">
        <f aca="false">IF($B33=CW$2,"-",IF(COUNTIF(CORRIDA!$M:$M,$B33&amp;" d. "&amp;CW$2)+COUNTIF(CORRIDA!$M:$M,CW$2&amp;" d. "&amp;$B33)=0,"",COUNTIF(CORRIDA!$M:$M,$B33&amp;" d. "&amp;CW$2)+COUNTIF(CORRIDA!$M:$M,CW$2&amp;" d. "&amp;$B33)))</f>
        <v/>
      </c>
      <c r="CX33" s="76" t="n">
        <f aca="false">IF($B33=CX$2,"-",IF(COUNTIF(CORRIDA!$M:$M,$B33&amp;" d. "&amp;CX$2)+COUNTIF(CORRIDA!$M:$M,CX$2&amp;" d. "&amp;$B33)=0,"",COUNTIF(CORRIDA!$M:$M,$B33&amp;" d. "&amp;CX$2)+COUNTIF(CORRIDA!$M:$M,CX$2&amp;" d. "&amp;$B33)))</f>
        <v>1</v>
      </c>
      <c r="CY33" s="76" t="str">
        <f aca="false">IF($B33=CY$2,"-",IF(COUNTIF(CORRIDA!$M:$M,$B33&amp;" d. "&amp;CY$2)+COUNTIF(CORRIDA!$M:$M,CY$2&amp;" d. "&amp;$B33)=0,"",COUNTIF(CORRIDA!$M:$M,$B33&amp;" d. "&amp;CY$2)+COUNTIF(CORRIDA!$M:$M,CY$2&amp;" d. "&amp;$B33)))</f>
        <v/>
      </c>
      <c r="CZ33" s="76" t="str">
        <f aca="false">IF($B33=CZ$2,"-",IF(COUNTIF(CORRIDA!$M:$M,$B33&amp;" d. "&amp;CZ$2)+COUNTIF(CORRIDA!$M:$M,CZ$2&amp;" d. "&amp;$B33)=0,"",COUNTIF(CORRIDA!$M:$M,$B33&amp;" d. "&amp;CZ$2)+COUNTIF(CORRIDA!$M:$M,CZ$2&amp;" d. "&amp;$B33)))</f>
        <v/>
      </c>
      <c r="DA33" s="76" t="str">
        <f aca="false">IF($B33=DA$2,"-",IF(COUNTIF(CORRIDA!$M:$M,$B33&amp;" d. "&amp;DA$2)+COUNTIF(CORRIDA!$M:$M,DA$2&amp;" d. "&amp;$B33)=0,"",COUNTIF(CORRIDA!$M:$M,$B33&amp;" d. "&amp;DA$2)+COUNTIF(CORRIDA!$M:$M,DA$2&amp;" d. "&amp;$B33)))</f>
        <v/>
      </c>
      <c r="DB33" s="76" t="str">
        <f aca="false">IF($B33=DB$2,"-",IF(COUNTIF(CORRIDA!$M:$M,$B33&amp;" d. "&amp;DB$2)+COUNTIF(CORRIDA!$M:$M,DB$2&amp;" d. "&amp;$B33)=0,"",COUNTIF(CORRIDA!$M:$M,$B33&amp;" d. "&amp;DB$2)+COUNTIF(CORRIDA!$M:$M,DB$2&amp;" d. "&amp;$B33)))</f>
        <v/>
      </c>
      <c r="DC33" s="76" t="str">
        <f aca="false">IF($B33=DC$2,"-",IF(COUNTIF(CORRIDA!$M:$M,$B33&amp;" d. "&amp;DC$2)+COUNTIF(CORRIDA!$M:$M,DC$2&amp;" d. "&amp;$B33)=0,"",COUNTIF(CORRIDA!$M:$M,$B33&amp;" d. "&amp;DC$2)+COUNTIF(CORRIDA!$M:$M,DC$2&amp;" d. "&amp;$B33)))</f>
        <v/>
      </c>
      <c r="DD33" s="75" t="n">
        <f aca="false">SUM(BF33:DC33)</f>
        <v>5</v>
      </c>
      <c r="DE33" s="77" t="n">
        <f aca="false">COUNTIF(BF33:DC33,"&gt;0")</f>
        <v>5</v>
      </c>
      <c r="DF33" s="78" t="n">
        <f aca="false">IF(COUNTIF(BF33:DC33,"&gt;0")&lt;10,0,QUOTIENT(COUNTIF(BF33:DC33,"&gt;0"),5)*50)</f>
        <v>0</v>
      </c>
      <c r="DG33" s="79"/>
      <c r="DH33" s="73" t="str">
        <f aca="false">BE33</f>
        <v>Paulo</v>
      </c>
      <c r="DI33" s="76" t="n">
        <f aca="false">IF($B33=DI$2,0,IF(COUNTIF(CORRIDA!$M:$M,$B33&amp;" d. "&amp;DI$2)+COUNTIF(CORRIDA!$M:$M,DI$2&amp;" d. "&amp;$B33)=0,0,COUNTIF(CORRIDA!$M:$M,$B33&amp;" d. "&amp;DI$2)+COUNTIF(CORRIDA!$M:$M,DI$2&amp;" d. "&amp;$B33)))</f>
        <v>0</v>
      </c>
      <c r="DJ33" s="76" t="n">
        <f aca="false">IF($B33=DJ$2,0,IF(COUNTIF(CORRIDA!$M:$M,$B33&amp;" d. "&amp;DJ$2)+COUNTIF(CORRIDA!$M:$M,DJ$2&amp;" d. "&amp;$B33)=0,0,COUNTIF(CORRIDA!$M:$M,$B33&amp;" d. "&amp;DJ$2)+COUNTIF(CORRIDA!$M:$M,DJ$2&amp;" d. "&amp;$B33)))</f>
        <v>0</v>
      </c>
      <c r="DK33" s="76" t="n">
        <f aca="false">IF($B33=DK$2,0,IF(COUNTIF(CORRIDA!$M:$M,$B33&amp;" d. "&amp;DK$2)+COUNTIF(CORRIDA!$M:$M,DK$2&amp;" d. "&amp;$B33)=0,0,COUNTIF(CORRIDA!$M:$M,$B33&amp;" d. "&amp;DK$2)+COUNTIF(CORRIDA!$M:$M,DK$2&amp;" d. "&amp;$B33)))</f>
        <v>0</v>
      </c>
      <c r="DL33" s="76" t="n">
        <f aca="false">IF($B33=DL$2,0,IF(COUNTIF(CORRIDA!$M:$M,$B33&amp;" d. "&amp;DL$2)+COUNTIF(CORRIDA!$M:$M,DL$2&amp;" d. "&amp;$B33)=0,0,COUNTIF(CORRIDA!$M:$M,$B33&amp;" d. "&amp;DL$2)+COUNTIF(CORRIDA!$M:$M,DL$2&amp;" d. "&amp;$B33)))</f>
        <v>0</v>
      </c>
      <c r="DM33" s="76" t="n">
        <f aca="false">IF($B33=DM$2,0,IF(COUNTIF(CORRIDA!$M:$M,$B33&amp;" d. "&amp;DM$2)+COUNTIF(CORRIDA!$M:$M,DM$2&amp;" d. "&amp;$B33)=0,0,COUNTIF(CORRIDA!$M:$M,$B33&amp;" d. "&amp;DM$2)+COUNTIF(CORRIDA!$M:$M,DM$2&amp;" d. "&amp;$B33)))</f>
        <v>0</v>
      </c>
      <c r="DN33" s="76" t="n">
        <f aca="false">IF($B33=DN$2,0,IF(COUNTIF(CORRIDA!$M:$M,$B33&amp;" d. "&amp;DN$2)+COUNTIF(CORRIDA!$M:$M,DN$2&amp;" d. "&amp;$B33)=0,0,COUNTIF(CORRIDA!$M:$M,$B33&amp;" d. "&amp;DN$2)+COUNTIF(CORRIDA!$M:$M,DN$2&amp;" d. "&amp;$B33)))</f>
        <v>0</v>
      </c>
      <c r="DO33" s="76" t="n">
        <f aca="false">IF($B33=DO$2,0,IF(COUNTIF(CORRIDA!$M:$M,$B33&amp;" d. "&amp;DO$2)+COUNTIF(CORRIDA!$M:$M,DO$2&amp;" d. "&amp;$B33)=0,0,COUNTIF(CORRIDA!$M:$M,$B33&amp;" d. "&amp;DO$2)+COUNTIF(CORRIDA!$M:$M,DO$2&amp;" d. "&amp;$B33)))</f>
        <v>1</v>
      </c>
      <c r="DP33" s="76" t="n">
        <f aca="false">IF($B33=DP$2,0,IF(COUNTIF(CORRIDA!$M:$M,$B33&amp;" d. "&amp;DP$2)+COUNTIF(CORRIDA!$M:$M,DP$2&amp;" d. "&amp;$B33)=0,0,COUNTIF(CORRIDA!$M:$M,$B33&amp;" d. "&amp;DP$2)+COUNTIF(CORRIDA!$M:$M,DP$2&amp;" d. "&amp;$B33)))</f>
        <v>0</v>
      </c>
      <c r="DQ33" s="76" t="n">
        <f aca="false">IF($B33=DQ$2,0,IF(COUNTIF(CORRIDA!$M:$M,$B33&amp;" d. "&amp;DQ$2)+COUNTIF(CORRIDA!$M:$M,DQ$2&amp;" d. "&amp;$B33)=0,0,COUNTIF(CORRIDA!$M:$M,$B33&amp;" d. "&amp;DQ$2)+COUNTIF(CORRIDA!$M:$M,DQ$2&amp;" d. "&amp;$B33)))</f>
        <v>0</v>
      </c>
      <c r="DR33" s="76" t="n">
        <f aca="false">IF($B33=DR$2,0,IF(COUNTIF(CORRIDA!$M:$M,$B33&amp;" d. "&amp;DR$2)+COUNTIF(CORRIDA!$M:$M,DR$2&amp;" d. "&amp;$B33)=0,0,COUNTIF(CORRIDA!$M:$M,$B33&amp;" d. "&amp;DR$2)+COUNTIF(CORRIDA!$M:$M,DR$2&amp;" d. "&amp;$B33)))</f>
        <v>0</v>
      </c>
      <c r="DS33" s="76" t="n">
        <f aca="false">IF($B33=DS$2,0,IF(COUNTIF(CORRIDA!$M:$M,$B33&amp;" d. "&amp;DS$2)+COUNTIF(CORRIDA!$M:$M,DS$2&amp;" d. "&amp;$B33)=0,0,COUNTIF(CORRIDA!$M:$M,$B33&amp;" d. "&amp;DS$2)+COUNTIF(CORRIDA!$M:$M,DS$2&amp;" d. "&amp;$B33)))</f>
        <v>0</v>
      </c>
      <c r="DT33" s="76" t="n">
        <f aca="false">IF($B33=DT$2,0,IF(COUNTIF(CORRIDA!$M:$M,$B33&amp;" d. "&amp;DT$2)+COUNTIF(CORRIDA!$M:$M,DT$2&amp;" d. "&amp;$B33)=0,0,COUNTIF(CORRIDA!$M:$M,$B33&amp;" d. "&amp;DT$2)+COUNTIF(CORRIDA!$M:$M,DT$2&amp;" d. "&amp;$B33)))</f>
        <v>0</v>
      </c>
      <c r="DU33" s="76" t="n">
        <f aca="false">IF($B33=DU$2,0,IF(COUNTIF(CORRIDA!$M:$M,$B33&amp;" d. "&amp;DU$2)+COUNTIF(CORRIDA!$M:$M,DU$2&amp;" d. "&amp;$B33)=0,0,COUNTIF(CORRIDA!$M:$M,$B33&amp;" d. "&amp;DU$2)+COUNTIF(CORRIDA!$M:$M,DU$2&amp;" d. "&amp;$B33)))</f>
        <v>0</v>
      </c>
      <c r="DV33" s="76" t="n">
        <f aca="false">IF($B33=DV$2,0,IF(COUNTIF(CORRIDA!$M:$M,$B33&amp;" d. "&amp;DV$2)+COUNTIF(CORRIDA!$M:$M,DV$2&amp;" d. "&amp;$B33)=0,0,COUNTIF(CORRIDA!$M:$M,$B33&amp;" d. "&amp;DV$2)+COUNTIF(CORRIDA!$M:$M,DV$2&amp;" d. "&amp;$B33)))</f>
        <v>0</v>
      </c>
      <c r="DW33" s="76" t="n">
        <f aca="false">IF($B33=DW$2,0,IF(COUNTIF(CORRIDA!$M:$M,$B33&amp;" d. "&amp;DW$2)+COUNTIF(CORRIDA!$M:$M,DW$2&amp;" d. "&amp;$B33)=0,0,COUNTIF(CORRIDA!$M:$M,$B33&amp;" d. "&amp;DW$2)+COUNTIF(CORRIDA!$M:$M,DW$2&amp;" d. "&amp;$B33)))</f>
        <v>0</v>
      </c>
      <c r="DX33" s="76" t="n">
        <f aca="false">IF($B33=DX$2,0,IF(COUNTIF(CORRIDA!$M:$M,$B33&amp;" d. "&amp;DX$2)+COUNTIF(CORRIDA!$M:$M,DX$2&amp;" d. "&amp;$B33)=0,0,COUNTIF(CORRIDA!$M:$M,$B33&amp;" d. "&amp;DX$2)+COUNTIF(CORRIDA!$M:$M,DX$2&amp;" d. "&amp;$B33)))</f>
        <v>0</v>
      </c>
      <c r="DY33" s="76" t="n">
        <f aca="false">IF($B33=DY$2,0,IF(COUNTIF(CORRIDA!$M:$M,$B33&amp;" d. "&amp;DY$2)+COUNTIF(CORRIDA!$M:$M,DY$2&amp;" d. "&amp;$B33)=0,0,COUNTIF(CORRIDA!$M:$M,$B33&amp;" d. "&amp;DY$2)+COUNTIF(CORRIDA!$M:$M,DY$2&amp;" d. "&amp;$B33)))</f>
        <v>0</v>
      </c>
      <c r="DZ33" s="76" t="n">
        <f aca="false">IF($B33=DZ$2,0,IF(COUNTIF(CORRIDA!$M:$M,$B33&amp;" d. "&amp;DZ$2)+COUNTIF(CORRIDA!$M:$M,DZ$2&amp;" d. "&amp;$B33)=0,0,COUNTIF(CORRIDA!$M:$M,$B33&amp;" d. "&amp;DZ$2)+COUNTIF(CORRIDA!$M:$M,DZ$2&amp;" d. "&amp;$B33)))</f>
        <v>0</v>
      </c>
      <c r="EA33" s="76" t="n">
        <f aca="false">IF($B33=EA$2,0,IF(COUNTIF(CORRIDA!$M:$M,$B33&amp;" d. "&amp;EA$2)+COUNTIF(CORRIDA!$M:$M,EA$2&amp;" d. "&amp;$B33)=0,0,COUNTIF(CORRIDA!$M:$M,$B33&amp;" d. "&amp;EA$2)+COUNTIF(CORRIDA!$M:$M,EA$2&amp;" d. "&amp;$B33)))</f>
        <v>0</v>
      </c>
      <c r="EB33" s="76" t="n">
        <f aca="false">IF($B33=EB$2,0,IF(COUNTIF(CORRIDA!$M:$M,$B33&amp;" d. "&amp;EB$2)+COUNTIF(CORRIDA!$M:$M,EB$2&amp;" d. "&amp;$B33)=0,0,COUNTIF(CORRIDA!$M:$M,$B33&amp;" d. "&amp;EB$2)+COUNTIF(CORRIDA!$M:$M,EB$2&amp;" d. "&amp;$B33)))</f>
        <v>0</v>
      </c>
      <c r="EC33" s="76" t="n">
        <f aca="false">IF($B33=EC$2,0,IF(COUNTIF(CORRIDA!$M:$M,$B33&amp;" d. "&amp;EC$2)+COUNTIF(CORRIDA!$M:$M,EC$2&amp;" d. "&amp;$B33)=0,0,COUNTIF(CORRIDA!$M:$M,$B33&amp;" d. "&amp;EC$2)+COUNTIF(CORRIDA!$M:$M,EC$2&amp;" d. "&amp;$B33)))</f>
        <v>0</v>
      </c>
      <c r="ED33" s="76" t="n">
        <f aca="false">IF($B33=ED$2,0,IF(COUNTIF(CORRIDA!$M:$M,$B33&amp;" d. "&amp;ED$2)+COUNTIF(CORRIDA!$M:$M,ED$2&amp;" d. "&amp;$B33)=0,0,COUNTIF(CORRIDA!$M:$M,$B33&amp;" d. "&amp;ED$2)+COUNTIF(CORRIDA!$M:$M,ED$2&amp;" d. "&amp;$B33)))</f>
        <v>1</v>
      </c>
      <c r="EE33" s="76" t="n">
        <f aca="false">IF($B33=EE$2,0,IF(COUNTIF(CORRIDA!$M:$M,$B33&amp;" d. "&amp;EE$2)+COUNTIF(CORRIDA!$M:$M,EE$2&amp;" d. "&amp;$B33)=0,0,COUNTIF(CORRIDA!$M:$M,$B33&amp;" d. "&amp;EE$2)+COUNTIF(CORRIDA!$M:$M,EE$2&amp;" d. "&amp;$B33)))</f>
        <v>0</v>
      </c>
      <c r="EF33" s="76" t="n">
        <f aca="false">IF($B33=EF$2,0,IF(COUNTIF(CORRIDA!$M:$M,$B33&amp;" d. "&amp;EF$2)+COUNTIF(CORRIDA!$M:$M,EF$2&amp;" d. "&amp;$B33)=0,0,COUNTIF(CORRIDA!$M:$M,$B33&amp;" d. "&amp;EF$2)+COUNTIF(CORRIDA!$M:$M,EF$2&amp;" d. "&amp;$B33)))</f>
        <v>0</v>
      </c>
      <c r="EG33" s="76" t="n">
        <f aca="false">IF($B33=EG$2,0,IF(COUNTIF(CORRIDA!$M:$M,$B33&amp;" d. "&amp;EG$2)+COUNTIF(CORRIDA!$M:$M,EG$2&amp;" d. "&amp;$B33)=0,0,COUNTIF(CORRIDA!$M:$M,$B33&amp;" d. "&amp;EG$2)+COUNTIF(CORRIDA!$M:$M,EG$2&amp;" d. "&amp;$B33)))</f>
        <v>0</v>
      </c>
      <c r="EH33" s="76" t="n">
        <f aca="false">IF($B33=EH$2,0,IF(COUNTIF(CORRIDA!$M:$M,$B33&amp;" d. "&amp;EH$2)+COUNTIF(CORRIDA!$M:$M,EH$2&amp;" d. "&amp;$B33)=0,0,COUNTIF(CORRIDA!$M:$M,$B33&amp;" d. "&amp;EH$2)+COUNTIF(CORRIDA!$M:$M,EH$2&amp;" d. "&amp;$B33)))</f>
        <v>1</v>
      </c>
      <c r="EI33" s="76" t="n">
        <f aca="false">IF($B33=EI$2,0,IF(COUNTIF(CORRIDA!$M:$M,$B33&amp;" d. "&amp;EI$2)+COUNTIF(CORRIDA!$M:$M,EI$2&amp;" d. "&amp;$B33)=0,0,COUNTIF(CORRIDA!$M:$M,$B33&amp;" d. "&amp;EI$2)+COUNTIF(CORRIDA!$M:$M,EI$2&amp;" d. "&amp;$B33)))</f>
        <v>0</v>
      </c>
      <c r="EJ33" s="76" t="n">
        <f aca="false">IF($B33=EJ$2,0,IF(COUNTIF(CORRIDA!$M:$M,$B33&amp;" d. "&amp;EJ$2)+COUNTIF(CORRIDA!$M:$M,EJ$2&amp;" d. "&amp;$B33)=0,0,COUNTIF(CORRIDA!$M:$M,$B33&amp;" d. "&amp;EJ$2)+COUNTIF(CORRIDA!$M:$M,EJ$2&amp;" d. "&amp;$B33)))</f>
        <v>0</v>
      </c>
      <c r="EK33" s="76" t="n">
        <f aca="false">IF($B33=EK$2,0,IF(COUNTIF(CORRIDA!$M:$M,$B33&amp;" d. "&amp;EK$2)+COUNTIF(CORRIDA!$M:$M,EK$2&amp;" d. "&amp;$B33)=0,0,COUNTIF(CORRIDA!$M:$M,$B33&amp;" d. "&amp;EK$2)+COUNTIF(CORRIDA!$M:$M,EK$2&amp;" d. "&amp;$B33)))</f>
        <v>0</v>
      </c>
      <c r="EL33" s="76" t="n">
        <f aca="false">IF($B33=EL$2,0,IF(COUNTIF(CORRIDA!$M:$M,$B33&amp;" d. "&amp;EL$2)+COUNTIF(CORRIDA!$M:$M,EL$2&amp;" d. "&amp;$B33)=0,0,COUNTIF(CORRIDA!$M:$M,$B33&amp;" d. "&amp;EL$2)+COUNTIF(CORRIDA!$M:$M,EL$2&amp;" d. "&amp;$B33)))</f>
        <v>0</v>
      </c>
      <c r="EM33" s="76" t="n">
        <f aca="false">IF($B33=EM$2,0,IF(COUNTIF(CORRIDA!$M:$M,$B33&amp;" d. "&amp;EM$2)+COUNTIF(CORRIDA!$M:$M,EM$2&amp;" d. "&amp;$B33)=0,0,COUNTIF(CORRIDA!$M:$M,$B33&amp;" d. "&amp;EM$2)+COUNTIF(CORRIDA!$M:$M,EM$2&amp;" d. "&amp;$B33)))</f>
        <v>0</v>
      </c>
      <c r="EN33" s="76" t="n">
        <f aca="false">IF($B33=EN$2,0,IF(COUNTIF(CORRIDA!$M:$M,$B33&amp;" d. "&amp;EN$2)+COUNTIF(CORRIDA!$M:$M,EN$2&amp;" d. "&amp;$B33)=0,0,COUNTIF(CORRIDA!$M:$M,$B33&amp;" d. "&amp;EN$2)+COUNTIF(CORRIDA!$M:$M,EN$2&amp;" d. "&amp;$B33)))</f>
        <v>0</v>
      </c>
      <c r="EO33" s="76" t="n">
        <f aca="false">IF($B33=EO$2,0,IF(COUNTIF(CORRIDA!$M:$M,$B33&amp;" d. "&amp;EO$2)+COUNTIF(CORRIDA!$M:$M,EO$2&amp;" d. "&amp;$B33)=0,0,COUNTIF(CORRIDA!$M:$M,$B33&amp;" d. "&amp;EO$2)+COUNTIF(CORRIDA!$M:$M,EO$2&amp;" d. "&amp;$B33)))</f>
        <v>0</v>
      </c>
      <c r="EP33" s="76" t="n">
        <f aca="false">IF($B33=EP$2,0,IF(COUNTIF(CORRIDA!$M:$M,$B33&amp;" d. "&amp;EP$2)+COUNTIF(CORRIDA!$M:$M,EP$2&amp;" d. "&amp;$B33)=0,0,COUNTIF(CORRIDA!$M:$M,$B33&amp;" d. "&amp;EP$2)+COUNTIF(CORRIDA!$M:$M,EP$2&amp;" d. "&amp;$B33)))</f>
        <v>0</v>
      </c>
      <c r="EQ33" s="76" t="n">
        <f aca="false">IF($B33=EQ$2,0,IF(COUNTIF(CORRIDA!$M:$M,$B33&amp;" d. "&amp;EQ$2)+COUNTIF(CORRIDA!$M:$M,EQ$2&amp;" d. "&amp;$B33)=0,0,COUNTIF(CORRIDA!$M:$M,$B33&amp;" d. "&amp;EQ$2)+COUNTIF(CORRIDA!$M:$M,EQ$2&amp;" d. "&amp;$B33)))</f>
        <v>0</v>
      </c>
      <c r="ER33" s="76" t="n">
        <f aca="false">IF($B33=ER$2,0,IF(COUNTIF(CORRIDA!$M:$M,$B33&amp;" d. "&amp;ER$2)+COUNTIF(CORRIDA!$M:$M,ER$2&amp;" d. "&amp;$B33)=0,0,COUNTIF(CORRIDA!$M:$M,$B33&amp;" d. "&amp;ER$2)+COUNTIF(CORRIDA!$M:$M,ER$2&amp;" d. "&amp;$B33)))</f>
        <v>1</v>
      </c>
      <c r="ES33" s="76" t="n">
        <f aca="false">IF($B33=ES$2,0,IF(COUNTIF(CORRIDA!$M:$M,$B33&amp;" d. "&amp;ES$2)+COUNTIF(CORRIDA!$M:$M,ES$2&amp;" d. "&amp;$B33)=0,0,COUNTIF(CORRIDA!$M:$M,$B33&amp;" d. "&amp;ES$2)+COUNTIF(CORRIDA!$M:$M,ES$2&amp;" d. "&amp;$B33)))</f>
        <v>0</v>
      </c>
      <c r="ET33" s="76" t="n">
        <f aca="false">IF($B33=ET$2,0,IF(COUNTIF(CORRIDA!$M:$M,$B33&amp;" d. "&amp;ET$2)+COUNTIF(CORRIDA!$M:$M,ET$2&amp;" d. "&amp;$B33)=0,0,COUNTIF(CORRIDA!$M:$M,$B33&amp;" d. "&amp;ET$2)+COUNTIF(CORRIDA!$M:$M,ET$2&amp;" d. "&amp;$B33)))</f>
        <v>0</v>
      </c>
      <c r="EU33" s="76" t="n">
        <f aca="false">IF($B33=EU$2,0,IF(COUNTIF(CORRIDA!$M:$M,$B33&amp;" d. "&amp;EU$2)+COUNTIF(CORRIDA!$M:$M,EU$2&amp;" d. "&amp;$B33)=0,0,COUNTIF(CORRIDA!$M:$M,$B33&amp;" d. "&amp;EU$2)+COUNTIF(CORRIDA!$M:$M,EU$2&amp;" d. "&amp;$B33)))</f>
        <v>0</v>
      </c>
      <c r="EV33" s="76" t="n">
        <f aca="false">IF($B33=EV$2,0,IF(COUNTIF(CORRIDA!$M:$M,$B33&amp;" d. "&amp;EV$2)+COUNTIF(CORRIDA!$M:$M,EV$2&amp;" d. "&amp;$B33)=0,0,COUNTIF(CORRIDA!$M:$M,$B33&amp;" d. "&amp;EV$2)+COUNTIF(CORRIDA!$M:$M,EV$2&amp;" d. "&amp;$B33)))</f>
        <v>0</v>
      </c>
      <c r="EW33" s="76" t="n">
        <f aca="false">IF($B33=EW$2,0,IF(COUNTIF(CORRIDA!$M:$M,$B33&amp;" d. "&amp;EW$2)+COUNTIF(CORRIDA!$M:$M,EW$2&amp;" d. "&amp;$B33)=0,0,COUNTIF(CORRIDA!$M:$M,$B33&amp;" d. "&amp;EW$2)+COUNTIF(CORRIDA!$M:$M,EW$2&amp;" d. "&amp;$B33)))</f>
        <v>0</v>
      </c>
      <c r="EX33" s="76" t="n">
        <f aca="false">IF($B33=EX$2,0,IF(COUNTIF(CORRIDA!$M:$M,$B33&amp;" d. "&amp;EX$2)+COUNTIF(CORRIDA!$M:$M,EX$2&amp;" d. "&amp;$B33)=0,0,COUNTIF(CORRIDA!$M:$M,$B33&amp;" d. "&amp;EX$2)+COUNTIF(CORRIDA!$M:$M,EX$2&amp;" d. "&amp;$B33)))</f>
        <v>0</v>
      </c>
      <c r="EY33" s="76" t="n">
        <f aca="false">IF($B33=EY$2,0,IF(COUNTIF(CORRIDA!$M:$M,$B33&amp;" d. "&amp;EY$2)+COUNTIF(CORRIDA!$M:$M,EY$2&amp;" d. "&amp;$B33)=0,0,COUNTIF(CORRIDA!$M:$M,$B33&amp;" d. "&amp;EY$2)+COUNTIF(CORRIDA!$M:$M,EY$2&amp;" d. "&amp;$B33)))</f>
        <v>0</v>
      </c>
      <c r="EZ33" s="76" t="n">
        <f aca="false">IF($B33=EZ$2,0,IF(COUNTIF(CORRIDA!$M:$M,$B33&amp;" d. "&amp;EZ$2)+COUNTIF(CORRIDA!$M:$M,EZ$2&amp;" d. "&amp;$B33)=0,0,COUNTIF(CORRIDA!$M:$M,$B33&amp;" d. "&amp;EZ$2)+COUNTIF(CORRIDA!$M:$M,EZ$2&amp;" d. "&amp;$B33)))</f>
        <v>0</v>
      </c>
      <c r="FA33" s="76" t="n">
        <f aca="false">IF($B33=FA$2,0,IF(COUNTIF(CORRIDA!$M:$M,$B33&amp;" d. "&amp;FA$2)+COUNTIF(CORRIDA!$M:$M,FA$2&amp;" d. "&amp;$B33)=0,0,COUNTIF(CORRIDA!$M:$M,$B33&amp;" d. "&amp;FA$2)+COUNTIF(CORRIDA!$M:$M,FA$2&amp;" d. "&amp;$B33)))</f>
        <v>1</v>
      </c>
      <c r="FB33" s="76" t="n">
        <f aca="false">IF($B33=FB$2,0,IF(COUNTIF(CORRIDA!$M:$M,$B33&amp;" d. "&amp;FB$2)+COUNTIF(CORRIDA!$M:$M,FB$2&amp;" d. "&amp;$B33)=0,0,COUNTIF(CORRIDA!$M:$M,$B33&amp;" d. "&amp;FB$2)+COUNTIF(CORRIDA!$M:$M,FB$2&amp;" d. "&amp;$B33)))</f>
        <v>0</v>
      </c>
      <c r="FC33" s="76" t="n">
        <f aca="false">IF($B33=FC$2,0,IF(COUNTIF(CORRIDA!$M:$M,$B33&amp;" d. "&amp;FC$2)+COUNTIF(CORRIDA!$M:$M,FC$2&amp;" d. "&amp;$B33)=0,0,COUNTIF(CORRIDA!$M:$M,$B33&amp;" d. "&amp;FC$2)+COUNTIF(CORRIDA!$M:$M,FC$2&amp;" d. "&amp;$B33)))</f>
        <v>0</v>
      </c>
      <c r="FD33" s="76" t="n">
        <f aca="false">IF($B33=FD$2,0,IF(COUNTIF(CORRIDA!$M:$M,$B33&amp;" d. "&amp;FD$2)+COUNTIF(CORRIDA!$M:$M,FD$2&amp;" d. "&amp;$B33)=0,0,COUNTIF(CORRIDA!$M:$M,$B33&amp;" d. "&amp;FD$2)+COUNTIF(CORRIDA!$M:$M,FD$2&amp;" d. "&amp;$B33)))</f>
        <v>0</v>
      </c>
      <c r="FE33" s="76" t="n">
        <f aca="false">IF($B33=FE$2,0,IF(COUNTIF(CORRIDA!$M:$M,$B33&amp;" d. "&amp;FE$2)+COUNTIF(CORRIDA!$M:$M,FE$2&amp;" d. "&amp;$B33)=0,0,COUNTIF(CORRIDA!$M:$M,$B33&amp;" d. "&amp;FE$2)+COUNTIF(CORRIDA!$M:$M,FE$2&amp;" d. "&amp;$B33)))</f>
        <v>0</v>
      </c>
      <c r="FF33" s="76" t="n">
        <f aca="false">IF($B33=FF$2,0,IF(COUNTIF(CORRIDA!$M:$M,$B33&amp;" d. "&amp;FF$2)+COUNTIF(CORRIDA!$M:$M,FF$2&amp;" d. "&amp;$B33)=0,0,COUNTIF(CORRIDA!$M:$M,$B33&amp;" d. "&amp;FF$2)+COUNTIF(CORRIDA!$M:$M,FF$2&amp;" d. "&amp;$B33)))</f>
        <v>0</v>
      </c>
      <c r="FG33" s="75" t="n">
        <f aca="false">SUM(DI33:EW33)</f>
        <v>4</v>
      </c>
      <c r="FH33" s="80"/>
      <c r="FI33" s="73" t="str">
        <f aca="false">BE33</f>
        <v>Paulo</v>
      </c>
      <c r="FJ33" s="81" t="n">
        <f aca="false">COUNTIF(BF33:DC33,"&gt;0")</f>
        <v>5</v>
      </c>
      <c r="FK33" s="81" t="n">
        <f aca="false">AVERAGE(BF33:DC33)</f>
        <v>1</v>
      </c>
      <c r="FL33" s="81" t="n">
        <f aca="false">_xlfn.STDEV.P(BF33:DC33)</f>
        <v>0</v>
      </c>
    </row>
    <row r="34" customFormat="false" ht="12.75" hidden="false" customHeight="false" outlineLevel="0" collapsed="false">
      <c r="B34" s="73" t="str">
        <f aca="false">INTRO!B34</f>
        <v>Pedrão</v>
      </c>
      <c r="C34" s="82" t="str">
        <f aca="false">IF($B34=C$2,"-",IF(COUNTIF(CORRIDA!$M:$M,$B34&amp;" d. "&amp;C$2)=0,"",COUNTIF(CORRIDA!$M:$M,$B34&amp;" d. "&amp;C$2)))</f>
        <v/>
      </c>
      <c r="D34" s="82" t="str">
        <f aca="false">IF($B34=D$2,"-",IF(COUNTIF(CORRIDA!$M:$M,$B34&amp;" d. "&amp;D$2)=0,"",COUNTIF(CORRIDA!$M:$M,$B34&amp;" d. "&amp;D$2)))</f>
        <v/>
      </c>
      <c r="E34" s="82" t="str">
        <f aca="false">IF($B34=E$2,"-",IF(COUNTIF(CORRIDA!$M:$M,$B34&amp;" d. "&amp;E$2)=0,"",COUNTIF(CORRIDA!$M:$M,$B34&amp;" d. "&amp;E$2)))</f>
        <v/>
      </c>
      <c r="F34" s="82" t="str">
        <f aca="false">IF($B34=F$2,"-",IF(COUNTIF(CORRIDA!$M:$M,$B34&amp;" d. "&amp;F$2)=0,"",COUNTIF(CORRIDA!$M:$M,$B34&amp;" d. "&amp;F$2)))</f>
        <v/>
      </c>
      <c r="G34" s="82" t="str">
        <f aca="false">IF($B34=G$2,"-",IF(COUNTIF(CORRIDA!$M:$M,$B34&amp;" d. "&amp;G$2)=0,"",COUNTIF(CORRIDA!$M:$M,$B34&amp;" d. "&amp;G$2)))</f>
        <v/>
      </c>
      <c r="H34" s="82" t="str">
        <f aca="false">IF($B34=H$2,"-",IF(COUNTIF(CORRIDA!$M:$M,$B34&amp;" d. "&amp;H$2)=0,"",COUNTIF(CORRIDA!$M:$M,$B34&amp;" d. "&amp;H$2)))</f>
        <v/>
      </c>
      <c r="I34" s="82" t="str">
        <f aca="false">IF($B34=I$2,"-",IF(COUNTIF(CORRIDA!$M:$M,$B34&amp;" d. "&amp;I$2)=0,"",COUNTIF(CORRIDA!$M:$M,$B34&amp;" d. "&amp;I$2)))</f>
        <v/>
      </c>
      <c r="J34" s="82" t="str">
        <f aca="false">IF($B34=J$2,"-",IF(COUNTIF(CORRIDA!$M:$M,$B34&amp;" d. "&amp;J$2)=0,"",COUNTIF(CORRIDA!$M:$M,$B34&amp;" d. "&amp;J$2)))</f>
        <v/>
      </c>
      <c r="K34" s="82" t="str">
        <f aca="false">IF($B34=K$2,"-",IF(COUNTIF(CORRIDA!$M:$M,$B34&amp;" d. "&amp;K$2)=0,"",COUNTIF(CORRIDA!$M:$M,$B34&amp;" d. "&amp;K$2)))</f>
        <v/>
      </c>
      <c r="L34" s="82" t="str">
        <f aca="false">IF($B34=L$2,"-",IF(COUNTIF(CORRIDA!$M:$M,$B34&amp;" d. "&amp;L$2)=0,"",COUNTIF(CORRIDA!$M:$M,$B34&amp;" d. "&amp;L$2)))</f>
        <v/>
      </c>
      <c r="M34" s="82" t="str">
        <f aca="false">IF($B34=M$2,"-",IF(COUNTIF(CORRIDA!$M:$M,$B34&amp;" d. "&amp;M$2)=0,"",COUNTIF(CORRIDA!$M:$M,$B34&amp;" d. "&amp;M$2)))</f>
        <v/>
      </c>
      <c r="N34" s="82" t="str">
        <f aca="false">IF($B34=N$2,"-",IF(COUNTIF(CORRIDA!$M:$M,$B34&amp;" d. "&amp;N$2)=0,"",COUNTIF(CORRIDA!$M:$M,$B34&amp;" d. "&amp;N$2)))</f>
        <v/>
      </c>
      <c r="O34" s="82" t="str">
        <f aca="false">IF($B34=O$2,"-",IF(COUNTIF(CORRIDA!$M:$M,$B34&amp;" d. "&amp;O$2)=0,"",COUNTIF(CORRIDA!$M:$M,$B34&amp;" d. "&amp;O$2)))</f>
        <v/>
      </c>
      <c r="P34" s="82" t="str">
        <f aca="false">IF($B34=P$2,"-",IF(COUNTIF(CORRIDA!$M:$M,$B34&amp;" d. "&amp;P$2)=0,"",COUNTIF(CORRIDA!$M:$M,$B34&amp;" d. "&amp;P$2)))</f>
        <v/>
      </c>
      <c r="Q34" s="82" t="str">
        <f aca="false">IF($B34=Q$2,"-",IF(COUNTIF(CORRIDA!$M:$M,$B34&amp;" d. "&amp;Q$2)=0,"",COUNTIF(CORRIDA!$M:$M,$B34&amp;" d. "&amp;Q$2)))</f>
        <v/>
      </c>
      <c r="R34" s="82" t="str">
        <f aca="false">IF($B34=R$2,"-",IF(COUNTIF(CORRIDA!$M:$M,$B34&amp;" d. "&amp;R$2)=0,"",COUNTIF(CORRIDA!$M:$M,$B34&amp;" d. "&amp;R$2)))</f>
        <v/>
      </c>
      <c r="S34" s="82" t="n">
        <f aca="false">IF($B34=S$2,"-",IF(COUNTIF(CORRIDA!$M:$M,$B34&amp;" d. "&amp;S$2)=0,"",COUNTIF(CORRIDA!$M:$M,$B34&amp;" d. "&amp;S$2)))</f>
        <v>1</v>
      </c>
      <c r="T34" s="82" t="str">
        <f aca="false">IF($B34=T$2,"-",IF(COUNTIF(CORRIDA!$M:$M,$B34&amp;" d. "&amp;T$2)=0,"",COUNTIF(CORRIDA!$M:$M,$B34&amp;" d. "&amp;T$2)))</f>
        <v/>
      </c>
      <c r="U34" s="82" t="str">
        <f aca="false">IF($B34=U$2,"-",IF(COUNTIF(CORRIDA!$M:$M,$B34&amp;" d. "&amp;U$2)=0,"",COUNTIF(CORRIDA!$M:$M,$B34&amp;" d. "&amp;U$2)))</f>
        <v/>
      </c>
      <c r="V34" s="82" t="str">
        <f aca="false">IF($B34=V$2,"-",IF(COUNTIF(CORRIDA!$M:$M,$B34&amp;" d. "&amp;V$2)=0,"",COUNTIF(CORRIDA!$M:$M,$B34&amp;" d. "&amp;V$2)))</f>
        <v/>
      </c>
      <c r="W34" s="82" t="str">
        <f aca="false">IF($B34=W$2,"-",IF(COUNTIF(CORRIDA!$M:$M,$B34&amp;" d. "&amp;W$2)=0,"",COUNTIF(CORRIDA!$M:$M,$B34&amp;" d. "&amp;W$2)))</f>
        <v/>
      </c>
      <c r="X34" s="82" t="str">
        <f aca="false">IF($B34=X$2,"-",IF(COUNTIF(CORRIDA!$M:$M,$B34&amp;" d. "&amp;X$2)=0,"",COUNTIF(CORRIDA!$M:$M,$B34&amp;" d. "&amp;X$2)))</f>
        <v/>
      </c>
      <c r="Y34" s="82" t="str">
        <f aca="false">IF($B34=Y$2,"-",IF(COUNTIF(CORRIDA!$M:$M,$B34&amp;" d. "&amp;Y$2)=0,"",COUNTIF(CORRIDA!$M:$M,$B34&amp;" d. "&amp;Y$2)))</f>
        <v/>
      </c>
      <c r="Z34" s="82" t="str">
        <f aca="false">IF($B34=Z$2,"-",IF(COUNTIF(CORRIDA!$M:$M,$B34&amp;" d. "&amp;Z$2)=0,"",COUNTIF(CORRIDA!$M:$M,$B34&amp;" d. "&amp;Z$2)))</f>
        <v/>
      </c>
      <c r="AA34" s="82" t="str">
        <f aca="false">IF($B34=AA$2,"-",IF(COUNTIF(CORRIDA!$M:$M,$B34&amp;" d. "&amp;AA$2)=0,"",COUNTIF(CORRIDA!$M:$M,$B34&amp;" d. "&amp;AA$2)))</f>
        <v/>
      </c>
      <c r="AB34" s="82" t="str">
        <f aca="false">IF($B34=AB$2,"-",IF(COUNTIF(CORRIDA!$M:$M,$B34&amp;" d. "&amp;AB$2)=0,"",COUNTIF(CORRIDA!$M:$M,$B34&amp;" d. "&amp;AB$2)))</f>
        <v/>
      </c>
      <c r="AC34" s="82" t="str">
        <f aca="false">IF($B34=AC$2,"-",IF(COUNTIF(CORRIDA!$M:$M,$B34&amp;" d. "&amp;AC$2)=0,"",COUNTIF(CORRIDA!$M:$M,$B34&amp;" d. "&amp;AC$2)))</f>
        <v/>
      </c>
      <c r="AD34" s="82" t="str">
        <f aca="false">IF($B34=AD$2,"-",IF(COUNTIF(CORRIDA!$M:$M,$B34&amp;" d. "&amp;AD$2)=0,"",COUNTIF(CORRIDA!$M:$M,$B34&amp;" d. "&amp;AD$2)))</f>
        <v/>
      </c>
      <c r="AE34" s="82" t="str">
        <f aca="false">IF($B34=AE$2,"-",IF(COUNTIF(CORRIDA!$M:$M,$B34&amp;" d. "&amp;AE$2)=0,"",COUNTIF(CORRIDA!$M:$M,$B34&amp;" d. "&amp;AE$2)))</f>
        <v/>
      </c>
      <c r="AF34" s="82" t="str">
        <f aca="false">IF($B34=AF$2,"-",IF(COUNTIF(CORRIDA!$M:$M,$B34&amp;" d. "&amp;AF$2)=0,"",COUNTIF(CORRIDA!$M:$M,$B34&amp;" d. "&amp;AF$2)))</f>
        <v/>
      </c>
      <c r="AG34" s="82" t="str">
        <f aca="false">IF($B34=AG$2,"-",IF(COUNTIF(CORRIDA!$M:$M,$B34&amp;" d. "&amp;AG$2)=0,"",COUNTIF(CORRIDA!$M:$M,$B34&amp;" d. "&amp;AG$2)))</f>
        <v/>
      </c>
      <c r="AH34" s="82" t="str">
        <f aca="false">IF($B34=AH$2,"-",IF(COUNTIF(CORRIDA!$M:$M,$B34&amp;" d. "&amp;AH$2)=0,"",COUNTIF(CORRIDA!$M:$M,$B34&amp;" d. "&amp;AH$2)))</f>
        <v>-</v>
      </c>
      <c r="AI34" s="82" t="str">
        <f aca="false">IF($B34=AI$2,"-",IF(COUNTIF(CORRIDA!$M:$M,$B34&amp;" d. "&amp;AI$2)=0,"",COUNTIF(CORRIDA!$M:$M,$B34&amp;" d. "&amp;AI$2)))</f>
        <v/>
      </c>
      <c r="AJ34" s="82" t="str">
        <f aca="false">IF($B34=AJ$2,"-",IF(COUNTIF(CORRIDA!$M:$M,$B34&amp;" d. "&amp;AJ$2)=0,"",COUNTIF(CORRIDA!$M:$M,$B34&amp;" d. "&amp;AJ$2)))</f>
        <v/>
      </c>
      <c r="AK34" s="82" t="str">
        <f aca="false">IF($B34=AK$2,"-",IF(COUNTIF(CORRIDA!$M:$M,$B34&amp;" d. "&amp;AK$2)=0,"",COUNTIF(CORRIDA!$M:$M,$B34&amp;" d. "&amp;AK$2)))</f>
        <v/>
      </c>
      <c r="AL34" s="82" t="str">
        <f aca="false">IF($B34=AL$2,"-",IF(COUNTIF(CORRIDA!$M:$M,$B34&amp;" d. "&amp;AL$2)=0,"",COUNTIF(CORRIDA!$M:$M,$B34&amp;" d. "&amp;AL$2)))</f>
        <v/>
      </c>
      <c r="AM34" s="82" t="str">
        <f aca="false">IF($B34=AM$2,"-",IF(COUNTIF(CORRIDA!$M:$M,$B34&amp;" d. "&amp;AM$2)=0,"",COUNTIF(CORRIDA!$M:$M,$B34&amp;" d. "&amp;AM$2)))</f>
        <v/>
      </c>
      <c r="AN34" s="82" t="str">
        <f aca="false">IF($B34=AN$2,"-",IF(COUNTIF(CORRIDA!$M:$M,$B34&amp;" d. "&amp;AN$2)=0,"",COUNTIF(CORRIDA!$M:$M,$B34&amp;" d. "&amp;AN$2)))</f>
        <v/>
      </c>
      <c r="AO34" s="82" t="str">
        <f aca="false">IF($B34=AO$2,"-",IF(COUNTIF(CORRIDA!$M:$M,$B34&amp;" d. "&amp;AO$2)=0,"",COUNTIF(CORRIDA!$M:$M,$B34&amp;" d. "&amp;AO$2)))</f>
        <v/>
      </c>
      <c r="AP34" s="82" t="str">
        <f aca="false">IF($B34=AP$2,"-",IF(COUNTIF(CORRIDA!$M:$M,$B34&amp;" d. "&amp;AP$2)=0,"",COUNTIF(CORRIDA!$M:$M,$B34&amp;" d. "&amp;AP$2)))</f>
        <v/>
      </c>
      <c r="AQ34" s="82" t="str">
        <f aca="false">IF($B34=AQ$2,"-",IF(COUNTIF(CORRIDA!$M:$M,$B34&amp;" d. "&amp;AQ$2)=0,"",COUNTIF(CORRIDA!$M:$M,$B34&amp;" d. "&amp;AQ$2)))</f>
        <v/>
      </c>
      <c r="AR34" s="82" t="str">
        <f aca="false">IF($B34=AR$2,"-",IF(COUNTIF(CORRIDA!$M:$M,$B34&amp;" d. "&amp;AR$2)=0,"",COUNTIF(CORRIDA!$M:$M,$B34&amp;" d. "&amp;AR$2)))</f>
        <v/>
      </c>
      <c r="AS34" s="82" t="str">
        <f aca="false">IF($B34=AS$2,"-",IF(COUNTIF(CORRIDA!$M:$M,$B34&amp;" d. "&amp;AS$2)=0,"",COUNTIF(CORRIDA!$M:$M,$B34&amp;" d. "&amp;AS$2)))</f>
        <v/>
      </c>
      <c r="AT34" s="82" t="str">
        <f aca="false">IF($B34=AT$2,"-",IF(COUNTIF(CORRIDA!$M:$M,$B34&amp;" d. "&amp;AT$2)=0,"",COUNTIF(CORRIDA!$M:$M,$B34&amp;" d. "&amp;AT$2)))</f>
        <v/>
      </c>
      <c r="AU34" s="82" t="str">
        <f aca="false">IF($B34=AU$2,"-",IF(COUNTIF(CORRIDA!$M:$M,$B34&amp;" d. "&amp;AU$2)=0,"",COUNTIF(CORRIDA!$M:$M,$B34&amp;" d. "&amp;AU$2)))</f>
        <v/>
      </c>
      <c r="AV34" s="82" t="str">
        <f aca="false">IF($B34=AV$2,"-",IF(COUNTIF(CORRIDA!$M:$M,$B34&amp;" d. "&amp;AV$2)=0,"",COUNTIF(CORRIDA!$M:$M,$B34&amp;" d. "&amp;AV$2)))</f>
        <v/>
      </c>
      <c r="AW34" s="82" t="str">
        <f aca="false">IF($B34=AW$2,"-",IF(COUNTIF(CORRIDA!$M:$M,$B34&amp;" d. "&amp;AW$2)=0,"",COUNTIF(CORRIDA!$M:$M,$B34&amp;" d. "&amp;AW$2)))</f>
        <v/>
      </c>
      <c r="AX34" s="82" t="str">
        <f aca="false">IF($B34=AX$2,"-",IF(COUNTIF(CORRIDA!$M:$M,$B34&amp;" d. "&amp;AX$2)=0,"",COUNTIF(CORRIDA!$M:$M,$B34&amp;" d. "&amp;AX$2)))</f>
        <v/>
      </c>
      <c r="AY34" s="82" t="str">
        <f aca="false">IF($B34=AY$2,"-",IF(COUNTIF(CORRIDA!$M:$M,$B34&amp;" d. "&amp;AY$2)=0,"",COUNTIF(CORRIDA!$M:$M,$B34&amp;" d. "&amp;AY$2)))</f>
        <v/>
      </c>
      <c r="AZ34" s="82" t="str">
        <f aca="false">IF($B34=AZ$2,"-",IF(COUNTIF(CORRIDA!$M:$M,$B34&amp;" d. "&amp;AZ$2)=0,"",COUNTIF(CORRIDA!$M:$M,$B34&amp;" d. "&amp;AZ$2)))</f>
        <v/>
      </c>
      <c r="BA34" s="75" t="n">
        <f aca="false">SUM(C34:AZ34)</f>
        <v>1</v>
      </c>
      <c r="BE34" s="73" t="str">
        <f aca="false">B34</f>
        <v>Pedrão</v>
      </c>
      <c r="BF34" s="83" t="str">
        <f aca="false">IF($B34=BF$2,"-",IF(COUNTIF(CORRIDA!$M:$M,$B34&amp;" d. "&amp;BF$2)+COUNTIF(CORRIDA!$M:$M,BF$2&amp;" d. "&amp;$B34)=0,"",COUNTIF(CORRIDA!$M:$M,$B34&amp;" d. "&amp;BF$2)+COUNTIF(CORRIDA!$M:$M,BF$2&amp;" d. "&amp;$B34)))</f>
        <v/>
      </c>
      <c r="BG34" s="83" t="str">
        <f aca="false">IF($B34=BG$2,"-",IF(COUNTIF(CORRIDA!$M:$M,$B34&amp;" d. "&amp;BG$2)+COUNTIF(CORRIDA!$M:$M,BG$2&amp;" d. "&amp;$B34)=0,"",COUNTIF(CORRIDA!$M:$M,$B34&amp;" d. "&amp;BG$2)+COUNTIF(CORRIDA!$M:$M,BG$2&amp;" d. "&amp;$B34)))</f>
        <v/>
      </c>
      <c r="BH34" s="83" t="str">
        <f aca="false">IF($B34=BH$2,"-",IF(COUNTIF(CORRIDA!$M:$M,$B34&amp;" d. "&amp;BH$2)+COUNTIF(CORRIDA!$M:$M,BH$2&amp;" d. "&amp;$B34)=0,"",COUNTIF(CORRIDA!$M:$M,$B34&amp;" d. "&amp;BH$2)+COUNTIF(CORRIDA!$M:$M,BH$2&amp;" d. "&amp;$B34)))</f>
        <v/>
      </c>
      <c r="BI34" s="83" t="str">
        <f aca="false">IF($B34=BI$2,"-",IF(COUNTIF(CORRIDA!$M:$M,$B34&amp;" d. "&amp;BI$2)+COUNTIF(CORRIDA!$M:$M,BI$2&amp;" d. "&amp;$B34)=0,"",COUNTIF(CORRIDA!$M:$M,$B34&amp;" d. "&amp;BI$2)+COUNTIF(CORRIDA!$M:$M,BI$2&amp;" d. "&amp;$B34)))</f>
        <v/>
      </c>
      <c r="BJ34" s="83" t="str">
        <f aca="false">IF($B34=BJ$2,"-",IF(COUNTIF(CORRIDA!$M:$M,$B34&amp;" d. "&amp;BJ$2)+COUNTIF(CORRIDA!$M:$M,BJ$2&amp;" d. "&amp;$B34)=0,"",COUNTIF(CORRIDA!$M:$M,$B34&amp;" d. "&amp;BJ$2)+COUNTIF(CORRIDA!$M:$M,BJ$2&amp;" d. "&amp;$B34)))</f>
        <v/>
      </c>
      <c r="BK34" s="83" t="str">
        <f aca="false">IF($B34=BK$2,"-",IF(COUNTIF(CORRIDA!$M:$M,$B34&amp;" d. "&amp;BK$2)+COUNTIF(CORRIDA!$M:$M,BK$2&amp;" d. "&amp;$B34)=0,"",COUNTIF(CORRIDA!$M:$M,$B34&amp;" d. "&amp;BK$2)+COUNTIF(CORRIDA!$M:$M,BK$2&amp;" d. "&amp;$B34)))</f>
        <v/>
      </c>
      <c r="BL34" s="83" t="str">
        <f aca="false">IF($B34=BL$2,"-",IF(COUNTIF(CORRIDA!$M:$M,$B34&amp;" d. "&amp;BL$2)+COUNTIF(CORRIDA!$M:$M,BL$2&amp;" d. "&amp;$B34)=0,"",COUNTIF(CORRIDA!$M:$M,$B34&amp;" d. "&amp;BL$2)+COUNTIF(CORRIDA!$M:$M,BL$2&amp;" d. "&amp;$B34)))</f>
        <v/>
      </c>
      <c r="BM34" s="83" t="str">
        <f aca="false">IF($B34=BM$2,"-",IF(COUNTIF(CORRIDA!$M:$M,$B34&amp;" d. "&amp;BM$2)+COUNTIF(CORRIDA!$M:$M,BM$2&amp;" d. "&amp;$B34)=0,"",COUNTIF(CORRIDA!$M:$M,$B34&amp;" d. "&amp;BM$2)+COUNTIF(CORRIDA!$M:$M,BM$2&amp;" d. "&amp;$B34)))</f>
        <v/>
      </c>
      <c r="BN34" s="83" t="str">
        <f aca="false">IF($B34=BN$2,"-",IF(COUNTIF(CORRIDA!$M:$M,$B34&amp;" d. "&amp;BN$2)+COUNTIF(CORRIDA!$M:$M,BN$2&amp;" d. "&amp;$B34)=0,"",COUNTIF(CORRIDA!$M:$M,$B34&amp;" d. "&amp;BN$2)+COUNTIF(CORRIDA!$M:$M,BN$2&amp;" d. "&amp;$B34)))</f>
        <v/>
      </c>
      <c r="BO34" s="83" t="str">
        <f aca="false">IF($B34=BO$2,"-",IF(COUNTIF(CORRIDA!$M:$M,$B34&amp;" d. "&amp;BO$2)+COUNTIF(CORRIDA!$M:$M,BO$2&amp;" d. "&amp;$B34)=0,"",COUNTIF(CORRIDA!$M:$M,$B34&amp;" d. "&amp;BO$2)+COUNTIF(CORRIDA!$M:$M,BO$2&amp;" d. "&amp;$B34)))</f>
        <v/>
      </c>
      <c r="BP34" s="83" t="str">
        <f aca="false">IF($B34=BP$2,"-",IF(COUNTIF(CORRIDA!$M:$M,$B34&amp;" d. "&amp;BP$2)+COUNTIF(CORRIDA!$M:$M,BP$2&amp;" d. "&amp;$B34)=0,"",COUNTIF(CORRIDA!$M:$M,$B34&amp;" d. "&amp;BP$2)+COUNTIF(CORRIDA!$M:$M,BP$2&amp;" d. "&amp;$B34)))</f>
        <v/>
      </c>
      <c r="BQ34" s="83" t="str">
        <f aca="false">IF($B34=BQ$2,"-",IF(COUNTIF(CORRIDA!$M:$M,$B34&amp;" d. "&amp;BQ$2)+COUNTIF(CORRIDA!$M:$M,BQ$2&amp;" d. "&amp;$B34)=0,"",COUNTIF(CORRIDA!$M:$M,$B34&amp;" d. "&amp;BQ$2)+COUNTIF(CORRIDA!$M:$M,BQ$2&amp;" d. "&amp;$B34)))</f>
        <v/>
      </c>
      <c r="BR34" s="83" t="str">
        <f aca="false">IF($B34=BR$2,"-",IF(COUNTIF(CORRIDA!$M:$M,$B34&amp;" d. "&amp;BR$2)+COUNTIF(CORRIDA!$M:$M,BR$2&amp;" d. "&amp;$B34)=0,"",COUNTIF(CORRIDA!$M:$M,$B34&amp;" d. "&amp;BR$2)+COUNTIF(CORRIDA!$M:$M,BR$2&amp;" d. "&amp;$B34)))</f>
        <v/>
      </c>
      <c r="BS34" s="83" t="str">
        <f aca="false">IF($B34=BS$2,"-",IF(COUNTIF(CORRIDA!$M:$M,$B34&amp;" d. "&amp;BS$2)+COUNTIF(CORRIDA!$M:$M,BS$2&amp;" d. "&amp;$B34)=0,"",COUNTIF(CORRIDA!$M:$M,$B34&amp;" d. "&amp;BS$2)+COUNTIF(CORRIDA!$M:$M,BS$2&amp;" d. "&amp;$B34)))</f>
        <v/>
      </c>
      <c r="BT34" s="83" t="str">
        <f aca="false">IF($B34=BT$2,"-",IF(COUNTIF(CORRIDA!$M:$M,$B34&amp;" d. "&amp;BT$2)+COUNTIF(CORRIDA!$M:$M,BT$2&amp;" d. "&amp;$B34)=0,"",COUNTIF(CORRIDA!$M:$M,$B34&amp;" d. "&amp;BT$2)+COUNTIF(CORRIDA!$M:$M,BT$2&amp;" d. "&amp;$B34)))</f>
        <v/>
      </c>
      <c r="BU34" s="83" t="str">
        <f aca="false">IF($B34=BU$2,"-",IF(COUNTIF(CORRIDA!$M:$M,$B34&amp;" d. "&amp;BU$2)+COUNTIF(CORRIDA!$M:$M,BU$2&amp;" d. "&amp;$B34)=0,"",COUNTIF(CORRIDA!$M:$M,$B34&amp;" d. "&amp;BU$2)+COUNTIF(CORRIDA!$M:$M,BU$2&amp;" d. "&amp;$B34)))</f>
        <v/>
      </c>
      <c r="BV34" s="83" t="n">
        <f aca="false">IF($B34=BV$2,"-",IF(COUNTIF(CORRIDA!$M:$M,$B34&amp;" d. "&amp;BV$2)+COUNTIF(CORRIDA!$M:$M,BV$2&amp;" d. "&amp;$B34)=0,"",COUNTIF(CORRIDA!$M:$M,$B34&amp;" d. "&amp;BV$2)+COUNTIF(CORRIDA!$M:$M,BV$2&amp;" d. "&amp;$B34)))</f>
        <v>1</v>
      </c>
      <c r="BW34" s="83" t="str">
        <f aca="false">IF($B34=BW$2,"-",IF(COUNTIF(CORRIDA!$M:$M,$B34&amp;" d. "&amp;BW$2)+COUNTIF(CORRIDA!$M:$M,BW$2&amp;" d. "&amp;$B34)=0,"",COUNTIF(CORRIDA!$M:$M,$B34&amp;" d. "&amp;BW$2)+COUNTIF(CORRIDA!$M:$M,BW$2&amp;" d. "&amp;$B34)))</f>
        <v/>
      </c>
      <c r="BX34" s="83" t="str">
        <f aca="false">IF($B34=BX$2,"-",IF(COUNTIF(CORRIDA!$M:$M,$B34&amp;" d. "&amp;BX$2)+COUNTIF(CORRIDA!$M:$M,BX$2&amp;" d. "&amp;$B34)=0,"",COUNTIF(CORRIDA!$M:$M,$B34&amp;" d. "&amp;BX$2)+COUNTIF(CORRIDA!$M:$M,BX$2&amp;" d. "&amp;$B34)))</f>
        <v/>
      </c>
      <c r="BY34" s="83" t="str">
        <f aca="false">IF($B34=BY$2,"-",IF(COUNTIF(CORRIDA!$M:$M,$B34&amp;" d. "&amp;BY$2)+COUNTIF(CORRIDA!$M:$M,BY$2&amp;" d. "&amp;$B34)=0,"",COUNTIF(CORRIDA!$M:$M,$B34&amp;" d. "&amp;BY$2)+COUNTIF(CORRIDA!$M:$M,BY$2&amp;" d. "&amp;$B34)))</f>
        <v/>
      </c>
      <c r="BZ34" s="83" t="str">
        <f aca="false">IF($B34=BZ$2,"-",IF(COUNTIF(CORRIDA!$M:$M,$B34&amp;" d. "&amp;BZ$2)+COUNTIF(CORRIDA!$M:$M,BZ$2&amp;" d. "&amp;$B34)=0,"",COUNTIF(CORRIDA!$M:$M,$B34&amp;" d. "&amp;BZ$2)+COUNTIF(CORRIDA!$M:$M,BZ$2&amp;" d. "&amp;$B34)))</f>
        <v/>
      </c>
      <c r="CA34" s="83" t="str">
        <f aca="false">IF($B34=CA$2,"-",IF(COUNTIF(CORRIDA!$M:$M,$B34&amp;" d. "&amp;CA$2)+COUNTIF(CORRIDA!$M:$M,CA$2&amp;" d. "&amp;$B34)=0,"",COUNTIF(CORRIDA!$M:$M,$B34&amp;" d. "&amp;CA$2)+COUNTIF(CORRIDA!$M:$M,CA$2&amp;" d. "&amp;$B34)))</f>
        <v/>
      </c>
      <c r="CB34" s="83" t="str">
        <f aca="false">IF($B34=CB$2,"-",IF(COUNTIF(CORRIDA!$M:$M,$B34&amp;" d. "&amp;CB$2)+COUNTIF(CORRIDA!$M:$M,CB$2&amp;" d. "&amp;$B34)=0,"",COUNTIF(CORRIDA!$M:$M,$B34&amp;" d. "&amp;CB$2)+COUNTIF(CORRIDA!$M:$M,CB$2&amp;" d. "&amp;$B34)))</f>
        <v/>
      </c>
      <c r="CC34" s="83" t="str">
        <f aca="false">IF($B34=CC$2,"-",IF(COUNTIF(CORRIDA!$M:$M,$B34&amp;" d. "&amp;CC$2)+COUNTIF(CORRIDA!$M:$M,CC$2&amp;" d. "&amp;$B34)=0,"",COUNTIF(CORRIDA!$M:$M,$B34&amp;" d. "&amp;CC$2)+COUNTIF(CORRIDA!$M:$M,CC$2&amp;" d. "&amp;$B34)))</f>
        <v/>
      </c>
      <c r="CD34" s="83" t="str">
        <f aca="false">IF($B34=CD$2,"-",IF(COUNTIF(CORRIDA!$M:$M,$B34&amp;" d. "&amp;CD$2)+COUNTIF(CORRIDA!$M:$M,CD$2&amp;" d. "&amp;$B34)=0,"",COUNTIF(CORRIDA!$M:$M,$B34&amp;" d. "&amp;CD$2)+COUNTIF(CORRIDA!$M:$M,CD$2&amp;" d. "&amp;$B34)))</f>
        <v/>
      </c>
      <c r="CE34" s="83" t="str">
        <f aca="false">IF($B34=CE$2,"-",IF(COUNTIF(CORRIDA!$M:$M,$B34&amp;" d. "&amp;CE$2)+COUNTIF(CORRIDA!$M:$M,CE$2&amp;" d. "&amp;$B34)=0,"",COUNTIF(CORRIDA!$M:$M,$B34&amp;" d. "&amp;CE$2)+COUNTIF(CORRIDA!$M:$M,CE$2&amp;" d. "&amp;$B34)))</f>
        <v/>
      </c>
      <c r="CF34" s="83" t="str">
        <f aca="false">IF($B34=CF$2,"-",IF(COUNTIF(CORRIDA!$M:$M,$B34&amp;" d. "&amp;CF$2)+COUNTIF(CORRIDA!$M:$M,CF$2&amp;" d. "&amp;$B34)=0,"",COUNTIF(CORRIDA!$M:$M,$B34&amp;" d. "&amp;CF$2)+COUNTIF(CORRIDA!$M:$M,CF$2&amp;" d. "&amp;$B34)))</f>
        <v/>
      </c>
      <c r="CG34" s="83" t="str">
        <f aca="false">IF($B34=CG$2,"-",IF(COUNTIF(CORRIDA!$M:$M,$B34&amp;" d. "&amp;CG$2)+COUNTIF(CORRIDA!$M:$M,CG$2&amp;" d. "&amp;$B34)=0,"",COUNTIF(CORRIDA!$M:$M,$B34&amp;" d. "&amp;CG$2)+COUNTIF(CORRIDA!$M:$M,CG$2&amp;" d. "&amp;$B34)))</f>
        <v/>
      </c>
      <c r="CH34" s="83" t="str">
        <f aca="false">IF($B34=CH$2,"-",IF(COUNTIF(CORRIDA!$M:$M,$B34&amp;" d. "&amp;CH$2)+COUNTIF(CORRIDA!$M:$M,CH$2&amp;" d. "&amp;$B34)=0,"",COUNTIF(CORRIDA!$M:$M,$B34&amp;" d. "&amp;CH$2)+COUNTIF(CORRIDA!$M:$M,CH$2&amp;" d. "&amp;$B34)))</f>
        <v/>
      </c>
      <c r="CI34" s="83" t="str">
        <f aca="false">IF($B34=CI$2,"-",IF(COUNTIF(CORRIDA!$M:$M,$B34&amp;" d. "&amp;CI$2)+COUNTIF(CORRIDA!$M:$M,CI$2&amp;" d. "&amp;$B34)=0,"",COUNTIF(CORRIDA!$M:$M,$B34&amp;" d. "&amp;CI$2)+COUNTIF(CORRIDA!$M:$M,CI$2&amp;" d. "&amp;$B34)))</f>
        <v/>
      </c>
      <c r="CJ34" s="83" t="str">
        <f aca="false">IF($B34=CJ$2,"-",IF(COUNTIF(CORRIDA!$M:$M,$B34&amp;" d. "&amp;CJ$2)+COUNTIF(CORRIDA!$M:$M,CJ$2&amp;" d. "&amp;$B34)=0,"",COUNTIF(CORRIDA!$M:$M,$B34&amp;" d. "&amp;CJ$2)+COUNTIF(CORRIDA!$M:$M,CJ$2&amp;" d. "&amp;$B34)))</f>
        <v/>
      </c>
      <c r="CK34" s="83" t="str">
        <f aca="false">IF($B34=CK$2,"-",IF(COUNTIF(CORRIDA!$M:$M,$B34&amp;" d. "&amp;CK$2)+COUNTIF(CORRIDA!$M:$M,CK$2&amp;" d. "&amp;$B34)=0,"",COUNTIF(CORRIDA!$M:$M,$B34&amp;" d. "&amp;CK$2)+COUNTIF(CORRIDA!$M:$M,CK$2&amp;" d. "&amp;$B34)))</f>
        <v>-</v>
      </c>
      <c r="CL34" s="83" t="str">
        <f aca="false">IF($B34=CL$2,"-",IF(COUNTIF(CORRIDA!$M:$M,$B34&amp;" d. "&amp;CL$2)+COUNTIF(CORRIDA!$M:$M,CL$2&amp;" d. "&amp;$B34)=0,"",COUNTIF(CORRIDA!$M:$M,$B34&amp;" d. "&amp;CL$2)+COUNTIF(CORRIDA!$M:$M,CL$2&amp;" d. "&amp;$B34)))</f>
        <v/>
      </c>
      <c r="CM34" s="83" t="str">
        <f aca="false">IF($B34=CM$2,"-",IF(COUNTIF(CORRIDA!$M:$M,$B34&amp;" d. "&amp;CM$2)+COUNTIF(CORRIDA!$M:$M,CM$2&amp;" d. "&amp;$B34)=0,"",COUNTIF(CORRIDA!$M:$M,$B34&amp;" d. "&amp;CM$2)+COUNTIF(CORRIDA!$M:$M,CM$2&amp;" d. "&amp;$B34)))</f>
        <v/>
      </c>
      <c r="CN34" s="83" t="str">
        <f aca="false">IF($B34=CN$2,"-",IF(COUNTIF(CORRIDA!$M:$M,$B34&amp;" d. "&amp;CN$2)+COUNTIF(CORRIDA!$M:$M,CN$2&amp;" d. "&amp;$B34)=0,"",COUNTIF(CORRIDA!$M:$M,$B34&amp;" d. "&amp;CN$2)+COUNTIF(CORRIDA!$M:$M,CN$2&amp;" d. "&amp;$B34)))</f>
        <v/>
      </c>
      <c r="CO34" s="83" t="str">
        <f aca="false">IF($B34=CO$2,"-",IF(COUNTIF(CORRIDA!$M:$M,$B34&amp;" d. "&amp;CO$2)+COUNTIF(CORRIDA!$M:$M,CO$2&amp;" d. "&amp;$B34)=0,"",COUNTIF(CORRIDA!$M:$M,$B34&amp;" d. "&amp;CO$2)+COUNTIF(CORRIDA!$M:$M,CO$2&amp;" d. "&amp;$B34)))</f>
        <v/>
      </c>
      <c r="CP34" s="83" t="str">
        <f aca="false">IF($B34=CP$2,"-",IF(COUNTIF(CORRIDA!$M:$M,$B34&amp;" d. "&amp;CP$2)+COUNTIF(CORRIDA!$M:$M,CP$2&amp;" d. "&amp;$B34)=0,"",COUNTIF(CORRIDA!$M:$M,$B34&amp;" d. "&amp;CP$2)+COUNTIF(CORRIDA!$M:$M,CP$2&amp;" d. "&amp;$B34)))</f>
        <v/>
      </c>
      <c r="CQ34" s="83" t="str">
        <f aca="false">IF($B34=CQ$2,"-",IF(COUNTIF(CORRIDA!$M:$M,$B34&amp;" d. "&amp;CQ$2)+COUNTIF(CORRIDA!$M:$M,CQ$2&amp;" d. "&amp;$B34)=0,"",COUNTIF(CORRIDA!$M:$M,$B34&amp;" d. "&amp;CQ$2)+COUNTIF(CORRIDA!$M:$M,CQ$2&amp;" d. "&amp;$B34)))</f>
        <v/>
      </c>
      <c r="CR34" s="83" t="str">
        <f aca="false">IF($B34=CR$2,"-",IF(COUNTIF(CORRIDA!$M:$M,$B34&amp;" d. "&amp;CR$2)+COUNTIF(CORRIDA!$M:$M,CR$2&amp;" d. "&amp;$B34)=0,"",COUNTIF(CORRIDA!$M:$M,$B34&amp;" d. "&amp;CR$2)+COUNTIF(CORRIDA!$M:$M,CR$2&amp;" d. "&amp;$B34)))</f>
        <v/>
      </c>
      <c r="CS34" s="83" t="str">
        <f aca="false">IF($B34=CS$2,"-",IF(COUNTIF(CORRIDA!$M:$M,$B34&amp;" d. "&amp;CS$2)+COUNTIF(CORRIDA!$M:$M,CS$2&amp;" d. "&amp;$B34)=0,"",COUNTIF(CORRIDA!$M:$M,$B34&amp;" d. "&amp;CS$2)+COUNTIF(CORRIDA!$M:$M,CS$2&amp;" d. "&amp;$B34)))</f>
        <v/>
      </c>
      <c r="CT34" s="83" t="str">
        <f aca="false">IF($B34=CT$2,"-",IF(COUNTIF(CORRIDA!$M:$M,$B34&amp;" d. "&amp;CT$2)+COUNTIF(CORRIDA!$M:$M,CT$2&amp;" d. "&amp;$B34)=0,"",COUNTIF(CORRIDA!$M:$M,$B34&amp;" d. "&amp;CT$2)+COUNTIF(CORRIDA!$M:$M,CT$2&amp;" d. "&amp;$B34)))</f>
        <v/>
      </c>
      <c r="CU34" s="83" t="str">
        <f aca="false">IF($B34=CU$2,"-",IF(COUNTIF(CORRIDA!$M:$M,$B34&amp;" d. "&amp;CU$2)+COUNTIF(CORRIDA!$M:$M,CU$2&amp;" d. "&amp;$B34)=0,"",COUNTIF(CORRIDA!$M:$M,$B34&amp;" d. "&amp;CU$2)+COUNTIF(CORRIDA!$M:$M,CU$2&amp;" d. "&amp;$B34)))</f>
        <v/>
      </c>
      <c r="CV34" s="83" t="str">
        <f aca="false">IF($B34=CV$2,"-",IF(COUNTIF(CORRIDA!$M:$M,$B34&amp;" d. "&amp;CV$2)+COUNTIF(CORRIDA!$M:$M,CV$2&amp;" d. "&amp;$B34)=0,"",COUNTIF(CORRIDA!$M:$M,$B34&amp;" d. "&amp;CV$2)+COUNTIF(CORRIDA!$M:$M,CV$2&amp;" d. "&amp;$B34)))</f>
        <v/>
      </c>
      <c r="CW34" s="83" t="str">
        <f aca="false">IF($B34=CW$2,"-",IF(COUNTIF(CORRIDA!$M:$M,$B34&amp;" d. "&amp;CW$2)+COUNTIF(CORRIDA!$M:$M,CW$2&amp;" d. "&amp;$B34)=0,"",COUNTIF(CORRIDA!$M:$M,$B34&amp;" d. "&amp;CW$2)+COUNTIF(CORRIDA!$M:$M,CW$2&amp;" d. "&amp;$B34)))</f>
        <v/>
      </c>
      <c r="CX34" s="83" t="str">
        <f aca="false">IF($B34=CX$2,"-",IF(COUNTIF(CORRIDA!$M:$M,$B34&amp;" d. "&amp;CX$2)+COUNTIF(CORRIDA!$M:$M,CX$2&amp;" d. "&amp;$B34)=0,"",COUNTIF(CORRIDA!$M:$M,$B34&amp;" d. "&amp;CX$2)+COUNTIF(CORRIDA!$M:$M,CX$2&amp;" d. "&amp;$B34)))</f>
        <v/>
      </c>
      <c r="CY34" s="83" t="str">
        <f aca="false">IF($B34=CY$2,"-",IF(COUNTIF(CORRIDA!$M:$M,$B34&amp;" d. "&amp;CY$2)+COUNTIF(CORRIDA!$M:$M,CY$2&amp;" d. "&amp;$B34)=0,"",COUNTIF(CORRIDA!$M:$M,$B34&amp;" d. "&amp;CY$2)+COUNTIF(CORRIDA!$M:$M,CY$2&amp;" d. "&amp;$B34)))</f>
        <v/>
      </c>
      <c r="CZ34" s="83" t="str">
        <f aca="false">IF($B34=CZ$2,"-",IF(COUNTIF(CORRIDA!$M:$M,$B34&amp;" d. "&amp;CZ$2)+COUNTIF(CORRIDA!$M:$M,CZ$2&amp;" d. "&amp;$B34)=0,"",COUNTIF(CORRIDA!$M:$M,$B34&amp;" d. "&amp;CZ$2)+COUNTIF(CORRIDA!$M:$M,CZ$2&amp;" d. "&amp;$B34)))</f>
        <v/>
      </c>
      <c r="DA34" s="83" t="str">
        <f aca="false">IF($B34=DA$2,"-",IF(COUNTIF(CORRIDA!$M:$M,$B34&amp;" d. "&amp;DA$2)+COUNTIF(CORRIDA!$M:$M,DA$2&amp;" d. "&amp;$B34)=0,"",COUNTIF(CORRIDA!$M:$M,$B34&amp;" d. "&amp;DA$2)+COUNTIF(CORRIDA!$M:$M,DA$2&amp;" d. "&amp;$B34)))</f>
        <v/>
      </c>
      <c r="DB34" s="83" t="str">
        <f aca="false">IF($B34=DB$2,"-",IF(COUNTIF(CORRIDA!$M:$M,$B34&amp;" d. "&amp;DB$2)+COUNTIF(CORRIDA!$M:$M,DB$2&amp;" d. "&amp;$B34)=0,"",COUNTIF(CORRIDA!$M:$M,$B34&amp;" d. "&amp;DB$2)+COUNTIF(CORRIDA!$M:$M,DB$2&amp;" d. "&amp;$B34)))</f>
        <v/>
      </c>
      <c r="DC34" s="83" t="str">
        <f aca="false">IF($B34=DC$2,"-",IF(COUNTIF(CORRIDA!$M:$M,$B34&amp;" d. "&amp;DC$2)+COUNTIF(CORRIDA!$M:$M,DC$2&amp;" d. "&amp;$B34)=0,"",COUNTIF(CORRIDA!$M:$M,$B34&amp;" d. "&amp;DC$2)+COUNTIF(CORRIDA!$M:$M,DC$2&amp;" d. "&amp;$B34)))</f>
        <v/>
      </c>
      <c r="DD34" s="75" t="n">
        <f aca="false">SUM(BF34:DC34)</f>
        <v>1</v>
      </c>
      <c r="DE34" s="77" t="n">
        <f aca="false">COUNTIF(BF34:DC34,"&gt;0")</f>
        <v>1</v>
      </c>
      <c r="DF34" s="78" t="n">
        <f aca="false">IF(COUNTIF(BF34:DC34,"&gt;0")&lt;10,0,QUOTIENT(COUNTIF(BF34:DC34,"&gt;0"),5)*50)</f>
        <v>0</v>
      </c>
      <c r="DG34" s="79"/>
      <c r="DH34" s="73" t="str">
        <f aca="false">BE34</f>
        <v>Pedrão</v>
      </c>
      <c r="DI34" s="83" t="n">
        <f aca="false">IF($B34=DI$2,0,IF(COUNTIF(CORRIDA!$M:$M,$B34&amp;" d. "&amp;DI$2)+COUNTIF(CORRIDA!$M:$M,DI$2&amp;" d. "&amp;$B34)=0,0,COUNTIF(CORRIDA!$M:$M,$B34&amp;" d. "&amp;DI$2)+COUNTIF(CORRIDA!$M:$M,DI$2&amp;" d. "&amp;$B34)))</f>
        <v>0</v>
      </c>
      <c r="DJ34" s="83" t="n">
        <f aca="false">IF($B34=DJ$2,0,IF(COUNTIF(CORRIDA!$M:$M,$B34&amp;" d. "&amp;DJ$2)+COUNTIF(CORRIDA!$M:$M,DJ$2&amp;" d. "&amp;$B34)=0,0,COUNTIF(CORRIDA!$M:$M,$B34&amp;" d. "&amp;DJ$2)+COUNTIF(CORRIDA!$M:$M,DJ$2&amp;" d. "&amp;$B34)))</f>
        <v>0</v>
      </c>
      <c r="DK34" s="83" t="n">
        <f aca="false">IF($B34=DK$2,0,IF(COUNTIF(CORRIDA!$M:$M,$B34&amp;" d. "&amp;DK$2)+COUNTIF(CORRIDA!$M:$M,DK$2&amp;" d. "&amp;$B34)=0,0,COUNTIF(CORRIDA!$M:$M,$B34&amp;" d. "&amp;DK$2)+COUNTIF(CORRIDA!$M:$M,DK$2&amp;" d. "&amp;$B34)))</f>
        <v>0</v>
      </c>
      <c r="DL34" s="83" t="n">
        <f aca="false">IF($B34=DL$2,0,IF(COUNTIF(CORRIDA!$M:$M,$B34&amp;" d. "&amp;DL$2)+COUNTIF(CORRIDA!$M:$M,DL$2&amp;" d. "&amp;$B34)=0,0,COUNTIF(CORRIDA!$M:$M,$B34&amp;" d. "&amp;DL$2)+COUNTIF(CORRIDA!$M:$M,DL$2&amp;" d. "&amp;$B34)))</f>
        <v>0</v>
      </c>
      <c r="DM34" s="83" t="n">
        <f aca="false">IF($B34=DM$2,0,IF(COUNTIF(CORRIDA!$M:$M,$B34&amp;" d. "&amp;DM$2)+COUNTIF(CORRIDA!$M:$M,DM$2&amp;" d. "&amp;$B34)=0,0,COUNTIF(CORRIDA!$M:$M,$B34&amp;" d. "&amp;DM$2)+COUNTIF(CORRIDA!$M:$M,DM$2&amp;" d. "&amp;$B34)))</f>
        <v>0</v>
      </c>
      <c r="DN34" s="83" t="n">
        <f aca="false">IF($B34=DN$2,0,IF(COUNTIF(CORRIDA!$M:$M,$B34&amp;" d. "&amp;DN$2)+COUNTIF(CORRIDA!$M:$M,DN$2&amp;" d. "&amp;$B34)=0,0,COUNTIF(CORRIDA!$M:$M,$B34&amp;" d. "&amp;DN$2)+COUNTIF(CORRIDA!$M:$M,DN$2&amp;" d. "&amp;$B34)))</f>
        <v>0</v>
      </c>
      <c r="DO34" s="83" t="n">
        <f aca="false">IF($B34=DO$2,0,IF(COUNTIF(CORRIDA!$M:$M,$B34&amp;" d. "&amp;DO$2)+COUNTIF(CORRIDA!$M:$M,DO$2&amp;" d. "&amp;$B34)=0,0,COUNTIF(CORRIDA!$M:$M,$B34&amp;" d. "&amp;DO$2)+COUNTIF(CORRIDA!$M:$M,DO$2&amp;" d. "&amp;$B34)))</f>
        <v>0</v>
      </c>
      <c r="DP34" s="83" t="n">
        <f aca="false">IF($B34=DP$2,0,IF(COUNTIF(CORRIDA!$M:$M,$B34&amp;" d. "&amp;DP$2)+COUNTIF(CORRIDA!$M:$M,DP$2&amp;" d. "&amp;$B34)=0,0,COUNTIF(CORRIDA!$M:$M,$B34&amp;" d. "&amp;DP$2)+COUNTIF(CORRIDA!$M:$M,DP$2&amp;" d. "&amp;$B34)))</f>
        <v>0</v>
      </c>
      <c r="DQ34" s="83" t="n">
        <f aca="false">IF($B34=DQ$2,0,IF(COUNTIF(CORRIDA!$M:$M,$B34&amp;" d. "&amp;DQ$2)+COUNTIF(CORRIDA!$M:$M,DQ$2&amp;" d. "&amp;$B34)=0,0,COUNTIF(CORRIDA!$M:$M,$B34&amp;" d. "&amp;DQ$2)+COUNTIF(CORRIDA!$M:$M,DQ$2&amp;" d. "&amp;$B34)))</f>
        <v>0</v>
      </c>
      <c r="DR34" s="83" t="n">
        <f aca="false">IF($B34=DR$2,0,IF(COUNTIF(CORRIDA!$M:$M,$B34&amp;" d. "&amp;DR$2)+COUNTIF(CORRIDA!$M:$M,DR$2&amp;" d. "&amp;$B34)=0,0,COUNTIF(CORRIDA!$M:$M,$B34&amp;" d. "&amp;DR$2)+COUNTIF(CORRIDA!$M:$M,DR$2&amp;" d. "&amp;$B34)))</f>
        <v>0</v>
      </c>
      <c r="DS34" s="83" t="n">
        <f aca="false">IF($B34=DS$2,0,IF(COUNTIF(CORRIDA!$M:$M,$B34&amp;" d. "&amp;DS$2)+COUNTIF(CORRIDA!$M:$M,DS$2&amp;" d. "&amp;$B34)=0,0,COUNTIF(CORRIDA!$M:$M,$B34&amp;" d. "&amp;DS$2)+COUNTIF(CORRIDA!$M:$M,DS$2&amp;" d. "&amp;$B34)))</f>
        <v>0</v>
      </c>
      <c r="DT34" s="83" t="n">
        <f aca="false">IF($B34=DT$2,0,IF(COUNTIF(CORRIDA!$M:$M,$B34&amp;" d. "&amp;DT$2)+COUNTIF(CORRIDA!$M:$M,DT$2&amp;" d. "&amp;$B34)=0,0,COUNTIF(CORRIDA!$M:$M,$B34&amp;" d. "&amp;DT$2)+COUNTIF(CORRIDA!$M:$M,DT$2&amp;" d. "&amp;$B34)))</f>
        <v>0</v>
      </c>
      <c r="DU34" s="83" t="n">
        <f aca="false">IF($B34=DU$2,0,IF(COUNTIF(CORRIDA!$M:$M,$B34&amp;" d. "&amp;DU$2)+COUNTIF(CORRIDA!$M:$M,DU$2&amp;" d. "&amp;$B34)=0,0,COUNTIF(CORRIDA!$M:$M,$B34&amp;" d. "&amp;DU$2)+COUNTIF(CORRIDA!$M:$M,DU$2&amp;" d. "&amp;$B34)))</f>
        <v>0</v>
      </c>
      <c r="DV34" s="83" t="n">
        <f aca="false">IF($B34=DV$2,0,IF(COUNTIF(CORRIDA!$M:$M,$B34&amp;" d. "&amp;DV$2)+COUNTIF(CORRIDA!$M:$M,DV$2&amp;" d. "&amp;$B34)=0,0,COUNTIF(CORRIDA!$M:$M,$B34&amp;" d. "&amp;DV$2)+COUNTIF(CORRIDA!$M:$M,DV$2&amp;" d. "&amp;$B34)))</f>
        <v>0</v>
      </c>
      <c r="DW34" s="83" t="n">
        <f aca="false">IF($B34=DW$2,0,IF(COUNTIF(CORRIDA!$M:$M,$B34&amp;" d. "&amp;DW$2)+COUNTIF(CORRIDA!$M:$M,DW$2&amp;" d. "&amp;$B34)=0,0,COUNTIF(CORRIDA!$M:$M,$B34&amp;" d. "&amp;DW$2)+COUNTIF(CORRIDA!$M:$M,DW$2&amp;" d. "&amp;$B34)))</f>
        <v>0</v>
      </c>
      <c r="DX34" s="83" t="n">
        <f aca="false">IF($B34=DX$2,0,IF(COUNTIF(CORRIDA!$M:$M,$B34&amp;" d. "&amp;DX$2)+COUNTIF(CORRIDA!$M:$M,DX$2&amp;" d. "&amp;$B34)=0,0,COUNTIF(CORRIDA!$M:$M,$B34&amp;" d. "&amp;DX$2)+COUNTIF(CORRIDA!$M:$M,DX$2&amp;" d. "&amp;$B34)))</f>
        <v>0</v>
      </c>
      <c r="DY34" s="83" t="n">
        <f aca="false">IF($B34=DY$2,0,IF(COUNTIF(CORRIDA!$M:$M,$B34&amp;" d. "&amp;DY$2)+COUNTIF(CORRIDA!$M:$M,DY$2&amp;" d. "&amp;$B34)=0,0,COUNTIF(CORRIDA!$M:$M,$B34&amp;" d. "&amp;DY$2)+COUNTIF(CORRIDA!$M:$M,DY$2&amp;" d. "&amp;$B34)))</f>
        <v>1</v>
      </c>
      <c r="DZ34" s="83" t="n">
        <f aca="false">IF($B34=DZ$2,0,IF(COUNTIF(CORRIDA!$M:$M,$B34&amp;" d. "&amp;DZ$2)+COUNTIF(CORRIDA!$M:$M,DZ$2&amp;" d. "&amp;$B34)=0,0,COUNTIF(CORRIDA!$M:$M,$B34&amp;" d. "&amp;DZ$2)+COUNTIF(CORRIDA!$M:$M,DZ$2&amp;" d. "&amp;$B34)))</f>
        <v>0</v>
      </c>
      <c r="EA34" s="83" t="n">
        <f aca="false">IF($B34=EA$2,0,IF(COUNTIF(CORRIDA!$M:$M,$B34&amp;" d. "&amp;EA$2)+COUNTIF(CORRIDA!$M:$M,EA$2&amp;" d. "&amp;$B34)=0,0,COUNTIF(CORRIDA!$M:$M,$B34&amp;" d. "&amp;EA$2)+COUNTIF(CORRIDA!$M:$M,EA$2&amp;" d. "&amp;$B34)))</f>
        <v>0</v>
      </c>
      <c r="EB34" s="83" t="n">
        <f aca="false">IF($B34=EB$2,0,IF(COUNTIF(CORRIDA!$M:$M,$B34&amp;" d. "&amp;EB$2)+COUNTIF(CORRIDA!$M:$M,EB$2&amp;" d. "&amp;$B34)=0,0,COUNTIF(CORRIDA!$M:$M,$B34&amp;" d. "&amp;EB$2)+COUNTIF(CORRIDA!$M:$M,EB$2&amp;" d. "&amp;$B34)))</f>
        <v>0</v>
      </c>
      <c r="EC34" s="83" t="n">
        <f aca="false">IF($B34=EC$2,0,IF(COUNTIF(CORRIDA!$M:$M,$B34&amp;" d. "&amp;EC$2)+COUNTIF(CORRIDA!$M:$M,EC$2&amp;" d. "&amp;$B34)=0,0,COUNTIF(CORRIDA!$M:$M,$B34&amp;" d. "&amp;EC$2)+COUNTIF(CORRIDA!$M:$M,EC$2&amp;" d. "&amp;$B34)))</f>
        <v>0</v>
      </c>
      <c r="ED34" s="83" t="n">
        <f aca="false">IF($B34=ED$2,0,IF(COUNTIF(CORRIDA!$M:$M,$B34&amp;" d. "&amp;ED$2)+COUNTIF(CORRIDA!$M:$M,ED$2&amp;" d. "&amp;$B34)=0,0,COUNTIF(CORRIDA!$M:$M,$B34&amp;" d. "&amp;ED$2)+COUNTIF(CORRIDA!$M:$M,ED$2&amp;" d. "&amp;$B34)))</f>
        <v>0</v>
      </c>
      <c r="EE34" s="83" t="n">
        <f aca="false">IF($B34=EE$2,0,IF(COUNTIF(CORRIDA!$M:$M,$B34&amp;" d. "&amp;EE$2)+COUNTIF(CORRIDA!$M:$M,EE$2&amp;" d. "&amp;$B34)=0,0,COUNTIF(CORRIDA!$M:$M,$B34&amp;" d. "&amp;EE$2)+COUNTIF(CORRIDA!$M:$M,EE$2&amp;" d. "&amp;$B34)))</f>
        <v>0</v>
      </c>
      <c r="EF34" s="83" t="n">
        <f aca="false">IF($B34=EF$2,0,IF(COUNTIF(CORRIDA!$M:$M,$B34&amp;" d. "&amp;EF$2)+COUNTIF(CORRIDA!$M:$M,EF$2&amp;" d. "&amp;$B34)=0,0,COUNTIF(CORRIDA!$M:$M,$B34&amp;" d. "&amp;EF$2)+COUNTIF(CORRIDA!$M:$M,EF$2&amp;" d. "&amp;$B34)))</f>
        <v>0</v>
      </c>
      <c r="EG34" s="83" t="n">
        <f aca="false">IF($B34=EG$2,0,IF(COUNTIF(CORRIDA!$M:$M,$B34&amp;" d. "&amp;EG$2)+COUNTIF(CORRIDA!$M:$M,EG$2&amp;" d. "&amp;$B34)=0,0,COUNTIF(CORRIDA!$M:$M,$B34&amp;" d. "&amp;EG$2)+COUNTIF(CORRIDA!$M:$M,EG$2&amp;" d. "&amp;$B34)))</f>
        <v>0</v>
      </c>
      <c r="EH34" s="83" t="n">
        <f aca="false">IF($B34=EH$2,0,IF(COUNTIF(CORRIDA!$M:$M,$B34&amp;" d. "&amp;EH$2)+COUNTIF(CORRIDA!$M:$M,EH$2&amp;" d. "&amp;$B34)=0,0,COUNTIF(CORRIDA!$M:$M,$B34&amp;" d. "&amp;EH$2)+COUNTIF(CORRIDA!$M:$M,EH$2&amp;" d. "&amp;$B34)))</f>
        <v>0</v>
      </c>
      <c r="EI34" s="83" t="n">
        <f aca="false">IF($B34=EI$2,0,IF(COUNTIF(CORRIDA!$M:$M,$B34&amp;" d. "&amp;EI$2)+COUNTIF(CORRIDA!$M:$M,EI$2&amp;" d. "&amp;$B34)=0,0,COUNTIF(CORRIDA!$M:$M,$B34&amp;" d. "&amp;EI$2)+COUNTIF(CORRIDA!$M:$M,EI$2&amp;" d. "&amp;$B34)))</f>
        <v>0</v>
      </c>
      <c r="EJ34" s="83" t="n">
        <f aca="false">IF($B34=EJ$2,0,IF(COUNTIF(CORRIDA!$M:$M,$B34&amp;" d. "&amp;EJ$2)+COUNTIF(CORRIDA!$M:$M,EJ$2&amp;" d. "&amp;$B34)=0,0,COUNTIF(CORRIDA!$M:$M,$B34&amp;" d. "&amp;EJ$2)+COUNTIF(CORRIDA!$M:$M,EJ$2&amp;" d. "&amp;$B34)))</f>
        <v>0</v>
      </c>
      <c r="EK34" s="83" t="n">
        <f aca="false">IF($B34=EK$2,0,IF(COUNTIF(CORRIDA!$M:$M,$B34&amp;" d. "&amp;EK$2)+COUNTIF(CORRIDA!$M:$M,EK$2&amp;" d. "&amp;$B34)=0,0,COUNTIF(CORRIDA!$M:$M,$B34&amp;" d. "&amp;EK$2)+COUNTIF(CORRIDA!$M:$M,EK$2&amp;" d. "&amp;$B34)))</f>
        <v>0</v>
      </c>
      <c r="EL34" s="83" t="n">
        <f aca="false">IF($B34=EL$2,0,IF(COUNTIF(CORRIDA!$M:$M,$B34&amp;" d. "&amp;EL$2)+COUNTIF(CORRIDA!$M:$M,EL$2&amp;" d. "&amp;$B34)=0,0,COUNTIF(CORRIDA!$M:$M,$B34&amp;" d. "&amp;EL$2)+COUNTIF(CORRIDA!$M:$M,EL$2&amp;" d. "&amp;$B34)))</f>
        <v>0</v>
      </c>
      <c r="EM34" s="83" t="n">
        <f aca="false">IF($B34=EM$2,0,IF(COUNTIF(CORRIDA!$M:$M,$B34&amp;" d. "&amp;EM$2)+COUNTIF(CORRIDA!$M:$M,EM$2&amp;" d. "&amp;$B34)=0,0,COUNTIF(CORRIDA!$M:$M,$B34&amp;" d. "&amp;EM$2)+COUNTIF(CORRIDA!$M:$M,EM$2&amp;" d. "&amp;$B34)))</f>
        <v>0</v>
      </c>
      <c r="EN34" s="83" t="n">
        <f aca="false">IF($B34=EN$2,0,IF(COUNTIF(CORRIDA!$M:$M,$B34&amp;" d. "&amp;EN$2)+COUNTIF(CORRIDA!$M:$M,EN$2&amp;" d. "&amp;$B34)=0,0,COUNTIF(CORRIDA!$M:$M,$B34&amp;" d. "&amp;EN$2)+COUNTIF(CORRIDA!$M:$M,EN$2&amp;" d. "&amp;$B34)))</f>
        <v>0</v>
      </c>
      <c r="EO34" s="83" t="n">
        <f aca="false">IF($B34=EO$2,0,IF(COUNTIF(CORRIDA!$M:$M,$B34&amp;" d. "&amp;EO$2)+COUNTIF(CORRIDA!$M:$M,EO$2&amp;" d. "&amp;$B34)=0,0,COUNTIF(CORRIDA!$M:$M,$B34&amp;" d. "&amp;EO$2)+COUNTIF(CORRIDA!$M:$M,EO$2&amp;" d. "&amp;$B34)))</f>
        <v>0</v>
      </c>
      <c r="EP34" s="83" t="n">
        <f aca="false">IF($B34=EP$2,0,IF(COUNTIF(CORRIDA!$M:$M,$B34&amp;" d. "&amp;EP$2)+COUNTIF(CORRIDA!$M:$M,EP$2&amp;" d. "&amp;$B34)=0,0,COUNTIF(CORRIDA!$M:$M,$B34&amp;" d. "&amp;EP$2)+COUNTIF(CORRIDA!$M:$M,EP$2&amp;" d. "&amp;$B34)))</f>
        <v>0</v>
      </c>
      <c r="EQ34" s="83" t="n">
        <f aca="false">IF($B34=EQ$2,0,IF(COUNTIF(CORRIDA!$M:$M,$B34&amp;" d. "&amp;EQ$2)+COUNTIF(CORRIDA!$M:$M,EQ$2&amp;" d. "&amp;$B34)=0,0,COUNTIF(CORRIDA!$M:$M,$B34&amp;" d. "&amp;EQ$2)+COUNTIF(CORRIDA!$M:$M,EQ$2&amp;" d. "&amp;$B34)))</f>
        <v>0</v>
      </c>
      <c r="ER34" s="83" t="n">
        <f aca="false">IF($B34=ER$2,0,IF(COUNTIF(CORRIDA!$M:$M,$B34&amp;" d. "&amp;ER$2)+COUNTIF(CORRIDA!$M:$M,ER$2&amp;" d. "&amp;$B34)=0,0,COUNTIF(CORRIDA!$M:$M,$B34&amp;" d. "&amp;ER$2)+COUNTIF(CORRIDA!$M:$M,ER$2&amp;" d. "&amp;$B34)))</f>
        <v>0</v>
      </c>
      <c r="ES34" s="83" t="n">
        <f aca="false">IF($B34=ES$2,0,IF(COUNTIF(CORRIDA!$M:$M,$B34&amp;" d. "&amp;ES$2)+COUNTIF(CORRIDA!$M:$M,ES$2&amp;" d. "&amp;$B34)=0,0,COUNTIF(CORRIDA!$M:$M,$B34&amp;" d. "&amp;ES$2)+COUNTIF(CORRIDA!$M:$M,ES$2&amp;" d. "&amp;$B34)))</f>
        <v>0</v>
      </c>
      <c r="ET34" s="83" t="n">
        <f aca="false">IF($B34=ET$2,0,IF(COUNTIF(CORRIDA!$M:$M,$B34&amp;" d. "&amp;ET$2)+COUNTIF(CORRIDA!$M:$M,ET$2&amp;" d. "&amp;$B34)=0,0,COUNTIF(CORRIDA!$M:$M,$B34&amp;" d. "&amp;ET$2)+COUNTIF(CORRIDA!$M:$M,ET$2&amp;" d. "&amp;$B34)))</f>
        <v>0</v>
      </c>
      <c r="EU34" s="83" t="n">
        <f aca="false">IF($B34=EU$2,0,IF(COUNTIF(CORRIDA!$M:$M,$B34&amp;" d. "&amp;EU$2)+COUNTIF(CORRIDA!$M:$M,EU$2&amp;" d. "&amp;$B34)=0,0,COUNTIF(CORRIDA!$M:$M,$B34&amp;" d. "&amp;EU$2)+COUNTIF(CORRIDA!$M:$M,EU$2&amp;" d. "&amp;$B34)))</f>
        <v>0</v>
      </c>
      <c r="EV34" s="83" t="n">
        <f aca="false">IF($B34=EV$2,0,IF(COUNTIF(CORRIDA!$M:$M,$B34&amp;" d. "&amp;EV$2)+COUNTIF(CORRIDA!$M:$M,EV$2&amp;" d. "&amp;$B34)=0,0,COUNTIF(CORRIDA!$M:$M,$B34&amp;" d. "&amp;EV$2)+COUNTIF(CORRIDA!$M:$M,EV$2&amp;" d. "&amp;$B34)))</f>
        <v>0</v>
      </c>
      <c r="EW34" s="83" t="n">
        <f aca="false">IF($B34=EW$2,0,IF(COUNTIF(CORRIDA!$M:$M,$B34&amp;" d. "&amp;EW$2)+COUNTIF(CORRIDA!$M:$M,EW$2&amp;" d. "&amp;$B34)=0,0,COUNTIF(CORRIDA!$M:$M,$B34&amp;" d. "&amp;EW$2)+COUNTIF(CORRIDA!$M:$M,EW$2&amp;" d. "&amp;$B34)))</f>
        <v>0</v>
      </c>
      <c r="EX34" s="83" t="n">
        <f aca="false">IF($B34=EX$2,0,IF(COUNTIF(CORRIDA!$M:$M,$B34&amp;" d. "&amp;EX$2)+COUNTIF(CORRIDA!$M:$M,EX$2&amp;" d. "&amp;$B34)=0,0,COUNTIF(CORRIDA!$M:$M,$B34&amp;" d. "&amp;EX$2)+COUNTIF(CORRIDA!$M:$M,EX$2&amp;" d. "&amp;$B34)))</f>
        <v>0</v>
      </c>
      <c r="EY34" s="83" t="n">
        <f aca="false">IF($B34=EY$2,0,IF(COUNTIF(CORRIDA!$M:$M,$B34&amp;" d. "&amp;EY$2)+COUNTIF(CORRIDA!$M:$M,EY$2&amp;" d. "&amp;$B34)=0,0,COUNTIF(CORRIDA!$M:$M,$B34&amp;" d. "&amp;EY$2)+COUNTIF(CORRIDA!$M:$M,EY$2&amp;" d. "&amp;$B34)))</f>
        <v>0</v>
      </c>
      <c r="EZ34" s="83" t="n">
        <f aca="false">IF($B34=EZ$2,0,IF(COUNTIF(CORRIDA!$M:$M,$B34&amp;" d. "&amp;EZ$2)+COUNTIF(CORRIDA!$M:$M,EZ$2&amp;" d. "&amp;$B34)=0,0,COUNTIF(CORRIDA!$M:$M,$B34&amp;" d. "&amp;EZ$2)+COUNTIF(CORRIDA!$M:$M,EZ$2&amp;" d. "&amp;$B34)))</f>
        <v>0</v>
      </c>
      <c r="FA34" s="83" t="n">
        <f aca="false">IF($B34=FA$2,0,IF(COUNTIF(CORRIDA!$M:$M,$B34&amp;" d. "&amp;FA$2)+COUNTIF(CORRIDA!$M:$M,FA$2&amp;" d. "&amp;$B34)=0,0,COUNTIF(CORRIDA!$M:$M,$B34&amp;" d. "&amp;FA$2)+COUNTIF(CORRIDA!$M:$M,FA$2&amp;" d. "&amp;$B34)))</f>
        <v>0</v>
      </c>
      <c r="FB34" s="83" t="n">
        <f aca="false">IF($B34=FB$2,0,IF(COUNTIF(CORRIDA!$M:$M,$B34&amp;" d. "&amp;FB$2)+COUNTIF(CORRIDA!$M:$M,FB$2&amp;" d. "&amp;$B34)=0,0,COUNTIF(CORRIDA!$M:$M,$B34&amp;" d. "&amp;FB$2)+COUNTIF(CORRIDA!$M:$M,FB$2&amp;" d. "&amp;$B34)))</f>
        <v>0</v>
      </c>
      <c r="FC34" s="83" t="n">
        <f aca="false">IF($B34=FC$2,0,IF(COUNTIF(CORRIDA!$M:$M,$B34&amp;" d. "&amp;FC$2)+COUNTIF(CORRIDA!$M:$M,FC$2&amp;" d. "&amp;$B34)=0,0,COUNTIF(CORRIDA!$M:$M,$B34&amp;" d. "&amp;FC$2)+COUNTIF(CORRIDA!$M:$M,FC$2&amp;" d. "&amp;$B34)))</f>
        <v>0</v>
      </c>
      <c r="FD34" s="83" t="n">
        <f aca="false">IF($B34=FD$2,0,IF(COUNTIF(CORRIDA!$M:$M,$B34&amp;" d. "&amp;FD$2)+COUNTIF(CORRIDA!$M:$M,FD$2&amp;" d. "&amp;$B34)=0,0,COUNTIF(CORRIDA!$M:$M,$B34&amp;" d. "&amp;FD$2)+COUNTIF(CORRIDA!$M:$M,FD$2&amp;" d. "&amp;$B34)))</f>
        <v>0</v>
      </c>
      <c r="FE34" s="83" t="n">
        <f aca="false">IF($B34=FE$2,0,IF(COUNTIF(CORRIDA!$M:$M,$B34&amp;" d. "&amp;FE$2)+COUNTIF(CORRIDA!$M:$M,FE$2&amp;" d. "&amp;$B34)=0,0,COUNTIF(CORRIDA!$M:$M,$B34&amp;" d. "&amp;FE$2)+COUNTIF(CORRIDA!$M:$M,FE$2&amp;" d. "&amp;$B34)))</f>
        <v>0</v>
      </c>
      <c r="FF34" s="83" t="n">
        <f aca="false">IF($B34=FF$2,0,IF(COUNTIF(CORRIDA!$M:$M,$B34&amp;" d. "&amp;FF$2)+COUNTIF(CORRIDA!$M:$M,FF$2&amp;" d. "&amp;$B34)=0,0,COUNTIF(CORRIDA!$M:$M,$B34&amp;" d. "&amp;FF$2)+COUNTIF(CORRIDA!$M:$M,FF$2&amp;" d. "&amp;$B34)))</f>
        <v>0</v>
      </c>
      <c r="FG34" s="75" t="n">
        <f aca="false">SUM(DI34:EW34)</f>
        <v>1</v>
      </c>
      <c r="FH34" s="80"/>
      <c r="FI34" s="73" t="str">
        <f aca="false">BE34</f>
        <v>Pedrão</v>
      </c>
      <c r="FJ34" s="81" t="n">
        <f aca="false">COUNTIF(BF34:DC34,"&gt;0")</f>
        <v>1</v>
      </c>
      <c r="FK34" s="81" t="n">
        <f aca="false">AVERAGE(BF34:DC34)</f>
        <v>1</v>
      </c>
      <c r="FL34" s="81" t="n">
        <f aca="false">_xlfn.STDEV.P(BF34:DC34)</f>
        <v>0</v>
      </c>
    </row>
    <row r="35" customFormat="false" ht="12.75" hidden="false" customHeight="false" outlineLevel="0" collapsed="false">
      <c r="B35" s="73" t="str">
        <f aca="false">INTRO!B35</f>
        <v>Pedrinho</v>
      </c>
      <c r="C35" s="74" t="str">
        <f aca="false">IF($B35=C$2,"-",IF(COUNTIF(CORRIDA!$M:$M,$B35&amp;" d. "&amp;C$2)=0,"",COUNTIF(CORRIDA!$M:$M,$B35&amp;" d. "&amp;C$2)))</f>
        <v/>
      </c>
      <c r="D35" s="74" t="str">
        <f aca="false">IF($B35=D$2,"-",IF(COUNTIF(CORRIDA!$M:$M,$B35&amp;" d. "&amp;D$2)=0,"",COUNTIF(CORRIDA!$M:$M,$B35&amp;" d. "&amp;D$2)))</f>
        <v/>
      </c>
      <c r="E35" s="74" t="str">
        <f aca="false">IF($B35=E$2,"-",IF(COUNTIF(CORRIDA!$M:$M,$B35&amp;" d. "&amp;E$2)=0,"",COUNTIF(CORRIDA!$M:$M,$B35&amp;" d. "&amp;E$2)))</f>
        <v/>
      </c>
      <c r="F35" s="74" t="str">
        <f aca="false">IF($B35=F$2,"-",IF(COUNTIF(CORRIDA!$M:$M,$B35&amp;" d. "&amp;F$2)=0,"",COUNTIF(CORRIDA!$M:$M,$B35&amp;" d. "&amp;F$2)))</f>
        <v/>
      </c>
      <c r="G35" s="74" t="str">
        <f aca="false">IF($B35=G$2,"-",IF(COUNTIF(CORRIDA!$M:$M,$B35&amp;" d. "&amp;G$2)=0,"",COUNTIF(CORRIDA!$M:$M,$B35&amp;" d. "&amp;G$2)))</f>
        <v/>
      </c>
      <c r="H35" s="74" t="str">
        <f aca="false">IF($B35=H$2,"-",IF(COUNTIF(CORRIDA!$M:$M,$B35&amp;" d. "&amp;H$2)=0,"",COUNTIF(CORRIDA!$M:$M,$B35&amp;" d. "&amp;H$2)))</f>
        <v/>
      </c>
      <c r="I35" s="74" t="str">
        <f aca="false">IF($B35=I$2,"-",IF(COUNTIF(CORRIDA!$M:$M,$B35&amp;" d. "&amp;I$2)=0,"",COUNTIF(CORRIDA!$M:$M,$B35&amp;" d. "&amp;I$2)))</f>
        <v/>
      </c>
      <c r="J35" s="74" t="str">
        <f aca="false">IF($B35=J$2,"-",IF(COUNTIF(CORRIDA!$M:$M,$B35&amp;" d. "&amp;J$2)=0,"",COUNTIF(CORRIDA!$M:$M,$B35&amp;" d. "&amp;J$2)))</f>
        <v/>
      </c>
      <c r="K35" s="74" t="str">
        <f aca="false">IF($B35=K$2,"-",IF(COUNTIF(CORRIDA!$M:$M,$B35&amp;" d. "&amp;K$2)=0,"",COUNTIF(CORRIDA!$M:$M,$B35&amp;" d. "&amp;K$2)))</f>
        <v/>
      </c>
      <c r="L35" s="74" t="str">
        <f aca="false">IF($B35=L$2,"-",IF(COUNTIF(CORRIDA!$M:$M,$B35&amp;" d. "&amp;L$2)=0,"",COUNTIF(CORRIDA!$M:$M,$B35&amp;" d. "&amp;L$2)))</f>
        <v/>
      </c>
      <c r="M35" s="74" t="str">
        <f aca="false">IF($B35=M$2,"-",IF(COUNTIF(CORRIDA!$M:$M,$B35&amp;" d. "&amp;M$2)=0,"",COUNTIF(CORRIDA!$M:$M,$B35&amp;" d. "&amp;M$2)))</f>
        <v/>
      </c>
      <c r="N35" s="74" t="str">
        <f aca="false">IF($B35=N$2,"-",IF(COUNTIF(CORRIDA!$M:$M,$B35&amp;" d. "&amp;N$2)=0,"",COUNTIF(CORRIDA!$M:$M,$B35&amp;" d. "&amp;N$2)))</f>
        <v/>
      </c>
      <c r="O35" s="74" t="str">
        <f aca="false">IF($B35=O$2,"-",IF(COUNTIF(CORRIDA!$M:$M,$B35&amp;" d. "&amp;O$2)=0,"",COUNTIF(CORRIDA!$M:$M,$B35&amp;" d. "&amp;O$2)))</f>
        <v/>
      </c>
      <c r="P35" s="74" t="str">
        <f aca="false">IF($B35=P$2,"-",IF(COUNTIF(CORRIDA!$M:$M,$B35&amp;" d. "&amp;P$2)=0,"",COUNTIF(CORRIDA!$M:$M,$B35&amp;" d. "&amp;P$2)))</f>
        <v/>
      </c>
      <c r="Q35" s="74" t="str">
        <f aca="false">IF($B35=Q$2,"-",IF(COUNTIF(CORRIDA!$M:$M,$B35&amp;" d. "&amp;Q$2)=0,"",COUNTIF(CORRIDA!$M:$M,$B35&amp;" d. "&amp;Q$2)))</f>
        <v/>
      </c>
      <c r="R35" s="74" t="str">
        <f aca="false">IF($B35=R$2,"-",IF(COUNTIF(CORRIDA!$M:$M,$B35&amp;" d. "&amp;R$2)=0,"",COUNTIF(CORRIDA!$M:$M,$B35&amp;" d. "&amp;R$2)))</f>
        <v/>
      </c>
      <c r="S35" s="74" t="str">
        <f aca="false">IF($B35=S$2,"-",IF(COUNTIF(CORRIDA!$M:$M,$B35&amp;" d. "&amp;S$2)=0,"",COUNTIF(CORRIDA!$M:$M,$B35&amp;" d. "&amp;S$2)))</f>
        <v/>
      </c>
      <c r="T35" s="74" t="str">
        <f aca="false">IF($B35=T$2,"-",IF(COUNTIF(CORRIDA!$M:$M,$B35&amp;" d. "&amp;T$2)=0,"",COUNTIF(CORRIDA!$M:$M,$B35&amp;" d. "&amp;T$2)))</f>
        <v/>
      </c>
      <c r="U35" s="74" t="str">
        <f aca="false">IF($B35=U$2,"-",IF(COUNTIF(CORRIDA!$M:$M,$B35&amp;" d. "&amp;U$2)=0,"",COUNTIF(CORRIDA!$M:$M,$B35&amp;" d. "&amp;U$2)))</f>
        <v/>
      </c>
      <c r="V35" s="74" t="str">
        <f aca="false">IF($B35=V$2,"-",IF(COUNTIF(CORRIDA!$M:$M,$B35&amp;" d. "&amp;V$2)=0,"",COUNTIF(CORRIDA!$M:$M,$B35&amp;" d. "&amp;V$2)))</f>
        <v/>
      </c>
      <c r="W35" s="74" t="str">
        <f aca="false">IF($B35=W$2,"-",IF(COUNTIF(CORRIDA!$M:$M,$B35&amp;" d. "&amp;W$2)=0,"",COUNTIF(CORRIDA!$M:$M,$B35&amp;" d. "&amp;W$2)))</f>
        <v/>
      </c>
      <c r="X35" s="74" t="str">
        <f aca="false">IF($B35=X$2,"-",IF(COUNTIF(CORRIDA!$M:$M,$B35&amp;" d. "&amp;X$2)=0,"",COUNTIF(CORRIDA!$M:$M,$B35&amp;" d. "&amp;X$2)))</f>
        <v/>
      </c>
      <c r="Y35" s="74" t="str">
        <f aca="false">IF($B35=Y$2,"-",IF(COUNTIF(CORRIDA!$M:$M,$B35&amp;" d. "&amp;Y$2)=0,"",COUNTIF(CORRIDA!$M:$M,$B35&amp;" d. "&amp;Y$2)))</f>
        <v/>
      </c>
      <c r="Z35" s="74" t="str">
        <f aca="false">IF($B35=Z$2,"-",IF(COUNTIF(CORRIDA!$M:$M,$B35&amp;" d. "&amp;Z$2)=0,"",COUNTIF(CORRIDA!$M:$M,$B35&amp;" d. "&amp;Z$2)))</f>
        <v/>
      </c>
      <c r="AA35" s="74" t="str">
        <f aca="false">IF($B35=AA$2,"-",IF(COUNTIF(CORRIDA!$M:$M,$B35&amp;" d. "&amp;AA$2)=0,"",COUNTIF(CORRIDA!$M:$M,$B35&amp;" d. "&amp;AA$2)))</f>
        <v/>
      </c>
      <c r="AB35" s="74" t="str">
        <f aca="false">IF($B35=AB$2,"-",IF(COUNTIF(CORRIDA!$M:$M,$B35&amp;" d. "&amp;AB$2)=0,"",COUNTIF(CORRIDA!$M:$M,$B35&amp;" d. "&amp;AB$2)))</f>
        <v/>
      </c>
      <c r="AC35" s="74" t="str">
        <f aca="false">IF($B35=AC$2,"-",IF(COUNTIF(CORRIDA!$M:$M,$B35&amp;" d. "&amp;AC$2)=0,"",COUNTIF(CORRIDA!$M:$M,$B35&amp;" d. "&amp;AC$2)))</f>
        <v/>
      </c>
      <c r="AD35" s="74" t="str">
        <f aca="false">IF($B35=AD$2,"-",IF(COUNTIF(CORRIDA!$M:$M,$B35&amp;" d. "&amp;AD$2)=0,"",COUNTIF(CORRIDA!$M:$M,$B35&amp;" d. "&amp;AD$2)))</f>
        <v/>
      </c>
      <c r="AE35" s="74" t="str">
        <f aca="false">IF($B35=AE$2,"-",IF(COUNTIF(CORRIDA!$M:$M,$B35&amp;" d. "&amp;AE$2)=0,"",COUNTIF(CORRIDA!$M:$M,$B35&amp;" d. "&amp;AE$2)))</f>
        <v/>
      </c>
      <c r="AF35" s="74" t="str">
        <f aca="false">IF($B35=AF$2,"-",IF(COUNTIF(CORRIDA!$M:$M,$B35&amp;" d. "&amp;AF$2)=0,"",COUNTIF(CORRIDA!$M:$M,$B35&amp;" d. "&amp;AF$2)))</f>
        <v/>
      </c>
      <c r="AG35" s="74" t="str">
        <f aca="false">IF($B35=AG$2,"-",IF(COUNTIF(CORRIDA!$M:$M,$B35&amp;" d. "&amp;AG$2)=0,"",COUNTIF(CORRIDA!$M:$M,$B35&amp;" d. "&amp;AG$2)))</f>
        <v/>
      </c>
      <c r="AH35" s="74" t="str">
        <f aca="false">IF($B35=AH$2,"-",IF(COUNTIF(CORRIDA!$M:$M,$B35&amp;" d. "&amp;AH$2)=0,"",COUNTIF(CORRIDA!$M:$M,$B35&amp;" d. "&amp;AH$2)))</f>
        <v/>
      </c>
      <c r="AI35" s="74" t="str">
        <f aca="false">IF($B35=AI$2,"-",IF(COUNTIF(CORRIDA!$M:$M,$B35&amp;" d. "&amp;AI$2)=0,"",COUNTIF(CORRIDA!$M:$M,$B35&amp;" d. "&amp;AI$2)))</f>
        <v>-</v>
      </c>
      <c r="AJ35" s="74" t="str">
        <f aca="false">IF($B35=AJ$2,"-",IF(COUNTIF(CORRIDA!$M:$M,$B35&amp;" d. "&amp;AJ$2)=0,"",COUNTIF(CORRIDA!$M:$M,$B35&amp;" d. "&amp;AJ$2)))</f>
        <v/>
      </c>
      <c r="AK35" s="74" t="str">
        <f aca="false">IF($B35=AK$2,"-",IF(COUNTIF(CORRIDA!$M:$M,$B35&amp;" d. "&amp;AK$2)=0,"",COUNTIF(CORRIDA!$M:$M,$B35&amp;" d. "&amp;AK$2)))</f>
        <v/>
      </c>
      <c r="AL35" s="74" t="str">
        <f aca="false">IF($B35=AL$2,"-",IF(COUNTIF(CORRIDA!$M:$M,$B35&amp;" d. "&amp;AL$2)=0,"",COUNTIF(CORRIDA!$M:$M,$B35&amp;" d. "&amp;AL$2)))</f>
        <v/>
      </c>
      <c r="AM35" s="74" t="str">
        <f aca="false">IF($B35=AM$2,"-",IF(COUNTIF(CORRIDA!$M:$M,$B35&amp;" d. "&amp;AM$2)=0,"",COUNTIF(CORRIDA!$M:$M,$B35&amp;" d. "&amp;AM$2)))</f>
        <v/>
      </c>
      <c r="AN35" s="74" t="str">
        <f aca="false">IF($B35=AN$2,"-",IF(COUNTIF(CORRIDA!$M:$M,$B35&amp;" d. "&amp;AN$2)=0,"",COUNTIF(CORRIDA!$M:$M,$B35&amp;" d. "&amp;AN$2)))</f>
        <v/>
      </c>
      <c r="AO35" s="74" t="str">
        <f aca="false">IF($B35=AO$2,"-",IF(COUNTIF(CORRIDA!$M:$M,$B35&amp;" d. "&amp;AO$2)=0,"",COUNTIF(CORRIDA!$M:$M,$B35&amp;" d. "&amp;AO$2)))</f>
        <v/>
      </c>
      <c r="AP35" s="74" t="str">
        <f aca="false">IF($B35=AP$2,"-",IF(COUNTIF(CORRIDA!$M:$M,$B35&amp;" d. "&amp;AP$2)=0,"",COUNTIF(CORRIDA!$M:$M,$B35&amp;" d. "&amp;AP$2)))</f>
        <v/>
      </c>
      <c r="AQ35" s="74" t="str">
        <f aca="false">IF($B35=AQ$2,"-",IF(COUNTIF(CORRIDA!$M:$M,$B35&amp;" d. "&amp;AQ$2)=0,"",COUNTIF(CORRIDA!$M:$M,$B35&amp;" d. "&amp;AQ$2)))</f>
        <v/>
      </c>
      <c r="AR35" s="74" t="str">
        <f aca="false">IF($B35=AR$2,"-",IF(COUNTIF(CORRIDA!$M:$M,$B35&amp;" d. "&amp;AR$2)=0,"",COUNTIF(CORRIDA!$M:$M,$B35&amp;" d. "&amp;AR$2)))</f>
        <v/>
      </c>
      <c r="AS35" s="74" t="str">
        <f aca="false">IF($B35=AS$2,"-",IF(COUNTIF(CORRIDA!$M:$M,$B35&amp;" d. "&amp;AS$2)=0,"",COUNTIF(CORRIDA!$M:$M,$B35&amp;" d. "&amp;AS$2)))</f>
        <v/>
      </c>
      <c r="AT35" s="74" t="str">
        <f aca="false">IF($B35=AT$2,"-",IF(COUNTIF(CORRIDA!$M:$M,$B35&amp;" d. "&amp;AT$2)=0,"",COUNTIF(CORRIDA!$M:$M,$B35&amp;" d. "&amp;AT$2)))</f>
        <v/>
      </c>
      <c r="AU35" s="74" t="str">
        <f aca="false">IF($B35=AU$2,"-",IF(COUNTIF(CORRIDA!$M:$M,$B35&amp;" d. "&amp;AU$2)=0,"",COUNTIF(CORRIDA!$M:$M,$B35&amp;" d. "&amp;AU$2)))</f>
        <v/>
      </c>
      <c r="AV35" s="74" t="str">
        <f aca="false">IF($B35=AV$2,"-",IF(COUNTIF(CORRIDA!$M:$M,$B35&amp;" d. "&amp;AV$2)=0,"",COUNTIF(CORRIDA!$M:$M,$B35&amp;" d. "&amp;AV$2)))</f>
        <v/>
      </c>
      <c r="AW35" s="74" t="str">
        <f aca="false">IF($B35=AW$2,"-",IF(COUNTIF(CORRIDA!$M:$M,$B35&amp;" d. "&amp;AW$2)=0,"",COUNTIF(CORRIDA!$M:$M,$B35&amp;" d. "&amp;AW$2)))</f>
        <v/>
      </c>
      <c r="AX35" s="74" t="str">
        <f aca="false">IF($B35=AX$2,"-",IF(COUNTIF(CORRIDA!$M:$M,$B35&amp;" d. "&amp;AX$2)=0,"",COUNTIF(CORRIDA!$M:$M,$B35&amp;" d. "&amp;AX$2)))</f>
        <v/>
      </c>
      <c r="AY35" s="74" t="str">
        <f aca="false">IF($B35=AY$2,"-",IF(COUNTIF(CORRIDA!$M:$M,$B35&amp;" d. "&amp;AY$2)=0,"",COUNTIF(CORRIDA!$M:$M,$B35&amp;" d. "&amp;AY$2)))</f>
        <v/>
      </c>
      <c r="AZ35" s="74" t="str">
        <f aca="false">IF($B35=AZ$2,"-",IF(COUNTIF(CORRIDA!$M:$M,$B35&amp;" d. "&amp;AZ$2)=0,"",COUNTIF(CORRIDA!$M:$M,$B35&amp;" d. "&amp;AZ$2)))</f>
        <v/>
      </c>
      <c r="BA35" s="75" t="n">
        <f aca="false">SUM(C35:AZ35)</f>
        <v>0</v>
      </c>
      <c r="BE35" s="73" t="str">
        <f aca="false">B35</f>
        <v>Pedrinho</v>
      </c>
      <c r="BF35" s="76" t="str">
        <f aca="false">IF($B35=BF$2,"-",IF(COUNTIF(CORRIDA!$M:$M,$B35&amp;" d. "&amp;BF$2)+COUNTIF(CORRIDA!$M:$M,BF$2&amp;" d. "&amp;$B35)=0,"",COUNTIF(CORRIDA!$M:$M,$B35&amp;" d. "&amp;BF$2)+COUNTIF(CORRIDA!$M:$M,BF$2&amp;" d. "&amp;$B35)))</f>
        <v/>
      </c>
      <c r="BG35" s="76" t="str">
        <f aca="false">IF($B35=BG$2,"-",IF(COUNTIF(CORRIDA!$M:$M,$B35&amp;" d. "&amp;BG$2)+COUNTIF(CORRIDA!$M:$M,BG$2&amp;" d. "&amp;$B35)=0,"",COUNTIF(CORRIDA!$M:$M,$B35&amp;" d. "&amp;BG$2)+COUNTIF(CORRIDA!$M:$M,BG$2&amp;" d. "&amp;$B35)))</f>
        <v/>
      </c>
      <c r="BH35" s="76" t="str">
        <f aca="false">IF($B35=BH$2,"-",IF(COUNTIF(CORRIDA!$M:$M,$B35&amp;" d. "&amp;BH$2)+COUNTIF(CORRIDA!$M:$M,BH$2&amp;" d. "&amp;$B35)=0,"",COUNTIF(CORRIDA!$M:$M,$B35&amp;" d. "&amp;BH$2)+COUNTIF(CORRIDA!$M:$M,BH$2&amp;" d. "&amp;$B35)))</f>
        <v/>
      </c>
      <c r="BI35" s="76" t="str">
        <f aca="false">IF($B35=BI$2,"-",IF(COUNTIF(CORRIDA!$M:$M,$B35&amp;" d. "&amp;BI$2)+COUNTIF(CORRIDA!$M:$M,BI$2&amp;" d. "&amp;$B35)=0,"",COUNTIF(CORRIDA!$M:$M,$B35&amp;" d. "&amp;BI$2)+COUNTIF(CORRIDA!$M:$M,BI$2&amp;" d. "&amp;$B35)))</f>
        <v/>
      </c>
      <c r="BJ35" s="76" t="str">
        <f aca="false">IF($B35=BJ$2,"-",IF(COUNTIF(CORRIDA!$M:$M,$B35&amp;" d. "&amp;BJ$2)+COUNTIF(CORRIDA!$M:$M,BJ$2&amp;" d. "&amp;$B35)=0,"",COUNTIF(CORRIDA!$M:$M,$B35&amp;" d. "&amp;BJ$2)+COUNTIF(CORRIDA!$M:$M,BJ$2&amp;" d. "&amp;$B35)))</f>
        <v/>
      </c>
      <c r="BK35" s="76" t="str">
        <f aca="false">IF($B35=BK$2,"-",IF(COUNTIF(CORRIDA!$M:$M,$B35&amp;" d. "&amp;BK$2)+COUNTIF(CORRIDA!$M:$M,BK$2&amp;" d. "&amp;$B35)=0,"",COUNTIF(CORRIDA!$M:$M,$B35&amp;" d. "&amp;BK$2)+COUNTIF(CORRIDA!$M:$M,BK$2&amp;" d. "&amp;$B35)))</f>
        <v/>
      </c>
      <c r="BL35" s="76" t="str">
        <f aca="false">IF($B35=BL$2,"-",IF(COUNTIF(CORRIDA!$M:$M,$B35&amp;" d. "&amp;BL$2)+COUNTIF(CORRIDA!$M:$M,BL$2&amp;" d. "&amp;$B35)=0,"",COUNTIF(CORRIDA!$M:$M,$B35&amp;" d. "&amp;BL$2)+COUNTIF(CORRIDA!$M:$M,BL$2&amp;" d. "&amp;$B35)))</f>
        <v/>
      </c>
      <c r="BM35" s="76" t="str">
        <f aca="false">IF($B35=BM$2,"-",IF(COUNTIF(CORRIDA!$M:$M,$B35&amp;" d. "&amp;BM$2)+COUNTIF(CORRIDA!$M:$M,BM$2&amp;" d. "&amp;$B35)=0,"",COUNTIF(CORRIDA!$M:$M,$B35&amp;" d. "&amp;BM$2)+COUNTIF(CORRIDA!$M:$M,BM$2&amp;" d. "&amp;$B35)))</f>
        <v/>
      </c>
      <c r="BN35" s="76" t="str">
        <f aca="false">IF($B35=BN$2,"-",IF(COUNTIF(CORRIDA!$M:$M,$B35&amp;" d. "&amp;BN$2)+COUNTIF(CORRIDA!$M:$M,BN$2&amp;" d. "&amp;$B35)=0,"",COUNTIF(CORRIDA!$M:$M,$B35&amp;" d. "&amp;BN$2)+COUNTIF(CORRIDA!$M:$M,BN$2&amp;" d. "&amp;$B35)))</f>
        <v/>
      </c>
      <c r="BO35" s="76" t="str">
        <f aca="false">IF($B35=BO$2,"-",IF(COUNTIF(CORRIDA!$M:$M,$B35&amp;" d. "&amp;BO$2)+COUNTIF(CORRIDA!$M:$M,BO$2&amp;" d. "&amp;$B35)=0,"",COUNTIF(CORRIDA!$M:$M,$B35&amp;" d. "&amp;BO$2)+COUNTIF(CORRIDA!$M:$M,BO$2&amp;" d. "&amp;$B35)))</f>
        <v/>
      </c>
      <c r="BP35" s="76" t="str">
        <f aca="false">IF($B35=BP$2,"-",IF(COUNTIF(CORRIDA!$M:$M,$B35&amp;" d. "&amp;BP$2)+COUNTIF(CORRIDA!$M:$M,BP$2&amp;" d. "&amp;$B35)=0,"",COUNTIF(CORRIDA!$M:$M,$B35&amp;" d. "&amp;BP$2)+COUNTIF(CORRIDA!$M:$M,BP$2&amp;" d. "&amp;$B35)))</f>
        <v/>
      </c>
      <c r="BQ35" s="76" t="str">
        <f aca="false">IF($B35=BQ$2,"-",IF(COUNTIF(CORRIDA!$M:$M,$B35&amp;" d. "&amp;BQ$2)+COUNTIF(CORRIDA!$M:$M,BQ$2&amp;" d. "&amp;$B35)=0,"",COUNTIF(CORRIDA!$M:$M,$B35&amp;" d. "&amp;BQ$2)+COUNTIF(CORRIDA!$M:$M,BQ$2&amp;" d. "&amp;$B35)))</f>
        <v/>
      </c>
      <c r="BR35" s="76" t="str">
        <f aca="false">IF($B35=BR$2,"-",IF(COUNTIF(CORRIDA!$M:$M,$B35&amp;" d. "&amp;BR$2)+COUNTIF(CORRIDA!$M:$M,BR$2&amp;" d. "&amp;$B35)=0,"",COUNTIF(CORRIDA!$M:$M,$B35&amp;" d. "&amp;BR$2)+COUNTIF(CORRIDA!$M:$M,BR$2&amp;" d. "&amp;$B35)))</f>
        <v/>
      </c>
      <c r="BS35" s="76" t="str">
        <f aca="false">IF($B35=BS$2,"-",IF(COUNTIF(CORRIDA!$M:$M,$B35&amp;" d. "&amp;BS$2)+COUNTIF(CORRIDA!$M:$M,BS$2&amp;" d. "&amp;$B35)=0,"",COUNTIF(CORRIDA!$M:$M,$B35&amp;" d. "&amp;BS$2)+COUNTIF(CORRIDA!$M:$M,BS$2&amp;" d. "&amp;$B35)))</f>
        <v/>
      </c>
      <c r="BT35" s="76" t="str">
        <f aca="false">IF($B35=BT$2,"-",IF(COUNTIF(CORRIDA!$M:$M,$B35&amp;" d. "&amp;BT$2)+COUNTIF(CORRIDA!$M:$M,BT$2&amp;" d. "&amp;$B35)=0,"",COUNTIF(CORRIDA!$M:$M,$B35&amp;" d. "&amp;BT$2)+COUNTIF(CORRIDA!$M:$M,BT$2&amp;" d. "&amp;$B35)))</f>
        <v/>
      </c>
      <c r="BU35" s="76" t="str">
        <f aca="false">IF($B35=BU$2,"-",IF(COUNTIF(CORRIDA!$M:$M,$B35&amp;" d. "&amp;BU$2)+COUNTIF(CORRIDA!$M:$M,BU$2&amp;" d. "&amp;$B35)=0,"",COUNTIF(CORRIDA!$M:$M,$B35&amp;" d. "&amp;BU$2)+COUNTIF(CORRIDA!$M:$M,BU$2&amp;" d. "&amp;$B35)))</f>
        <v/>
      </c>
      <c r="BV35" s="76" t="str">
        <f aca="false">IF($B35=BV$2,"-",IF(COUNTIF(CORRIDA!$M:$M,$B35&amp;" d. "&amp;BV$2)+COUNTIF(CORRIDA!$M:$M,BV$2&amp;" d. "&amp;$B35)=0,"",COUNTIF(CORRIDA!$M:$M,$B35&amp;" d. "&amp;BV$2)+COUNTIF(CORRIDA!$M:$M,BV$2&amp;" d. "&amp;$B35)))</f>
        <v/>
      </c>
      <c r="BW35" s="76" t="str">
        <f aca="false">IF($B35=BW$2,"-",IF(COUNTIF(CORRIDA!$M:$M,$B35&amp;" d. "&amp;BW$2)+COUNTIF(CORRIDA!$M:$M,BW$2&amp;" d. "&amp;$B35)=0,"",COUNTIF(CORRIDA!$M:$M,$B35&amp;" d. "&amp;BW$2)+COUNTIF(CORRIDA!$M:$M,BW$2&amp;" d. "&amp;$B35)))</f>
        <v/>
      </c>
      <c r="BX35" s="76" t="str">
        <f aca="false">IF($B35=BX$2,"-",IF(COUNTIF(CORRIDA!$M:$M,$B35&amp;" d. "&amp;BX$2)+COUNTIF(CORRIDA!$M:$M,BX$2&amp;" d. "&amp;$B35)=0,"",COUNTIF(CORRIDA!$M:$M,$B35&amp;" d. "&amp;BX$2)+COUNTIF(CORRIDA!$M:$M,BX$2&amp;" d. "&amp;$B35)))</f>
        <v/>
      </c>
      <c r="BY35" s="76" t="str">
        <f aca="false">IF($B35=BY$2,"-",IF(COUNTIF(CORRIDA!$M:$M,$B35&amp;" d. "&amp;BY$2)+COUNTIF(CORRIDA!$M:$M,BY$2&amp;" d. "&amp;$B35)=0,"",COUNTIF(CORRIDA!$M:$M,$B35&amp;" d. "&amp;BY$2)+COUNTIF(CORRIDA!$M:$M,BY$2&amp;" d. "&amp;$B35)))</f>
        <v/>
      </c>
      <c r="BZ35" s="76" t="str">
        <f aca="false">IF($B35=BZ$2,"-",IF(COUNTIF(CORRIDA!$M:$M,$B35&amp;" d. "&amp;BZ$2)+COUNTIF(CORRIDA!$M:$M,BZ$2&amp;" d. "&amp;$B35)=0,"",COUNTIF(CORRIDA!$M:$M,$B35&amp;" d. "&amp;BZ$2)+COUNTIF(CORRIDA!$M:$M,BZ$2&amp;" d. "&amp;$B35)))</f>
        <v/>
      </c>
      <c r="CA35" s="76" t="str">
        <f aca="false">IF($B35=CA$2,"-",IF(COUNTIF(CORRIDA!$M:$M,$B35&amp;" d. "&amp;CA$2)+COUNTIF(CORRIDA!$M:$M,CA$2&amp;" d. "&amp;$B35)=0,"",COUNTIF(CORRIDA!$M:$M,$B35&amp;" d. "&amp;CA$2)+COUNTIF(CORRIDA!$M:$M,CA$2&amp;" d. "&amp;$B35)))</f>
        <v/>
      </c>
      <c r="CB35" s="76" t="str">
        <f aca="false">IF($B35=CB$2,"-",IF(COUNTIF(CORRIDA!$M:$M,$B35&amp;" d. "&amp;CB$2)+COUNTIF(CORRIDA!$M:$M,CB$2&amp;" d. "&amp;$B35)=0,"",COUNTIF(CORRIDA!$M:$M,$B35&amp;" d. "&amp;CB$2)+COUNTIF(CORRIDA!$M:$M,CB$2&amp;" d. "&amp;$B35)))</f>
        <v/>
      </c>
      <c r="CC35" s="76" t="str">
        <f aca="false">IF($B35=CC$2,"-",IF(COUNTIF(CORRIDA!$M:$M,$B35&amp;" d. "&amp;CC$2)+COUNTIF(CORRIDA!$M:$M,CC$2&amp;" d. "&amp;$B35)=0,"",COUNTIF(CORRIDA!$M:$M,$B35&amp;" d. "&amp;CC$2)+COUNTIF(CORRIDA!$M:$M,CC$2&amp;" d. "&amp;$B35)))</f>
        <v/>
      </c>
      <c r="CD35" s="76" t="str">
        <f aca="false">IF($B35=CD$2,"-",IF(COUNTIF(CORRIDA!$M:$M,$B35&amp;" d. "&amp;CD$2)+COUNTIF(CORRIDA!$M:$M,CD$2&amp;" d. "&amp;$B35)=0,"",COUNTIF(CORRIDA!$M:$M,$B35&amp;" d. "&amp;CD$2)+COUNTIF(CORRIDA!$M:$M,CD$2&amp;" d. "&amp;$B35)))</f>
        <v/>
      </c>
      <c r="CE35" s="76" t="str">
        <f aca="false">IF($B35=CE$2,"-",IF(COUNTIF(CORRIDA!$M:$M,$B35&amp;" d. "&amp;CE$2)+COUNTIF(CORRIDA!$M:$M,CE$2&amp;" d. "&amp;$B35)=0,"",COUNTIF(CORRIDA!$M:$M,$B35&amp;" d. "&amp;CE$2)+COUNTIF(CORRIDA!$M:$M,CE$2&amp;" d. "&amp;$B35)))</f>
        <v/>
      </c>
      <c r="CF35" s="76" t="str">
        <f aca="false">IF($B35=CF$2,"-",IF(COUNTIF(CORRIDA!$M:$M,$B35&amp;" d. "&amp;CF$2)+COUNTIF(CORRIDA!$M:$M,CF$2&amp;" d. "&amp;$B35)=0,"",COUNTIF(CORRIDA!$M:$M,$B35&amp;" d. "&amp;CF$2)+COUNTIF(CORRIDA!$M:$M,CF$2&amp;" d. "&amp;$B35)))</f>
        <v/>
      </c>
      <c r="CG35" s="76" t="str">
        <f aca="false">IF($B35=CG$2,"-",IF(COUNTIF(CORRIDA!$M:$M,$B35&amp;" d. "&amp;CG$2)+COUNTIF(CORRIDA!$M:$M,CG$2&amp;" d. "&amp;$B35)=0,"",COUNTIF(CORRIDA!$M:$M,$B35&amp;" d. "&amp;CG$2)+COUNTIF(CORRIDA!$M:$M,CG$2&amp;" d. "&amp;$B35)))</f>
        <v/>
      </c>
      <c r="CH35" s="76" t="str">
        <f aca="false">IF($B35=CH$2,"-",IF(COUNTIF(CORRIDA!$M:$M,$B35&amp;" d. "&amp;CH$2)+COUNTIF(CORRIDA!$M:$M,CH$2&amp;" d. "&amp;$B35)=0,"",COUNTIF(CORRIDA!$M:$M,$B35&amp;" d. "&amp;CH$2)+COUNTIF(CORRIDA!$M:$M,CH$2&amp;" d. "&amp;$B35)))</f>
        <v/>
      </c>
      <c r="CI35" s="76" t="str">
        <f aca="false">IF($B35=CI$2,"-",IF(COUNTIF(CORRIDA!$M:$M,$B35&amp;" d. "&amp;CI$2)+COUNTIF(CORRIDA!$M:$M,CI$2&amp;" d. "&amp;$B35)=0,"",COUNTIF(CORRIDA!$M:$M,$B35&amp;" d. "&amp;CI$2)+COUNTIF(CORRIDA!$M:$M,CI$2&amp;" d. "&amp;$B35)))</f>
        <v/>
      </c>
      <c r="CJ35" s="76" t="str">
        <f aca="false">IF($B35=CJ$2,"-",IF(COUNTIF(CORRIDA!$M:$M,$B35&amp;" d. "&amp;CJ$2)+COUNTIF(CORRIDA!$M:$M,CJ$2&amp;" d. "&amp;$B35)=0,"",COUNTIF(CORRIDA!$M:$M,$B35&amp;" d. "&amp;CJ$2)+COUNTIF(CORRIDA!$M:$M,CJ$2&amp;" d. "&amp;$B35)))</f>
        <v/>
      </c>
      <c r="CK35" s="76" t="str">
        <f aca="false">IF($B35=CK$2,"-",IF(COUNTIF(CORRIDA!$M:$M,$B35&amp;" d. "&amp;CK$2)+COUNTIF(CORRIDA!$M:$M,CK$2&amp;" d. "&amp;$B35)=0,"",COUNTIF(CORRIDA!$M:$M,$B35&amp;" d. "&amp;CK$2)+COUNTIF(CORRIDA!$M:$M,CK$2&amp;" d. "&amp;$B35)))</f>
        <v/>
      </c>
      <c r="CL35" s="76" t="str">
        <f aca="false">IF($B35=CL$2,"-",IF(COUNTIF(CORRIDA!$M:$M,$B35&amp;" d. "&amp;CL$2)+COUNTIF(CORRIDA!$M:$M,CL$2&amp;" d. "&amp;$B35)=0,"",COUNTIF(CORRIDA!$M:$M,$B35&amp;" d. "&amp;CL$2)+COUNTIF(CORRIDA!$M:$M,CL$2&amp;" d. "&amp;$B35)))</f>
        <v>-</v>
      </c>
      <c r="CM35" s="76" t="str">
        <f aca="false">IF($B35=CM$2,"-",IF(COUNTIF(CORRIDA!$M:$M,$B35&amp;" d. "&amp;CM$2)+COUNTIF(CORRIDA!$M:$M,CM$2&amp;" d. "&amp;$B35)=0,"",COUNTIF(CORRIDA!$M:$M,$B35&amp;" d. "&amp;CM$2)+COUNTIF(CORRIDA!$M:$M,CM$2&amp;" d. "&amp;$B35)))</f>
        <v/>
      </c>
      <c r="CN35" s="76" t="str">
        <f aca="false">IF($B35=CN$2,"-",IF(COUNTIF(CORRIDA!$M:$M,$B35&amp;" d. "&amp;CN$2)+COUNTIF(CORRIDA!$M:$M,CN$2&amp;" d. "&amp;$B35)=0,"",COUNTIF(CORRIDA!$M:$M,$B35&amp;" d. "&amp;CN$2)+COUNTIF(CORRIDA!$M:$M,CN$2&amp;" d. "&amp;$B35)))</f>
        <v/>
      </c>
      <c r="CO35" s="76" t="str">
        <f aca="false">IF($B35=CO$2,"-",IF(COUNTIF(CORRIDA!$M:$M,$B35&amp;" d. "&amp;CO$2)+COUNTIF(CORRIDA!$M:$M,CO$2&amp;" d. "&amp;$B35)=0,"",COUNTIF(CORRIDA!$M:$M,$B35&amp;" d. "&amp;CO$2)+COUNTIF(CORRIDA!$M:$M,CO$2&amp;" d. "&amp;$B35)))</f>
        <v/>
      </c>
      <c r="CP35" s="76" t="str">
        <f aca="false">IF($B35=CP$2,"-",IF(COUNTIF(CORRIDA!$M:$M,$B35&amp;" d. "&amp;CP$2)+COUNTIF(CORRIDA!$M:$M,CP$2&amp;" d. "&amp;$B35)=0,"",COUNTIF(CORRIDA!$M:$M,$B35&amp;" d. "&amp;CP$2)+COUNTIF(CORRIDA!$M:$M,CP$2&amp;" d. "&amp;$B35)))</f>
        <v/>
      </c>
      <c r="CQ35" s="76" t="str">
        <f aca="false">IF($B35=CQ$2,"-",IF(COUNTIF(CORRIDA!$M:$M,$B35&amp;" d. "&amp;CQ$2)+COUNTIF(CORRIDA!$M:$M,CQ$2&amp;" d. "&amp;$B35)=0,"",COUNTIF(CORRIDA!$M:$M,$B35&amp;" d. "&amp;CQ$2)+COUNTIF(CORRIDA!$M:$M,CQ$2&amp;" d. "&amp;$B35)))</f>
        <v/>
      </c>
      <c r="CR35" s="76" t="str">
        <f aca="false">IF($B35=CR$2,"-",IF(COUNTIF(CORRIDA!$M:$M,$B35&amp;" d. "&amp;CR$2)+COUNTIF(CORRIDA!$M:$M,CR$2&amp;" d. "&amp;$B35)=0,"",COUNTIF(CORRIDA!$M:$M,$B35&amp;" d. "&amp;CR$2)+COUNTIF(CORRIDA!$M:$M,CR$2&amp;" d. "&amp;$B35)))</f>
        <v/>
      </c>
      <c r="CS35" s="76" t="str">
        <f aca="false">IF($B35=CS$2,"-",IF(COUNTIF(CORRIDA!$M:$M,$B35&amp;" d. "&amp;CS$2)+COUNTIF(CORRIDA!$M:$M,CS$2&amp;" d. "&amp;$B35)=0,"",COUNTIF(CORRIDA!$M:$M,$B35&amp;" d. "&amp;CS$2)+COUNTIF(CORRIDA!$M:$M,CS$2&amp;" d. "&amp;$B35)))</f>
        <v/>
      </c>
      <c r="CT35" s="76" t="str">
        <f aca="false">IF($B35=CT$2,"-",IF(COUNTIF(CORRIDA!$M:$M,$B35&amp;" d. "&amp;CT$2)+COUNTIF(CORRIDA!$M:$M,CT$2&amp;" d. "&amp;$B35)=0,"",COUNTIF(CORRIDA!$M:$M,$B35&amp;" d. "&amp;CT$2)+COUNTIF(CORRIDA!$M:$M,CT$2&amp;" d. "&amp;$B35)))</f>
        <v/>
      </c>
      <c r="CU35" s="76" t="str">
        <f aca="false">IF($B35=CU$2,"-",IF(COUNTIF(CORRIDA!$M:$M,$B35&amp;" d. "&amp;CU$2)+COUNTIF(CORRIDA!$M:$M,CU$2&amp;" d. "&amp;$B35)=0,"",COUNTIF(CORRIDA!$M:$M,$B35&amp;" d. "&amp;CU$2)+COUNTIF(CORRIDA!$M:$M,CU$2&amp;" d. "&amp;$B35)))</f>
        <v/>
      </c>
      <c r="CV35" s="76" t="str">
        <f aca="false">IF($B35=CV$2,"-",IF(COUNTIF(CORRIDA!$M:$M,$B35&amp;" d. "&amp;CV$2)+COUNTIF(CORRIDA!$M:$M,CV$2&amp;" d. "&amp;$B35)=0,"",COUNTIF(CORRIDA!$M:$M,$B35&amp;" d. "&amp;CV$2)+COUNTIF(CORRIDA!$M:$M,CV$2&amp;" d. "&amp;$B35)))</f>
        <v/>
      </c>
      <c r="CW35" s="76" t="str">
        <f aca="false">IF($B35=CW$2,"-",IF(COUNTIF(CORRIDA!$M:$M,$B35&amp;" d. "&amp;CW$2)+COUNTIF(CORRIDA!$M:$M,CW$2&amp;" d. "&amp;$B35)=0,"",COUNTIF(CORRIDA!$M:$M,$B35&amp;" d. "&amp;CW$2)+COUNTIF(CORRIDA!$M:$M,CW$2&amp;" d. "&amp;$B35)))</f>
        <v/>
      </c>
      <c r="CX35" s="76" t="str">
        <f aca="false">IF($B35=CX$2,"-",IF(COUNTIF(CORRIDA!$M:$M,$B35&amp;" d. "&amp;CX$2)+COUNTIF(CORRIDA!$M:$M,CX$2&amp;" d. "&amp;$B35)=0,"",COUNTIF(CORRIDA!$M:$M,$B35&amp;" d. "&amp;CX$2)+COUNTIF(CORRIDA!$M:$M,CX$2&amp;" d. "&amp;$B35)))</f>
        <v/>
      </c>
      <c r="CY35" s="76" t="str">
        <f aca="false">IF($B35=CY$2,"-",IF(COUNTIF(CORRIDA!$M:$M,$B35&amp;" d. "&amp;CY$2)+COUNTIF(CORRIDA!$M:$M,CY$2&amp;" d. "&amp;$B35)=0,"",COUNTIF(CORRIDA!$M:$M,$B35&amp;" d. "&amp;CY$2)+COUNTIF(CORRIDA!$M:$M,CY$2&amp;" d. "&amp;$B35)))</f>
        <v/>
      </c>
      <c r="CZ35" s="76" t="str">
        <f aca="false">IF($B35=CZ$2,"-",IF(COUNTIF(CORRIDA!$M:$M,$B35&amp;" d. "&amp;CZ$2)+COUNTIF(CORRIDA!$M:$M,CZ$2&amp;" d. "&amp;$B35)=0,"",COUNTIF(CORRIDA!$M:$M,$B35&amp;" d. "&amp;CZ$2)+COUNTIF(CORRIDA!$M:$M,CZ$2&amp;" d. "&amp;$B35)))</f>
        <v/>
      </c>
      <c r="DA35" s="76" t="str">
        <f aca="false">IF($B35=DA$2,"-",IF(COUNTIF(CORRIDA!$M:$M,$B35&amp;" d. "&amp;DA$2)+COUNTIF(CORRIDA!$M:$M,DA$2&amp;" d. "&amp;$B35)=0,"",COUNTIF(CORRIDA!$M:$M,$B35&amp;" d. "&amp;DA$2)+COUNTIF(CORRIDA!$M:$M,DA$2&amp;" d. "&amp;$B35)))</f>
        <v/>
      </c>
      <c r="DB35" s="76" t="str">
        <f aca="false">IF($B35=DB$2,"-",IF(COUNTIF(CORRIDA!$M:$M,$B35&amp;" d. "&amp;DB$2)+COUNTIF(CORRIDA!$M:$M,DB$2&amp;" d. "&amp;$B35)=0,"",COUNTIF(CORRIDA!$M:$M,$B35&amp;" d. "&amp;DB$2)+COUNTIF(CORRIDA!$M:$M,DB$2&amp;" d. "&amp;$B35)))</f>
        <v/>
      </c>
      <c r="DC35" s="76" t="str">
        <f aca="false">IF($B35=DC$2,"-",IF(COUNTIF(CORRIDA!$M:$M,$B35&amp;" d. "&amp;DC$2)+COUNTIF(CORRIDA!$M:$M,DC$2&amp;" d. "&amp;$B35)=0,"",COUNTIF(CORRIDA!$M:$M,$B35&amp;" d. "&amp;DC$2)+COUNTIF(CORRIDA!$M:$M,DC$2&amp;" d. "&amp;$B35)))</f>
        <v/>
      </c>
      <c r="DD35" s="75" t="n">
        <f aca="false">SUM(BF35:DC35)</f>
        <v>0</v>
      </c>
      <c r="DE35" s="77" t="n">
        <f aca="false">COUNTIF(BF35:DC35,"&gt;0")</f>
        <v>0</v>
      </c>
      <c r="DF35" s="78" t="n">
        <f aca="false">IF(COUNTIF(BF35:DC35,"&gt;0")&lt;10,0,QUOTIENT(COUNTIF(BF35:DC35,"&gt;0"),5)*50)</f>
        <v>0</v>
      </c>
      <c r="DG35" s="79"/>
      <c r="DH35" s="73" t="str">
        <f aca="false">BE35</f>
        <v>Pedrinho</v>
      </c>
      <c r="DI35" s="76" t="n">
        <f aca="false">IF($B35=DI$2,0,IF(COUNTIF(CORRIDA!$M:$M,$B35&amp;" d. "&amp;DI$2)+COUNTIF(CORRIDA!$M:$M,DI$2&amp;" d. "&amp;$B35)=0,0,COUNTIF(CORRIDA!$M:$M,$B35&amp;" d. "&amp;DI$2)+COUNTIF(CORRIDA!$M:$M,DI$2&amp;" d. "&amp;$B35)))</f>
        <v>0</v>
      </c>
      <c r="DJ35" s="76" t="n">
        <f aca="false">IF($B35=DJ$2,0,IF(COUNTIF(CORRIDA!$M:$M,$B35&amp;" d. "&amp;DJ$2)+COUNTIF(CORRIDA!$M:$M,DJ$2&amp;" d. "&amp;$B35)=0,0,COUNTIF(CORRIDA!$M:$M,$B35&amp;" d. "&amp;DJ$2)+COUNTIF(CORRIDA!$M:$M,DJ$2&amp;" d. "&amp;$B35)))</f>
        <v>0</v>
      </c>
      <c r="DK35" s="76" t="n">
        <f aca="false">IF($B35=DK$2,0,IF(COUNTIF(CORRIDA!$M:$M,$B35&amp;" d. "&amp;DK$2)+COUNTIF(CORRIDA!$M:$M,DK$2&amp;" d. "&amp;$B35)=0,0,COUNTIF(CORRIDA!$M:$M,$B35&amp;" d. "&amp;DK$2)+COUNTIF(CORRIDA!$M:$M,DK$2&amp;" d. "&amp;$B35)))</f>
        <v>0</v>
      </c>
      <c r="DL35" s="76" t="n">
        <f aca="false">IF($B35=DL$2,0,IF(COUNTIF(CORRIDA!$M:$M,$B35&amp;" d. "&amp;DL$2)+COUNTIF(CORRIDA!$M:$M,DL$2&amp;" d. "&amp;$B35)=0,0,COUNTIF(CORRIDA!$M:$M,$B35&amp;" d. "&amp;DL$2)+COUNTIF(CORRIDA!$M:$M,DL$2&amp;" d. "&amp;$B35)))</f>
        <v>0</v>
      </c>
      <c r="DM35" s="76" t="n">
        <f aca="false">IF($B35=DM$2,0,IF(COUNTIF(CORRIDA!$M:$M,$B35&amp;" d. "&amp;DM$2)+COUNTIF(CORRIDA!$M:$M,DM$2&amp;" d. "&amp;$B35)=0,0,COUNTIF(CORRIDA!$M:$M,$B35&amp;" d. "&amp;DM$2)+COUNTIF(CORRIDA!$M:$M,DM$2&amp;" d. "&amp;$B35)))</f>
        <v>0</v>
      </c>
      <c r="DN35" s="76" t="n">
        <f aca="false">IF($B35=DN$2,0,IF(COUNTIF(CORRIDA!$M:$M,$B35&amp;" d. "&amp;DN$2)+COUNTIF(CORRIDA!$M:$M,DN$2&amp;" d. "&amp;$B35)=0,0,COUNTIF(CORRIDA!$M:$M,$B35&amp;" d. "&amp;DN$2)+COUNTIF(CORRIDA!$M:$M,DN$2&amp;" d. "&amp;$B35)))</f>
        <v>0</v>
      </c>
      <c r="DO35" s="76" t="n">
        <f aca="false">IF($B35=DO$2,0,IF(COUNTIF(CORRIDA!$M:$M,$B35&amp;" d. "&amp;DO$2)+COUNTIF(CORRIDA!$M:$M,DO$2&amp;" d. "&amp;$B35)=0,0,COUNTIF(CORRIDA!$M:$M,$B35&amp;" d. "&amp;DO$2)+COUNTIF(CORRIDA!$M:$M,DO$2&amp;" d. "&amp;$B35)))</f>
        <v>0</v>
      </c>
      <c r="DP35" s="76" t="n">
        <f aca="false">IF($B35=DP$2,0,IF(COUNTIF(CORRIDA!$M:$M,$B35&amp;" d. "&amp;DP$2)+COUNTIF(CORRIDA!$M:$M,DP$2&amp;" d. "&amp;$B35)=0,0,COUNTIF(CORRIDA!$M:$M,$B35&amp;" d. "&amp;DP$2)+COUNTIF(CORRIDA!$M:$M,DP$2&amp;" d. "&amp;$B35)))</f>
        <v>0</v>
      </c>
      <c r="DQ35" s="76" t="n">
        <f aca="false">IF($B35=DQ$2,0,IF(COUNTIF(CORRIDA!$M:$M,$B35&amp;" d. "&amp;DQ$2)+COUNTIF(CORRIDA!$M:$M,DQ$2&amp;" d. "&amp;$B35)=0,0,COUNTIF(CORRIDA!$M:$M,$B35&amp;" d. "&amp;DQ$2)+COUNTIF(CORRIDA!$M:$M,DQ$2&amp;" d. "&amp;$B35)))</f>
        <v>0</v>
      </c>
      <c r="DR35" s="76" t="n">
        <f aca="false">IF($B35=DR$2,0,IF(COUNTIF(CORRIDA!$M:$M,$B35&amp;" d. "&amp;DR$2)+COUNTIF(CORRIDA!$M:$M,DR$2&amp;" d. "&amp;$B35)=0,0,COUNTIF(CORRIDA!$M:$M,$B35&amp;" d. "&amp;DR$2)+COUNTIF(CORRIDA!$M:$M,DR$2&amp;" d. "&amp;$B35)))</f>
        <v>0</v>
      </c>
      <c r="DS35" s="76" t="n">
        <f aca="false">IF($B35=DS$2,0,IF(COUNTIF(CORRIDA!$M:$M,$B35&amp;" d. "&amp;DS$2)+COUNTIF(CORRIDA!$M:$M,DS$2&amp;" d. "&amp;$B35)=0,0,COUNTIF(CORRIDA!$M:$M,$B35&amp;" d. "&amp;DS$2)+COUNTIF(CORRIDA!$M:$M,DS$2&amp;" d. "&amp;$B35)))</f>
        <v>0</v>
      </c>
      <c r="DT35" s="76" t="n">
        <f aca="false">IF($B35=DT$2,0,IF(COUNTIF(CORRIDA!$M:$M,$B35&amp;" d. "&amp;DT$2)+COUNTIF(CORRIDA!$M:$M,DT$2&amp;" d. "&amp;$B35)=0,0,COUNTIF(CORRIDA!$M:$M,$B35&amp;" d. "&amp;DT$2)+COUNTIF(CORRIDA!$M:$M,DT$2&amp;" d. "&amp;$B35)))</f>
        <v>0</v>
      </c>
      <c r="DU35" s="76" t="n">
        <f aca="false">IF($B35=DU$2,0,IF(COUNTIF(CORRIDA!$M:$M,$B35&amp;" d. "&amp;DU$2)+COUNTIF(CORRIDA!$M:$M,DU$2&amp;" d. "&amp;$B35)=0,0,COUNTIF(CORRIDA!$M:$M,$B35&amp;" d. "&amp;DU$2)+COUNTIF(CORRIDA!$M:$M,DU$2&amp;" d. "&amp;$B35)))</f>
        <v>0</v>
      </c>
      <c r="DV35" s="76" t="n">
        <f aca="false">IF($B35=DV$2,0,IF(COUNTIF(CORRIDA!$M:$M,$B35&amp;" d. "&amp;DV$2)+COUNTIF(CORRIDA!$M:$M,DV$2&amp;" d. "&amp;$B35)=0,0,COUNTIF(CORRIDA!$M:$M,$B35&amp;" d. "&amp;DV$2)+COUNTIF(CORRIDA!$M:$M,DV$2&amp;" d. "&amp;$B35)))</f>
        <v>0</v>
      </c>
      <c r="DW35" s="76" t="n">
        <f aca="false">IF($B35=DW$2,0,IF(COUNTIF(CORRIDA!$M:$M,$B35&amp;" d. "&amp;DW$2)+COUNTIF(CORRIDA!$M:$M,DW$2&amp;" d. "&amp;$B35)=0,0,COUNTIF(CORRIDA!$M:$M,$B35&amp;" d. "&amp;DW$2)+COUNTIF(CORRIDA!$M:$M,DW$2&amp;" d. "&amp;$B35)))</f>
        <v>0</v>
      </c>
      <c r="DX35" s="76" t="n">
        <f aca="false">IF($B35=DX$2,0,IF(COUNTIF(CORRIDA!$M:$M,$B35&amp;" d. "&amp;DX$2)+COUNTIF(CORRIDA!$M:$M,DX$2&amp;" d. "&amp;$B35)=0,0,COUNTIF(CORRIDA!$M:$M,$B35&amp;" d. "&amp;DX$2)+COUNTIF(CORRIDA!$M:$M,DX$2&amp;" d. "&amp;$B35)))</f>
        <v>0</v>
      </c>
      <c r="DY35" s="76" t="n">
        <f aca="false">IF($B35=DY$2,0,IF(COUNTIF(CORRIDA!$M:$M,$B35&amp;" d. "&amp;DY$2)+COUNTIF(CORRIDA!$M:$M,DY$2&amp;" d. "&amp;$B35)=0,0,COUNTIF(CORRIDA!$M:$M,$B35&amp;" d. "&amp;DY$2)+COUNTIF(CORRIDA!$M:$M,DY$2&amp;" d. "&amp;$B35)))</f>
        <v>0</v>
      </c>
      <c r="DZ35" s="76" t="n">
        <f aca="false">IF($B35=DZ$2,0,IF(COUNTIF(CORRIDA!$M:$M,$B35&amp;" d. "&amp;DZ$2)+COUNTIF(CORRIDA!$M:$M,DZ$2&amp;" d. "&amp;$B35)=0,0,COUNTIF(CORRIDA!$M:$M,$B35&amp;" d. "&amp;DZ$2)+COUNTIF(CORRIDA!$M:$M,DZ$2&amp;" d. "&amp;$B35)))</f>
        <v>0</v>
      </c>
      <c r="EA35" s="76" t="n">
        <f aca="false">IF($B35=EA$2,0,IF(COUNTIF(CORRIDA!$M:$M,$B35&amp;" d. "&amp;EA$2)+COUNTIF(CORRIDA!$M:$M,EA$2&amp;" d. "&amp;$B35)=0,0,COUNTIF(CORRIDA!$M:$M,$B35&amp;" d. "&amp;EA$2)+COUNTIF(CORRIDA!$M:$M,EA$2&amp;" d. "&amp;$B35)))</f>
        <v>0</v>
      </c>
      <c r="EB35" s="76" t="n">
        <f aca="false">IF($B35=EB$2,0,IF(COUNTIF(CORRIDA!$M:$M,$B35&amp;" d. "&amp;EB$2)+COUNTIF(CORRIDA!$M:$M,EB$2&amp;" d. "&amp;$B35)=0,0,COUNTIF(CORRIDA!$M:$M,$B35&amp;" d. "&amp;EB$2)+COUNTIF(CORRIDA!$M:$M,EB$2&amp;" d. "&amp;$B35)))</f>
        <v>0</v>
      </c>
      <c r="EC35" s="76" t="n">
        <f aca="false">IF($B35=EC$2,0,IF(COUNTIF(CORRIDA!$M:$M,$B35&amp;" d. "&amp;EC$2)+COUNTIF(CORRIDA!$M:$M,EC$2&amp;" d. "&amp;$B35)=0,0,COUNTIF(CORRIDA!$M:$M,$B35&amp;" d. "&amp;EC$2)+COUNTIF(CORRIDA!$M:$M,EC$2&amp;" d. "&amp;$B35)))</f>
        <v>0</v>
      </c>
      <c r="ED35" s="76" t="n">
        <f aca="false">IF($B35=ED$2,0,IF(COUNTIF(CORRIDA!$M:$M,$B35&amp;" d. "&amp;ED$2)+COUNTIF(CORRIDA!$M:$M,ED$2&amp;" d. "&amp;$B35)=0,0,COUNTIF(CORRIDA!$M:$M,$B35&amp;" d. "&amp;ED$2)+COUNTIF(CORRIDA!$M:$M,ED$2&amp;" d. "&amp;$B35)))</f>
        <v>0</v>
      </c>
      <c r="EE35" s="76" t="n">
        <f aca="false">IF($B35=EE$2,0,IF(COUNTIF(CORRIDA!$M:$M,$B35&amp;" d. "&amp;EE$2)+COUNTIF(CORRIDA!$M:$M,EE$2&amp;" d. "&amp;$B35)=0,0,COUNTIF(CORRIDA!$M:$M,$B35&amp;" d. "&amp;EE$2)+COUNTIF(CORRIDA!$M:$M,EE$2&amp;" d. "&amp;$B35)))</f>
        <v>0</v>
      </c>
      <c r="EF35" s="76" t="n">
        <f aca="false">IF($B35=EF$2,0,IF(COUNTIF(CORRIDA!$M:$M,$B35&amp;" d. "&amp;EF$2)+COUNTIF(CORRIDA!$M:$M,EF$2&amp;" d. "&amp;$B35)=0,0,COUNTIF(CORRIDA!$M:$M,$B35&amp;" d. "&amp;EF$2)+COUNTIF(CORRIDA!$M:$M,EF$2&amp;" d. "&amp;$B35)))</f>
        <v>0</v>
      </c>
      <c r="EG35" s="76" t="n">
        <f aca="false">IF($B35=EG$2,0,IF(COUNTIF(CORRIDA!$M:$M,$B35&amp;" d. "&amp;EG$2)+COUNTIF(CORRIDA!$M:$M,EG$2&amp;" d. "&amp;$B35)=0,0,COUNTIF(CORRIDA!$M:$M,$B35&amp;" d. "&amp;EG$2)+COUNTIF(CORRIDA!$M:$M,EG$2&amp;" d. "&amp;$B35)))</f>
        <v>0</v>
      </c>
      <c r="EH35" s="76" t="n">
        <f aca="false">IF($B35=EH$2,0,IF(COUNTIF(CORRIDA!$M:$M,$B35&amp;" d. "&amp;EH$2)+COUNTIF(CORRIDA!$M:$M,EH$2&amp;" d. "&amp;$B35)=0,0,COUNTIF(CORRIDA!$M:$M,$B35&amp;" d. "&amp;EH$2)+COUNTIF(CORRIDA!$M:$M,EH$2&amp;" d. "&amp;$B35)))</f>
        <v>0</v>
      </c>
      <c r="EI35" s="76" t="n">
        <f aca="false">IF($B35=EI$2,0,IF(COUNTIF(CORRIDA!$M:$M,$B35&amp;" d. "&amp;EI$2)+COUNTIF(CORRIDA!$M:$M,EI$2&amp;" d. "&amp;$B35)=0,0,COUNTIF(CORRIDA!$M:$M,$B35&amp;" d. "&amp;EI$2)+COUNTIF(CORRIDA!$M:$M,EI$2&amp;" d. "&amp;$B35)))</f>
        <v>0</v>
      </c>
      <c r="EJ35" s="76" t="n">
        <f aca="false">IF($B35=EJ$2,0,IF(COUNTIF(CORRIDA!$M:$M,$B35&amp;" d. "&amp;EJ$2)+COUNTIF(CORRIDA!$M:$M,EJ$2&amp;" d. "&amp;$B35)=0,0,COUNTIF(CORRIDA!$M:$M,$B35&amp;" d. "&amp;EJ$2)+COUNTIF(CORRIDA!$M:$M,EJ$2&amp;" d. "&amp;$B35)))</f>
        <v>0</v>
      </c>
      <c r="EK35" s="76" t="n">
        <f aca="false">IF($B35=EK$2,0,IF(COUNTIF(CORRIDA!$M:$M,$B35&amp;" d. "&amp;EK$2)+COUNTIF(CORRIDA!$M:$M,EK$2&amp;" d. "&amp;$B35)=0,0,COUNTIF(CORRIDA!$M:$M,$B35&amp;" d. "&amp;EK$2)+COUNTIF(CORRIDA!$M:$M,EK$2&amp;" d. "&amp;$B35)))</f>
        <v>0</v>
      </c>
      <c r="EL35" s="76" t="n">
        <f aca="false">IF($B35=EL$2,0,IF(COUNTIF(CORRIDA!$M:$M,$B35&amp;" d. "&amp;EL$2)+COUNTIF(CORRIDA!$M:$M,EL$2&amp;" d. "&amp;$B35)=0,0,COUNTIF(CORRIDA!$M:$M,$B35&amp;" d. "&amp;EL$2)+COUNTIF(CORRIDA!$M:$M,EL$2&amp;" d. "&amp;$B35)))</f>
        <v>0</v>
      </c>
      <c r="EM35" s="76" t="n">
        <f aca="false">IF($B35=EM$2,0,IF(COUNTIF(CORRIDA!$M:$M,$B35&amp;" d. "&amp;EM$2)+COUNTIF(CORRIDA!$M:$M,EM$2&amp;" d. "&amp;$B35)=0,0,COUNTIF(CORRIDA!$M:$M,$B35&amp;" d. "&amp;EM$2)+COUNTIF(CORRIDA!$M:$M,EM$2&amp;" d. "&amp;$B35)))</f>
        <v>0</v>
      </c>
      <c r="EN35" s="76" t="n">
        <f aca="false">IF($B35=EN$2,0,IF(COUNTIF(CORRIDA!$M:$M,$B35&amp;" d. "&amp;EN$2)+COUNTIF(CORRIDA!$M:$M,EN$2&amp;" d. "&amp;$B35)=0,0,COUNTIF(CORRIDA!$M:$M,$B35&amp;" d. "&amp;EN$2)+COUNTIF(CORRIDA!$M:$M,EN$2&amp;" d. "&amp;$B35)))</f>
        <v>0</v>
      </c>
      <c r="EO35" s="76" t="n">
        <f aca="false">IF($B35=EO$2,0,IF(COUNTIF(CORRIDA!$M:$M,$B35&amp;" d. "&amp;EO$2)+COUNTIF(CORRIDA!$M:$M,EO$2&amp;" d. "&amp;$B35)=0,0,COUNTIF(CORRIDA!$M:$M,$B35&amp;" d. "&amp;EO$2)+COUNTIF(CORRIDA!$M:$M,EO$2&amp;" d. "&amp;$B35)))</f>
        <v>0</v>
      </c>
      <c r="EP35" s="76" t="n">
        <f aca="false">IF($B35=EP$2,0,IF(COUNTIF(CORRIDA!$M:$M,$B35&amp;" d. "&amp;EP$2)+COUNTIF(CORRIDA!$M:$M,EP$2&amp;" d. "&amp;$B35)=0,0,COUNTIF(CORRIDA!$M:$M,$B35&amp;" d. "&amp;EP$2)+COUNTIF(CORRIDA!$M:$M,EP$2&amp;" d. "&amp;$B35)))</f>
        <v>0</v>
      </c>
      <c r="EQ35" s="76" t="n">
        <f aca="false">IF($B35=EQ$2,0,IF(COUNTIF(CORRIDA!$M:$M,$B35&amp;" d. "&amp;EQ$2)+COUNTIF(CORRIDA!$M:$M,EQ$2&amp;" d. "&amp;$B35)=0,0,COUNTIF(CORRIDA!$M:$M,$B35&amp;" d. "&amp;EQ$2)+COUNTIF(CORRIDA!$M:$M,EQ$2&amp;" d. "&amp;$B35)))</f>
        <v>0</v>
      </c>
      <c r="ER35" s="76" t="n">
        <f aca="false">IF($B35=ER$2,0,IF(COUNTIF(CORRIDA!$M:$M,$B35&amp;" d. "&amp;ER$2)+COUNTIF(CORRIDA!$M:$M,ER$2&amp;" d. "&amp;$B35)=0,0,COUNTIF(CORRIDA!$M:$M,$B35&amp;" d. "&amp;ER$2)+COUNTIF(CORRIDA!$M:$M,ER$2&amp;" d. "&amp;$B35)))</f>
        <v>0</v>
      </c>
      <c r="ES35" s="76" t="n">
        <f aca="false">IF($B35=ES$2,0,IF(COUNTIF(CORRIDA!$M:$M,$B35&amp;" d. "&amp;ES$2)+COUNTIF(CORRIDA!$M:$M,ES$2&amp;" d. "&amp;$B35)=0,0,COUNTIF(CORRIDA!$M:$M,$B35&amp;" d. "&amp;ES$2)+COUNTIF(CORRIDA!$M:$M,ES$2&amp;" d. "&amp;$B35)))</f>
        <v>0</v>
      </c>
      <c r="ET35" s="76" t="n">
        <f aca="false">IF($B35=ET$2,0,IF(COUNTIF(CORRIDA!$M:$M,$B35&amp;" d. "&amp;ET$2)+COUNTIF(CORRIDA!$M:$M,ET$2&amp;" d. "&amp;$B35)=0,0,COUNTIF(CORRIDA!$M:$M,$B35&amp;" d. "&amp;ET$2)+COUNTIF(CORRIDA!$M:$M,ET$2&amp;" d. "&amp;$B35)))</f>
        <v>0</v>
      </c>
      <c r="EU35" s="76" t="n">
        <f aca="false">IF($B35=EU$2,0,IF(COUNTIF(CORRIDA!$M:$M,$B35&amp;" d. "&amp;EU$2)+COUNTIF(CORRIDA!$M:$M,EU$2&amp;" d. "&amp;$B35)=0,0,COUNTIF(CORRIDA!$M:$M,$B35&amp;" d. "&amp;EU$2)+COUNTIF(CORRIDA!$M:$M,EU$2&amp;" d. "&amp;$B35)))</f>
        <v>0</v>
      </c>
      <c r="EV35" s="76" t="n">
        <f aca="false">IF($B35=EV$2,0,IF(COUNTIF(CORRIDA!$M:$M,$B35&amp;" d. "&amp;EV$2)+COUNTIF(CORRIDA!$M:$M,EV$2&amp;" d. "&amp;$B35)=0,0,COUNTIF(CORRIDA!$M:$M,$B35&amp;" d. "&amp;EV$2)+COUNTIF(CORRIDA!$M:$M,EV$2&amp;" d. "&amp;$B35)))</f>
        <v>0</v>
      </c>
      <c r="EW35" s="76" t="n">
        <f aca="false">IF($B35=EW$2,0,IF(COUNTIF(CORRIDA!$M:$M,$B35&amp;" d. "&amp;EW$2)+COUNTIF(CORRIDA!$M:$M,EW$2&amp;" d. "&amp;$B35)=0,0,COUNTIF(CORRIDA!$M:$M,$B35&amp;" d. "&amp;EW$2)+COUNTIF(CORRIDA!$M:$M,EW$2&amp;" d. "&amp;$B35)))</f>
        <v>0</v>
      </c>
      <c r="EX35" s="76" t="n">
        <f aca="false">IF($B35=EX$2,0,IF(COUNTIF(CORRIDA!$M:$M,$B35&amp;" d. "&amp;EX$2)+COUNTIF(CORRIDA!$M:$M,EX$2&amp;" d. "&amp;$B35)=0,0,COUNTIF(CORRIDA!$M:$M,$B35&amp;" d. "&amp;EX$2)+COUNTIF(CORRIDA!$M:$M,EX$2&amp;" d. "&amp;$B35)))</f>
        <v>0</v>
      </c>
      <c r="EY35" s="76" t="n">
        <f aca="false">IF($B35=EY$2,0,IF(COUNTIF(CORRIDA!$M:$M,$B35&amp;" d. "&amp;EY$2)+COUNTIF(CORRIDA!$M:$M,EY$2&amp;" d. "&amp;$B35)=0,0,COUNTIF(CORRIDA!$M:$M,$B35&amp;" d. "&amp;EY$2)+COUNTIF(CORRIDA!$M:$M,EY$2&amp;" d. "&amp;$B35)))</f>
        <v>0</v>
      </c>
      <c r="EZ35" s="76" t="n">
        <f aca="false">IF($B35=EZ$2,0,IF(COUNTIF(CORRIDA!$M:$M,$B35&amp;" d. "&amp;EZ$2)+COUNTIF(CORRIDA!$M:$M,EZ$2&amp;" d. "&amp;$B35)=0,0,COUNTIF(CORRIDA!$M:$M,$B35&amp;" d. "&amp;EZ$2)+COUNTIF(CORRIDA!$M:$M,EZ$2&amp;" d. "&amp;$B35)))</f>
        <v>0</v>
      </c>
      <c r="FA35" s="76" t="n">
        <f aca="false">IF($B35=FA$2,0,IF(COUNTIF(CORRIDA!$M:$M,$B35&amp;" d. "&amp;FA$2)+COUNTIF(CORRIDA!$M:$M,FA$2&amp;" d. "&amp;$B35)=0,0,COUNTIF(CORRIDA!$M:$M,$B35&amp;" d. "&amp;FA$2)+COUNTIF(CORRIDA!$M:$M,FA$2&amp;" d. "&amp;$B35)))</f>
        <v>0</v>
      </c>
      <c r="FB35" s="76" t="n">
        <f aca="false">IF($B35=FB$2,0,IF(COUNTIF(CORRIDA!$M:$M,$B35&amp;" d. "&amp;FB$2)+COUNTIF(CORRIDA!$M:$M,FB$2&amp;" d. "&amp;$B35)=0,0,COUNTIF(CORRIDA!$M:$M,$B35&amp;" d. "&amp;FB$2)+COUNTIF(CORRIDA!$M:$M,FB$2&amp;" d. "&amp;$B35)))</f>
        <v>0</v>
      </c>
      <c r="FC35" s="76" t="n">
        <f aca="false">IF($B35=FC$2,0,IF(COUNTIF(CORRIDA!$M:$M,$B35&amp;" d. "&amp;FC$2)+COUNTIF(CORRIDA!$M:$M,FC$2&amp;" d. "&amp;$B35)=0,0,COUNTIF(CORRIDA!$M:$M,$B35&amp;" d. "&amp;FC$2)+COUNTIF(CORRIDA!$M:$M,FC$2&amp;" d. "&amp;$B35)))</f>
        <v>0</v>
      </c>
      <c r="FD35" s="76" t="n">
        <f aca="false">IF($B35=FD$2,0,IF(COUNTIF(CORRIDA!$M:$M,$B35&amp;" d. "&amp;FD$2)+COUNTIF(CORRIDA!$M:$M,FD$2&amp;" d. "&amp;$B35)=0,0,COUNTIF(CORRIDA!$M:$M,$B35&amp;" d. "&amp;FD$2)+COUNTIF(CORRIDA!$M:$M,FD$2&amp;" d. "&amp;$B35)))</f>
        <v>0</v>
      </c>
      <c r="FE35" s="76" t="n">
        <f aca="false">IF($B35=FE$2,0,IF(COUNTIF(CORRIDA!$M:$M,$B35&amp;" d. "&amp;FE$2)+COUNTIF(CORRIDA!$M:$M,FE$2&amp;" d. "&amp;$B35)=0,0,COUNTIF(CORRIDA!$M:$M,$B35&amp;" d. "&amp;FE$2)+COUNTIF(CORRIDA!$M:$M,FE$2&amp;" d. "&amp;$B35)))</f>
        <v>0</v>
      </c>
      <c r="FF35" s="76" t="n">
        <f aca="false">IF($B35=FF$2,0,IF(COUNTIF(CORRIDA!$M:$M,$B35&amp;" d. "&amp;FF$2)+COUNTIF(CORRIDA!$M:$M,FF$2&amp;" d. "&amp;$B35)=0,0,COUNTIF(CORRIDA!$M:$M,$B35&amp;" d. "&amp;FF$2)+COUNTIF(CORRIDA!$M:$M,FF$2&amp;" d. "&amp;$B35)))</f>
        <v>0</v>
      </c>
      <c r="FG35" s="75" t="n">
        <f aca="false">SUM(DI35:EW35)</f>
        <v>0</v>
      </c>
      <c r="FH35" s="80"/>
      <c r="FI35" s="73" t="str">
        <f aca="false">BE35</f>
        <v>Pedrinho</v>
      </c>
      <c r="FJ35" s="81" t="n">
        <f aca="false">COUNTIF(BF35:DC35,"&gt;0")</f>
        <v>0</v>
      </c>
      <c r="FK35" s="81" t="e">
        <f aca="false">AVERAGE(BF35:DC35)</f>
        <v>#DIV/0!</v>
      </c>
      <c r="FL35" s="81" t="e">
        <f aca="false">_xlfn.STDEV.P(BF35:DC35)</f>
        <v>#DIV/0!</v>
      </c>
    </row>
    <row r="36" customFormat="false" ht="12.75" hidden="false" customHeight="false" outlineLevel="0" collapsed="false">
      <c r="B36" s="73" t="str">
        <f aca="false">INTRO!B36</f>
        <v>Persio</v>
      </c>
      <c r="C36" s="82" t="str">
        <f aca="false">IF($B36=C$2,"-",IF(COUNTIF(CORRIDA!$M:$M,$B36&amp;" d. "&amp;C$2)=0,"",COUNTIF(CORRIDA!$M:$M,$B36&amp;" d. "&amp;C$2)))</f>
        <v/>
      </c>
      <c r="D36" s="82" t="str">
        <f aca="false">IF($B36=D$2,"-",IF(COUNTIF(CORRIDA!$M:$M,$B36&amp;" d. "&amp;D$2)=0,"",COUNTIF(CORRIDA!$M:$M,$B36&amp;" d. "&amp;D$2)))</f>
        <v/>
      </c>
      <c r="E36" s="82" t="str">
        <f aca="false">IF($B36=E$2,"-",IF(COUNTIF(CORRIDA!$M:$M,$B36&amp;" d. "&amp;E$2)=0,"",COUNTIF(CORRIDA!$M:$M,$B36&amp;" d. "&amp;E$2)))</f>
        <v/>
      </c>
      <c r="F36" s="82" t="str">
        <f aca="false">IF($B36=F$2,"-",IF(COUNTIF(CORRIDA!$M:$M,$B36&amp;" d. "&amp;F$2)=0,"",COUNTIF(CORRIDA!$M:$M,$B36&amp;" d. "&amp;F$2)))</f>
        <v/>
      </c>
      <c r="G36" s="82" t="str">
        <f aca="false">IF($B36=G$2,"-",IF(COUNTIF(CORRIDA!$M:$M,$B36&amp;" d. "&amp;G$2)=0,"",COUNTIF(CORRIDA!$M:$M,$B36&amp;" d. "&amp;G$2)))</f>
        <v/>
      </c>
      <c r="H36" s="82" t="str">
        <f aca="false">IF($B36=H$2,"-",IF(COUNTIF(CORRIDA!$M:$M,$B36&amp;" d. "&amp;H$2)=0,"",COUNTIF(CORRIDA!$M:$M,$B36&amp;" d. "&amp;H$2)))</f>
        <v/>
      </c>
      <c r="I36" s="82" t="str">
        <f aca="false">IF($B36=I$2,"-",IF(COUNTIF(CORRIDA!$M:$M,$B36&amp;" d. "&amp;I$2)=0,"",COUNTIF(CORRIDA!$M:$M,$B36&amp;" d. "&amp;I$2)))</f>
        <v/>
      </c>
      <c r="J36" s="82" t="str">
        <f aca="false">IF($B36=J$2,"-",IF(COUNTIF(CORRIDA!$M:$M,$B36&amp;" d. "&amp;J$2)=0,"",COUNTIF(CORRIDA!$M:$M,$B36&amp;" d. "&amp;J$2)))</f>
        <v/>
      </c>
      <c r="K36" s="82" t="str">
        <f aca="false">IF($B36=K$2,"-",IF(COUNTIF(CORRIDA!$M:$M,$B36&amp;" d. "&amp;K$2)=0,"",COUNTIF(CORRIDA!$M:$M,$B36&amp;" d. "&amp;K$2)))</f>
        <v/>
      </c>
      <c r="L36" s="82" t="str">
        <f aca="false">IF($B36=L$2,"-",IF(COUNTIF(CORRIDA!$M:$M,$B36&amp;" d. "&amp;L$2)=0,"",COUNTIF(CORRIDA!$M:$M,$B36&amp;" d. "&amp;L$2)))</f>
        <v/>
      </c>
      <c r="M36" s="82" t="n">
        <f aca="false">IF($B36=M$2,"-",IF(COUNTIF(CORRIDA!$M:$M,$B36&amp;" d. "&amp;M$2)=0,"",COUNTIF(CORRIDA!$M:$M,$B36&amp;" d. "&amp;M$2)))</f>
        <v>1</v>
      </c>
      <c r="N36" s="82" t="n">
        <f aca="false">IF($B36=N$2,"-",IF(COUNTIF(CORRIDA!$M:$M,$B36&amp;" d. "&amp;N$2)=0,"",COUNTIF(CORRIDA!$M:$M,$B36&amp;" d. "&amp;N$2)))</f>
        <v>1</v>
      </c>
      <c r="O36" s="82" t="str">
        <f aca="false">IF($B36=O$2,"-",IF(COUNTIF(CORRIDA!$M:$M,$B36&amp;" d. "&amp;O$2)=0,"",COUNTIF(CORRIDA!$M:$M,$B36&amp;" d. "&amp;O$2)))</f>
        <v/>
      </c>
      <c r="P36" s="82" t="str">
        <f aca="false">IF($B36=P$2,"-",IF(COUNTIF(CORRIDA!$M:$M,$B36&amp;" d. "&amp;P$2)=0,"",COUNTIF(CORRIDA!$M:$M,$B36&amp;" d. "&amp;P$2)))</f>
        <v/>
      </c>
      <c r="Q36" s="82" t="str">
        <f aca="false">IF($B36=Q$2,"-",IF(COUNTIF(CORRIDA!$M:$M,$B36&amp;" d. "&amp;Q$2)=0,"",COUNTIF(CORRIDA!$M:$M,$B36&amp;" d. "&amp;Q$2)))</f>
        <v/>
      </c>
      <c r="R36" s="82" t="str">
        <f aca="false">IF($B36=R$2,"-",IF(COUNTIF(CORRIDA!$M:$M,$B36&amp;" d. "&amp;R$2)=0,"",COUNTIF(CORRIDA!$M:$M,$B36&amp;" d. "&amp;R$2)))</f>
        <v/>
      </c>
      <c r="S36" s="82" t="str">
        <f aca="false">IF($B36=S$2,"-",IF(COUNTIF(CORRIDA!$M:$M,$B36&amp;" d. "&amp;S$2)=0,"",COUNTIF(CORRIDA!$M:$M,$B36&amp;" d. "&amp;S$2)))</f>
        <v/>
      </c>
      <c r="T36" s="82" t="str">
        <f aca="false">IF($B36=T$2,"-",IF(COUNTIF(CORRIDA!$M:$M,$B36&amp;" d. "&amp;T$2)=0,"",COUNTIF(CORRIDA!$M:$M,$B36&amp;" d. "&amp;T$2)))</f>
        <v/>
      </c>
      <c r="U36" s="82" t="str">
        <f aca="false">IF($B36=U$2,"-",IF(COUNTIF(CORRIDA!$M:$M,$B36&amp;" d. "&amp;U$2)=0,"",COUNTIF(CORRIDA!$M:$M,$B36&amp;" d. "&amp;U$2)))</f>
        <v/>
      </c>
      <c r="V36" s="82" t="str">
        <f aca="false">IF($B36=V$2,"-",IF(COUNTIF(CORRIDA!$M:$M,$B36&amp;" d. "&amp;V$2)=0,"",COUNTIF(CORRIDA!$M:$M,$B36&amp;" d. "&amp;V$2)))</f>
        <v/>
      </c>
      <c r="W36" s="82" t="str">
        <f aca="false">IF($B36=W$2,"-",IF(COUNTIF(CORRIDA!$M:$M,$B36&amp;" d. "&amp;W$2)=0,"",COUNTIF(CORRIDA!$M:$M,$B36&amp;" d. "&amp;W$2)))</f>
        <v/>
      </c>
      <c r="X36" s="82" t="n">
        <f aca="false">IF($B36=X$2,"-",IF(COUNTIF(CORRIDA!$M:$M,$B36&amp;" d. "&amp;X$2)=0,"",COUNTIF(CORRIDA!$M:$M,$B36&amp;" d. "&amp;X$2)))</f>
        <v>1</v>
      </c>
      <c r="Y36" s="82" t="n">
        <f aca="false">IF($B36=Y$2,"-",IF(COUNTIF(CORRIDA!$M:$M,$B36&amp;" d. "&amp;Y$2)=0,"",COUNTIF(CORRIDA!$M:$M,$B36&amp;" d. "&amp;Y$2)))</f>
        <v>1</v>
      </c>
      <c r="Z36" s="82" t="str">
        <f aca="false">IF($B36=Z$2,"-",IF(COUNTIF(CORRIDA!$M:$M,$B36&amp;" d. "&amp;Z$2)=0,"",COUNTIF(CORRIDA!$M:$M,$B36&amp;" d. "&amp;Z$2)))</f>
        <v/>
      </c>
      <c r="AA36" s="82" t="str">
        <f aca="false">IF($B36=AA$2,"-",IF(COUNTIF(CORRIDA!$M:$M,$B36&amp;" d. "&amp;AA$2)=0,"",COUNTIF(CORRIDA!$M:$M,$B36&amp;" d. "&amp;AA$2)))</f>
        <v/>
      </c>
      <c r="AB36" s="82" t="str">
        <f aca="false">IF($B36=AB$2,"-",IF(COUNTIF(CORRIDA!$M:$M,$B36&amp;" d. "&amp;AB$2)=0,"",COUNTIF(CORRIDA!$M:$M,$B36&amp;" d. "&amp;AB$2)))</f>
        <v/>
      </c>
      <c r="AC36" s="82" t="str">
        <f aca="false">IF($B36=AC$2,"-",IF(COUNTIF(CORRIDA!$M:$M,$B36&amp;" d. "&amp;AC$2)=0,"",COUNTIF(CORRIDA!$M:$M,$B36&amp;" d. "&amp;AC$2)))</f>
        <v/>
      </c>
      <c r="AD36" s="82" t="str">
        <f aca="false">IF($B36=AD$2,"-",IF(COUNTIF(CORRIDA!$M:$M,$B36&amp;" d. "&amp;AD$2)=0,"",COUNTIF(CORRIDA!$M:$M,$B36&amp;" d. "&amp;AD$2)))</f>
        <v/>
      </c>
      <c r="AE36" s="82" t="str">
        <f aca="false">IF($B36=AE$2,"-",IF(COUNTIF(CORRIDA!$M:$M,$B36&amp;" d. "&amp;AE$2)=0,"",COUNTIF(CORRIDA!$M:$M,$B36&amp;" d. "&amp;AE$2)))</f>
        <v/>
      </c>
      <c r="AF36" s="82" t="str">
        <f aca="false">IF($B36=AF$2,"-",IF(COUNTIF(CORRIDA!$M:$M,$B36&amp;" d. "&amp;AF$2)=0,"",COUNTIF(CORRIDA!$M:$M,$B36&amp;" d. "&amp;AF$2)))</f>
        <v/>
      </c>
      <c r="AG36" s="82" t="str">
        <f aca="false">IF($B36=AG$2,"-",IF(COUNTIF(CORRIDA!$M:$M,$B36&amp;" d. "&amp;AG$2)=0,"",COUNTIF(CORRIDA!$M:$M,$B36&amp;" d. "&amp;AG$2)))</f>
        <v/>
      </c>
      <c r="AH36" s="82" t="str">
        <f aca="false">IF($B36=AH$2,"-",IF(COUNTIF(CORRIDA!$M:$M,$B36&amp;" d. "&amp;AH$2)=0,"",COUNTIF(CORRIDA!$M:$M,$B36&amp;" d. "&amp;AH$2)))</f>
        <v/>
      </c>
      <c r="AI36" s="82" t="str">
        <f aca="false">IF($B36=AI$2,"-",IF(COUNTIF(CORRIDA!$M:$M,$B36&amp;" d. "&amp;AI$2)=0,"",COUNTIF(CORRIDA!$M:$M,$B36&amp;" d. "&amp;AI$2)))</f>
        <v/>
      </c>
      <c r="AJ36" s="82" t="str">
        <f aca="false">IF($B36=AJ$2,"-",IF(COUNTIF(CORRIDA!$M:$M,$B36&amp;" d. "&amp;AJ$2)=0,"",COUNTIF(CORRIDA!$M:$M,$B36&amp;" d. "&amp;AJ$2)))</f>
        <v>-</v>
      </c>
      <c r="AK36" s="82" t="str">
        <f aca="false">IF($B36=AK$2,"-",IF(COUNTIF(CORRIDA!$M:$M,$B36&amp;" d. "&amp;AK$2)=0,"",COUNTIF(CORRIDA!$M:$M,$B36&amp;" d. "&amp;AK$2)))</f>
        <v/>
      </c>
      <c r="AL36" s="82" t="str">
        <f aca="false">IF($B36=AL$2,"-",IF(COUNTIF(CORRIDA!$M:$M,$B36&amp;" d. "&amp;AL$2)=0,"",COUNTIF(CORRIDA!$M:$M,$B36&amp;" d. "&amp;AL$2)))</f>
        <v/>
      </c>
      <c r="AM36" s="82" t="str">
        <f aca="false">IF($B36=AM$2,"-",IF(COUNTIF(CORRIDA!$M:$M,$B36&amp;" d. "&amp;AM$2)=0,"",COUNTIF(CORRIDA!$M:$M,$B36&amp;" d. "&amp;AM$2)))</f>
        <v/>
      </c>
      <c r="AN36" s="82" t="str">
        <f aca="false">IF($B36=AN$2,"-",IF(COUNTIF(CORRIDA!$M:$M,$B36&amp;" d. "&amp;AN$2)=0,"",COUNTIF(CORRIDA!$M:$M,$B36&amp;" d. "&amp;AN$2)))</f>
        <v/>
      </c>
      <c r="AO36" s="82" t="str">
        <f aca="false">IF($B36=AO$2,"-",IF(COUNTIF(CORRIDA!$M:$M,$B36&amp;" d. "&amp;AO$2)=0,"",COUNTIF(CORRIDA!$M:$M,$B36&amp;" d. "&amp;AO$2)))</f>
        <v/>
      </c>
      <c r="AP36" s="82" t="str">
        <f aca="false">IF($B36=AP$2,"-",IF(COUNTIF(CORRIDA!$M:$M,$B36&amp;" d. "&amp;AP$2)=0,"",COUNTIF(CORRIDA!$M:$M,$B36&amp;" d. "&amp;AP$2)))</f>
        <v/>
      </c>
      <c r="AQ36" s="82" t="str">
        <f aca="false">IF($B36=AQ$2,"-",IF(COUNTIF(CORRIDA!$M:$M,$B36&amp;" d. "&amp;AQ$2)=0,"",COUNTIF(CORRIDA!$M:$M,$B36&amp;" d. "&amp;AQ$2)))</f>
        <v/>
      </c>
      <c r="AR36" s="82" t="str">
        <f aca="false">IF($B36=AR$2,"-",IF(COUNTIF(CORRIDA!$M:$M,$B36&amp;" d. "&amp;AR$2)=0,"",COUNTIF(CORRIDA!$M:$M,$B36&amp;" d. "&amp;AR$2)))</f>
        <v/>
      </c>
      <c r="AS36" s="82" t="str">
        <f aca="false">IF($B36=AS$2,"-",IF(COUNTIF(CORRIDA!$M:$M,$B36&amp;" d. "&amp;AS$2)=0,"",COUNTIF(CORRIDA!$M:$M,$B36&amp;" d. "&amp;AS$2)))</f>
        <v/>
      </c>
      <c r="AT36" s="82" t="str">
        <f aca="false">IF($B36=AT$2,"-",IF(COUNTIF(CORRIDA!$M:$M,$B36&amp;" d. "&amp;AT$2)=0,"",COUNTIF(CORRIDA!$M:$M,$B36&amp;" d. "&amp;AT$2)))</f>
        <v/>
      </c>
      <c r="AU36" s="82" t="str">
        <f aca="false">IF($B36=AU$2,"-",IF(COUNTIF(CORRIDA!$M:$M,$B36&amp;" d. "&amp;AU$2)=0,"",COUNTIF(CORRIDA!$M:$M,$B36&amp;" d. "&amp;AU$2)))</f>
        <v/>
      </c>
      <c r="AV36" s="82" t="str">
        <f aca="false">IF($B36=AV$2,"-",IF(COUNTIF(CORRIDA!$M:$M,$B36&amp;" d. "&amp;AV$2)=0,"",COUNTIF(CORRIDA!$M:$M,$B36&amp;" d. "&amp;AV$2)))</f>
        <v/>
      </c>
      <c r="AW36" s="82" t="str">
        <f aca="false">IF($B36=AW$2,"-",IF(COUNTIF(CORRIDA!$M:$M,$B36&amp;" d. "&amp;AW$2)=0,"",COUNTIF(CORRIDA!$M:$M,$B36&amp;" d. "&amp;AW$2)))</f>
        <v/>
      </c>
      <c r="AX36" s="82" t="str">
        <f aca="false">IF($B36=AX$2,"-",IF(COUNTIF(CORRIDA!$M:$M,$B36&amp;" d. "&amp;AX$2)=0,"",COUNTIF(CORRIDA!$M:$M,$B36&amp;" d. "&amp;AX$2)))</f>
        <v/>
      </c>
      <c r="AY36" s="82" t="str">
        <f aca="false">IF($B36=AY$2,"-",IF(COUNTIF(CORRIDA!$M:$M,$B36&amp;" d. "&amp;AY$2)=0,"",COUNTIF(CORRIDA!$M:$M,$B36&amp;" d. "&amp;AY$2)))</f>
        <v/>
      </c>
      <c r="AZ36" s="82" t="str">
        <f aca="false">IF($B36=AZ$2,"-",IF(COUNTIF(CORRIDA!$M:$M,$B36&amp;" d. "&amp;AZ$2)=0,"",COUNTIF(CORRIDA!$M:$M,$B36&amp;" d. "&amp;AZ$2)))</f>
        <v/>
      </c>
      <c r="BA36" s="75" t="n">
        <f aca="false">SUM(C36:AZ36)</f>
        <v>4</v>
      </c>
      <c r="BE36" s="73" t="str">
        <f aca="false">B36</f>
        <v>Persio</v>
      </c>
      <c r="BF36" s="83" t="str">
        <f aca="false">IF($B36=BF$2,"-",IF(COUNTIF(CORRIDA!$M:$M,$B36&amp;" d. "&amp;BF$2)+COUNTIF(CORRIDA!$M:$M,BF$2&amp;" d. "&amp;$B36)=0,"",COUNTIF(CORRIDA!$M:$M,$B36&amp;" d. "&amp;BF$2)+COUNTIF(CORRIDA!$M:$M,BF$2&amp;" d. "&amp;$B36)))</f>
        <v/>
      </c>
      <c r="BG36" s="83" t="str">
        <f aca="false">IF($B36=BG$2,"-",IF(COUNTIF(CORRIDA!$M:$M,$B36&amp;" d. "&amp;BG$2)+COUNTIF(CORRIDA!$M:$M,BG$2&amp;" d. "&amp;$B36)=0,"",COUNTIF(CORRIDA!$M:$M,$B36&amp;" d. "&amp;BG$2)+COUNTIF(CORRIDA!$M:$M,BG$2&amp;" d. "&amp;$B36)))</f>
        <v/>
      </c>
      <c r="BH36" s="83" t="str">
        <f aca="false">IF($B36=BH$2,"-",IF(COUNTIF(CORRIDA!$M:$M,$B36&amp;" d. "&amp;BH$2)+COUNTIF(CORRIDA!$M:$M,BH$2&amp;" d. "&amp;$B36)=0,"",COUNTIF(CORRIDA!$M:$M,$B36&amp;" d. "&amp;BH$2)+COUNTIF(CORRIDA!$M:$M,BH$2&amp;" d. "&amp;$B36)))</f>
        <v/>
      </c>
      <c r="BI36" s="83" t="str">
        <f aca="false">IF($B36=BI$2,"-",IF(COUNTIF(CORRIDA!$M:$M,$B36&amp;" d. "&amp;BI$2)+COUNTIF(CORRIDA!$M:$M,BI$2&amp;" d. "&amp;$B36)=0,"",COUNTIF(CORRIDA!$M:$M,$B36&amp;" d. "&amp;BI$2)+COUNTIF(CORRIDA!$M:$M,BI$2&amp;" d. "&amp;$B36)))</f>
        <v/>
      </c>
      <c r="BJ36" s="83" t="str">
        <f aca="false">IF($B36=BJ$2,"-",IF(COUNTIF(CORRIDA!$M:$M,$B36&amp;" d. "&amp;BJ$2)+COUNTIF(CORRIDA!$M:$M,BJ$2&amp;" d. "&amp;$B36)=0,"",COUNTIF(CORRIDA!$M:$M,$B36&amp;" d. "&amp;BJ$2)+COUNTIF(CORRIDA!$M:$M,BJ$2&amp;" d. "&amp;$B36)))</f>
        <v/>
      </c>
      <c r="BK36" s="83" t="str">
        <f aca="false">IF($B36=BK$2,"-",IF(COUNTIF(CORRIDA!$M:$M,$B36&amp;" d. "&amp;BK$2)+COUNTIF(CORRIDA!$M:$M,BK$2&amp;" d. "&amp;$B36)=0,"",COUNTIF(CORRIDA!$M:$M,$B36&amp;" d. "&amp;BK$2)+COUNTIF(CORRIDA!$M:$M,BK$2&amp;" d. "&amp;$B36)))</f>
        <v/>
      </c>
      <c r="BL36" s="83" t="str">
        <f aca="false">IF($B36=BL$2,"-",IF(COUNTIF(CORRIDA!$M:$M,$B36&amp;" d. "&amp;BL$2)+COUNTIF(CORRIDA!$M:$M,BL$2&amp;" d. "&amp;$B36)=0,"",COUNTIF(CORRIDA!$M:$M,$B36&amp;" d. "&amp;BL$2)+COUNTIF(CORRIDA!$M:$M,BL$2&amp;" d. "&amp;$B36)))</f>
        <v/>
      </c>
      <c r="BM36" s="83" t="str">
        <f aca="false">IF($B36=BM$2,"-",IF(COUNTIF(CORRIDA!$M:$M,$B36&amp;" d. "&amp;BM$2)+COUNTIF(CORRIDA!$M:$M,BM$2&amp;" d. "&amp;$B36)=0,"",COUNTIF(CORRIDA!$M:$M,$B36&amp;" d. "&amp;BM$2)+COUNTIF(CORRIDA!$M:$M,BM$2&amp;" d. "&amp;$B36)))</f>
        <v/>
      </c>
      <c r="BN36" s="83" t="str">
        <f aca="false">IF($B36=BN$2,"-",IF(COUNTIF(CORRIDA!$M:$M,$B36&amp;" d. "&amp;BN$2)+COUNTIF(CORRIDA!$M:$M,BN$2&amp;" d. "&amp;$B36)=0,"",COUNTIF(CORRIDA!$M:$M,$B36&amp;" d. "&amp;BN$2)+COUNTIF(CORRIDA!$M:$M,BN$2&amp;" d. "&amp;$B36)))</f>
        <v/>
      </c>
      <c r="BO36" s="83" t="str">
        <f aca="false">IF($B36=BO$2,"-",IF(COUNTIF(CORRIDA!$M:$M,$B36&amp;" d. "&amp;BO$2)+COUNTIF(CORRIDA!$M:$M,BO$2&amp;" d. "&amp;$B36)=0,"",COUNTIF(CORRIDA!$M:$M,$B36&amp;" d. "&amp;BO$2)+COUNTIF(CORRIDA!$M:$M,BO$2&amp;" d. "&amp;$B36)))</f>
        <v/>
      </c>
      <c r="BP36" s="83" t="n">
        <f aca="false">IF($B36=BP$2,"-",IF(COUNTIF(CORRIDA!$M:$M,$B36&amp;" d. "&amp;BP$2)+COUNTIF(CORRIDA!$M:$M,BP$2&amp;" d. "&amp;$B36)=0,"",COUNTIF(CORRIDA!$M:$M,$B36&amp;" d. "&amp;BP$2)+COUNTIF(CORRIDA!$M:$M,BP$2&amp;" d. "&amp;$B36)))</f>
        <v>1</v>
      </c>
      <c r="BQ36" s="83" t="n">
        <f aca="false">IF($B36=BQ$2,"-",IF(COUNTIF(CORRIDA!$M:$M,$B36&amp;" d. "&amp;BQ$2)+COUNTIF(CORRIDA!$M:$M,BQ$2&amp;" d. "&amp;$B36)=0,"",COUNTIF(CORRIDA!$M:$M,$B36&amp;" d. "&amp;BQ$2)+COUNTIF(CORRIDA!$M:$M,BQ$2&amp;" d. "&amp;$B36)))</f>
        <v>1</v>
      </c>
      <c r="BR36" s="83" t="str">
        <f aca="false">IF($B36=BR$2,"-",IF(COUNTIF(CORRIDA!$M:$M,$B36&amp;" d. "&amp;BR$2)+COUNTIF(CORRIDA!$M:$M,BR$2&amp;" d. "&amp;$B36)=0,"",COUNTIF(CORRIDA!$M:$M,$B36&amp;" d. "&amp;BR$2)+COUNTIF(CORRIDA!$M:$M,BR$2&amp;" d. "&amp;$B36)))</f>
        <v/>
      </c>
      <c r="BS36" s="83" t="str">
        <f aca="false">IF($B36=BS$2,"-",IF(COUNTIF(CORRIDA!$M:$M,$B36&amp;" d. "&amp;BS$2)+COUNTIF(CORRIDA!$M:$M,BS$2&amp;" d. "&amp;$B36)=0,"",COUNTIF(CORRIDA!$M:$M,$B36&amp;" d. "&amp;BS$2)+COUNTIF(CORRIDA!$M:$M,BS$2&amp;" d. "&amp;$B36)))</f>
        <v/>
      </c>
      <c r="BT36" s="83" t="str">
        <f aca="false">IF($B36=BT$2,"-",IF(COUNTIF(CORRIDA!$M:$M,$B36&amp;" d. "&amp;BT$2)+COUNTIF(CORRIDA!$M:$M,BT$2&amp;" d. "&amp;$B36)=0,"",COUNTIF(CORRIDA!$M:$M,$B36&amp;" d. "&amp;BT$2)+COUNTIF(CORRIDA!$M:$M,BT$2&amp;" d. "&amp;$B36)))</f>
        <v/>
      </c>
      <c r="BU36" s="83" t="str">
        <f aca="false">IF($B36=BU$2,"-",IF(COUNTIF(CORRIDA!$M:$M,$B36&amp;" d. "&amp;BU$2)+COUNTIF(CORRIDA!$M:$M,BU$2&amp;" d. "&amp;$B36)=0,"",COUNTIF(CORRIDA!$M:$M,$B36&amp;" d. "&amp;BU$2)+COUNTIF(CORRIDA!$M:$M,BU$2&amp;" d. "&amp;$B36)))</f>
        <v/>
      </c>
      <c r="BV36" s="83" t="str">
        <f aca="false">IF($B36=BV$2,"-",IF(COUNTIF(CORRIDA!$M:$M,$B36&amp;" d. "&amp;BV$2)+COUNTIF(CORRIDA!$M:$M,BV$2&amp;" d. "&amp;$B36)=0,"",COUNTIF(CORRIDA!$M:$M,$B36&amp;" d. "&amp;BV$2)+COUNTIF(CORRIDA!$M:$M,BV$2&amp;" d. "&amp;$B36)))</f>
        <v/>
      </c>
      <c r="BW36" s="83" t="str">
        <f aca="false">IF($B36=BW$2,"-",IF(COUNTIF(CORRIDA!$M:$M,$B36&amp;" d. "&amp;BW$2)+COUNTIF(CORRIDA!$M:$M,BW$2&amp;" d. "&amp;$B36)=0,"",COUNTIF(CORRIDA!$M:$M,$B36&amp;" d. "&amp;BW$2)+COUNTIF(CORRIDA!$M:$M,BW$2&amp;" d. "&amp;$B36)))</f>
        <v/>
      </c>
      <c r="BX36" s="83" t="str">
        <f aca="false">IF($B36=BX$2,"-",IF(COUNTIF(CORRIDA!$M:$M,$B36&amp;" d. "&amp;BX$2)+COUNTIF(CORRIDA!$M:$M,BX$2&amp;" d. "&amp;$B36)=0,"",COUNTIF(CORRIDA!$M:$M,$B36&amp;" d. "&amp;BX$2)+COUNTIF(CORRIDA!$M:$M,BX$2&amp;" d. "&amp;$B36)))</f>
        <v/>
      </c>
      <c r="BY36" s="83" t="str">
        <f aca="false">IF($B36=BY$2,"-",IF(COUNTIF(CORRIDA!$M:$M,$B36&amp;" d. "&amp;BY$2)+COUNTIF(CORRIDA!$M:$M,BY$2&amp;" d. "&amp;$B36)=0,"",COUNTIF(CORRIDA!$M:$M,$B36&amp;" d. "&amp;BY$2)+COUNTIF(CORRIDA!$M:$M,BY$2&amp;" d. "&amp;$B36)))</f>
        <v/>
      </c>
      <c r="BZ36" s="83" t="str">
        <f aca="false">IF($B36=BZ$2,"-",IF(COUNTIF(CORRIDA!$M:$M,$B36&amp;" d. "&amp;BZ$2)+COUNTIF(CORRIDA!$M:$M,BZ$2&amp;" d. "&amp;$B36)=0,"",COUNTIF(CORRIDA!$M:$M,$B36&amp;" d. "&amp;BZ$2)+COUNTIF(CORRIDA!$M:$M,BZ$2&amp;" d. "&amp;$B36)))</f>
        <v/>
      </c>
      <c r="CA36" s="83" t="n">
        <f aca="false">IF($B36=CA$2,"-",IF(COUNTIF(CORRIDA!$M:$M,$B36&amp;" d. "&amp;CA$2)+COUNTIF(CORRIDA!$M:$M,CA$2&amp;" d. "&amp;$B36)=0,"",COUNTIF(CORRIDA!$M:$M,$B36&amp;" d. "&amp;CA$2)+COUNTIF(CORRIDA!$M:$M,CA$2&amp;" d. "&amp;$B36)))</f>
        <v>1</v>
      </c>
      <c r="CB36" s="83" t="n">
        <f aca="false">IF($B36=CB$2,"-",IF(COUNTIF(CORRIDA!$M:$M,$B36&amp;" d. "&amp;CB$2)+COUNTIF(CORRIDA!$M:$M,CB$2&amp;" d. "&amp;$B36)=0,"",COUNTIF(CORRIDA!$M:$M,$B36&amp;" d. "&amp;CB$2)+COUNTIF(CORRIDA!$M:$M,CB$2&amp;" d. "&amp;$B36)))</f>
        <v>1</v>
      </c>
      <c r="CC36" s="83" t="str">
        <f aca="false">IF($B36=CC$2,"-",IF(COUNTIF(CORRIDA!$M:$M,$B36&amp;" d. "&amp;CC$2)+COUNTIF(CORRIDA!$M:$M,CC$2&amp;" d. "&amp;$B36)=0,"",COUNTIF(CORRIDA!$M:$M,$B36&amp;" d. "&amp;CC$2)+COUNTIF(CORRIDA!$M:$M,CC$2&amp;" d. "&amp;$B36)))</f>
        <v/>
      </c>
      <c r="CD36" s="83" t="str">
        <f aca="false">IF($B36=CD$2,"-",IF(COUNTIF(CORRIDA!$M:$M,$B36&amp;" d. "&amp;CD$2)+COUNTIF(CORRIDA!$M:$M,CD$2&amp;" d. "&amp;$B36)=0,"",COUNTIF(CORRIDA!$M:$M,$B36&amp;" d. "&amp;CD$2)+COUNTIF(CORRIDA!$M:$M,CD$2&amp;" d. "&amp;$B36)))</f>
        <v/>
      </c>
      <c r="CE36" s="83" t="str">
        <f aca="false">IF($B36=CE$2,"-",IF(COUNTIF(CORRIDA!$M:$M,$B36&amp;" d. "&amp;CE$2)+COUNTIF(CORRIDA!$M:$M,CE$2&amp;" d. "&amp;$B36)=0,"",COUNTIF(CORRIDA!$M:$M,$B36&amp;" d. "&amp;CE$2)+COUNTIF(CORRIDA!$M:$M,CE$2&amp;" d. "&amp;$B36)))</f>
        <v/>
      </c>
      <c r="CF36" s="83" t="str">
        <f aca="false">IF($B36=CF$2,"-",IF(COUNTIF(CORRIDA!$M:$M,$B36&amp;" d. "&amp;CF$2)+COUNTIF(CORRIDA!$M:$M,CF$2&amp;" d. "&amp;$B36)=0,"",COUNTIF(CORRIDA!$M:$M,$B36&amp;" d. "&amp;CF$2)+COUNTIF(CORRIDA!$M:$M,CF$2&amp;" d. "&amp;$B36)))</f>
        <v/>
      </c>
      <c r="CG36" s="83" t="str">
        <f aca="false">IF($B36=CG$2,"-",IF(COUNTIF(CORRIDA!$M:$M,$B36&amp;" d. "&amp;CG$2)+COUNTIF(CORRIDA!$M:$M,CG$2&amp;" d. "&amp;$B36)=0,"",COUNTIF(CORRIDA!$M:$M,$B36&amp;" d. "&amp;CG$2)+COUNTIF(CORRIDA!$M:$M,CG$2&amp;" d. "&amp;$B36)))</f>
        <v/>
      </c>
      <c r="CH36" s="83" t="str">
        <f aca="false">IF($B36=CH$2,"-",IF(COUNTIF(CORRIDA!$M:$M,$B36&amp;" d. "&amp;CH$2)+COUNTIF(CORRIDA!$M:$M,CH$2&amp;" d. "&amp;$B36)=0,"",COUNTIF(CORRIDA!$M:$M,$B36&amp;" d. "&amp;CH$2)+COUNTIF(CORRIDA!$M:$M,CH$2&amp;" d. "&amp;$B36)))</f>
        <v/>
      </c>
      <c r="CI36" s="83" t="str">
        <f aca="false">IF($B36=CI$2,"-",IF(COUNTIF(CORRIDA!$M:$M,$B36&amp;" d. "&amp;CI$2)+COUNTIF(CORRIDA!$M:$M,CI$2&amp;" d. "&amp;$B36)=0,"",COUNTIF(CORRIDA!$M:$M,$B36&amp;" d. "&amp;CI$2)+COUNTIF(CORRIDA!$M:$M,CI$2&amp;" d. "&amp;$B36)))</f>
        <v/>
      </c>
      <c r="CJ36" s="83" t="str">
        <f aca="false">IF($B36=CJ$2,"-",IF(COUNTIF(CORRIDA!$M:$M,$B36&amp;" d. "&amp;CJ$2)+COUNTIF(CORRIDA!$M:$M,CJ$2&amp;" d. "&amp;$B36)=0,"",COUNTIF(CORRIDA!$M:$M,$B36&amp;" d. "&amp;CJ$2)+COUNTIF(CORRIDA!$M:$M,CJ$2&amp;" d. "&amp;$B36)))</f>
        <v/>
      </c>
      <c r="CK36" s="83" t="str">
        <f aca="false">IF($B36=CK$2,"-",IF(COUNTIF(CORRIDA!$M:$M,$B36&amp;" d. "&amp;CK$2)+COUNTIF(CORRIDA!$M:$M,CK$2&amp;" d. "&amp;$B36)=0,"",COUNTIF(CORRIDA!$M:$M,$B36&amp;" d. "&amp;CK$2)+COUNTIF(CORRIDA!$M:$M,CK$2&amp;" d. "&amp;$B36)))</f>
        <v/>
      </c>
      <c r="CL36" s="83" t="str">
        <f aca="false">IF($B36=CL$2,"-",IF(COUNTIF(CORRIDA!$M:$M,$B36&amp;" d. "&amp;CL$2)+COUNTIF(CORRIDA!$M:$M,CL$2&amp;" d. "&amp;$B36)=0,"",COUNTIF(CORRIDA!$M:$M,$B36&amp;" d. "&amp;CL$2)+COUNTIF(CORRIDA!$M:$M,CL$2&amp;" d. "&amp;$B36)))</f>
        <v/>
      </c>
      <c r="CM36" s="83" t="str">
        <f aca="false">IF($B36=CM$2,"-",IF(COUNTIF(CORRIDA!$M:$M,$B36&amp;" d. "&amp;CM$2)+COUNTIF(CORRIDA!$M:$M,CM$2&amp;" d. "&amp;$B36)=0,"",COUNTIF(CORRIDA!$M:$M,$B36&amp;" d. "&amp;CM$2)+COUNTIF(CORRIDA!$M:$M,CM$2&amp;" d. "&amp;$B36)))</f>
        <v>-</v>
      </c>
      <c r="CN36" s="83" t="str">
        <f aca="false">IF($B36=CN$2,"-",IF(COUNTIF(CORRIDA!$M:$M,$B36&amp;" d. "&amp;CN$2)+COUNTIF(CORRIDA!$M:$M,CN$2&amp;" d. "&amp;$B36)=0,"",COUNTIF(CORRIDA!$M:$M,$B36&amp;" d. "&amp;CN$2)+COUNTIF(CORRIDA!$M:$M,CN$2&amp;" d. "&amp;$B36)))</f>
        <v/>
      </c>
      <c r="CO36" s="83" t="str">
        <f aca="false">IF($B36=CO$2,"-",IF(COUNTIF(CORRIDA!$M:$M,$B36&amp;" d. "&amp;CO$2)+COUNTIF(CORRIDA!$M:$M,CO$2&amp;" d. "&amp;$B36)=0,"",COUNTIF(CORRIDA!$M:$M,$B36&amp;" d. "&amp;CO$2)+COUNTIF(CORRIDA!$M:$M,CO$2&amp;" d. "&amp;$B36)))</f>
        <v/>
      </c>
      <c r="CP36" s="83" t="str">
        <f aca="false">IF($B36=CP$2,"-",IF(COUNTIF(CORRIDA!$M:$M,$B36&amp;" d. "&amp;CP$2)+COUNTIF(CORRIDA!$M:$M,CP$2&amp;" d. "&amp;$B36)=0,"",COUNTIF(CORRIDA!$M:$M,$B36&amp;" d. "&amp;CP$2)+COUNTIF(CORRIDA!$M:$M,CP$2&amp;" d. "&amp;$B36)))</f>
        <v/>
      </c>
      <c r="CQ36" s="83" t="str">
        <f aca="false">IF($B36=CQ$2,"-",IF(COUNTIF(CORRIDA!$M:$M,$B36&amp;" d. "&amp;CQ$2)+COUNTIF(CORRIDA!$M:$M,CQ$2&amp;" d. "&amp;$B36)=0,"",COUNTIF(CORRIDA!$M:$M,$B36&amp;" d. "&amp;CQ$2)+COUNTIF(CORRIDA!$M:$M,CQ$2&amp;" d. "&amp;$B36)))</f>
        <v/>
      </c>
      <c r="CR36" s="83" t="str">
        <f aca="false">IF($B36=CR$2,"-",IF(COUNTIF(CORRIDA!$M:$M,$B36&amp;" d. "&amp;CR$2)+COUNTIF(CORRIDA!$M:$M,CR$2&amp;" d. "&amp;$B36)=0,"",COUNTIF(CORRIDA!$M:$M,$B36&amp;" d. "&amp;CR$2)+COUNTIF(CORRIDA!$M:$M,CR$2&amp;" d. "&amp;$B36)))</f>
        <v/>
      </c>
      <c r="CS36" s="83" t="str">
        <f aca="false">IF($B36=CS$2,"-",IF(COUNTIF(CORRIDA!$M:$M,$B36&amp;" d. "&amp;CS$2)+COUNTIF(CORRIDA!$M:$M,CS$2&amp;" d. "&amp;$B36)=0,"",COUNTIF(CORRIDA!$M:$M,$B36&amp;" d. "&amp;CS$2)+COUNTIF(CORRIDA!$M:$M,CS$2&amp;" d. "&amp;$B36)))</f>
        <v/>
      </c>
      <c r="CT36" s="83" t="str">
        <f aca="false">IF($B36=CT$2,"-",IF(COUNTIF(CORRIDA!$M:$M,$B36&amp;" d. "&amp;CT$2)+COUNTIF(CORRIDA!$M:$M,CT$2&amp;" d. "&amp;$B36)=0,"",COUNTIF(CORRIDA!$M:$M,$B36&amp;" d. "&amp;CT$2)+COUNTIF(CORRIDA!$M:$M,CT$2&amp;" d. "&amp;$B36)))</f>
        <v/>
      </c>
      <c r="CU36" s="83" t="str">
        <f aca="false">IF($B36=CU$2,"-",IF(COUNTIF(CORRIDA!$M:$M,$B36&amp;" d. "&amp;CU$2)+COUNTIF(CORRIDA!$M:$M,CU$2&amp;" d. "&amp;$B36)=0,"",COUNTIF(CORRIDA!$M:$M,$B36&amp;" d. "&amp;CU$2)+COUNTIF(CORRIDA!$M:$M,CU$2&amp;" d. "&amp;$B36)))</f>
        <v/>
      </c>
      <c r="CV36" s="83" t="str">
        <f aca="false">IF($B36=CV$2,"-",IF(COUNTIF(CORRIDA!$M:$M,$B36&amp;" d. "&amp;CV$2)+COUNTIF(CORRIDA!$M:$M,CV$2&amp;" d. "&amp;$B36)=0,"",COUNTIF(CORRIDA!$M:$M,$B36&amp;" d. "&amp;CV$2)+COUNTIF(CORRIDA!$M:$M,CV$2&amp;" d. "&amp;$B36)))</f>
        <v/>
      </c>
      <c r="CW36" s="83" t="str">
        <f aca="false">IF($B36=CW$2,"-",IF(COUNTIF(CORRIDA!$M:$M,$B36&amp;" d. "&amp;CW$2)+COUNTIF(CORRIDA!$M:$M,CW$2&amp;" d. "&amp;$B36)=0,"",COUNTIF(CORRIDA!$M:$M,$B36&amp;" d. "&amp;CW$2)+COUNTIF(CORRIDA!$M:$M,CW$2&amp;" d. "&amp;$B36)))</f>
        <v/>
      </c>
      <c r="CX36" s="83" t="str">
        <f aca="false">IF($B36=CX$2,"-",IF(COUNTIF(CORRIDA!$M:$M,$B36&amp;" d. "&amp;CX$2)+COUNTIF(CORRIDA!$M:$M,CX$2&amp;" d. "&amp;$B36)=0,"",COUNTIF(CORRIDA!$M:$M,$B36&amp;" d. "&amp;CX$2)+COUNTIF(CORRIDA!$M:$M,CX$2&amp;" d. "&amp;$B36)))</f>
        <v/>
      </c>
      <c r="CY36" s="83" t="str">
        <f aca="false">IF($B36=CY$2,"-",IF(COUNTIF(CORRIDA!$M:$M,$B36&amp;" d. "&amp;CY$2)+COUNTIF(CORRIDA!$M:$M,CY$2&amp;" d. "&amp;$B36)=0,"",COUNTIF(CORRIDA!$M:$M,$B36&amp;" d. "&amp;CY$2)+COUNTIF(CORRIDA!$M:$M,CY$2&amp;" d. "&amp;$B36)))</f>
        <v/>
      </c>
      <c r="CZ36" s="83" t="str">
        <f aca="false">IF($B36=CZ$2,"-",IF(COUNTIF(CORRIDA!$M:$M,$B36&amp;" d. "&amp;CZ$2)+COUNTIF(CORRIDA!$M:$M,CZ$2&amp;" d. "&amp;$B36)=0,"",COUNTIF(CORRIDA!$M:$M,$B36&amp;" d. "&amp;CZ$2)+COUNTIF(CORRIDA!$M:$M,CZ$2&amp;" d. "&amp;$B36)))</f>
        <v/>
      </c>
      <c r="DA36" s="83" t="str">
        <f aca="false">IF($B36=DA$2,"-",IF(COUNTIF(CORRIDA!$M:$M,$B36&amp;" d. "&amp;DA$2)+COUNTIF(CORRIDA!$M:$M,DA$2&amp;" d. "&amp;$B36)=0,"",COUNTIF(CORRIDA!$M:$M,$B36&amp;" d. "&amp;DA$2)+COUNTIF(CORRIDA!$M:$M,DA$2&amp;" d. "&amp;$B36)))</f>
        <v/>
      </c>
      <c r="DB36" s="83" t="str">
        <f aca="false">IF($B36=DB$2,"-",IF(COUNTIF(CORRIDA!$M:$M,$B36&amp;" d. "&amp;DB$2)+COUNTIF(CORRIDA!$M:$M,DB$2&amp;" d. "&amp;$B36)=0,"",COUNTIF(CORRIDA!$M:$M,$B36&amp;" d. "&amp;DB$2)+COUNTIF(CORRIDA!$M:$M,DB$2&amp;" d. "&amp;$B36)))</f>
        <v/>
      </c>
      <c r="DC36" s="83" t="str">
        <f aca="false">IF($B36=DC$2,"-",IF(COUNTIF(CORRIDA!$M:$M,$B36&amp;" d. "&amp;DC$2)+COUNTIF(CORRIDA!$M:$M,DC$2&amp;" d. "&amp;$B36)=0,"",COUNTIF(CORRIDA!$M:$M,$B36&amp;" d. "&amp;DC$2)+COUNTIF(CORRIDA!$M:$M,DC$2&amp;" d. "&amp;$B36)))</f>
        <v/>
      </c>
      <c r="DD36" s="75" t="n">
        <f aca="false">SUM(BF36:DC36)</f>
        <v>4</v>
      </c>
      <c r="DE36" s="77" t="n">
        <f aca="false">COUNTIF(BF36:DC36,"&gt;0")</f>
        <v>4</v>
      </c>
      <c r="DF36" s="78" t="n">
        <f aca="false">IF(COUNTIF(BF36:DC36,"&gt;0")&lt;10,0,QUOTIENT(COUNTIF(BF36:DC36,"&gt;0"),5)*50)</f>
        <v>0</v>
      </c>
      <c r="DG36" s="79"/>
      <c r="DH36" s="73" t="str">
        <f aca="false">BE36</f>
        <v>Persio</v>
      </c>
      <c r="DI36" s="83" t="n">
        <f aca="false">IF($B36=DI$2,0,IF(COUNTIF(CORRIDA!$M:$M,$B36&amp;" d. "&amp;DI$2)+COUNTIF(CORRIDA!$M:$M,DI$2&amp;" d. "&amp;$B36)=0,0,COUNTIF(CORRIDA!$M:$M,$B36&amp;" d. "&amp;DI$2)+COUNTIF(CORRIDA!$M:$M,DI$2&amp;" d. "&amp;$B36)))</f>
        <v>0</v>
      </c>
      <c r="DJ36" s="83" t="n">
        <f aca="false">IF($B36=DJ$2,0,IF(COUNTIF(CORRIDA!$M:$M,$B36&amp;" d. "&amp;DJ$2)+COUNTIF(CORRIDA!$M:$M,DJ$2&amp;" d. "&amp;$B36)=0,0,COUNTIF(CORRIDA!$M:$M,$B36&amp;" d. "&amp;DJ$2)+COUNTIF(CORRIDA!$M:$M,DJ$2&amp;" d. "&amp;$B36)))</f>
        <v>0</v>
      </c>
      <c r="DK36" s="83" t="n">
        <f aca="false">IF($B36=DK$2,0,IF(COUNTIF(CORRIDA!$M:$M,$B36&amp;" d. "&amp;DK$2)+COUNTIF(CORRIDA!$M:$M,DK$2&amp;" d. "&amp;$B36)=0,0,COUNTIF(CORRIDA!$M:$M,$B36&amp;" d. "&amp;DK$2)+COUNTIF(CORRIDA!$M:$M,DK$2&amp;" d. "&amp;$B36)))</f>
        <v>0</v>
      </c>
      <c r="DL36" s="83" t="n">
        <f aca="false">IF($B36=DL$2,0,IF(COUNTIF(CORRIDA!$M:$M,$B36&amp;" d. "&amp;DL$2)+COUNTIF(CORRIDA!$M:$M,DL$2&amp;" d. "&amp;$B36)=0,0,COUNTIF(CORRIDA!$M:$M,$B36&amp;" d. "&amp;DL$2)+COUNTIF(CORRIDA!$M:$M,DL$2&amp;" d. "&amp;$B36)))</f>
        <v>0</v>
      </c>
      <c r="DM36" s="83" t="n">
        <f aca="false">IF($B36=DM$2,0,IF(COUNTIF(CORRIDA!$M:$M,$B36&amp;" d. "&amp;DM$2)+COUNTIF(CORRIDA!$M:$M,DM$2&amp;" d. "&amp;$B36)=0,0,COUNTIF(CORRIDA!$M:$M,$B36&amp;" d. "&amp;DM$2)+COUNTIF(CORRIDA!$M:$M,DM$2&amp;" d. "&amp;$B36)))</f>
        <v>0</v>
      </c>
      <c r="DN36" s="83" t="n">
        <f aca="false">IF($B36=DN$2,0,IF(COUNTIF(CORRIDA!$M:$M,$B36&amp;" d. "&amp;DN$2)+COUNTIF(CORRIDA!$M:$M,DN$2&amp;" d. "&amp;$B36)=0,0,COUNTIF(CORRIDA!$M:$M,$B36&amp;" d. "&amp;DN$2)+COUNTIF(CORRIDA!$M:$M,DN$2&amp;" d. "&amp;$B36)))</f>
        <v>0</v>
      </c>
      <c r="DO36" s="83" t="n">
        <f aca="false">IF($B36=DO$2,0,IF(COUNTIF(CORRIDA!$M:$M,$B36&amp;" d. "&amp;DO$2)+COUNTIF(CORRIDA!$M:$M,DO$2&amp;" d. "&amp;$B36)=0,0,COUNTIF(CORRIDA!$M:$M,$B36&amp;" d. "&amp;DO$2)+COUNTIF(CORRIDA!$M:$M,DO$2&amp;" d. "&amp;$B36)))</f>
        <v>0</v>
      </c>
      <c r="DP36" s="83" t="n">
        <f aca="false">IF($B36=DP$2,0,IF(COUNTIF(CORRIDA!$M:$M,$B36&amp;" d. "&amp;DP$2)+COUNTIF(CORRIDA!$M:$M,DP$2&amp;" d. "&amp;$B36)=0,0,COUNTIF(CORRIDA!$M:$M,$B36&amp;" d. "&amp;DP$2)+COUNTIF(CORRIDA!$M:$M,DP$2&amp;" d. "&amp;$B36)))</f>
        <v>0</v>
      </c>
      <c r="DQ36" s="83" t="n">
        <f aca="false">IF($B36=DQ$2,0,IF(COUNTIF(CORRIDA!$M:$M,$B36&amp;" d. "&amp;DQ$2)+COUNTIF(CORRIDA!$M:$M,DQ$2&amp;" d. "&amp;$B36)=0,0,COUNTIF(CORRIDA!$M:$M,$B36&amp;" d. "&amp;DQ$2)+COUNTIF(CORRIDA!$M:$M,DQ$2&amp;" d. "&amp;$B36)))</f>
        <v>0</v>
      </c>
      <c r="DR36" s="83" t="n">
        <f aca="false">IF($B36=DR$2,0,IF(COUNTIF(CORRIDA!$M:$M,$B36&amp;" d. "&amp;DR$2)+COUNTIF(CORRIDA!$M:$M,DR$2&amp;" d. "&amp;$B36)=0,0,COUNTIF(CORRIDA!$M:$M,$B36&amp;" d. "&amp;DR$2)+COUNTIF(CORRIDA!$M:$M,DR$2&amp;" d. "&amp;$B36)))</f>
        <v>0</v>
      </c>
      <c r="DS36" s="83" t="n">
        <f aca="false">IF($B36=DS$2,0,IF(COUNTIF(CORRIDA!$M:$M,$B36&amp;" d. "&amp;DS$2)+COUNTIF(CORRIDA!$M:$M,DS$2&amp;" d. "&amp;$B36)=0,0,COUNTIF(CORRIDA!$M:$M,$B36&amp;" d. "&amp;DS$2)+COUNTIF(CORRIDA!$M:$M,DS$2&amp;" d. "&amp;$B36)))</f>
        <v>1</v>
      </c>
      <c r="DT36" s="83" t="n">
        <f aca="false">IF($B36=DT$2,0,IF(COUNTIF(CORRIDA!$M:$M,$B36&amp;" d. "&amp;DT$2)+COUNTIF(CORRIDA!$M:$M,DT$2&amp;" d. "&amp;$B36)=0,0,COUNTIF(CORRIDA!$M:$M,$B36&amp;" d. "&amp;DT$2)+COUNTIF(CORRIDA!$M:$M,DT$2&amp;" d. "&amp;$B36)))</f>
        <v>1</v>
      </c>
      <c r="DU36" s="83" t="n">
        <f aca="false">IF($B36=DU$2,0,IF(COUNTIF(CORRIDA!$M:$M,$B36&amp;" d. "&amp;DU$2)+COUNTIF(CORRIDA!$M:$M,DU$2&amp;" d. "&amp;$B36)=0,0,COUNTIF(CORRIDA!$M:$M,$B36&amp;" d. "&amp;DU$2)+COUNTIF(CORRIDA!$M:$M,DU$2&amp;" d. "&amp;$B36)))</f>
        <v>0</v>
      </c>
      <c r="DV36" s="83" t="n">
        <f aca="false">IF($B36=DV$2,0,IF(COUNTIF(CORRIDA!$M:$M,$B36&amp;" d. "&amp;DV$2)+COUNTIF(CORRIDA!$M:$M,DV$2&amp;" d. "&amp;$B36)=0,0,COUNTIF(CORRIDA!$M:$M,$B36&amp;" d. "&amp;DV$2)+COUNTIF(CORRIDA!$M:$M,DV$2&amp;" d. "&amp;$B36)))</f>
        <v>0</v>
      </c>
      <c r="DW36" s="83" t="n">
        <f aca="false">IF($B36=DW$2,0,IF(COUNTIF(CORRIDA!$M:$M,$B36&amp;" d. "&amp;DW$2)+COUNTIF(CORRIDA!$M:$M,DW$2&amp;" d. "&amp;$B36)=0,0,COUNTIF(CORRIDA!$M:$M,$B36&amp;" d. "&amp;DW$2)+COUNTIF(CORRIDA!$M:$M,DW$2&amp;" d. "&amp;$B36)))</f>
        <v>0</v>
      </c>
      <c r="DX36" s="83" t="n">
        <f aca="false">IF($B36=DX$2,0,IF(COUNTIF(CORRIDA!$M:$M,$B36&amp;" d. "&amp;DX$2)+COUNTIF(CORRIDA!$M:$M,DX$2&amp;" d. "&amp;$B36)=0,0,COUNTIF(CORRIDA!$M:$M,$B36&amp;" d. "&amp;DX$2)+COUNTIF(CORRIDA!$M:$M,DX$2&amp;" d. "&amp;$B36)))</f>
        <v>0</v>
      </c>
      <c r="DY36" s="83" t="n">
        <f aca="false">IF($B36=DY$2,0,IF(COUNTIF(CORRIDA!$M:$M,$B36&amp;" d. "&amp;DY$2)+COUNTIF(CORRIDA!$M:$M,DY$2&amp;" d. "&amp;$B36)=0,0,COUNTIF(CORRIDA!$M:$M,$B36&amp;" d. "&amp;DY$2)+COUNTIF(CORRIDA!$M:$M,DY$2&amp;" d. "&amp;$B36)))</f>
        <v>0</v>
      </c>
      <c r="DZ36" s="83" t="n">
        <f aca="false">IF($B36=DZ$2,0,IF(COUNTIF(CORRIDA!$M:$M,$B36&amp;" d. "&amp;DZ$2)+COUNTIF(CORRIDA!$M:$M,DZ$2&amp;" d. "&amp;$B36)=0,0,COUNTIF(CORRIDA!$M:$M,$B36&amp;" d. "&amp;DZ$2)+COUNTIF(CORRIDA!$M:$M,DZ$2&amp;" d. "&amp;$B36)))</f>
        <v>0</v>
      </c>
      <c r="EA36" s="83" t="n">
        <f aca="false">IF($B36=EA$2,0,IF(COUNTIF(CORRIDA!$M:$M,$B36&amp;" d. "&amp;EA$2)+COUNTIF(CORRIDA!$M:$M,EA$2&amp;" d. "&amp;$B36)=0,0,COUNTIF(CORRIDA!$M:$M,$B36&amp;" d. "&amp;EA$2)+COUNTIF(CORRIDA!$M:$M,EA$2&amp;" d. "&amp;$B36)))</f>
        <v>0</v>
      </c>
      <c r="EB36" s="83" t="n">
        <f aca="false">IF($B36=EB$2,0,IF(COUNTIF(CORRIDA!$M:$M,$B36&amp;" d. "&amp;EB$2)+COUNTIF(CORRIDA!$M:$M,EB$2&amp;" d. "&amp;$B36)=0,0,COUNTIF(CORRIDA!$M:$M,$B36&amp;" d. "&amp;EB$2)+COUNTIF(CORRIDA!$M:$M,EB$2&amp;" d. "&amp;$B36)))</f>
        <v>0</v>
      </c>
      <c r="EC36" s="83" t="n">
        <f aca="false">IF($B36=EC$2,0,IF(COUNTIF(CORRIDA!$M:$M,$B36&amp;" d. "&amp;EC$2)+COUNTIF(CORRIDA!$M:$M,EC$2&amp;" d. "&amp;$B36)=0,0,COUNTIF(CORRIDA!$M:$M,$B36&amp;" d. "&amp;EC$2)+COUNTIF(CORRIDA!$M:$M,EC$2&amp;" d. "&amp;$B36)))</f>
        <v>0</v>
      </c>
      <c r="ED36" s="83" t="n">
        <f aca="false">IF($B36=ED$2,0,IF(COUNTIF(CORRIDA!$M:$M,$B36&amp;" d. "&amp;ED$2)+COUNTIF(CORRIDA!$M:$M,ED$2&amp;" d. "&amp;$B36)=0,0,COUNTIF(CORRIDA!$M:$M,$B36&amp;" d. "&amp;ED$2)+COUNTIF(CORRIDA!$M:$M,ED$2&amp;" d. "&amp;$B36)))</f>
        <v>1</v>
      </c>
      <c r="EE36" s="83" t="n">
        <f aca="false">IF($B36=EE$2,0,IF(COUNTIF(CORRIDA!$M:$M,$B36&amp;" d. "&amp;EE$2)+COUNTIF(CORRIDA!$M:$M,EE$2&amp;" d. "&amp;$B36)=0,0,COUNTIF(CORRIDA!$M:$M,$B36&amp;" d. "&amp;EE$2)+COUNTIF(CORRIDA!$M:$M,EE$2&amp;" d. "&amp;$B36)))</f>
        <v>1</v>
      </c>
      <c r="EF36" s="83" t="n">
        <f aca="false">IF($B36=EF$2,0,IF(COUNTIF(CORRIDA!$M:$M,$B36&amp;" d. "&amp;EF$2)+COUNTIF(CORRIDA!$M:$M,EF$2&amp;" d. "&amp;$B36)=0,0,COUNTIF(CORRIDA!$M:$M,$B36&amp;" d. "&amp;EF$2)+COUNTIF(CORRIDA!$M:$M,EF$2&amp;" d. "&amp;$B36)))</f>
        <v>0</v>
      </c>
      <c r="EG36" s="83" t="n">
        <f aca="false">IF($B36=EG$2,0,IF(COUNTIF(CORRIDA!$M:$M,$B36&amp;" d. "&amp;EG$2)+COUNTIF(CORRIDA!$M:$M,EG$2&amp;" d. "&amp;$B36)=0,0,COUNTIF(CORRIDA!$M:$M,$B36&amp;" d. "&amp;EG$2)+COUNTIF(CORRIDA!$M:$M,EG$2&amp;" d. "&amp;$B36)))</f>
        <v>0</v>
      </c>
      <c r="EH36" s="83" t="n">
        <f aca="false">IF($B36=EH$2,0,IF(COUNTIF(CORRIDA!$M:$M,$B36&amp;" d. "&amp;EH$2)+COUNTIF(CORRIDA!$M:$M,EH$2&amp;" d. "&amp;$B36)=0,0,COUNTIF(CORRIDA!$M:$M,$B36&amp;" d. "&amp;EH$2)+COUNTIF(CORRIDA!$M:$M,EH$2&amp;" d. "&amp;$B36)))</f>
        <v>0</v>
      </c>
      <c r="EI36" s="83" t="n">
        <f aca="false">IF($B36=EI$2,0,IF(COUNTIF(CORRIDA!$M:$M,$B36&amp;" d. "&amp;EI$2)+COUNTIF(CORRIDA!$M:$M,EI$2&amp;" d. "&amp;$B36)=0,0,COUNTIF(CORRIDA!$M:$M,$B36&amp;" d. "&amp;EI$2)+COUNTIF(CORRIDA!$M:$M,EI$2&amp;" d. "&amp;$B36)))</f>
        <v>0</v>
      </c>
      <c r="EJ36" s="83" t="n">
        <f aca="false">IF($B36=EJ$2,0,IF(COUNTIF(CORRIDA!$M:$M,$B36&amp;" d. "&amp;EJ$2)+COUNTIF(CORRIDA!$M:$M,EJ$2&amp;" d. "&amp;$B36)=0,0,COUNTIF(CORRIDA!$M:$M,$B36&amp;" d. "&amp;EJ$2)+COUNTIF(CORRIDA!$M:$M,EJ$2&amp;" d. "&amp;$B36)))</f>
        <v>0</v>
      </c>
      <c r="EK36" s="83" t="n">
        <f aca="false">IF($B36=EK$2,0,IF(COUNTIF(CORRIDA!$M:$M,$B36&amp;" d. "&amp;EK$2)+COUNTIF(CORRIDA!$M:$M,EK$2&amp;" d. "&amp;$B36)=0,0,COUNTIF(CORRIDA!$M:$M,$B36&amp;" d. "&amp;EK$2)+COUNTIF(CORRIDA!$M:$M,EK$2&amp;" d. "&amp;$B36)))</f>
        <v>0</v>
      </c>
      <c r="EL36" s="83" t="n">
        <f aca="false">IF($B36=EL$2,0,IF(COUNTIF(CORRIDA!$M:$M,$B36&amp;" d. "&amp;EL$2)+COUNTIF(CORRIDA!$M:$M,EL$2&amp;" d. "&amp;$B36)=0,0,COUNTIF(CORRIDA!$M:$M,$B36&amp;" d. "&amp;EL$2)+COUNTIF(CORRIDA!$M:$M,EL$2&amp;" d. "&amp;$B36)))</f>
        <v>0</v>
      </c>
      <c r="EM36" s="83" t="n">
        <f aca="false">IF($B36=EM$2,0,IF(COUNTIF(CORRIDA!$M:$M,$B36&amp;" d. "&amp;EM$2)+COUNTIF(CORRIDA!$M:$M,EM$2&amp;" d. "&amp;$B36)=0,0,COUNTIF(CORRIDA!$M:$M,$B36&amp;" d. "&amp;EM$2)+COUNTIF(CORRIDA!$M:$M,EM$2&amp;" d. "&amp;$B36)))</f>
        <v>0</v>
      </c>
      <c r="EN36" s="83" t="n">
        <f aca="false">IF($B36=EN$2,0,IF(COUNTIF(CORRIDA!$M:$M,$B36&amp;" d. "&amp;EN$2)+COUNTIF(CORRIDA!$M:$M,EN$2&amp;" d. "&amp;$B36)=0,0,COUNTIF(CORRIDA!$M:$M,$B36&amp;" d. "&amp;EN$2)+COUNTIF(CORRIDA!$M:$M,EN$2&amp;" d. "&amp;$B36)))</f>
        <v>0</v>
      </c>
      <c r="EO36" s="83" t="n">
        <f aca="false">IF($B36=EO$2,0,IF(COUNTIF(CORRIDA!$M:$M,$B36&amp;" d. "&amp;EO$2)+COUNTIF(CORRIDA!$M:$M,EO$2&amp;" d. "&amp;$B36)=0,0,COUNTIF(CORRIDA!$M:$M,$B36&amp;" d. "&amp;EO$2)+COUNTIF(CORRIDA!$M:$M,EO$2&amp;" d. "&amp;$B36)))</f>
        <v>0</v>
      </c>
      <c r="EP36" s="83" t="n">
        <f aca="false">IF($B36=EP$2,0,IF(COUNTIF(CORRIDA!$M:$M,$B36&amp;" d. "&amp;EP$2)+COUNTIF(CORRIDA!$M:$M,EP$2&amp;" d. "&amp;$B36)=0,0,COUNTIF(CORRIDA!$M:$M,$B36&amp;" d. "&amp;EP$2)+COUNTIF(CORRIDA!$M:$M,EP$2&amp;" d. "&amp;$B36)))</f>
        <v>0</v>
      </c>
      <c r="EQ36" s="83" t="n">
        <f aca="false">IF($B36=EQ$2,0,IF(COUNTIF(CORRIDA!$M:$M,$B36&amp;" d. "&amp;EQ$2)+COUNTIF(CORRIDA!$M:$M,EQ$2&amp;" d. "&amp;$B36)=0,0,COUNTIF(CORRIDA!$M:$M,$B36&amp;" d. "&amp;EQ$2)+COUNTIF(CORRIDA!$M:$M,EQ$2&amp;" d. "&amp;$B36)))</f>
        <v>0</v>
      </c>
      <c r="ER36" s="83" t="n">
        <f aca="false">IF($B36=ER$2,0,IF(COUNTIF(CORRIDA!$M:$M,$B36&amp;" d. "&amp;ER$2)+COUNTIF(CORRIDA!$M:$M,ER$2&amp;" d. "&amp;$B36)=0,0,COUNTIF(CORRIDA!$M:$M,$B36&amp;" d. "&amp;ER$2)+COUNTIF(CORRIDA!$M:$M,ER$2&amp;" d. "&amp;$B36)))</f>
        <v>0</v>
      </c>
      <c r="ES36" s="83" t="n">
        <f aca="false">IF($B36=ES$2,0,IF(COUNTIF(CORRIDA!$M:$M,$B36&amp;" d. "&amp;ES$2)+COUNTIF(CORRIDA!$M:$M,ES$2&amp;" d. "&amp;$B36)=0,0,COUNTIF(CORRIDA!$M:$M,$B36&amp;" d. "&amp;ES$2)+COUNTIF(CORRIDA!$M:$M,ES$2&amp;" d. "&amp;$B36)))</f>
        <v>0</v>
      </c>
      <c r="ET36" s="83" t="n">
        <f aca="false">IF($B36=ET$2,0,IF(COUNTIF(CORRIDA!$M:$M,$B36&amp;" d. "&amp;ET$2)+COUNTIF(CORRIDA!$M:$M,ET$2&amp;" d. "&amp;$B36)=0,0,COUNTIF(CORRIDA!$M:$M,$B36&amp;" d. "&amp;ET$2)+COUNTIF(CORRIDA!$M:$M,ET$2&amp;" d. "&amp;$B36)))</f>
        <v>0</v>
      </c>
      <c r="EU36" s="83" t="n">
        <f aca="false">IF($B36=EU$2,0,IF(COUNTIF(CORRIDA!$M:$M,$B36&amp;" d. "&amp;EU$2)+COUNTIF(CORRIDA!$M:$M,EU$2&amp;" d. "&amp;$B36)=0,0,COUNTIF(CORRIDA!$M:$M,$B36&amp;" d. "&amp;EU$2)+COUNTIF(CORRIDA!$M:$M,EU$2&amp;" d. "&amp;$B36)))</f>
        <v>0</v>
      </c>
      <c r="EV36" s="83" t="n">
        <f aca="false">IF($B36=EV$2,0,IF(COUNTIF(CORRIDA!$M:$M,$B36&amp;" d. "&amp;EV$2)+COUNTIF(CORRIDA!$M:$M,EV$2&amp;" d. "&amp;$B36)=0,0,COUNTIF(CORRIDA!$M:$M,$B36&amp;" d. "&amp;EV$2)+COUNTIF(CORRIDA!$M:$M,EV$2&amp;" d. "&amp;$B36)))</f>
        <v>0</v>
      </c>
      <c r="EW36" s="83" t="n">
        <f aca="false">IF($B36=EW$2,0,IF(COUNTIF(CORRIDA!$M:$M,$B36&amp;" d. "&amp;EW$2)+COUNTIF(CORRIDA!$M:$M,EW$2&amp;" d. "&amp;$B36)=0,0,COUNTIF(CORRIDA!$M:$M,$B36&amp;" d. "&amp;EW$2)+COUNTIF(CORRIDA!$M:$M,EW$2&amp;" d. "&amp;$B36)))</f>
        <v>0</v>
      </c>
      <c r="EX36" s="83" t="n">
        <f aca="false">IF($B36=EX$2,0,IF(COUNTIF(CORRIDA!$M:$M,$B36&amp;" d. "&amp;EX$2)+COUNTIF(CORRIDA!$M:$M,EX$2&amp;" d. "&amp;$B36)=0,0,COUNTIF(CORRIDA!$M:$M,$B36&amp;" d. "&amp;EX$2)+COUNTIF(CORRIDA!$M:$M,EX$2&amp;" d. "&amp;$B36)))</f>
        <v>0</v>
      </c>
      <c r="EY36" s="83" t="n">
        <f aca="false">IF($B36=EY$2,0,IF(COUNTIF(CORRIDA!$M:$M,$B36&amp;" d. "&amp;EY$2)+COUNTIF(CORRIDA!$M:$M,EY$2&amp;" d. "&amp;$B36)=0,0,COUNTIF(CORRIDA!$M:$M,$B36&amp;" d. "&amp;EY$2)+COUNTIF(CORRIDA!$M:$M,EY$2&amp;" d. "&amp;$B36)))</f>
        <v>0</v>
      </c>
      <c r="EZ36" s="83" t="n">
        <f aca="false">IF($B36=EZ$2,0,IF(COUNTIF(CORRIDA!$M:$M,$B36&amp;" d. "&amp;EZ$2)+COUNTIF(CORRIDA!$M:$M,EZ$2&amp;" d. "&amp;$B36)=0,0,COUNTIF(CORRIDA!$M:$M,$B36&amp;" d. "&amp;EZ$2)+COUNTIF(CORRIDA!$M:$M,EZ$2&amp;" d. "&amp;$B36)))</f>
        <v>0</v>
      </c>
      <c r="FA36" s="83" t="n">
        <f aca="false">IF($B36=FA$2,0,IF(COUNTIF(CORRIDA!$M:$M,$B36&amp;" d. "&amp;FA$2)+COUNTIF(CORRIDA!$M:$M,FA$2&amp;" d. "&amp;$B36)=0,0,COUNTIF(CORRIDA!$M:$M,$B36&amp;" d. "&amp;FA$2)+COUNTIF(CORRIDA!$M:$M,FA$2&amp;" d. "&amp;$B36)))</f>
        <v>0</v>
      </c>
      <c r="FB36" s="83" t="n">
        <f aca="false">IF($B36=FB$2,0,IF(COUNTIF(CORRIDA!$M:$M,$B36&amp;" d. "&amp;FB$2)+COUNTIF(CORRIDA!$M:$M,FB$2&amp;" d. "&amp;$B36)=0,0,COUNTIF(CORRIDA!$M:$M,$B36&amp;" d. "&amp;FB$2)+COUNTIF(CORRIDA!$M:$M,FB$2&amp;" d. "&amp;$B36)))</f>
        <v>0</v>
      </c>
      <c r="FC36" s="83" t="n">
        <f aca="false">IF($B36=FC$2,0,IF(COUNTIF(CORRIDA!$M:$M,$B36&amp;" d. "&amp;FC$2)+COUNTIF(CORRIDA!$M:$M,FC$2&amp;" d. "&amp;$B36)=0,0,COUNTIF(CORRIDA!$M:$M,$B36&amp;" d. "&amp;FC$2)+COUNTIF(CORRIDA!$M:$M,FC$2&amp;" d. "&amp;$B36)))</f>
        <v>0</v>
      </c>
      <c r="FD36" s="83" t="n">
        <f aca="false">IF($B36=FD$2,0,IF(COUNTIF(CORRIDA!$M:$M,$B36&amp;" d. "&amp;FD$2)+COUNTIF(CORRIDA!$M:$M,FD$2&amp;" d. "&amp;$B36)=0,0,COUNTIF(CORRIDA!$M:$M,$B36&amp;" d. "&amp;FD$2)+COUNTIF(CORRIDA!$M:$M,FD$2&amp;" d. "&amp;$B36)))</f>
        <v>0</v>
      </c>
      <c r="FE36" s="83" t="n">
        <f aca="false">IF($B36=FE$2,0,IF(COUNTIF(CORRIDA!$M:$M,$B36&amp;" d. "&amp;FE$2)+COUNTIF(CORRIDA!$M:$M,FE$2&amp;" d. "&amp;$B36)=0,0,COUNTIF(CORRIDA!$M:$M,$B36&amp;" d. "&amp;FE$2)+COUNTIF(CORRIDA!$M:$M,FE$2&amp;" d. "&amp;$B36)))</f>
        <v>0</v>
      </c>
      <c r="FF36" s="83" t="n">
        <f aca="false">IF($B36=FF$2,0,IF(COUNTIF(CORRIDA!$M:$M,$B36&amp;" d. "&amp;FF$2)+COUNTIF(CORRIDA!$M:$M,FF$2&amp;" d. "&amp;$B36)=0,0,COUNTIF(CORRIDA!$M:$M,$B36&amp;" d. "&amp;FF$2)+COUNTIF(CORRIDA!$M:$M,FF$2&amp;" d. "&amp;$B36)))</f>
        <v>0</v>
      </c>
      <c r="FG36" s="75" t="n">
        <f aca="false">SUM(DI36:EW36)</f>
        <v>4</v>
      </c>
      <c r="FH36" s="80"/>
      <c r="FI36" s="73" t="str">
        <f aca="false">BE36</f>
        <v>Persio</v>
      </c>
      <c r="FJ36" s="81" t="n">
        <f aca="false">COUNTIF(BF36:DC36,"&gt;0")</f>
        <v>4</v>
      </c>
      <c r="FK36" s="81" t="n">
        <f aca="false">AVERAGE(BF36:DC36)</f>
        <v>1</v>
      </c>
      <c r="FL36" s="81" t="n">
        <f aca="false">_xlfn.STDEV.P(BF36:DC36)</f>
        <v>0</v>
      </c>
    </row>
    <row r="37" customFormat="false" ht="12.75" hidden="false" customHeight="false" outlineLevel="0" collapsed="false">
      <c r="B37" s="73" t="str">
        <f aca="false">INTRO!B37</f>
        <v>Pinga</v>
      </c>
      <c r="C37" s="74" t="str">
        <f aca="false">IF($B37=C$2,"-",IF(COUNTIF(CORRIDA!$M:$M,$B37&amp;" d. "&amp;C$2)=0,"",COUNTIF(CORRIDA!$M:$M,$B37&amp;" d. "&amp;C$2)))</f>
        <v/>
      </c>
      <c r="D37" s="74" t="str">
        <f aca="false">IF($B37=D$2,"-",IF(COUNTIF(CORRIDA!$M:$M,$B37&amp;" d. "&amp;D$2)=0,"",COUNTIF(CORRIDA!$M:$M,$B37&amp;" d. "&amp;D$2)))</f>
        <v/>
      </c>
      <c r="E37" s="74" t="str">
        <f aca="false">IF($B37=E$2,"-",IF(COUNTIF(CORRIDA!$M:$M,$B37&amp;" d. "&amp;E$2)=0,"",COUNTIF(CORRIDA!$M:$M,$B37&amp;" d. "&amp;E$2)))</f>
        <v/>
      </c>
      <c r="F37" s="74" t="str">
        <f aca="false">IF($B37=F$2,"-",IF(COUNTIF(CORRIDA!$M:$M,$B37&amp;" d. "&amp;F$2)=0,"",COUNTIF(CORRIDA!$M:$M,$B37&amp;" d. "&amp;F$2)))</f>
        <v/>
      </c>
      <c r="G37" s="74" t="str">
        <f aca="false">IF($B37=G$2,"-",IF(COUNTIF(CORRIDA!$M:$M,$B37&amp;" d. "&amp;G$2)=0,"",COUNTIF(CORRIDA!$M:$M,$B37&amp;" d. "&amp;G$2)))</f>
        <v/>
      </c>
      <c r="H37" s="74" t="str">
        <f aca="false">IF($B37=H$2,"-",IF(COUNTIF(CORRIDA!$M:$M,$B37&amp;" d. "&amp;H$2)=0,"",COUNTIF(CORRIDA!$M:$M,$B37&amp;" d. "&amp;H$2)))</f>
        <v/>
      </c>
      <c r="I37" s="74" t="str">
        <f aca="false">IF($B37=I$2,"-",IF(COUNTIF(CORRIDA!$M:$M,$B37&amp;" d. "&amp;I$2)=0,"",COUNTIF(CORRIDA!$M:$M,$B37&amp;" d. "&amp;I$2)))</f>
        <v/>
      </c>
      <c r="J37" s="74" t="str">
        <f aca="false">IF($B37=J$2,"-",IF(COUNTIF(CORRIDA!$M:$M,$B37&amp;" d. "&amp;J$2)=0,"",COUNTIF(CORRIDA!$M:$M,$B37&amp;" d. "&amp;J$2)))</f>
        <v/>
      </c>
      <c r="K37" s="74" t="str">
        <f aca="false">IF($B37=K$2,"-",IF(COUNTIF(CORRIDA!$M:$M,$B37&amp;" d. "&amp;K$2)=0,"",COUNTIF(CORRIDA!$M:$M,$B37&amp;" d. "&amp;K$2)))</f>
        <v/>
      </c>
      <c r="L37" s="74" t="str">
        <f aca="false">IF($B37=L$2,"-",IF(COUNTIF(CORRIDA!$M:$M,$B37&amp;" d. "&amp;L$2)=0,"",COUNTIF(CORRIDA!$M:$M,$B37&amp;" d. "&amp;L$2)))</f>
        <v/>
      </c>
      <c r="M37" s="74" t="str">
        <f aca="false">IF($B37=M$2,"-",IF(COUNTIF(CORRIDA!$M:$M,$B37&amp;" d. "&amp;M$2)=0,"",COUNTIF(CORRIDA!$M:$M,$B37&amp;" d. "&amp;M$2)))</f>
        <v/>
      </c>
      <c r="N37" s="74" t="n">
        <f aca="false">IF($B37=N$2,"-",IF(COUNTIF(CORRIDA!$M:$M,$B37&amp;" d. "&amp;N$2)=0,"",COUNTIF(CORRIDA!$M:$M,$B37&amp;" d. "&amp;N$2)))</f>
        <v>1</v>
      </c>
      <c r="O37" s="74" t="str">
        <f aca="false">IF($B37=O$2,"-",IF(COUNTIF(CORRIDA!$M:$M,$B37&amp;" d. "&amp;O$2)=0,"",COUNTIF(CORRIDA!$M:$M,$B37&amp;" d. "&amp;O$2)))</f>
        <v/>
      </c>
      <c r="P37" s="74" t="str">
        <f aca="false">IF($B37=P$2,"-",IF(COUNTIF(CORRIDA!$M:$M,$B37&amp;" d. "&amp;P$2)=0,"",COUNTIF(CORRIDA!$M:$M,$B37&amp;" d. "&amp;P$2)))</f>
        <v/>
      </c>
      <c r="Q37" s="74" t="str">
        <f aca="false">IF($B37=Q$2,"-",IF(COUNTIF(CORRIDA!$M:$M,$B37&amp;" d. "&amp;Q$2)=0,"",COUNTIF(CORRIDA!$M:$M,$B37&amp;" d. "&amp;Q$2)))</f>
        <v/>
      </c>
      <c r="R37" s="74" t="str">
        <f aca="false">IF($B37=R$2,"-",IF(COUNTIF(CORRIDA!$M:$M,$B37&amp;" d. "&amp;R$2)=0,"",COUNTIF(CORRIDA!$M:$M,$B37&amp;" d. "&amp;R$2)))</f>
        <v/>
      </c>
      <c r="S37" s="74" t="str">
        <f aca="false">IF($B37=S$2,"-",IF(COUNTIF(CORRIDA!$M:$M,$B37&amp;" d. "&amp;S$2)=0,"",COUNTIF(CORRIDA!$M:$M,$B37&amp;" d. "&amp;S$2)))</f>
        <v/>
      </c>
      <c r="T37" s="74" t="str">
        <f aca="false">IF($B37=T$2,"-",IF(COUNTIF(CORRIDA!$M:$M,$B37&amp;" d. "&amp;T$2)=0,"",COUNTIF(CORRIDA!$M:$M,$B37&amp;" d. "&amp;T$2)))</f>
        <v/>
      </c>
      <c r="U37" s="74" t="str">
        <f aca="false">IF($B37=U$2,"-",IF(COUNTIF(CORRIDA!$M:$M,$B37&amp;" d. "&amp;U$2)=0,"",COUNTIF(CORRIDA!$M:$M,$B37&amp;" d. "&amp;U$2)))</f>
        <v/>
      </c>
      <c r="V37" s="74" t="str">
        <f aca="false">IF($B37=V$2,"-",IF(COUNTIF(CORRIDA!$M:$M,$B37&amp;" d. "&amp;V$2)=0,"",COUNTIF(CORRIDA!$M:$M,$B37&amp;" d. "&amp;V$2)))</f>
        <v/>
      </c>
      <c r="W37" s="74" t="str">
        <f aca="false">IF($B37=W$2,"-",IF(COUNTIF(CORRIDA!$M:$M,$B37&amp;" d. "&amp;W$2)=0,"",COUNTIF(CORRIDA!$M:$M,$B37&amp;" d. "&amp;W$2)))</f>
        <v/>
      </c>
      <c r="X37" s="74" t="str">
        <f aca="false">IF($B37=X$2,"-",IF(COUNTIF(CORRIDA!$M:$M,$B37&amp;" d. "&amp;X$2)=0,"",COUNTIF(CORRIDA!$M:$M,$B37&amp;" d. "&amp;X$2)))</f>
        <v/>
      </c>
      <c r="Y37" s="74" t="str">
        <f aca="false">IF($B37=Y$2,"-",IF(COUNTIF(CORRIDA!$M:$M,$B37&amp;" d. "&amp;Y$2)=0,"",COUNTIF(CORRIDA!$M:$M,$B37&amp;" d. "&amp;Y$2)))</f>
        <v/>
      </c>
      <c r="Z37" s="74" t="n">
        <f aca="false">IF($B37=Z$2,"-",IF(COUNTIF(CORRIDA!$M:$M,$B37&amp;" d. "&amp;Z$2)=0,"",COUNTIF(CORRIDA!$M:$M,$B37&amp;" d. "&amp;Z$2)))</f>
        <v>1</v>
      </c>
      <c r="AA37" s="74" t="str">
        <f aca="false">IF($B37=AA$2,"-",IF(COUNTIF(CORRIDA!$M:$M,$B37&amp;" d. "&amp;AA$2)=0,"",COUNTIF(CORRIDA!$M:$M,$B37&amp;" d. "&amp;AA$2)))</f>
        <v/>
      </c>
      <c r="AB37" s="74" t="str">
        <f aca="false">IF($B37=AB$2,"-",IF(COUNTIF(CORRIDA!$M:$M,$B37&amp;" d. "&amp;AB$2)=0,"",COUNTIF(CORRIDA!$M:$M,$B37&amp;" d. "&amp;AB$2)))</f>
        <v/>
      </c>
      <c r="AC37" s="74" t="str">
        <f aca="false">IF($B37=AC$2,"-",IF(COUNTIF(CORRIDA!$M:$M,$B37&amp;" d. "&amp;AC$2)=0,"",COUNTIF(CORRIDA!$M:$M,$B37&amp;" d. "&amp;AC$2)))</f>
        <v/>
      </c>
      <c r="AD37" s="74" t="str">
        <f aca="false">IF($B37=AD$2,"-",IF(COUNTIF(CORRIDA!$M:$M,$B37&amp;" d. "&amp;AD$2)=0,"",COUNTIF(CORRIDA!$M:$M,$B37&amp;" d. "&amp;AD$2)))</f>
        <v/>
      </c>
      <c r="AE37" s="74" t="str">
        <f aca="false">IF($B37=AE$2,"-",IF(COUNTIF(CORRIDA!$M:$M,$B37&amp;" d. "&amp;AE$2)=0,"",COUNTIF(CORRIDA!$M:$M,$B37&amp;" d. "&amp;AE$2)))</f>
        <v/>
      </c>
      <c r="AF37" s="74" t="str">
        <f aca="false">IF($B37=AF$2,"-",IF(COUNTIF(CORRIDA!$M:$M,$B37&amp;" d. "&amp;AF$2)=0,"",COUNTIF(CORRIDA!$M:$M,$B37&amp;" d. "&amp;AF$2)))</f>
        <v/>
      </c>
      <c r="AG37" s="74" t="str">
        <f aca="false">IF($B37=AG$2,"-",IF(COUNTIF(CORRIDA!$M:$M,$B37&amp;" d. "&amp;AG$2)=0,"",COUNTIF(CORRIDA!$M:$M,$B37&amp;" d. "&amp;AG$2)))</f>
        <v/>
      </c>
      <c r="AH37" s="74" t="str">
        <f aca="false">IF($B37=AH$2,"-",IF(COUNTIF(CORRIDA!$M:$M,$B37&amp;" d. "&amp;AH$2)=0,"",COUNTIF(CORRIDA!$M:$M,$B37&amp;" d. "&amp;AH$2)))</f>
        <v/>
      </c>
      <c r="AI37" s="74" t="str">
        <f aca="false">IF($B37=AI$2,"-",IF(COUNTIF(CORRIDA!$M:$M,$B37&amp;" d. "&amp;AI$2)=0,"",COUNTIF(CORRIDA!$M:$M,$B37&amp;" d. "&amp;AI$2)))</f>
        <v/>
      </c>
      <c r="AJ37" s="74" t="str">
        <f aca="false">IF($B37=AJ$2,"-",IF(COUNTIF(CORRIDA!$M:$M,$B37&amp;" d. "&amp;AJ$2)=0,"",COUNTIF(CORRIDA!$M:$M,$B37&amp;" d. "&amp;AJ$2)))</f>
        <v/>
      </c>
      <c r="AK37" s="74" t="str">
        <f aca="false">IF($B37=AK$2,"-",IF(COUNTIF(CORRIDA!$M:$M,$B37&amp;" d. "&amp;AK$2)=0,"",COUNTIF(CORRIDA!$M:$M,$B37&amp;" d. "&amp;AK$2)))</f>
        <v>-</v>
      </c>
      <c r="AL37" s="74" t="str">
        <f aca="false">IF($B37=AL$2,"-",IF(COUNTIF(CORRIDA!$M:$M,$B37&amp;" d. "&amp;AL$2)=0,"",COUNTIF(CORRIDA!$M:$M,$B37&amp;" d. "&amp;AL$2)))</f>
        <v/>
      </c>
      <c r="AM37" s="74" t="str">
        <f aca="false">IF($B37=AM$2,"-",IF(COUNTIF(CORRIDA!$M:$M,$B37&amp;" d. "&amp;AM$2)=0,"",COUNTIF(CORRIDA!$M:$M,$B37&amp;" d. "&amp;AM$2)))</f>
        <v/>
      </c>
      <c r="AN37" s="74" t="str">
        <f aca="false">IF($B37=AN$2,"-",IF(COUNTIF(CORRIDA!$M:$M,$B37&amp;" d. "&amp;AN$2)=0,"",COUNTIF(CORRIDA!$M:$M,$B37&amp;" d. "&amp;AN$2)))</f>
        <v/>
      </c>
      <c r="AO37" s="74" t="str">
        <f aca="false">IF($B37=AO$2,"-",IF(COUNTIF(CORRIDA!$M:$M,$B37&amp;" d. "&amp;AO$2)=0,"",COUNTIF(CORRIDA!$M:$M,$B37&amp;" d. "&amp;AO$2)))</f>
        <v/>
      </c>
      <c r="AP37" s="74" t="str">
        <f aca="false">IF($B37=AP$2,"-",IF(COUNTIF(CORRIDA!$M:$M,$B37&amp;" d. "&amp;AP$2)=0,"",COUNTIF(CORRIDA!$M:$M,$B37&amp;" d. "&amp;AP$2)))</f>
        <v/>
      </c>
      <c r="AQ37" s="74" t="str">
        <f aca="false">IF($B37=AQ$2,"-",IF(COUNTIF(CORRIDA!$M:$M,$B37&amp;" d. "&amp;AQ$2)=0,"",COUNTIF(CORRIDA!$M:$M,$B37&amp;" d. "&amp;AQ$2)))</f>
        <v/>
      </c>
      <c r="AR37" s="74" t="str">
        <f aca="false">IF($B37=AR$2,"-",IF(COUNTIF(CORRIDA!$M:$M,$B37&amp;" d. "&amp;AR$2)=0,"",COUNTIF(CORRIDA!$M:$M,$B37&amp;" d. "&amp;AR$2)))</f>
        <v/>
      </c>
      <c r="AS37" s="74" t="str">
        <f aca="false">IF($B37=AS$2,"-",IF(COUNTIF(CORRIDA!$M:$M,$B37&amp;" d. "&amp;AS$2)=0,"",COUNTIF(CORRIDA!$M:$M,$B37&amp;" d. "&amp;AS$2)))</f>
        <v/>
      </c>
      <c r="AT37" s="74" t="str">
        <f aca="false">IF($B37=AT$2,"-",IF(COUNTIF(CORRIDA!$M:$M,$B37&amp;" d. "&amp;AT$2)=0,"",COUNTIF(CORRIDA!$M:$M,$B37&amp;" d. "&amp;AT$2)))</f>
        <v/>
      </c>
      <c r="AU37" s="74" t="str">
        <f aca="false">IF($B37=AU$2,"-",IF(COUNTIF(CORRIDA!$M:$M,$B37&amp;" d. "&amp;AU$2)=0,"",COUNTIF(CORRIDA!$M:$M,$B37&amp;" d. "&amp;AU$2)))</f>
        <v/>
      </c>
      <c r="AV37" s="74" t="str">
        <f aca="false">IF($B37=AV$2,"-",IF(COUNTIF(CORRIDA!$M:$M,$B37&amp;" d. "&amp;AV$2)=0,"",COUNTIF(CORRIDA!$M:$M,$B37&amp;" d. "&amp;AV$2)))</f>
        <v/>
      </c>
      <c r="AW37" s="74" t="str">
        <f aca="false">IF($B37=AW$2,"-",IF(COUNTIF(CORRIDA!$M:$M,$B37&amp;" d. "&amp;AW$2)=0,"",COUNTIF(CORRIDA!$M:$M,$B37&amp;" d. "&amp;AW$2)))</f>
        <v/>
      </c>
      <c r="AX37" s="74" t="n">
        <f aca="false">IF($B37=AX$2,"-",IF(COUNTIF(CORRIDA!$M:$M,$B37&amp;" d. "&amp;AX$2)=0,"",COUNTIF(CORRIDA!$M:$M,$B37&amp;" d. "&amp;AX$2)))</f>
        <v>1</v>
      </c>
      <c r="AY37" s="74" t="str">
        <f aca="false">IF($B37=AY$2,"-",IF(COUNTIF(CORRIDA!$M:$M,$B37&amp;" d. "&amp;AY$2)=0,"",COUNTIF(CORRIDA!$M:$M,$B37&amp;" d. "&amp;AY$2)))</f>
        <v/>
      </c>
      <c r="AZ37" s="74" t="str">
        <f aca="false">IF($B37=AZ$2,"-",IF(COUNTIF(CORRIDA!$M:$M,$B37&amp;" d. "&amp;AZ$2)=0,"",COUNTIF(CORRIDA!$M:$M,$B37&amp;" d. "&amp;AZ$2)))</f>
        <v/>
      </c>
      <c r="BA37" s="75" t="n">
        <f aca="false">SUM(C37:AZ37)</f>
        <v>3</v>
      </c>
      <c r="BE37" s="73" t="str">
        <f aca="false">B37</f>
        <v>Pinga</v>
      </c>
      <c r="BF37" s="76" t="str">
        <f aca="false">IF($B37=BF$2,"-",IF(COUNTIF(CORRIDA!$M:$M,$B37&amp;" d. "&amp;BF$2)+COUNTIF(CORRIDA!$M:$M,BF$2&amp;" d. "&amp;$B37)=0,"",COUNTIF(CORRIDA!$M:$M,$B37&amp;" d. "&amp;BF$2)+COUNTIF(CORRIDA!$M:$M,BF$2&amp;" d. "&amp;$B37)))</f>
        <v/>
      </c>
      <c r="BG37" s="76" t="str">
        <f aca="false">IF($B37=BG$2,"-",IF(COUNTIF(CORRIDA!$M:$M,$B37&amp;" d. "&amp;BG$2)+COUNTIF(CORRIDA!$M:$M,BG$2&amp;" d. "&amp;$B37)=0,"",COUNTIF(CORRIDA!$M:$M,$B37&amp;" d. "&amp;BG$2)+COUNTIF(CORRIDA!$M:$M,BG$2&amp;" d. "&amp;$B37)))</f>
        <v/>
      </c>
      <c r="BH37" s="76" t="str">
        <f aca="false">IF($B37=BH$2,"-",IF(COUNTIF(CORRIDA!$M:$M,$B37&amp;" d. "&amp;BH$2)+COUNTIF(CORRIDA!$M:$M,BH$2&amp;" d. "&amp;$B37)=0,"",COUNTIF(CORRIDA!$M:$M,$B37&amp;" d. "&amp;BH$2)+COUNTIF(CORRIDA!$M:$M,BH$2&amp;" d. "&amp;$B37)))</f>
        <v/>
      </c>
      <c r="BI37" s="76" t="str">
        <f aca="false">IF($B37=BI$2,"-",IF(COUNTIF(CORRIDA!$M:$M,$B37&amp;" d. "&amp;BI$2)+COUNTIF(CORRIDA!$M:$M,BI$2&amp;" d. "&amp;$B37)=0,"",COUNTIF(CORRIDA!$M:$M,$B37&amp;" d. "&amp;BI$2)+COUNTIF(CORRIDA!$M:$M,BI$2&amp;" d. "&amp;$B37)))</f>
        <v/>
      </c>
      <c r="BJ37" s="76" t="str">
        <f aca="false">IF($B37=BJ$2,"-",IF(COUNTIF(CORRIDA!$M:$M,$B37&amp;" d. "&amp;BJ$2)+COUNTIF(CORRIDA!$M:$M,BJ$2&amp;" d. "&amp;$B37)=0,"",COUNTIF(CORRIDA!$M:$M,$B37&amp;" d. "&amp;BJ$2)+COUNTIF(CORRIDA!$M:$M,BJ$2&amp;" d. "&amp;$B37)))</f>
        <v/>
      </c>
      <c r="BK37" s="76" t="str">
        <f aca="false">IF($B37=BK$2,"-",IF(COUNTIF(CORRIDA!$M:$M,$B37&amp;" d. "&amp;BK$2)+COUNTIF(CORRIDA!$M:$M,BK$2&amp;" d. "&amp;$B37)=0,"",COUNTIF(CORRIDA!$M:$M,$B37&amp;" d. "&amp;BK$2)+COUNTIF(CORRIDA!$M:$M,BK$2&amp;" d. "&amp;$B37)))</f>
        <v/>
      </c>
      <c r="BL37" s="76" t="str">
        <f aca="false">IF($B37=BL$2,"-",IF(COUNTIF(CORRIDA!$M:$M,$B37&amp;" d. "&amp;BL$2)+COUNTIF(CORRIDA!$M:$M,BL$2&amp;" d. "&amp;$B37)=0,"",COUNTIF(CORRIDA!$M:$M,$B37&amp;" d. "&amp;BL$2)+COUNTIF(CORRIDA!$M:$M,BL$2&amp;" d. "&amp;$B37)))</f>
        <v/>
      </c>
      <c r="BM37" s="76" t="str">
        <f aca="false">IF($B37=BM$2,"-",IF(COUNTIF(CORRIDA!$M:$M,$B37&amp;" d. "&amp;BM$2)+COUNTIF(CORRIDA!$M:$M,BM$2&amp;" d. "&amp;$B37)=0,"",COUNTIF(CORRIDA!$M:$M,$B37&amp;" d. "&amp;BM$2)+COUNTIF(CORRIDA!$M:$M,BM$2&amp;" d. "&amp;$B37)))</f>
        <v/>
      </c>
      <c r="BN37" s="76" t="str">
        <f aca="false">IF($B37=BN$2,"-",IF(COUNTIF(CORRIDA!$M:$M,$B37&amp;" d. "&amp;BN$2)+COUNTIF(CORRIDA!$M:$M,BN$2&amp;" d. "&amp;$B37)=0,"",COUNTIF(CORRIDA!$M:$M,$B37&amp;" d. "&amp;BN$2)+COUNTIF(CORRIDA!$M:$M,BN$2&amp;" d. "&amp;$B37)))</f>
        <v/>
      </c>
      <c r="BO37" s="76" t="str">
        <f aca="false">IF($B37=BO$2,"-",IF(COUNTIF(CORRIDA!$M:$M,$B37&amp;" d. "&amp;BO$2)+COUNTIF(CORRIDA!$M:$M,BO$2&amp;" d. "&amp;$B37)=0,"",COUNTIF(CORRIDA!$M:$M,$B37&amp;" d. "&amp;BO$2)+COUNTIF(CORRIDA!$M:$M,BO$2&amp;" d. "&amp;$B37)))</f>
        <v/>
      </c>
      <c r="BP37" s="76" t="n">
        <f aca="false">IF($B37=BP$2,"-",IF(COUNTIF(CORRIDA!$M:$M,$B37&amp;" d. "&amp;BP$2)+COUNTIF(CORRIDA!$M:$M,BP$2&amp;" d. "&amp;$B37)=0,"",COUNTIF(CORRIDA!$M:$M,$B37&amp;" d. "&amp;BP$2)+COUNTIF(CORRIDA!$M:$M,BP$2&amp;" d. "&amp;$B37)))</f>
        <v>1</v>
      </c>
      <c r="BQ37" s="76" t="n">
        <f aca="false">IF($B37=BQ$2,"-",IF(COUNTIF(CORRIDA!$M:$M,$B37&amp;" d. "&amp;BQ$2)+COUNTIF(CORRIDA!$M:$M,BQ$2&amp;" d. "&amp;$B37)=0,"",COUNTIF(CORRIDA!$M:$M,$B37&amp;" d. "&amp;BQ$2)+COUNTIF(CORRIDA!$M:$M,BQ$2&amp;" d. "&amp;$B37)))</f>
        <v>2</v>
      </c>
      <c r="BR37" s="76" t="str">
        <f aca="false">IF($B37=BR$2,"-",IF(COUNTIF(CORRIDA!$M:$M,$B37&amp;" d. "&amp;BR$2)+COUNTIF(CORRIDA!$M:$M,BR$2&amp;" d. "&amp;$B37)=0,"",COUNTIF(CORRIDA!$M:$M,$B37&amp;" d. "&amp;BR$2)+COUNTIF(CORRIDA!$M:$M,BR$2&amp;" d. "&amp;$B37)))</f>
        <v/>
      </c>
      <c r="BS37" s="76" t="str">
        <f aca="false">IF($B37=BS$2,"-",IF(COUNTIF(CORRIDA!$M:$M,$B37&amp;" d. "&amp;BS$2)+COUNTIF(CORRIDA!$M:$M,BS$2&amp;" d. "&amp;$B37)=0,"",COUNTIF(CORRIDA!$M:$M,$B37&amp;" d. "&amp;BS$2)+COUNTIF(CORRIDA!$M:$M,BS$2&amp;" d. "&amp;$B37)))</f>
        <v/>
      </c>
      <c r="BT37" s="76" t="str">
        <f aca="false">IF($B37=BT$2,"-",IF(COUNTIF(CORRIDA!$M:$M,$B37&amp;" d. "&amp;BT$2)+COUNTIF(CORRIDA!$M:$M,BT$2&amp;" d. "&amp;$B37)=0,"",COUNTIF(CORRIDA!$M:$M,$B37&amp;" d. "&amp;BT$2)+COUNTIF(CORRIDA!$M:$M,BT$2&amp;" d. "&amp;$B37)))</f>
        <v/>
      </c>
      <c r="BU37" s="76" t="str">
        <f aca="false">IF($B37=BU$2,"-",IF(COUNTIF(CORRIDA!$M:$M,$B37&amp;" d. "&amp;BU$2)+COUNTIF(CORRIDA!$M:$M,BU$2&amp;" d. "&amp;$B37)=0,"",COUNTIF(CORRIDA!$M:$M,$B37&amp;" d. "&amp;BU$2)+COUNTIF(CORRIDA!$M:$M,BU$2&amp;" d. "&amp;$B37)))</f>
        <v/>
      </c>
      <c r="BV37" s="76" t="str">
        <f aca="false">IF($B37=BV$2,"-",IF(COUNTIF(CORRIDA!$M:$M,$B37&amp;" d. "&amp;BV$2)+COUNTIF(CORRIDA!$M:$M,BV$2&amp;" d. "&amp;$B37)=0,"",COUNTIF(CORRIDA!$M:$M,$B37&amp;" d. "&amp;BV$2)+COUNTIF(CORRIDA!$M:$M,BV$2&amp;" d. "&amp;$B37)))</f>
        <v/>
      </c>
      <c r="BW37" s="76" t="str">
        <f aca="false">IF($B37=BW$2,"-",IF(COUNTIF(CORRIDA!$M:$M,$B37&amp;" d. "&amp;BW$2)+COUNTIF(CORRIDA!$M:$M,BW$2&amp;" d. "&amp;$B37)=0,"",COUNTIF(CORRIDA!$M:$M,$B37&amp;" d. "&amp;BW$2)+COUNTIF(CORRIDA!$M:$M,BW$2&amp;" d. "&amp;$B37)))</f>
        <v/>
      </c>
      <c r="BX37" s="76" t="str">
        <f aca="false">IF($B37=BX$2,"-",IF(COUNTIF(CORRIDA!$M:$M,$B37&amp;" d. "&amp;BX$2)+COUNTIF(CORRIDA!$M:$M,BX$2&amp;" d. "&amp;$B37)=0,"",COUNTIF(CORRIDA!$M:$M,$B37&amp;" d. "&amp;BX$2)+COUNTIF(CORRIDA!$M:$M,BX$2&amp;" d. "&amp;$B37)))</f>
        <v/>
      </c>
      <c r="BY37" s="76" t="str">
        <f aca="false">IF($B37=BY$2,"-",IF(COUNTIF(CORRIDA!$M:$M,$B37&amp;" d. "&amp;BY$2)+COUNTIF(CORRIDA!$M:$M,BY$2&amp;" d. "&amp;$B37)=0,"",COUNTIF(CORRIDA!$M:$M,$B37&amp;" d. "&amp;BY$2)+COUNTIF(CORRIDA!$M:$M,BY$2&amp;" d. "&amp;$B37)))</f>
        <v/>
      </c>
      <c r="BZ37" s="76" t="str">
        <f aca="false">IF($B37=BZ$2,"-",IF(COUNTIF(CORRIDA!$M:$M,$B37&amp;" d. "&amp;BZ$2)+COUNTIF(CORRIDA!$M:$M,BZ$2&amp;" d. "&amp;$B37)=0,"",COUNTIF(CORRIDA!$M:$M,$B37&amp;" d. "&amp;BZ$2)+COUNTIF(CORRIDA!$M:$M,BZ$2&amp;" d. "&amp;$B37)))</f>
        <v/>
      </c>
      <c r="CA37" s="76" t="str">
        <f aca="false">IF($B37=CA$2,"-",IF(COUNTIF(CORRIDA!$M:$M,$B37&amp;" d. "&amp;CA$2)+COUNTIF(CORRIDA!$M:$M,CA$2&amp;" d. "&amp;$B37)=0,"",COUNTIF(CORRIDA!$M:$M,$B37&amp;" d. "&amp;CA$2)+COUNTIF(CORRIDA!$M:$M,CA$2&amp;" d. "&amp;$B37)))</f>
        <v/>
      </c>
      <c r="CB37" s="76" t="str">
        <f aca="false">IF($B37=CB$2,"-",IF(COUNTIF(CORRIDA!$M:$M,$B37&amp;" d. "&amp;CB$2)+COUNTIF(CORRIDA!$M:$M,CB$2&amp;" d. "&amp;$B37)=0,"",COUNTIF(CORRIDA!$M:$M,$B37&amp;" d. "&amp;CB$2)+COUNTIF(CORRIDA!$M:$M,CB$2&amp;" d. "&amp;$B37)))</f>
        <v/>
      </c>
      <c r="CC37" s="76" t="n">
        <f aca="false">IF($B37=CC$2,"-",IF(COUNTIF(CORRIDA!$M:$M,$B37&amp;" d. "&amp;CC$2)+COUNTIF(CORRIDA!$M:$M,CC$2&amp;" d. "&amp;$B37)=0,"",COUNTIF(CORRIDA!$M:$M,$B37&amp;" d. "&amp;CC$2)+COUNTIF(CORRIDA!$M:$M,CC$2&amp;" d. "&amp;$B37)))</f>
        <v>1</v>
      </c>
      <c r="CD37" s="76" t="str">
        <f aca="false">IF($B37=CD$2,"-",IF(COUNTIF(CORRIDA!$M:$M,$B37&amp;" d. "&amp;CD$2)+COUNTIF(CORRIDA!$M:$M,CD$2&amp;" d. "&amp;$B37)=0,"",COUNTIF(CORRIDA!$M:$M,$B37&amp;" d. "&amp;CD$2)+COUNTIF(CORRIDA!$M:$M,CD$2&amp;" d. "&amp;$B37)))</f>
        <v/>
      </c>
      <c r="CE37" s="76" t="str">
        <f aca="false">IF($B37=CE$2,"-",IF(COUNTIF(CORRIDA!$M:$M,$B37&amp;" d. "&amp;CE$2)+COUNTIF(CORRIDA!$M:$M,CE$2&amp;" d. "&amp;$B37)=0,"",COUNTIF(CORRIDA!$M:$M,$B37&amp;" d. "&amp;CE$2)+COUNTIF(CORRIDA!$M:$M,CE$2&amp;" d. "&amp;$B37)))</f>
        <v/>
      </c>
      <c r="CF37" s="76" t="str">
        <f aca="false">IF($B37=CF$2,"-",IF(COUNTIF(CORRIDA!$M:$M,$B37&amp;" d. "&amp;CF$2)+COUNTIF(CORRIDA!$M:$M,CF$2&amp;" d. "&amp;$B37)=0,"",COUNTIF(CORRIDA!$M:$M,$B37&amp;" d. "&amp;CF$2)+COUNTIF(CORRIDA!$M:$M,CF$2&amp;" d. "&amp;$B37)))</f>
        <v/>
      </c>
      <c r="CG37" s="76" t="str">
        <f aca="false">IF($B37=CG$2,"-",IF(COUNTIF(CORRIDA!$M:$M,$B37&amp;" d. "&amp;CG$2)+COUNTIF(CORRIDA!$M:$M,CG$2&amp;" d. "&amp;$B37)=0,"",COUNTIF(CORRIDA!$M:$M,$B37&amp;" d. "&amp;CG$2)+COUNTIF(CORRIDA!$M:$M,CG$2&amp;" d. "&amp;$B37)))</f>
        <v/>
      </c>
      <c r="CH37" s="76" t="n">
        <f aca="false">IF($B37=CH$2,"-",IF(COUNTIF(CORRIDA!$M:$M,$B37&amp;" d. "&amp;CH$2)+COUNTIF(CORRIDA!$M:$M,CH$2&amp;" d. "&amp;$B37)=0,"",COUNTIF(CORRIDA!$M:$M,$B37&amp;" d. "&amp;CH$2)+COUNTIF(CORRIDA!$M:$M,CH$2&amp;" d. "&amp;$B37)))</f>
        <v>1</v>
      </c>
      <c r="CI37" s="76" t="str">
        <f aca="false">IF($B37=CI$2,"-",IF(COUNTIF(CORRIDA!$M:$M,$B37&amp;" d. "&amp;CI$2)+COUNTIF(CORRIDA!$M:$M,CI$2&amp;" d. "&amp;$B37)=0,"",COUNTIF(CORRIDA!$M:$M,$B37&amp;" d. "&amp;CI$2)+COUNTIF(CORRIDA!$M:$M,CI$2&amp;" d. "&amp;$B37)))</f>
        <v/>
      </c>
      <c r="CJ37" s="76" t="str">
        <f aca="false">IF($B37=CJ$2,"-",IF(COUNTIF(CORRIDA!$M:$M,$B37&amp;" d. "&amp;CJ$2)+COUNTIF(CORRIDA!$M:$M,CJ$2&amp;" d. "&amp;$B37)=0,"",COUNTIF(CORRIDA!$M:$M,$B37&amp;" d. "&amp;CJ$2)+COUNTIF(CORRIDA!$M:$M,CJ$2&amp;" d. "&amp;$B37)))</f>
        <v/>
      </c>
      <c r="CK37" s="76" t="str">
        <f aca="false">IF($B37=CK$2,"-",IF(COUNTIF(CORRIDA!$M:$M,$B37&amp;" d. "&amp;CK$2)+COUNTIF(CORRIDA!$M:$M,CK$2&amp;" d. "&amp;$B37)=0,"",COUNTIF(CORRIDA!$M:$M,$B37&amp;" d. "&amp;CK$2)+COUNTIF(CORRIDA!$M:$M,CK$2&amp;" d. "&amp;$B37)))</f>
        <v/>
      </c>
      <c r="CL37" s="76" t="str">
        <f aca="false">IF($B37=CL$2,"-",IF(COUNTIF(CORRIDA!$M:$M,$B37&amp;" d. "&amp;CL$2)+COUNTIF(CORRIDA!$M:$M,CL$2&amp;" d. "&amp;$B37)=0,"",COUNTIF(CORRIDA!$M:$M,$B37&amp;" d. "&amp;CL$2)+COUNTIF(CORRIDA!$M:$M,CL$2&amp;" d. "&amp;$B37)))</f>
        <v/>
      </c>
      <c r="CM37" s="76" t="str">
        <f aca="false">IF($B37=CM$2,"-",IF(COUNTIF(CORRIDA!$M:$M,$B37&amp;" d. "&amp;CM$2)+COUNTIF(CORRIDA!$M:$M,CM$2&amp;" d. "&amp;$B37)=0,"",COUNTIF(CORRIDA!$M:$M,$B37&amp;" d. "&amp;CM$2)+COUNTIF(CORRIDA!$M:$M,CM$2&amp;" d. "&amp;$B37)))</f>
        <v/>
      </c>
      <c r="CN37" s="76" t="str">
        <f aca="false">IF($B37=CN$2,"-",IF(COUNTIF(CORRIDA!$M:$M,$B37&amp;" d. "&amp;CN$2)+COUNTIF(CORRIDA!$M:$M,CN$2&amp;" d. "&amp;$B37)=0,"",COUNTIF(CORRIDA!$M:$M,$B37&amp;" d. "&amp;CN$2)+COUNTIF(CORRIDA!$M:$M,CN$2&amp;" d. "&amp;$B37)))</f>
        <v>-</v>
      </c>
      <c r="CO37" s="76" t="str">
        <f aca="false">IF($B37=CO$2,"-",IF(COUNTIF(CORRIDA!$M:$M,$B37&amp;" d. "&amp;CO$2)+COUNTIF(CORRIDA!$M:$M,CO$2&amp;" d. "&amp;$B37)=0,"",COUNTIF(CORRIDA!$M:$M,$B37&amp;" d. "&amp;CO$2)+COUNTIF(CORRIDA!$M:$M,CO$2&amp;" d. "&amp;$B37)))</f>
        <v/>
      </c>
      <c r="CP37" s="76" t="str">
        <f aca="false">IF($B37=CP$2,"-",IF(COUNTIF(CORRIDA!$M:$M,$B37&amp;" d. "&amp;CP$2)+COUNTIF(CORRIDA!$M:$M,CP$2&amp;" d. "&amp;$B37)=0,"",COUNTIF(CORRIDA!$M:$M,$B37&amp;" d. "&amp;CP$2)+COUNTIF(CORRIDA!$M:$M,CP$2&amp;" d. "&amp;$B37)))</f>
        <v/>
      </c>
      <c r="CQ37" s="76" t="str">
        <f aca="false">IF($B37=CQ$2,"-",IF(COUNTIF(CORRIDA!$M:$M,$B37&amp;" d. "&amp;CQ$2)+COUNTIF(CORRIDA!$M:$M,CQ$2&amp;" d. "&amp;$B37)=0,"",COUNTIF(CORRIDA!$M:$M,$B37&amp;" d. "&amp;CQ$2)+COUNTIF(CORRIDA!$M:$M,CQ$2&amp;" d. "&amp;$B37)))</f>
        <v/>
      </c>
      <c r="CR37" s="76" t="n">
        <f aca="false">IF($B37=CR$2,"-",IF(COUNTIF(CORRIDA!$M:$M,$B37&amp;" d. "&amp;CR$2)+COUNTIF(CORRIDA!$M:$M,CR$2&amp;" d. "&amp;$B37)=0,"",COUNTIF(CORRIDA!$M:$M,$B37&amp;" d. "&amp;CR$2)+COUNTIF(CORRIDA!$M:$M,CR$2&amp;" d. "&amp;$B37)))</f>
        <v>1</v>
      </c>
      <c r="CS37" s="76" t="str">
        <f aca="false">IF($B37=CS$2,"-",IF(COUNTIF(CORRIDA!$M:$M,$B37&amp;" d. "&amp;CS$2)+COUNTIF(CORRIDA!$M:$M,CS$2&amp;" d. "&amp;$B37)=0,"",COUNTIF(CORRIDA!$M:$M,$B37&amp;" d. "&amp;CS$2)+COUNTIF(CORRIDA!$M:$M,CS$2&amp;" d. "&amp;$B37)))</f>
        <v/>
      </c>
      <c r="CT37" s="76" t="str">
        <f aca="false">IF($B37=CT$2,"-",IF(COUNTIF(CORRIDA!$M:$M,$B37&amp;" d. "&amp;CT$2)+COUNTIF(CORRIDA!$M:$M,CT$2&amp;" d. "&amp;$B37)=0,"",COUNTIF(CORRIDA!$M:$M,$B37&amp;" d. "&amp;CT$2)+COUNTIF(CORRIDA!$M:$M,CT$2&amp;" d. "&amp;$B37)))</f>
        <v/>
      </c>
      <c r="CU37" s="76" t="str">
        <f aca="false">IF($B37=CU$2,"-",IF(COUNTIF(CORRIDA!$M:$M,$B37&amp;" d. "&amp;CU$2)+COUNTIF(CORRIDA!$M:$M,CU$2&amp;" d. "&amp;$B37)=0,"",COUNTIF(CORRIDA!$M:$M,$B37&amp;" d. "&amp;CU$2)+COUNTIF(CORRIDA!$M:$M,CU$2&amp;" d. "&amp;$B37)))</f>
        <v/>
      </c>
      <c r="CV37" s="76" t="str">
        <f aca="false">IF($B37=CV$2,"-",IF(COUNTIF(CORRIDA!$M:$M,$B37&amp;" d. "&amp;CV$2)+COUNTIF(CORRIDA!$M:$M,CV$2&amp;" d. "&amp;$B37)=0,"",COUNTIF(CORRIDA!$M:$M,$B37&amp;" d. "&amp;CV$2)+COUNTIF(CORRIDA!$M:$M,CV$2&amp;" d. "&amp;$B37)))</f>
        <v/>
      </c>
      <c r="CW37" s="76" t="str">
        <f aca="false">IF($B37=CW$2,"-",IF(COUNTIF(CORRIDA!$M:$M,$B37&amp;" d. "&amp;CW$2)+COUNTIF(CORRIDA!$M:$M,CW$2&amp;" d. "&amp;$B37)=0,"",COUNTIF(CORRIDA!$M:$M,$B37&amp;" d. "&amp;CW$2)+COUNTIF(CORRIDA!$M:$M,CW$2&amp;" d. "&amp;$B37)))</f>
        <v/>
      </c>
      <c r="CX37" s="76" t="str">
        <f aca="false">IF($B37=CX$2,"-",IF(COUNTIF(CORRIDA!$M:$M,$B37&amp;" d. "&amp;CX$2)+COUNTIF(CORRIDA!$M:$M,CX$2&amp;" d. "&amp;$B37)=0,"",COUNTIF(CORRIDA!$M:$M,$B37&amp;" d. "&amp;CX$2)+COUNTIF(CORRIDA!$M:$M,CX$2&amp;" d. "&amp;$B37)))</f>
        <v/>
      </c>
      <c r="CY37" s="76" t="str">
        <f aca="false">IF($B37=CY$2,"-",IF(COUNTIF(CORRIDA!$M:$M,$B37&amp;" d. "&amp;CY$2)+COUNTIF(CORRIDA!$M:$M,CY$2&amp;" d. "&amp;$B37)=0,"",COUNTIF(CORRIDA!$M:$M,$B37&amp;" d. "&amp;CY$2)+COUNTIF(CORRIDA!$M:$M,CY$2&amp;" d. "&amp;$B37)))</f>
        <v/>
      </c>
      <c r="CZ37" s="76" t="n">
        <f aca="false">IF($B37=CZ$2,"-",IF(COUNTIF(CORRIDA!$M:$M,$B37&amp;" d. "&amp;CZ$2)+COUNTIF(CORRIDA!$M:$M,CZ$2&amp;" d. "&amp;$B37)=0,"",COUNTIF(CORRIDA!$M:$M,$B37&amp;" d. "&amp;CZ$2)+COUNTIF(CORRIDA!$M:$M,CZ$2&amp;" d. "&amp;$B37)))</f>
        <v>1</v>
      </c>
      <c r="DA37" s="76" t="n">
        <f aca="false">IF($B37=DA$2,"-",IF(COUNTIF(CORRIDA!$M:$M,$B37&amp;" d. "&amp;DA$2)+COUNTIF(CORRIDA!$M:$M,DA$2&amp;" d. "&amp;$B37)=0,"",COUNTIF(CORRIDA!$M:$M,$B37&amp;" d. "&amp;DA$2)+COUNTIF(CORRIDA!$M:$M,DA$2&amp;" d. "&amp;$B37)))</f>
        <v>1</v>
      </c>
      <c r="DB37" s="76" t="str">
        <f aca="false">IF($B37=DB$2,"-",IF(COUNTIF(CORRIDA!$M:$M,$B37&amp;" d. "&amp;DB$2)+COUNTIF(CORRIDA!$M:$M,DB$2&amp;" d. "&amp;$B37)=0,"",COUNTIF(CORRIDA!$M:$M,$B37&amp;" d. "&amp;DB$2)+COUNTIF(CORRIDA!$M:$M,DB$2&amp;" d. "&amp;$B37)))</f>
        <v/>
      </c>
      <c r="DC37" s="76" t="str">
        <f aca="false">IF($B37=DC$2,"-",IF(COUNTIF(CORRIDA!$M:$M,$B37&amp;" d. "&amp;DC$2)+COUNTIF(CORRIDA!$M:$M,DC$2&amp;" d. "&amp;$B37)=0,"",COUNTIF(CORRIDA!$M:$M,$B37&amp;" d. "&amp;DC$2)+COUNTIF(CORRIDA!$M:$M,DC$2&amp;" d. "&amp;$B37)))</f>
        <v/>
      </c>
      <c r="DD37" s="75" t="n">
        <f aca="false">SUM(BF37:DC37)</f>
        <v>8</v>
      </c>
      <c r="DE37" s="77" t="n">
        <f aca="false">COUNTIF(BF37:DC37,"&gt;0")</f>
        <v>7</v>
      </c>
      <c r="DF37" s="78" t="n">
        <f aca="false">IF(COUNTIF(BF37:DC37,"&gt;0")&lt;10,0,QUOTIENT(COUNTIF(BF37:DC37,"&gt;0"),5)*50)</f>
        <v>0</v>
      </c>
      <c r="DG37" s="79"/>
      <c r="DH37" s="73" t="str">
        <f aca="false">BE37</f>
        <v>Pinga</v>
      </c>
      <c r="DI37" s="76" t="n">
        <f aca="false">IF($B37=DI$2,0,IF(COUNTIF(CORRIDA!$M:$M,$B37&amp;" d. "&amp;DI$2)+COUNTIF(CORRIDA!$M:$M,DI$2&amp;" d. "&amp;$B37)=0,0,COUNTIF(CORRIDA!$M:$M,$B37&amp;" d. "&amp;DI$2)+COUNTIF(CORRIDA!$M:$M,DI$2&amp;" d. "&amp;$B37)))</f>
        <v>0</v>
      </c>
      <c r="DJ37" s="76" t="n">
        <f aca="false">IF($B37=DJ$2,0,IF(COUNTIF(CORRIDA!$M:$M,$B37&amp;" d. "&amp;DJ$2)+COUNTIF(CORRIDA!$M:$M,DJ$2&amp;" d. "&amp;$B37)=0,0,COUNTIF(CORRIDA!$M:$M,$B37&amp;" d. "&amp;DJ$2)+COUNTIF(CORRIDA!$M:$M,DJ$2&amp;" d. "&amp;$B37)))</f>
        <v>0</v>
      </c>
      <c r="DK37" s="76" t="n">
        <f aca="false">IF($B37=DK$2,0,IF(COUNTIF(CORRIDA!$M:$M,$B37&amp;" d. "&amp;DK$2)+COUNTIF(CORRIDA!$M:$M,DK$2&amp;" d. "&amp;$B37)=0,0,COUNTIF(CORRIDA!$M:$M,$B37&amp;" d. "&amp;DK$2)+COUNTIF(CORRIDA!$M:$M,DK$2&amp;" d. "&amp;$B37)))</f>
        <v>0</v>
      </c>
      <c r="DL37" s="76" t="n">
        <f aca="false">IF($B37=DL$2,0,IF(COUNTIF(CORRIDA!$M:$M,$B37&amp;" d. "&amp;DL$2)+COUNTIF(CORRIDA!$M:$M,DL$2&amp;" d. "&amp;$B37)=0,0,COUNTIF(CORRIDA!$M:$M,$B37&amp;" d. "&amp;DL$2)+COUNTIF(CORRIDA!$M:$M,DL$2&amp;" d. "&amp;$B37)))</f>
        <v>0</v>
      </c>
      <c r="DM37" s="76" t="n">
        <f aca="false">IF($B37=DM$2,0,IF(COUNTIF(CORRIDA!$M:$M,$B37&amp;" d. "&amp;DM$2)+COUNTIF(CORRIDA!$M:$M,DM$2&amp;" d. "&amp;$B37)=0,0,COUNTIF(CORRIDA!$M:$M,$B37&amp;" d. "&amp;DM$2)+COUNTIF(CORRIDA!$M:$M,DM$2&amp;" d. "&amp;$B37)))</f>
        <v>0</v>
      </c>
      <c r="DN37" s="76" t="n">
        <f aca="false">IF($B37=DN$2,0,IF(COUNTIF(CORRIDA!$M:$M,$B37&amp;" d. "&amp;DN$2)+COUNTIF(CORRIDA!$M:$M,DN$2&amp;" d. "&amp;$B37)=0,0,COUNTIF(CORRIDA!$M:$M,$B37&amp;" d. "&amp;DN$2)+COUNTIF(CORRIDA!$M:$M,DN$2&amp;" d. "&amp;$B37)))</f>
        <v>0</v>
      </c>
      <c r="DO37" s="76" t="n">
        <f aca="false">IF($B37=DO$2,0,IF(COUNTIF(CORRIDA!$M:$M,$B37&amp;" d. "&amp;DO$2)+COUNTIF(CORRIDA!$M:$M,DO$2&amp;" d. "&amp;$B37)=0,0,COUNTIF(CORRIDA!$M:$M,$B37&amp;" d. "&amp;DO$2)+COUNTIF(CORRIDA!$M:$M,DO$2&amp;" d. "&amp;$B37)))</f>
        <v>0</v>
      </c>
      <c r="DP37" s="76" t="n">
        <f aca="false">IF($B37=DP$2,0,IF(COUNTIF(CORRIDA!$M:$M,$B37&amp;" d. "&amp;DP$2)+COUNTIF(CORRIDA!$M:$M,DP$2&amp;" d. "&amp;$B37)=0,0,COUNTIF(CORRIDA!$M:$M,$B37&amp;" d. "&amp;DP$2)+COUNTIF(CORRIDA!$M:$M,DP$2&amp;" d. "&amp;$B37)))</f>
        <v>0</v>
      </c>
      <c r="DQ37" s="76" t="n">
        <f aca="false">IF($B37=DQ$2,0,IF(COUNTIF(CORRIDA!$M:$M,$B37&amp;" d. "&amp;DQ$2)+COUNTIF(CORRIDA!$M:$M,DQ$2&amp;" d. "&amp;$B37)=0,0,COUNTIF(CORRIDA!$M:$M,$B37&amp;" d. "&amp;DQ$2)+COUNTIF(CORRIDA!$M:$M,DQ$2&amp;" d. "&amp;$B37)))</f>
        <v>0</v>
      </c>
      <c r="DR37" s="76" t="n">
        <f aca="false">IF($B37=DR$2,0,IF(COUNTIF(CORRIDA!$M:$M,$B37&amp;" d. "&amp;DR$2)+COUNTIF(CORRIDA!$M:$M,DR$2&amp;" d. "&amp;$B37)=0,0,COUNTIF(CORRIDA!$M:$M,$B37&amp;" d. "&amp;DR$2)+COUNTIF(CORRIDA!$M:$M,DR$2&amp;" d. "&amp;$B37)))</f>
        <v>0</v>
      </c>
      <c r="DS37" s="76" t="n">
        <f aca="false">IF($B37=DS$2,0,IF(COUNTIF(CORRIDA!$M:$M,$B37&amp;" d. "&amp;DS$2)+COUNTIF(CORRIDA!$M:$M,DS$2&amp;" d. "&amp;$B37)=0,0,COUNTIF(CORRIDA!$M:$M,$B37&amp;" d. "&amp;DS$2)+COUNTIF(CORRIDA!$M:$M,DS$2&amp;" d. "&amp;$B37)))</f>
        <v>1</v>
      </c>
      <c r="DT37" s="76" t="n">
        <f aca="false">IF($B37=DT$2,0,IF(COUNTIF(CORRIDA!$M:$M,$B37&amp;" d. "&amp;DT$2)+COUNTIF(CORRIDA!$M:$M,DT$2&amp;" d. "&amp;$B37)=0,0,COUNTIF(CORRIDA!$M:$M,$B37&amp;" d. "&amp;DT$2)+COUNTIF(CORRIDA!$M:$M,DT$2&amp;" d. "&amp;$B37)))</f>
        <v>2</v>
      </c>
      <c r="DU37" s="76" t="n">
        <f aca="false">IF($B37=DU$2,0,IF(COUNTIF(CORRIDA!$M:$M,$B37&amp;" d. "&amp;DU$2)+COUNTIF(CORRIDA!$M:$M,DU$2&amp;" d. "&amp;$B37)=0,0,COUNTIF(CORRIDA!$M:$M,$B37&amp;" d. "&amp;DU$2)+COUNTIF(CORRIDA!$M:$M,DU$2&amp;" d. "&amp;$B37)))</f>
        <v>0</v>
      </c>
      <c r="DV37" s="76" t="n">
        <f aca="false">IF($B37=DV$2,0,IF(COUNTIF(CORRIDA!$M:$M,$B37&amp;" d. "&amp;DV$2)+COUNTIF(CORRIDA!$M:$M,DV$2&amp;" d. "&amp;$B37)=0,0,COUNTIF(CORRIDA!$M:$M,$B37&amp;" d. "&amp;DV$2)+COUNTIF(CORRIDA!$M:$M,DV$2&amp;" d. "&amp;$B37)))</f>
        <v>0</v>
      </c>
      <c r="DW37" s="76" t="n">
        <f aca="false">IF($B37=DW$2,0,IF(COUNTIF(CORRIDA!$M:$M,$B37&amp;" d. "&amp;DW$2)+COUNTIF(CORRIDA!$M:$M,DW$2&amp;" d. "&amp;$B37)=0,0,COUNTIF(CORRIDA!$M:$M,$B37&amp;" d. "&amp;DW$2)+COUNTIF(CORRIDA!$M:$M,DW$2&amp;" d. "&amp;$B37)))</f>
        <v>0</v>
      </c>
      <c r="DX37" s="76" t="n">
        <f aca="false">IF($B37=DX$2,0,IF(COUNTIF(CORRIDA!$M:$M,$B37&amp;" d. "&amp;DX$2)+COUNTIF(CORRIDA!$M:$M,DX$2&amp;" d. "&amp;$B37)=0,0,COUNTIF(CORRIDA!$M:$M,$B37&amp;" d. "&amp;DX$2)+COUNTIF(CORRIDA!$M:$M,DX$2&amp;" d. "&amp;$B37)))</f>
        <v>0</v>
      </c>
      <c r="DY37" s="76" t="n">
        <f aca="false">IF($B37=DY$2,0,IF(COUNTIF(CORRIDA!$M:$M,$B37&amp;" d. "&amp;DY$2)+COUNTIF(CORRIDA!$M:$M,DY$2&amp;" d. "&amp;$B37)=0,0,COUNTIF(CORRIDA!$M:$M,$B37&amp;" d. "&amp;DY$2)+COUNTIF(CORRIDA!$M:$M,DY$2&amp;" d. "&amp;$B37)))</f>
        <v>0</v>
      </c>
      <c r="DZ37" s="76" t="n">
        <f aca="false">IF($B37=DZ$2,0,IF(COUNTIF(CORRIDA!$M:$M,$B37&amp;" d. "&amp;DZ$2)+COUNTIF(CORRIDA!$M:$M,DZ$2&amp;" d. "&amp;$B37)=0,0,COUNTIF(CORRIDA!$M:$M,$B37&amp;" d. "&amp;DZ$2)+COUNTIF(CORRIDA!$M:$M,DZ$2&amp;" d. "&amp;$B37)))</f>
        <v>0</v>
      </c>
      <c r="EA37" s="76" t="n">
        <f aca="false">IF($B37=EA$2,0,IF(COUNTIF(CORRIDA!$M:$M,$B37&amp;" d. "&amp;EA$2)+COUNTIF(CORRIDA!$M:$M,EA$2&amp;" d. "&amp;$B37)=0,0,COUNTIF(CORRIDA!$M:$M,$B37&amp;" d. "&amp;EA$2)+COUNTIF(CORRIDA!$M:$M,EA$2&amp;" d. "&amp;$B37)))</f>
        <v>0</v>
      </c>
      <c r="EB37" s="76" t="n">
        <f aca="false">IF($B37=EB$2,0,IF(COUNTIF(CORRIDA!$M:$M,$B37&amp;" d. "&amp;EB$2)+COUNTIF(CORRIDA!$M:$M,EB$2&amp;" d. "&amp;$B37)=0,0,COUNTIF(CORRIDA!$M:$M,$B37&amp;" d. "&amp;EB$2)+COUNTIF(CORRIDA!$M:$M,EB$2&amp;" d. "&amp;$B37)))</f>
        <v>0</v>
      </c>
      <c r="EC37" s="76" t="n">
        <f aca="false">IF($B37=EC$2,0,IF(COUNTIF(CORRIDA!$M:$M,$B37&amp;" d. "&amp;EC$2)+COUNTIF(CORRIDA!$M:$M,EC$2&amp;" d. "&amp;$B37)=0,0,COUNTIF(CORRIDA!$M:$M,$B37&amp;" d. "&amp;EC$2)+COUNTIF(CORRIDA!$M:$M,EC$2&amp;" d. "&amp;$B37)))</f>
        <v>0</v>
      </c>
      <c r="ED37" s="76" t="n">
        <f aca="false">IF($B37=ED$2,0,IF(COUNTIF(CORRIDA!$M:$M,$B37&amp;" d. "&amp;ED$2)+COUNTIF(CORRIDA!$M:$M,ED$2&amp;" d. "&amp;$B37)=0,0,COUNTIF(CORRIDA!$M:$M,$B37&amp;" d. "&amp;ED$2)+COUNTIF(CORRIDA!$M:$M,ED$2&amp;" d. "&amp;$B37)))</f>
        <v>0</v>
      </c>
      <c r="EE37" s="76" t="n">
        <f aca="false">IF($B37=EE$2,0,IF(COUNTIF(CORRIDA!$M:$M,$B37&amp;" d. "&amp;EE$2)+COUNTIF(CORRIDA!$M:$M,EE$2&amp;" d. "&amp;$B37)=0,0,COUNTIF(CORRIDA!$M:$M,$B37&amp;" d. "&amp;EE$2)+COUNTIF(CORRIDA!$M:$M,EE$2&amp;" d. "&amp;$B37)))</f>
        <v>0</v>
      </c>
      <c r="EF37" s="76" t="n">
        <f aca="false">IF($B37=EF$2,0,IF(COUNTIF(CORRIDA!$M:$M,$B37&amp;" d. "&amp;EF$2)+COUNTIF(CORRIDA!$M:$M,EF$2&amp;" d. "&amp;$B37)=0,0,COUNTIF(CORRIDA!$M:$M,$B37&amp;" d. "&amp;EF$2)+COUNTIF(CORRIDA!$M:$M,EF$2&amp;" d. "&amp;$B37)))</f>
        <v>1</v>
      </c>
      <c r="EG37" s="76" t="n">
        <f aca="false">IF($B37=EG$2,0,IF(COUNTIF(CORRIDA!$M:$M,$B37&amp;" d. "&amp;EG$2)+COUNTIF(CORRIDA!$M:$M,EG$2&amp;" d. "&amp;$B37)=0,0,COUNTIF(CORRIDA!$M:$M,$B37&amp;" d. "&amp;EG$2)+COUNTIF(CORRIDA!$M:$M,EG$2&amp;" d. "&amp;$B37)))</f>
        <v>0</v>
      </c>
      <c r="EH37" s="76" t="n">
        <f aca="false">IF($B37=EH$2,0,IF(COUNTIF(CORRIDA!$M:$M,$B37&amp;" d. "&amp;EH$2)+COUNTIF(CORRIDA!$M:$M,EH$2&amp;" d. "&amp;$B37)=0,0,COUNTIF(CORRIDA!$M:$M,$B37&amp;" d. "&amp;EH$2)+COUNTIF(CORRIDA!$M:$M,EH$2&amp;" d. "&amp;$B37)))</f>
        <v>0</v>
      </c>
      <c r="EI37" s="76" t="n">
        <f aca="false">IF($B37=EI$2,0,IF(COUNTIF(CORRIDA!$M:$M,$B37&amp;" d. "&amp;EI$2)+COUNTIF(CORRIDA!$M:$M,EI$2&amp;" d. "&amp;$B37)=0,0,COUNTIF(CORRIDA!$M:$M,$B37&amp;" d. "&amp;EI$2)+COUNTIF(CORRIDA!$M:$M,EI$2&amp;" d. "&amp;$B37)))</f>
        <v>0</v>
      </c>
      <c r="EJ37" s="76" t="n">
        <f aca="false">IF($B37=EJ$2,0,IF(COUNTIF(CORRIDA!$M:$M,$B37&amp;" d. "&amp;EJ$2)+COUNTIF(CORRIDA!$M:$M,EJ$2&amp;" d. "&amp;$B37)=0,0,COUNTIF(CORRIDA!$M:$M,$B37&amp;" d. "&amp;EJ$2)+COUNTIF(CORRIDA!$M:$M,EJ$2&amp;" d. "&amp;$B37)))</f>
        <v>0</v>
      </c>
      <c r="EK37" s="76" t="n">
        <f aca="false">IF($B37=EK$2,0,IF(COUNTIF(CORRIDA!$M:$M,$B37&amp;" d. "&amp;EK$2)+COUNTIF(CORRIDA!$M:$M,EK$2&amp;" d. "&amp;$B37)=0,0,COUNTIF(CORRIDA!$M:$M,$B37&amp;" d. "&amp;EK$2)+COUNTIF(CORRIDA!$M:$M,EK$2&amp;" d. "&amp;$B37)))</f>
        <v>1</v>
      </c>
      <c r="EL37" s="76" t="n">
        <f aca="false">IF($B37=EL$2,0,IF(COUNTIF(CORRIDA!$M:$M,$B37&amp;" d. "&amp;EL$2)+COUNTIF(CORRIDA!$M:$M,EL$2&amp;" d. "&amp;$B37)=0,0,COUNTIF(CORRIDA!$M:$M,$B37&amp;" d. "&amp;EL$2)+COUNTIF(CORRIDA!$M:$M,EL$2&amp;" d. "&amp;$B37)))</f>
        <v>0</v>
      </c>
      <c r="EM37" s="76" t="n">
        <f aca="false">IF($B37=EM$2,0,IF(COUNTIF(CORRIDA!$M:$M,$B37&amp;" d. "&amp;EM$2)+COUNTIF(CORRIDA!$M:$M,EM$2&amp;" d. "&amp;$B37)=0,0,COUNTIF(CORRIDA!$M:$M,$B37&amp;" d. "&amp;EM$2)+COUNTIF(CORRIDA!$M:$M,EM$2&amp;" d. "&amp;$B37)))</f>
        <v>0</v>
      </c>
      <c r="EN37" s="76" t="n">
        <f aca="false">IF($B37=EN$2,0,IF(COUNTIF(CORRIDA!$M:$M,$B37&amp;" d. "&amp;EN$2)+COUNTIF(CORRIDA!$M:$M,EN$2&amp;" d. "&amp;$B37)=0,0,COUNTIF(CORRIDA!$M:$M,$B37&amp;" d. "&amp;EN$2)+COUNTIF(CORRIDA!$M:$M,EN$2&amp;" d. "&amp;$B37)))</f>
        <v>0</v>
      </c>
      <c r="EO37" s="76" t="n">
        <f aca="false">IF($B37=EO$2,0,IF(COUNTIF(CORRIDA!$M:$M,$B37&amp;" d. "&amp;EO$2)+COUNTIF(CORRIDA!$M:$M,EO$2&amp;" d. "&amp;$B37)=0,0,COUNTIF(CORRIDA!$M:$M,$B37&amp;" d. "&amp;EO$2)+COUNTIF(CORRIDA!$M:$M,EO$2&amp;" d. "&amp;$B37)))</f>
        <v>0</v>
      </c>
      <c r="EP37" s="76" t="n">
        <f aca="false">IF($B37=EP$2,0,IF(COUNTIF(CORRIDA!$M:$M,$B37&amp;" d. "&amp;EP$2)+COUNTIF(CORRIDA!$M:$M,EP$2&amp;" d. "&amp;$B37)=0,0,COUNTIF(CORRIDA!$M:$M,$B37&amp;" d. "&amp;EP$2)+COUNTIF(CORRIDA!$M:$M,EP$2&amp;" d. "&amp;$B37)))</f>
        <v>0</v>
      </c>
      <c r="EQ37" s="76" t="n">
        <f aca="false">IF($B37=EQ$2,0,IF(COUNTIF(CORRIDA!$M:$M,$B37&amp;" d. "&amp;EQ$2)+COUNTIF(CORRIDA!$M:$M,EQ$2&amp;" d. "&amp;$B37)=0,0,COUNTIF(CORRIDA!$M:$M,$B37&amp;" d. "&amp;EQ$2)+COUNTIF(CORRIDA!$M:$M,EQ$2&amp;" d. "&amp;$B37)))</f>
        <v>0</v>
      </c>
      <c r="ER37" s="76" t="n">
        <f aca="false">IF($B37=ER$2,0,IF(COUNTIF(CORRIDA!$M:$M,$B37&amp;" d. "&amp;ER$2)+COUNTIF(CORRIDA!$M:$M,ER$2&amp;" d. "&amp;$B37)=0,0,COUNTIF(CORRIDA!$M:$M,$B37&amp;" d. "&amp;ER$2)+COUNTIF(CORRIDA!$M:$M,ER$2&amp;" d. "&amp;$B37)))</f>
        <v>0</v>
      </c>
      <c r="ES37" s="76" t="n">
        <f aca="false">IF($B37=ES$2,0,IF(COUNTIF(CORRIDA!$M:$M,$B37&amp;" d. "&amp;ES$2)+COUNTIF(CORRIDA!$M:$M,ES$2&amp;" d. "&amp;$B37)=0,0,COUNTIF(CORRIDA!$M:$M,$B37&amp;" d. "&amp;ES$2)+COUNTIF(CORRIDA!$M:$M,ES$2&amp;" d. "&amp;$B37)))</f>
        <v>0</v>
      </c>
      <c r="ET37" s="76" t="n">
        <f aca="false">IF($B37=ET$2,0,IF(COUNTIF(CORRIDA!$M:$M,$B37&amp;" d. "&amp;ET$2)+COUNTIF(CORRIDA!$M:$M,ET$2&amp;" d. "&amp;$B37)=0,0,COUNTIF(CORRIDA!$M:$M,$B37&amp;" d. "&amp;ET$2)+COUNTIF(CORRIDA!$M:$M,ET$2&amp;" d. "&amp;$B37)))</f>
        <v>0</v>
      </c>
      <c r="EU37" s="76" t="n">
        <f aca="false">IF($B37=EU$2,0,IF(COUNTIF(CORRIDA!$M:$M,$B37&amp;" d. "&amp;EU$2)+COUNTIF(CORRIDA!$M:$M,EU$2&amp;" d. "&amp;$B37)=0,0,COUNTIF(CORRIDA!$M:$M,$B37&amp;" d. "&amp;EU$2)+COUNTIF(CORRIDA!$M:$M,EU$2&amp;" d. "&amp;$B37)))</f>
        <v>1</v>
      </c>
      <c r="EV37" s="76" t="n">
        <f aca="false">IF($B37=EV$2,0,IF(COUNTIF(CORRIDA!$M:$M,$B37&amp;" d. "&amp;EV$2)+COUNTIF(CORRIDA!$M:$M,EV$2&amp;" d. "&amp;$B37)=0,0,COUNTIF(CORRIDA!$M:$M,$B37&amp;" d. "&amp;EV$2)+COUNTIF(CORRIDA!$M:$M,EV$2&amp;" d. "&amp;$B37)))</f>
        <v>0</v>
      </c>
      <c r="EW37" s="76" t="n">
        <f aca="false">IF($B37=EW$2,0,IF(COUNTIF(CORRIDA!$M:$M,$B37&amp;" d. "&amp;EW$2)+COUNTIF(CORRIDA!$M:$M,EW$2&amp;" d. "&amp;$B37)=0,0,COUNTIF(CORRIDA!$M:$M,$B37&amp;" d. "&amp;EW$2)+COUNTIF(CORRIDA!$M:$M,EW$2&amp;" d. "&amp;$B37)))</f>
        <v>0</v>
      </c>
      <c r="EX37" s="76" t="n">
        <f aca="false">IF($B37=EX$2,0,IF(COUNTIF(CORRIDA!$M:$M,$B37&amp;" d. "&amp;EX$2)+COUNTIF(CORRIDA!$M:$M,EX$2&amp;" d. "&amp;$B37)=0,0,COUNTIF(CORRIDA!$M:$M,$B37&amp;" d. "&amp;EX$2)+COUNTIF(CORRIDA!$M:$M,EX$2&amp;" d. "&amp;$B37)))</f>
        <v>0</v>
      </c>
      <c r="EY37" s="76" t="n">
        <f aca="false">IF($B37=EY$2,0,IF(COUNTIF(CORRIDA!$M:$M,$B37&amp;" d. "&amp;EY$2)+COUNTIF(CORRIDA!$M:$M,EY$2&amp;" d. "&amp;$B37)=0,0,COUNTIF(CORRIDA!$M:$M,$B37&amp;" d. "&amp;EY$2)+COUNTIF(CORRIDA!$M:$M,EY$2&amp;" d. "&amp;$B37)))</f>
        <v>0</v>
      </c>
      <c r="EZ37" s="76" t="n">
        <f aca="false">IF($B37=EZ$2,0,IF(COUNTIF(CORRIDA!$M:$M,$B37&amp;" d. "&amp;EZ$2)+COUNTIF(CORRIDA!$M:$M,EZ$2&amp;" d. "&amp;$B37)=0,0,COUNTIF(CORRIDA!$M:$M,$B37&amp;" d. "&amp;EZ$2)+COUNTIF(CORRIDA!$M:$M,EZ$2&amp;" d. "&amp;$B37)))</f>
        <v>0</v>
      </c>
      <c r="FA37" s="76" t="n">
        <f aca="false">IF($B37=FA$2,0,IF(COUNTIF(CORRIDA!$M:$M,$B37&amp;" d. "&amp;FA$2)+COUNTIF(CORRIDA!$M:$M,FA$2&amp;" d. "&amp;$B37)=0,0,COUNTIF(CORRIDA!$M:$M,$B37&amp;" d. "&amp;FA$2)+COUNTIF(CORRIDA!$M:$M,FA$2&amp;" d. "&amp;$B37)))</f>
        <v>0</v>
      </c>
      <c r="FB37" s="76" t="n">
        <f aca="false">IF($B37=FB$2,0,IF(COUNTIF(CORRIDA!$M:$M,$B37&amp;" d. "&amp;FB$2)+COUNTIF(CORRIDA!$M:$M,FB$2&amp;" d. "&amp;$B37)=0,0,COUNTIF(CORRIDA!$M:$M,$B37&amp;" d. "&amp;FB$2)+COUNTIF(CORRIDA!$M:$M,FB$2&amp;" d. "&amp;$B37)))</f>
        <v>0</v>
      </c>
      <c r="FC37" s="76" t="n">
        <f aca="false">IF($B37=FC$2,0,IF(COUNTIF(CORRIDA!$M:$M,$B37&amp;" d. "&amp;FC$2)+COUNTIF(CORRIDA!$M:$M,FC$2&amp;" d. "&amp;$B37)=0,0,COUNTIF(CORRIDA!$M:$M,$B37&amp;" d. "&amp;FC$2)+COUNTIF(CORRIDA!$M:$M,FC$2&amp;" d. "&amp;$B37)))</f>
        <v>1</v>
      </c>
      <c r="FD37" s="76" t="n">
        <f aca="false">IF($B37=FD$2,0,IF(COUNTIF(CORRIDA!$M:$M,$B37&amp;" d. "&amp;FD$2)+COUNTIF(CORRIDA!$M:$M,FD$2&amp;" d. "&amp;$B37)=0,0,COUNTIF(CORRIDA!$M:$M,$B37&amp;" d. "&amp;FD$2)+COUNTIF(CORRIDA!$M:$M,FD$2&amp;" d. "&amp;$B37)))</f>
        <v>1</v>
      </c>
      <c r="FE37" s="76" t="n">
        <f aca="false">IF($B37=FE$2,0,IF(COUNTIF(CORRIDA!$M:$M,$B37&amp;" d. "&amp;FE$2)+COUNTIF(CORRIDA!$M:$M,FE$2&amp;" d. "&amp;$B37)=0,0,COUNTIF(CORRIDA!$M:$M,$B37&amp;" d. "&amp;FE$2)+COUNTIF(CORRIDA!$M:$M,FE$2&amp;" d. "&amp;$B37)))</f>
        <v>0</v>
      </c>
      <c r="FF37" s="76" t="n">
        <f aca="false">IF($B37=FF$2,0,IF(COUNTIF(CORRIDA!$M:$M,$B37&amp;" d. "&amp;FF$2)+COUNTIF(CORRIDA!$M:$M,FF$2&amp;" d. "&amp;$B37)=0,0,COUNTIF(CORRIDA!$M:$M,$B37&amp;" d. "&amp;FF$2)+COUNTIF(CORRIDA!$M:$M,FF$2&amp;" d. "&amp;$B37)))</f>
        <v>0</v>
      </c>
      <c r="FG37" s="75" t="n">
        <f aca="false">SUM(DI37:EW37)</f>
        <v>6</v>
      </c>
      <c r="FH37" s="80"/>
      <c r="FI37" s="73" t="str">
        <f aca="false">BE37</f>
        <v>Pinga</v>
      </c>
      <c r="FJ37" s="81" t="n">
        <f aca="false">COUNTIF(BF37:DC37,"&gt;0")</f>
        <v>7</v>
      </c>
      <c r="FK37" s="81" t="n">
        <f aca="false">AVERAGE(BF37:DC37)</f>
        <v>1.14285714285714</v>
      </c>
      <c r="FL37" s="81" t="n">
        <f aca="false">_xlfn.STDEV.P(BF37:DC37)</f>
        <v>0.349927106111883</v>
      </c>
    </row>
    <row r="38" customFormat="false" ht="12.75" hidden="false" customHeight="false" outlineLevel="0" collapsed="false">
      <c r="B38" s="73" t="str">
        <f aca="false">INTRO!B38</f>
        <v>Pitch</v>
      </c>
      <c r="C38" s="82" t="str">
        <f aca="false">IF($B38=C$2,"-",IF(COUNTIF(CORRIDA!$M:$M,$B38&amp;" d. "&amp;C$2)=0,"",COUNTIF(CORRIDA!$M:$M,$B38&amp;" d. "&amp;C$2)))</f>
        <v/>
      </c>
      <c r="D38" s="82" t="str">
        <f aca="false">IF($B38=D$2,"-",IF(COUNTIF(CORRIDA!$M:$M,$B38&amp;" d. "&amp;D$2)=0,"",COUNTIF(CORRIDA!$M:$M,$B38&amp;" d. "&amp;D$2)))</f>
        <v/>
      </c>
      <c r="E38" s="82" t="str">
        <f aca="false">IF($B38=E$2,"-",IF(COUNTIF(CORRIDA!$M:$M,$B38&amp;" d. "&amp;E$2)=0,"",COUNTIF(CORRIDA!$M:$M,$B38&amp;" d. "&amp;E$2)))</f>
        <v/>
      </c>
      <c r="F38" s="82" t="str">
        <f aca="false">IF($B38=F$2,"-",IF(COUNTIF(CORRIDA!$M:$M,$B38&amp;" d. "&amp;F$2)=0,"",COUNTIF(CORRIDA!$M:$M,$B38&amp;" d. "&amp;F$2)))</f>
        <v/>
      </c>
      <c r="G38" s="82" t="str">
        <f aca="false">IF($B38=G$2,"-",IF(COUNTIF(CORRIDA!$M:$M,$B38&amp;" d. "&amp;G$2)=0,"",COUNTIF(CORRIDA!$M:$M,$B38&amp;" d. "&amp;G$2)))</f>
        <v/>
      </c>
      <c r="H38" s="82" t="str">
        <f aca="false">IF($B38=H$2,"-",IF(COUNTIF(CORRIDA!$M:$M,$B38&amp;" d. "&amp;H$2)=0,"",COUNTIF(CORRIDA!$M:$M,$B38&amp;" d. "&amp;H$2)))</f>
        <v/>
      </c>
      <c r="I38" s="82" t="str">
        <f aca="false">IF($B38=I$2,"-",IF(COUNTIF(CORRIDA!$M:$M,$B38&amp;" d. "&amp;I$2)=0,"",COUNTIF(CORRIDA!$M:$M,$B38&amp;" d. "&amp;I$2)))</f>
        <v/>
      </c>
      <c r="J38" s="82" t="str">
        <f aca="false">IF($B38=J$2,"-",IF(COUNTIF(CORRIDA!$M:$M,$B38&amp;" d. "&amp;J$2)=0,"",COUNTIF(CORRIDA!$M:$M,$B38&amp;" d. "&amp;J$2)))</f>
        <v/>
      </c>
      <c r="K38" s="82" t="str">
        <f aca="false">IF($B38=K$2,"-",IF(COUNTIF(CORRIDA!$M:$M,$B38&amp;" d. "&amp;K$2)=0,"",COUNTIF(CORRIDA!$M:$M,$B38&amp;" d. "&amp;K$2)))</f>
        <v/>
      </c>
      <c r="L38" s="82" t="str">
        <f aca="false">IF($B38=L$2,"-",IF(COUNTIF(CORRIDA!$M:$M,$B38&amp;" d. "&amp;L$2)=0,"",COUNTIF(CORRIDA!$M:$M,$B38&amp;" d. "&amp;L$2)))</f>
        <v/>
      </c>
      <c r="M38" s="82" t="str">
        <f aca="false">IF($B38=M$2,"-",IF(COUNTIF(CORRIDA!$M:$M,$B38&amp;" d. "&amp;M$2)=0,"",COUNTIF(CORRIDA!$M:$M,$B38&amp;" d. "&amp;M$2)))</f>
        <v/>
      </c>
      <c r="N38" s="82" t="str">
        <f aca="false">IF($B38=N$2,"-",IF(COUNTIF(CORRIDA!$M:$M,$B38&amp;" d. "&amp;N$2)=0,"",COUNTIF(CORRIDA!$M:$M,$B38&amp;" d. "&amp;N$2)))</f>
        <v/>
      </c>
      <c r="O38" s="82" t="str">
        <f aca="false">IF($B38=O$2,"-",IF(COUNTIF(CORRIDA!$M:$M,$B38&amp;" d. "&amp;O$2)=0,"",COUNTIF(CORRIDA!$M:$M,$B38&amp;" d. "&amp;O$2)))</f>
        <v/>
      </c>
      <c r="P38" s="82" t="str">
        <f aca="false">IF($B38=P$2,"-",IF(COUNTIF(CORRIDA!$M:$M,$B38&amp;" d. "&amp;P$2)=0,"",COUNTIF(CORRIDA!$M:$M,$B38&amp;" d. "&amp;P$2)))</f>
        <v/>
      </c>
      <c r="Q38" s="82" t="str">
        <f aca="false">IF($B38=Q$2,"-",IF(COUNTIF(CORRIDA!$M:$M,$B38&amp;" d. "&amp;Q$2)=0,"",COUNTIF(CORRIDA!$M:$M,$B38&amp;" d. "&amp;Q$2)))</f>
        <v/>
      </c>
      <c r="R38" s="82" t="str">
        <f aca="false">IF($B38=R$2,"-",IF(COUNTIF(CORRIDA!$M:$M,$B38&amp;" d. "&amp;R$2)=0,"",COUNTIF(CORRIDA!$M:$M,$B38&amp;" d. "&amp;R$2)))</f>
        <v/>
      </c>
      <c r="S38" s="82" t="str">
        <f aca="false">IF($B38=S$2,"-",IF(COUNTIF(CORRIDA!$M:$M,$B38&amp;" d. "&amp;S$2)=0,"",COUNTIF(CORRIDA!$M:$M,$B38&amp;" d. "&amp;S$2)))</f>
        <v/>
      </c>
      <c r="T38" s="82" t="str">
        <f aca="false">IF($B38=T$2,"-",IF(COUNTIF(CORRIDA!$M:$M,$B38&amp;" d. "&amp;T$2)=0,"",COUNTIF(CORRIDA!$M:$M,$B38&amp;" d. "&amp;T$2)))</f>
        <v/>
      </c>
      <c r="U38" s="82" t="str">
        <f aca="false">IF($B38=U$2,"-",IF(COUNTIF(CORRIDA!$M:$M,$B38&amp;" d. "&amp;U$2)=0,"",COUNTIF(CORRIDA!$M:$M,$B38&amp;" d. "&amp;U$2)))</f>
        <v/>
      </c>
      <c r="V38" s="82" t="str">
        <f aca="false">IF($B38=V$2,"-",IF(COUNTIF(CORRIDA!$M:$M,$B38&amp;" d. "&amp;V$2)=0,"",COUNTIF(CORRIDA!$M:$M,$B38&amp;" d. "&amp;V$2)))</f>
        <v/>
      </c>
      <c r="W38" s="82" t="str">
        <f aca="false">IF($B38=W$2,"-",IF(COUNTIF(CORRIDA!$M:$M,$B38&amp;" d. "&amp;W$2)=0,"",COUNTIF(CORRIDA!$M:$M,$B38&amp;" d. "&amp;W$2)))</f>
        <v/>
      </c>
      <c r="X38" s="82" t="str">
        <f aca="false">IF($B38=X$2,"-",IF(COUNTIF(CORRIDA!$M:$M,$B38&amp;" d. "&amp;X$2)=0,"",COUNTIF(CORRIDA!$M:$M,$B38&amp;" d. "&amp;X$2)))</f>
        <v/>
      </c>
      <c r="Y38" s="82" t="str">
        <f aca="false">IF($B38=Y$2,"-",IF(COUNTIF(CORRIDA!$M:$M,$B38&amp;" d. "&amp;Y$2)=0,"",COUNTIF(CORRIDA!$M:$M,$B38&amp;" d. "&amp;Y$2)))</f>
        <v/>
      </c>
      <c r="Z38" s="82" t="str">
        <f aca="false">IF($B38=Z$2,"-",IF(COUNTIF(CORRIDA!$M:$M,$B38&amp;" d. "&amp;Z$2)=0,"",COUNTIF(CORRIDA!$M:$M,$B38&amp;" d. "&amp;Z$2)))</f>
        <v/>
      </c>
      <c r="AA38" s="82" t="str">
        <f aca="false">IF($B38=AA$2,"-",IF(COUNTIF(CORRIDA!$M:$M,$B38&amp;" d. "&amp;AA$2)=0,"",COUNTIF(CORRIDA!$M:$M,$B38&amp;" d. "&amp;AA$2)))</f>
        <v/>
      </c>
      <c r="AB38" s="82" t="str">
        <f aca="false">IF($B38=AB$2,"-",IF(COUNTIF(CORRIDA!$M:$M,$B38&amp;" d. "&amp;AB$2)=0,"",COUNTIF(CORRIDA!$M:$M,$B38&amp;" d. "&amp;AB$2)))</f>
        <v/>
      </c>
      <c r="AC38" s="82" t="str">
        <f aca="false">IF($B38=AC$2,"-",IF(COUNTIF(CORRIDA!$M:$M,$B38&amp;" d. "&amp;AC$2)=0,"",COUNTIF(CORRIDA!$M:$M,$B38&amp;" d. "&amp;AC$2)))</f>
        <v/>
      </c>
      <c r="AD38" s="82" t="str">
        <f aca="false">IF($B38=AD$2,"-",IF(COUNTIF(CORRIDA!$M:$M,$B38&amp;" d. "&amp;AD$2)=0,"",COUNTIF(CORRIDA!$M:$M,$B38&amp;" d. "&amp;AD$2)))</f>
        <v/>
      </c>
      <c r="AE38" s="82" t="str">
        <f aca="false">IF($B38=AE$2,"-",IF(COUNTIF(CORRIDA!$M:$M,$B38&amp;" d. "&amp;AE$2)=0,"",COUNTIF(CORRIDA!$M:$M,$B38&amp;" d. "&amp;AE$2)))</f>
        <v/>
      </c>
      <c r="AF38" s="82" t="str">
        <f aca="false">IF($B38=AF$2,"-",IF(COUNTIF(CORRIDA!$M:$M,$B38&amp;" d. "&amp;AF$2)=0,"",COUNTIF(CORRIDA!$M:$M,$B38&amp;" d. "&amp;AF$2)))</f>
        <v/>
      </c>
      <c r="AG38" s="82" t="str">
        <f aca="false">IF($B38=AG$2,"-",IF(COUNTIF(CORRIDA!$M:$M,$B38&amp;" d. "&amp;AG$2)=0,"",COUNTIF(CORRIDA!$M:$M,$B38&amp;" d. "&amp;AG$2)))</f>
        <v/>
      </c>
      <c r="AH38" s="82" t="str">
        <f aca="false">IF($B38=AH$2,"-",IF(COUNTIF(CORRIDA!$M:$M,$B38&amp;" d. "&amp;AH$2)=0,"",COUNTIF(CORRIDA!$M:$M,$B38&amp;" d. "&amp;AH$2)))</f>
        <v/>
      </c>
      <c r="AI38" s="82" t="str">
        <f aca="false">IF($B38=AI$2,"-",IF(COUNTIF(CORRIDA!$M:$M,$B38&amp;" d. "&amp;AI$2)=0,"",COUNTIF(CORRIDA!$M:$M,$B38&amp;" d. "&amp;AI$2)))</f>
        <v/>
      </c>
      <c r="AJ38" s="82" t="str">
        <f aca="false">IF($B38=AJ$2,"-",IF(COUNTIF(CORRIDA!$M:$M,$B38&amp;" d. "&amp;AJ$2)=0,"",COUNTIF(CORRIDA!$M:$M,$B38&amp;" d. "&amp;AJ$2)))</f>
        <v/>
      </c>
      <c r="AK38" s="82" t="str">
        <f aca="false">IF($B38=AK$2,"-",IF(COUNTIF(CORRIDA!$M:$M,$B38&amp;" d. "&amp;AK$2)=0,"",COUNTIF(CORRIDA!$M:$M,$B38&amp;" d. "&amp;AK$2)))</f>
        <v/>
      </c>
      <c r="AL38" s="82" t="str">
        <f aca="false">IF($B38=AL$2,"-",IF(COUNTIF(CORRIDA!$M:$M,$B38&amp;" d. "&amp;AL$2)=0,"",COUNTIF(CORRIDA!$M:$M,$B38&amp;" d. "&amp;AL$2)))</f>
        <v>-</v>
      </c>
      <c r="AM38" s="82" t="str">
        <f aca="false">IF($B38=AM$2,"-",IF(COUNTIF(CORRIDA!$M:$M,$B38&amp;" d. "&amp;AM$2)=0,"",COUNTIF(CORRIDA!$M:$M,$B38&amp;" d. "&amp;AM$2)))</f>
        <v/>
      </c>
      <c r="AN38" s="82" t="str">
        <f aca="false">IF($B38=AN$2,"-",IF(COUNTIF(CORRIDA!$M:$M,$B38&amp;" d. "&amp;AN$2)=0,"",COUNTIF(CORRIDA!$M:$M,$B38&amp;" d. "&amp;AN$2)))</f>
        <v/>
      </c>
      <c r="AO38" s="82" t="str">
        <f aca="false">IF($B38=AO$2,"-",IF(COUNTIF(CORRIDA!$M:$M,$B38&amp;" d. "&amp;AO$2)=0,"",COUNTIF(CORRIDA!$M:$M,$B38&amp;" d. "&amp;AO$2)))</f>
        <v/>
      </c>
      <c r="AP38" s="82" t="str">
        <f aca="false">IF($B38=AP$2,"-",IF(COUNTIF(CORRIDA!$M:$M,$B38&amp;" d. "&amp;AP$2)=0,"",COUNTIF(CORRIDA!$M:$M,$B38&amp;" d. "&amp;AP$2)))</f>
        <v/>
      </c>
      <c r="AQ38" s="82" t="str">
        <f aca="false">IF($B38=AQ$2,"-",IF(COUNTIF(CORRIDA!$M:$M,$B38&amp;" d. "&amp;AQ$2)=0,"",COUNTIF(CORRIDA!$M:$M,$B38&amp;" d. "&amp;AQ$2)))</f>
        <v/>
      </c>
      <c r="AR38" s="82" t="str">
        <f aca="false">IF($B38=AR$2,"-",IF(COUNTIF(CORRIDA!$M:$M,$B38&amp;" d. "&amp;AR$2)=0,"",COUNTIF(CORRIDA!$M:$M,$B38&amp;" d. "&amp;AR$2)))</f>
        <v/>
      </c>
      <c r="AS38" s="82" t="str">
        <f aca="false">IF($B38=AS$2,"-",IF(COUNTIF(CORRIDA!$M:$M,$B38&amp;" d. "&amp;AS$2)=0,"",COUNTIF(CORRIDA!$M:$M,$B38&amp;" d. "&amp;AS$2)))</f>
        <v/>
      </c>
      <c r="AT38" s="82" t="str">
        <f aca="false">IF($B38=AT$2,"-",IF(COUNTIF(CORRIDA!$M:$M,$B38&amp;" d. "&amp;AT$2)=0,"",COUNTIF(CORRIDA!$M:$M,$B38&amp;" d. "&amp;AT$2)))</f>
        <v/>
      </c>
      <c r="AU38" s="82" t="str">
        <f aca="false">IF($B38=AU$2,"-",IF(COUNTIF(CORRIDA!$M:$M,$B38&amp;" d. "&amp;AU$2)=0,"",COUNTIF(CORRIDA!$M:$M,$B38&amp;" d. "&amp;AU$2)))</f>
        <v/>
      </c>
      <c r="AV38" s="82" t="str">
        <f aca="false">IF($B38=AV$2,"-",IF(COUNTIF(CORRIDA!$M:$M,$B38&amp;" d. "&amp;AV$2)=0,"",COUNTIF(CORRIDA!$M:$M,$B38&amp;" d. "&amp;AV$2)))</f>
        <v/>
      </c>
      <c r="AW38" s="82" t="str">
        <f aca="false">IF($B38=AW$2,"-",IF(COUNTIF(CORRIDA!$M:$M,$B38&amp;" d. "&amp;AW$2)=0,"",COUNTIF(CORRIDA!$M:$M,$B38&amp;" d. "&amp;AW$2)))</f>
        <v/>
      </c>
      <c r="AX38" s="82" t="n">
        <f aca="false">IF($B38=AX$2,"-",IF(COUNTIF(CORRIDA!$M:$M,$B38&amp;" d. "&amp;AX$2)=0,"",COUNTIF(CORRIDA!$M:$M,$B38&amp;" d. "&amp;AX$2)))</f>
        <v>1</v>
      </c>
      <c r="AY38" s="82" t="n">
        <f aca="false">IF($B38=AY$2,"-",IF(COUNTIF(CORRIDA!$M:$M,$B38&amp;" d. "&amp;AY$2)=0,"",COUNTIF(CORRIDA!$M:$M,$B38&amp;" d. "&amp;AY$2)))</f>
        <v>1</v>
      </c>
      <c r="AZ38" s="82" t="str">
        <f aca="false">IF($B38=AZ$2,"-",IF(COUNTIF(CORRIDA!$M:$M,$B38&amp;" d. "&amp;AZ$2)=0,"",COUNTIF(CORRIDA!$M:$M,$B38&amp;" d. "&amp;AZ$2)))</f>
        <v/>
      </c>
      <c r="BA38" s="75" t="n">
        <f aca="false">SUM(C38:AZ38)</f>
        <v>2</v>
      </c>
      <c r="BE38" s="73" t="str">
        <f aca="false">B38</f>
        <v>Pitch</v>
      </c>
      <c r="BF38" s="83" t="str">
        <f aca="false">IF($B38=BF$2,"-",IF(COUNTIF(CORRIDA!$M:$M,$B38&amp;" d. "&amp;BF$2)+COUNTIF(CORRIDA!$M:$M,BF$2&amp;" d. "&amp;$B38)=0,"",COUNTIF(CORRIDA!$M:$M,$B38&amp;" d. "&amp;BF$2)+COUNTIF(CORRIDA!$M:$M,BF$2&amp;" d. "&amp;$B38)))</f>
        <v/>
      </c>
      <c r="BG38" s="83" t="str">
        <f aca="false">IF($B38=BG$2,"-",IF(COUNTIF(CORRIDA!$M:$M,$B38&amp;" d. "&amp;BG$2)+COUNTIF(CORRIDA!$M:$M,BG$2&amp;" d. "&amp;$B38)=0,"",COUNTIF(CORRIDA!$M:$M,$B38&amp;" d. "&amp;BG$2)+COUNTIF(CORRIDA!$M:$M,BG$2&amp;" d. "&amp;$B38)))</f>
        <v/>
      </c>
      <c r="BH38" s="83" t="str">
        <f aca="false">IF($B38=BH$2,"-",IF(COUNTIF(CORRIDA!$M:$M,$B38&amp;" d. "&amp;BH$2)+COUNTIF(CORRIDA!$M:$M,BH$2&amp;" d. "&amp;$B38)=0,"",COUNTIF(CORRIDA!$M:$M,$B38&amp;" d. "&amp;BH$2)+COUNTIF(CORRIDA!$M:$M,BH$2&amp;" d. "&amp;$B38)))</f>
        <v/>
      </c>
      <c r="BI38" s="83" t="str">
        <f aca="false">IF($B38=BI$2,"-",IF(COUNTIF(CORRIDA!$M:$M,$B38&amp;" d. "&amp;BI$2)+COUNTIF(CORRIDA!$M:$M,BI$2&amp;" d. "&amp;$B38)=0,"",COUNTIF(CORRIDA!$M:$M,$B38&amp;" d. "&amp;BI$2)+COUNTIF(CORRIDA!$M:$M,BI$2&amp;" d. "&amp;$B38)))</f>
        <v/>
      </c>
      <c r="BJ38" s="83" t="str">
        <f aca="false">IF($B38=BJ$2,"-",IF(COUNTIF(CORRIDA!$M:$M,$B38&amp;" d. "&amp;BJ$2)+COUNTIF(CORRIDA!$M:$M,BJ$2&amp;" d. "&amp;$B38)=0,"",COUNTIF(CORRIDA!$M:$M,$B38&amp;" d. "&amp;BJ$2)+COUNTIF(CORRIDA!$M:$M,BJ$2&amp;" d. "&amp;$B38)))</f>
        <v/>
      </c>
      <c r="BK38" s="83" t="str">
        <f aca="false">IF($B38=BK$2,"-",IF(COUNTIF(CORRIDA!$M:$M,$B38&amp;" d. "&amp;BK$2)+COUNTIF(CORRIDA!$M:$M,BK$2&amp;" d. "&amp;$B38)=0,"",COUNTIF(CORRIDA!$M:$M,$B38&amp;" d. "&amp;BK$2)+COUNTIF(CORRIDA!$M:$M,BK$2&amp;" d. "&amp;$B38)))</f>
        <v/>
      </c>
      <c r="BL38" s="83" t="str">
        <f aca="false">IF($B38=BL$2,"-",IF(COUNTIF(CORRIDA!$M:$M,$B38&amp;" d. "&amp;BL$2)+COUNTIF(CORRIDA!$M:$M,BL$2&amp;" d. "&amp;$B38)=0,"",COUNTIF(CORRIDA!$M:$M,$B38&amp;" d. "&amp;BL$2)+COUNTIF(CORRIDA!$M:$M,BL$2&amp;" d. "&amp;$B38)))</f>
        <v/>
      </c>
      <c r="BM38" s="83" t="str">
        <f aca="false">IF($B38=BM$2,"-",IF(COUNTIF(CORRIDA!$M:$M,$B38&amp;" d. "&amp;BM$2)+COUNTIF(CORRIDA!$M:$M,BM$2&amp;" d. "&amp;$B38)=0,"",COUNTIF(CORRIDA!$M:$M,$B38&amp;" d. "&amp;BM$2)+COUNTIF(CORRIDA!$M:$M,BM$2&amp;" d. "&amp;$B38)))</f>
        <v/>
      </c>
      <c r="BN38" s="83" t="str">
        <f aca="false">IF($B38=BN$2,"-",IF(COUNTIF(CORRIDA!$M:$M,$B38&amp;" d. "&amp;BN$2)+COUNTIF(CORRIDA!$M:$M,BN$2&amp;" d. "&amp;$B38)=0,"",COUNTIF(CORRIDA!$M:$M,$B38&amp;" d. "&amp;BN$2)+COUNTIF(CORRIDA!$M:$M,BN$2&amp;" d. "&amp;$B38)))</f>
        <v/>
      </c>
      <c r="BO38" s="83" t="str">
        <f aca="false">IF($B38=BO$2,"-",IF(COUNTIF(CORRIDA!$M:$M,$B38&amp;" d. "&amp;BO$2)+COUNTIF(CORRIDA!$M:$M,BO$2&amp;" d. "&amp;$B38)=0,"",COUNTIF(CORRIDA!$M:$M,$B38&amp;" d. "&amp;BO$2)+COUNTIF(CORRIDA!$M:$M,BO$2&amp;" d. "&amp;$B38)))</f>
        <v/>
      </c>
      <c r="BP38" s="83" t="str">
        <f aca="false">IF($B38=BP$2,"-",IF(COUNTIF(CORRIDA!$M:$M,$B38&amp;" d. "&amp;BP$2)+COUNTIF(CORRIDA!$M:$M,BP$2&amp;" d. "&amp;$B38)=0,"",COUNTIF(CORRIDA!$M:$M,$B38&amp;" d. "&amp;BP$2)+COUNTIF(CORRIDA!$M:$M,BP$2&amp;" d. "&amp;$B38)))</f>
        <v/>
      </c>
      <c r="BQ38" s="83" t="str">
        <f aca="false">IF($B38=BQ$2,"-",IF(COUNTIF(CORRIDA!$M:$M,$B38&amp;" d. "&amp;BQ$2)+COUNTIF(CORRIDA!$M:$M,BQ$2&amp;" d. "&amp;$B38)=0,"",COUNTIF(CORRIDA!$M:$M,$B38&amp;" d. "&amp;BQ$2)+COUNTIF(CORRIDA!$M:$M,BQ$2&amp;" d. "&amp;$B38)))</f>
        <v/>
      </c>
      <c r="BR38" s="83" t="str">
        <f aca="false">IF($B38=BR$2,"-",IF(COUNTIF(CORRIDA!$M:$M,$B38&amp;" d. "&amp;BR$2)+COUNTIF(CORRIDA!$M:$M,BR$2&amp;" d. "&amp;$B38)=0,"",COUNTIF(CORRIDA!$M:$M,$B38&amp;" d. "&amp;BR$2)+COUNTIF(CORRIDA!$M:$M,BR$2&amp;" d. "&amp;$B38)))</f>
        <v/>
      </c>
      <c r="BS38" s="83" t="str">
        <f aca="false">IF($B38=BS$2,"-",IF(COUNTIF(CORRIDA!$M:$M,$B38&amp;" d. "&amp;BS$2)+COUNTIF(CORRIDA!$M:$M,BS$2&amp;" d. "&amp;$B38)=0,"",COUNTIF(CORRIDA!$M:$M,$B38&amp;" d. "&amp;BS$2)+COUNTIF(CORRIDA!$M:$M,BS$2&amp;" d. "&amp;$B38)))</f>
        <v/>
      </c>
      <c r="BT38" s="83" t="str">
        <f aca="false">IF($B38=BT$2,"-",IF(COUNTIF(CORRIDA!$M:$M,$B38&amp;" d. "&amp;BT$2)+COUNTIF(CORRIDA!$M:$M,BT$2&amp;" d. "&amp;$B38)=0,"",COUNTIF(CORRIDA!$M:$M,$B38&amp;" d. "&amp;BT$2)+COUNTIF(CORRIDA!$M:$M,BT$2&amp;" d. "&amp;$B38)))</f>
        <v/>
      </c>
      <c r="BU38" s="83" t="str">
        <f aca="false">IF($B38=BU$2,"-",IF(COUNTIF(CORRIDA!$M:$M,$B38&amp;" d. "&amp;BU$2)+COUNTIF(CORRIDA!$M:$M,BU$2&amp;" d. "&amp;$B38)=0,"",COUNTIF(CORRIDA!$M:$M,$B38&amp;" d. "&amp;BU$2)+COUNTIF(CORRIDA!$M:$M,BU$2&amp;" d. "&amp;$B38)))</f>
        <v/>
      </c>
      <c r="BV38" s="83" t="str">
        <f aca="false">IF($B38=BV$2,"-",IF(COUNTIF(CORRIDA!$M:$M,$B38&amp;" d. "&amp;BV$2)+COUNTIF(CORRIDA!$M:$M,BV$2&amp;" d. "&amp;$B38)=0,"",COUNTIF(CORRIDA!$M:$M,$B38&amp;" d. "&amp;BV$2)+COUNTIF(CORRIDA!$M:$M,BV$2&amp;" d. "&amp;$B38)))</f>
        <v/>
      </c>
      <c r="BW38" s="83" t="str">
        <f aca="false">IF($B38=BW$2,"-",IF(COUNTIF(CORRIDA!$M:$M,$B38&amp;" d. "&amp;BW$2)+COUNTIF(CORRIDA!$M:$M,BW$2&amp;" d. "&amp;$B38)=0,"",COUNTIF(CORRIDA!$M:$M,$B38&amp;" d. "&amp;BW$2)+COUNTIF(CORRIDA!$M:$M,BW$2&amp;" d. "&amp;$B38)))</f>
        <v/>
      </c>
      <c r="BX38" s="83" t="str">
        <f aca="false">IF($B38=BX$2,"-",IF(COUNTIF(CORRIDA!$M:$M,$B38&amp;" d. "&amp;BX$2)+COUNTIF(CORRIDA!$M:$M,BX$2&amp;" d. "&amp;$B38)=0,"",COUNTIF(CORRIDA!$M:$M,$B38&amp;" d. "&amp;BX$2)+COUNTIF(CORRIDA!$M:$M,BX$2&amp;" d. "&amp;$B38)))</f>
        <v/>
      </c>
      <c r="BY38" s="83" t="str">
        <f aca="false">IF($B38=BY$2,"-",IF(COUNTIF(CORRIDA!$M:$M,$B38&amp;" d. "&amp;BY$2)+COUNTIF(CORRIDA!$M:$M,BY$2&amp;" d. "&amp;$B38)=0,"",COUNTIF(CORRIDA!$M:$M,$B38&amp;" d. "&amp;BY$2)+COUNTIF(CORRIDA!$M:$M,BY$2&amp;" d. "&amp;$B38)))</f>
        <v/>
      </c>
      <c r="BZ38" s="83" t="str">
        <f aca="false">IF($B38=BZ$2,"-",IF(COUNTIF(CORRIDA!$M:$M,$B38&amp;" d. "&amp;BZ$2)+COUNTIF(CORRIDA!$M:$M,BZ$2&amp;" d. "&amp;$B38)=0,"",COUNTIF(CORRIDA!$M:$M,$B38&amp;" d. "&amp;BZ$2)+COUNTIF(CORRIDA!$M:$M,BZ$2&amp;" d. "&amp;$B38)))</f>
        <v/>
      </c>
      <c r="CA38" s="83" t="str">
        <f aca="false">IF($B38=CA$2,"-",IF(COUNTIF(CORRIDA!$M:$M,$B38&amp;" d. "&amp;CA$2)+COUNTIF(CORRIDA!$M:$M,CA$2&amp;" d. "&amp;$B38)=0,"",COUNTIF(CORRIDA!$M:$M,$B38&amp;" d. "&amp;CA$2)+COUNTIF(CORRIDA!$M:$M,CA$2&amp;" d. "&amp;$B38)))</f>
        <v/>
      </c>
      <c r="CB38" s="83" t="str">
        <f aca="false">IF($B38=CB$2,"-",IF(COUNTIF(CORRIDA!$M:$M,$B38&amp;" d. "&amp;CB$2)+COUNTIF(CORRIDA!$M:$M,CB$2&amp;" d. "&amp;$B38)=0,"",COUNTIF(CORRIDA!$M:$M,$B38&amp;" d. "&amp;CB$2)+COUNTIF(CORRIDA!$M:$M,CB$2&amp;" d. "&amp;$B38)))</f>
        <v/>
      </c>
      <c r="CC38" s="83" t="str">
        <f aca="false">IF($B38=CC$2,"-",IF(COUNTIF(CORRIDA!$M:$M,$B38&amp;" d. "&amp;CC$2)+COUNTIF(CORRIDA!$M:$M,CC$2&amp;" d. "&amp;$B38)=0,"",COUNTIF(CORRIDA!$M:$M,$B38&amp;" d. "&amp;CC$2)+COUNTIF(CORRIDA!$M:$M,CC$2&amp;" d. "&amp;$B38)))</f>
        <v/>
      </c>
      <c r="CD38" s="83" t="str">
        <f aca="false">IF($B38=CD$2,"-",IF(COUNTIF(CORRIDA!$M:$M,$B38&amp;" d. "&amp;CD$2)+COUNTIF(CORRIDA!$M:$M,CD$2&amp;" d. "&amp;$B38)=0,"",COUNTIF(CORRIDA!$M:$M,$B38&amp;" d. "&amp;CD$2)+COUNTIF(CORRIDA!$M:$M,CD$2&amp;" d. "&amp;$B38)))</f>
        <v/>
      </c>
      <c r="CE38" s="83" t="str">
        <f aca="false">IF($B38=CE$2,"-",IF(COUNTIF(CORRIDA!$M:$M,$B38&amp;" d. "&amp;CE$2)+COUNTIF(CORRIDA!$M:$M,CE$2&amp;" d. "&amp;$B38)=0,"",COUNTIF(CORRIDA!$M:$M,$B38&amp;" d. "&amp;CE$2)+COUNTIF(CORRIDA!$M:$M,CE$2&amp;" d. "&amp;$B38)))</f>
        <v/>
      </c>
      <c r="CF38" s="83" t="str">
        <f aca="false">IF($B38=CF$2,"-",IF(COUNTIF(CORRIDA!$M:$M,$B38&amp;" d. "&amp;CF$2)+COUNTIF(CORRIDA!$M:$M,CF$2&amp;" d. "&amp;$B38)=0,"",COUNTIF(CORRIDA!$M:$M,$B38&amp;" d. "&amp;CF$2)+COUNTIF(CORRIDA!$M:$M,CF$2&amp;" d. "&amp;$B38)))</f>
        <v/>
      </c>
      <c r="CG38" s="83" t="str">
        <f aca="false">IF($B38=CG$2,"-",IF(COUNTIF(CORRIDA!$M:$M,$B38&amp;" d. "&amp;CG$2)+COUNTIF(CORRIDA!$M:$M,CG$2&amp;" d. "&amp;$B38)=0,"",COUNTIF(CORRIDA!$M:$M,$B38&amp;" d. "&amp;CG$2)+COUNTIF(CORRIDA!$M:$M,CG$2&amp;" d. "&amp;$B38)))</f>
        <v/>
      </c>
      <c r="CH38" s="83" t="str">
        <f aca="false">IF($B38=CH$2,"-",IF(COUNTIF(CORRIDA!$M:$M,$B38&amp;" d. "&amp;CH$2)+COUNTIF(CORRIDA!$M:$M,CH$2&amp;" d. "&amp;$B38)=0,"",COUNTIF(CORRIDA!$M:$M,$B38&amp;" d. "&amp;CH$2)+COUNTIF(CORRIDA!$M:$M,CH$2&amp;" d. "&amp;$B38)))</f>
        <v/>
      </c>
      <c r="CI38" s="83" t="str">
        <f aca="false">IF($B38=CI$2,"-",IF(COUNTIF(CORRIDA!$M:$M,$B38&amp;" d. "&amp;CI$2)+COUNTIF(CORRIDA!$M:$M,CI$2&amp;" d. "&amp;$B38)=0,"",COUNTIF(CORRIDA!$M:$M,$B38&amp;" d. "&amp;CI$2)+COUNTIF(CORRIDA!$M:$M,CI$2&amp;" d. "&amp;$B38)))</f>
        <v/>
      </c>
      <c r="CJ38" s="83" t="n">
        <f aca="false">IF($B38=CJ$2,"-",IF(COUNTIF(CORRIDA!$M:$M,$B38&amp;" d. "&amp;CJ$2)+COUNTIF(CORRIDA!$M:$M,CJ$2&amp;" d. "&amp;$B38)=0,"",COUNTIF(CORRIDA!$M:$M,$B38&amp;" d. "&amp;CJ$2)+COUNTIF(CORRIDA!$M:$M,CJ$2&amp;" d. "&amp;$B38)))</f>
        <v>1</v>
      </c>
      <c r="CK38" s="83" t="str">
        <f aca="false">IF($B38=CK$2,"-",IF(COUNTIF(CORRIDA!$M:$M,$B38&amp;" d. "&amp;CK$2)+COUNTIF(CORRIDA!$M:$M,CK$2&amp;" d. "&amp;$B38)=0,"",COUNTIF(CORRIDA!$M:$M,$B38&amp;" d. "&amp;CK$2)+COUNTIF(CORRIDA!$M:$M,CK$2&amp;" d. "&amp;$B38)))</f>
        <v/>
      </c>
      <c r="CL38" s="83" t="str">
        <f aca="false">IF($B38=CL$2,"-",IF(COUNTIF(CORRIDA!$M:$M,$B38&amp;" d. "&amp;CL$2)+COUNTIF(CORRIDA!$M:$M,CL$2&amp;" d. "&amp;$B38)=0,"",COUNTIF(CORRIDA!$M:$M,$B38&amp;" d. "&amp;CL$2)+COUNTIF(CORRIDA!$M:$M,CL$2&amp;" d. "&amp;$B38)))</f>
        <v/>
      </c>
      <c r="CM38" s="83" t="str">
        <f aca="false">IF($B38=CM$2,"-",IF(COUNTIF(CORRIDA!$M:$M,$B38&amp;" d. "&amp;CM$2)+COUNTIF(CORRIDA!$M:$M,CM$2&amp;" d. "&amp;$B38)=0,"",COUNTIF(CORRIDA!$M:$M,$B38&amp;" d. "&amp;CM$2)+COUNTIF(CORRIDA!$M:$M,CM$2&amp;" d. "&amp;$B38)))</f>
        <v/>
      </c>
      <c r="CN38" s="83" t="str">
        <f aca="false">IF($B38=CN$2,"-",IF(COUNTIF(CORRIDA!$M:$M,$B38&amp;" d. "&amp;CN$2)+COUNTIF(CORRIDA!$M:$M,CN$2&amp;" d. "&amp;$B38)=0,"",COUNTIF(CORRIDA!$M:$M,$B38&amp;" d. "&amp;CN$2)+COUNTIF(CORRIDA!$M:$M,CN$2&amp;" d. "&amp;$B38)))</f>
        <v/>
      </c>
      <c r="CO38" s="83" t="str">
        <f aca="false">IF($B38=CO$2,"-",IF(COUNTIF(CORRIDA!$M:$M,$B38&amp;" d. "&amp;CO$2)+COUNTIF(CORRIDA!$M:$M,CO$2&amp;" d. "&amp;$B38)=0,"",COUNTIF(CORRIDA!$M:$M,$B38&amp;" d. "&amp;CO$2)+COUNTIF(CORRIDA!$M:$M,CO$2&amp;" d. "&amp;$B38)))</f>
        <v>-</v>
      </c>
      <c r="CP38" s="83" t="str">
        <f aca="false">IF($B38=CP$2,"-",IF(COUNTIF(CORRIDA!$M:$M,$B38&amp;" d. "&amp;CP$2)+COUNTIF(CORRIDA!$M:$M,CP$2&amp;" d. "&amp;$B38)=0,"",COUNTIF(CORRIDA!$M:$M,$B38&amp;" d. "&amp;CP$2)+COUNTIF(CORRIDA!$M:$M,CP$2&amp;" d. "&amp;$B38)))</f>
        <v/>
      </c>
      <c r="CQ38" s="83" t="str">
        <f aca="false">IF($B38=CQ$2,"-",IF(COUNTIF(CORRIDA!$M:$M,$B38&amp;" d. "&amp;CQ$2)+COUNTIF(CORRIDA!$M:$M,CQ$2&amp;" d. "&amp;$B38)=0,"",COUNTIF(CORRIDA!$M:$M,$B38&amp;" d. "&amp;CQ$2)+COUNTIF(CORRIDA!$M:$M,CQ$2&amp;" d. "&amp;$B38)))</f>
        <v/>
      </c>
      <c r="CR38" s="83" t="n">
        <f aca="false">IF($B38=CR$2,"-",IF(COUNTIF(CORRIDA!$M:$M,$B38&amp;" d. "&amp;CR$2)+COUNTIF(CORRIDA!$M:$M,CR$2&amp;" d. "&amp;$B38)=0,"",COUNTIF(CORRIDA!$M:$M,$B38&amp;" d. "&amp;CR$2)+COUNTIF(CORRIDA!$M:$M,CR$2&amp;" d. "&amp;$B38)))</f>
        <v>1</v>
      </c>
      <c r="CS38" s="83" t="str">
        <f aca="false">IF($B38=CS$2,"-",IF(COUNTIF(CORRIDA!$M:$M,$B38&amp;" d. "&amp;CS$2)+COUNTIF(CORRIDA!$M:$M,CS$2&amp;" d. "&amp;$B38)=0,"",COUNTIF(CORRIDA!$M:$M,$B38&amp;" d. "&amp;CS$2)+COUNTIF(CORRIDA!$M:$M,CS$2&amp;" d. "&amp;$B38)))</f>
        <v/>
      </c>
      <c r="CT38" s="83" t="str">
        <f aca="false">IF($B38=CT$2,"-",IF(COUNTIF(CORRIDA!$M:$M,$B38&amp;" d. "&amp;CT$2)+COUNTIF(CORRIDA!$M:$M,CT$2&amp;" d. "&amp;$B38)=0,"",COUNTIF(CORRIDA!$M:$M,$B38&amp;" d. "&amp;CT$2)+COUNTIF(CORRIDA!$M:$M,CT$2&amp;" d. "&amp;$B38)))</f>
        <v/>
      </c>
      <c r="CU38" s="83" t="str">
        <f aca="false">IF($B38=CU$2,"-",IF(COUNTIF(CORRIDA!$M:$M,$B38&amp;" d. "&amp;CU$2)+COUNTIF(CORRIDA!$M:$M,CU$2&amp;" d. "&amp;$B38)=0,"",COUNTIF(CORRIDA!$M:$M,$B38&amp;" d. "&amp;CU$2)+COUNTIF(CORRIDA!$M:$M,CU$2&amp;" d. "&amp;$B38)))</f>
        <v/>
      </c>
      <c r="CV38" s="83" t="str">
        <f aca="false">IF($B38=CV$2,"-",IF(COUNTIF(CORRIDA!$M:$M,$B38&amp;" d. "&amp;CV$2)+COUNTIF(CORRIDA!$M:$M,CV$2&amp;" d. "&amp;$B38)=0,"",COUNTIF(CORRIDA!$M:$M,$B38&amp;" d. "&amp;CV$2)+COUNTIF(CORRIDA!$M:$M,CV$2&amp;" d. "&amp;$B38)))</f>
        <v/>
      </c>
      <c r="CW38" s="83" t="str">
        <f aca="false">IF($B38=CW$2,"-",IF(COUNTIF(CORRIDA!$M:$M,$B38&amp;" d. "&amp;CW$2)+COUNTIF(CORRIDA!$M:$M,CW$2&amp;" d. "&amp;$B38)=0,"",COUNTIF(CORRIDA!$M:$M,$B38&amp;" d. "&amp;CW$2)+COUNTIF(CORRIDA!$M:$M,CW$2&amp;" d. "&amp;$B38)))</f>
        <v/>
      </c>
      <c r="CX38" s="83" t="str">
        <f aca="false">IF($B38=CX$2,"-",IF(COUNTIF(CORRIDA!$M:$M,$B38&amp;" d. "&amp;CX$2)+COUNTIF(CORRIDA!$M:$M,CX$2&amp;" d. "&amp;$B38)=0,"",COUNTIF(CORRIDA!$M:$M,$B38&amp;" d. "&amp;CX$2)+COUNTIF(CORRIDA!$M:$M,CX$2&amp;" d. "&amp;$B38)))</f>
        <v/>
      </c>
      <c r="CY38" s="83" t="str">
        <f aca="false">IF($B38=CY$2,"-",IF(COUNTIF(CORRIDA!$M:$M,$B38&amp;" d. "&amp;CY$2)+COUNTIF(CORRIDA!$M:$M,CY$2&amp;" d. "&amp;$B38)=0,"",COUNTIF(CORRIDA!$M:$M,$B38&amp;" d. "&amp;CY$2)+COUNTIF(CORRIDA!$M:$M,CY$2&amp;" d. "&amp;$B38)))</f>
        <v/>
      </c>
      <c r="CZ38" s="83" t="str">
        <f aca="false">IF($B38=CZ$2,"-",IF(COUNTIF(CORRIDA!$M:$M,$B38&amp;" d. "&amp;CZ$2)+COUNTIF(CORRIDA!$M:$M,CZ$2&amp;" d. "&amp;$B38)=0,"",COUNTIF(CORRIDA!$M:$M,$B38&amp;" d. "&amp;CZ$2)+COUNTIF(CORRIDA!$M:$M,CZ$2&amp;" d. "&amp;$B38)))</f>
        <v/>
      </c>
      <c r="DA38" s="83" t="n">
        <f aca="false">IF($B38=DA$2,"-",IF(COUNTIF(CORRIDA!$M:$M,$B38&amp;" d. "&amp;DA$2)+COUNTIF(CORRIDA!$M:$M,DA$2&amp;" d. "&amp;$B38)=0,"",COUNTIF(CORRIDA!$M:$M,$B38&amp;" d. "&amp;DA$2)+COUNTIF(CORRIDA!$M:$M,DA$2&amp;" d. "&amp;$B38)))</f>
        <v>1</v>
      </c>
      <c r="DB38" s="83" t="n">
        <f aca="false">IF($B38=DB$2,"-",IF(COUNTIF(CORRIDA!$M:$M,$B38&amp;" d. "&amp;DB$2)+COUNTIF(CORRIDA!$M:$M,DB$2&amp;" d. "&amp;$B38)=0,"",COUNTIF(CORRIDA!$M:$M,$B38&amp;" d. "&amp;DB$2)+COUNTIF(CORRIDA!$M:$M,DB$2&amp;" d. "&amp;$B38)))</f>
        <v>1</v>
      </c>
      <c r="DC38" s="83" t="str">
        <f aca="false">IF($B38=DC$2,"-",IF(COUNTIF(CORRIDA!$M:$M,$B38&amp;" d. "&amp;DC$2)+COUNTIF(CORRIDA!$M:$M,DC$2&amp;" d. "&amp;$B38)=0,"",COUNTIF(CORRIDA!$M:$M,$B38&amp;" d. "&amp;DC$2)+COUNTIF(CORRIDA!$M:$M,DC$2&amp;" d. "&amp;$B38)))</f>
        <v/>
      </c>
      <c r="DD38" s="75" t="n">
        <f aca="false">SUM(BF38:DC38)</f>
        <v>4</v>
      </c>
      <c r="DE38" s="77" t="n">
        <f aca="false">COUNTIF(BF38:DC38,"&gt;0")</f>
        <v>4</v>
      </c>
      <c r="DF38" s="78" t="n">
        <f aca="false">IF(COUNTIF(BF38:DC38,"&gt;0")&lt;10,0,QUOTIENT(COUNTIF(BF38:DC38,"&gt;0"),5)*50)</f>
        <v>0</v>
      </c>
      <c r="DG38" s="79"/>
      <c r="DH38" s="73" t="str">
        <f aca="false">BE38</f>
        <v>Pitch</v>
      </c>
      <c r="DI38" s="83" t="n">
        <f aca="false">IF($B38=DI$2,0,IF(COUNTIF(CORRIDA!$M:$M,$B38&amp;" d. "&amp;DI$2)+COUNTIF(CORRIDA!$M:$M,DI$2&amp;" d. "&amp;$B38)=0,0,COUNTIF(CORRIDA!$M:$M,$B38&amp;" d. "&amp;DI$2)+COUNTIF(CORRIDA!$M:$M,DI$2&amp;" d. "&amp;$B38)))</f>
        <v>0</v>
      </c>
      <c r="DJ38" s="83" t="n">
        <f aca="false">IF($B38=DJ$2,0,IF(COUNTIF(CORRIDA!$M:$M,$B38&amp;" d. "&amp;DJ$2)+COUNTIF(CORRIDA!$M:$M,DJ$2&amp;" d. "&amp;$B38)=0,0,COUNTIF(CORRIDA!$M:$M,$B38&amp;" d. "&amp;DJ$2)+COUNTIF(CORRIDA!$M:$M,DJ$2&amp;" d. "&amp;$B38)))</f>
        <v>0</v>
      </c>
      <c r="DK38" s="83" t="n">
        <f aca="false">IF($B38=DK$2,0,IF(COUNTIF(CORRIDA!$M:$M,$B38&amp;" d. "&amp;DK$2)+COUNTIF(CORRIDA!$M:$M,DK$2&amp;" d. "&amp;$B38)=0,0,COUNTIF(CORRIDA!$M:$M,$B38&amp;" d. "&amp;DK$2)+COUNTIF(CORRIDA!$M:$M,DK$2&amp;" d. "&amp;$B38)))</f>
        <v>0</v>
      </c>
      <c r="DL38" s="83" t="n">
        <f aca="false">IF($B38=DL$2,0,IF(COUNTIF(CORRIDA!$M:$M,$B38&amp;" d. "&amp;DL$2)+COUNTIF(CORRIDA!$M:$M,DL$2&amp;" d. "&amp;$B38)=0,0,COUNTIF(CORRIDA!$M:$M,$B38&amp;" d. "&amp;DL$2)+COUNTIF(CORRIDA!$M:$M,DL$2&amp;" d. "&amp;$B38)))</f>
        <v>0</v>
      </c>
      <c r="DM38" s="83" t="n">
        <f aca="false">IF($B38=DM$2,0,IF(COUNTIF(CORRIDA!$M:$M,$B38&amp;" d. "&amp;DM$2)+COUNTIF(CORRIDA!$M:$M,DM$2&amp;" d. "&amp;$B38)=0,0,COUNTIF(CORRIDA!$M:$M,$B38&amp;" d. "&amp;DM$2)+COUNTIF(CORRIDA!$M:$M,DM$2&amp;" d. "&amp;$B38)))</f>
        <v>0</v>
      </c>
      <c r="DN38" s="83" t="n">
        <f aca="false">IF($B38=DN$2,0,IF(COUNTIF(CORRIDA!$M:$M,$B38&amp;" d. "&amp;DN$2)+COUNTIF(CORRIDA!$M:$M,DN$2&amp;" d. "&amp;$B38)=0,0,COUNTIF(CORRIDA!$M:$M,$B38&amp;" d. "&amp;DN$2)+COUNTIF(CORRIDA!$M:$M,DN$2&amp;" d. "&amp;$B38)))</f>
        <v>0</v>
      </c>
      <c r="DO38" s="83" t="n">
        <f aca="false">IF($B38=DO$2,0,IF(COUNTIF(CORRIDA!$M:$M,$B38&amp;" d. "&amp;DO$2)+COUNTIF(CORRIDA!$M:$M,DO$2&amp;" d. "&amp;$B38)=0,0,COUNTIF(CORRIDA!$M:$M,$B38&amp;" d. "&amp;DO$2)+COUNTIF(CORRIDA!$M:$M,DO$2&amp;" d. "&amp;$B38)))</f>
        <v>0</v>
      </c>
      <c r="DP38" s="83" t="n">
        <f aca="false">IF($B38=DP$2,0,IF(COUNTIF(CORRIDA!$M:$M,$B38&amp;" d. "&amp;DP$2)+COUNTIF(CORRIDA!$M:$M,DP$2&amp;" d. "&amp;$B38)=0,0,COUNTIF(CORRIDA!$M:$M,$B38&amp;" d. "&amp;DP$2)+COUNTIF(CORRIDA!$M:$M,DP$2&amp;" d. "&amp;$B38)))</f>
        <v>0</v>
      </c>
      <c r="DQ38" s="83" t="n">
        <f aca="false">IF($B38=DQ$2,0,IF(COUNTIF(CORRIDA!$M:$M,$B38&amp;" d. "&amp;DQ$2)+COUNTIF(CORRIDA!$M:$M,DQ$2&amp;" d. "&amp;$B38)=0,0,COUNTIF(CORRIDA!$M:$M,$B38&amp;" d. "&amp;DQ$2)+COUNTIF(CORRIDA!$M:$M,DQ$2&amp;" d. "&amp;$B38)))</f>
        <v>0</v>
      </c>
      <c r="DR38" s="83" t="n">
        <f aca="false">IF($B38=DR$2,0,IF(COUNTIF(CORRIDA!$M:$M,$B38&amp;" d. "&amp;DR$2)+COUNTIF(CORRIDA!$M:$M,DR$2&amp;" d. "&amp;$B38)=0,0,COUNTIF(CORRIDA!$M:$M,$B38&amp;" d. "&amp;DR$2)+COUNTIF(CORRIDA!$M:$M,DR$2&amp;" d. "&amp;$B38)))</f>
        <v>0</v>
      </c>
      <c r="DS38" s="83" t="n">
        <f aca="false">IF($B38=DS$2,0,IF(COUNTIF(CORRIDA!$M:$M,$B38&amp;" d. "&amp;DS$2)+COUNTIF(CORRIDA!$M:$M,DS$2&amp;" d. "&amp;$B38)=0,0,COUNTIF(CORRIDA!$M:$M,$B38&amp;" d. "&amp;DS$2)+COUNTIF(CORRIDA!$M:$M,DS$2&amp;" d. "&amp;$B38)))</f>
        <v>0</v>
      </c>
      <c r="DT38" s="83" t="n">
        <f aca="false">IF($B38=DT$2,0,IF(COUNTIF(CORRIDA!$M:$M,$B38&amp;" d. "&amp;DT$2)+COUNTIF(CORRIDA!$M:$M,DT$2&amp;" d. "&amp;$B38)=0,0,COUNTIF(CORRIDA!$M:$M,$B38&amp;" d. "&amp;DT$2)+COUNTIF(CORRIDA!$M:$M,DT$2&amp;" d. "&amp;$B38)))</f>
        <v>0</v>
      </c>
      <c r="DU38" s="83" t="n">
        <f aca="false">IF($B38=DU$2,0,IF(COUNTIF(CORRIDA!$M:$M,$B38&amp;" d. "&amp;DU$2)+COUNTIF(CORRIDA!$M:$M,DU$2&amp;" d. "&amp;$B38)=0,0,COUNTIF(CORRIDA!$M:$M,$B38&amp;" d. "&amp;DU$2)+COUNTIF(CORRIDA!$M:$M,DU$2&amp;" d. "&amp;$B38)))</f>
        <v>0</v>
      </c>
      <c r="DV38" s="83" t="n">
        <f aca="false">IF($B38=DV$2,0,IF(COUNTIF(CORRIDA!$M:$M,$B38&amp;" d. "&amp;DV$2)+COUNTIF(CORRIDA!$M:$M,DV$2&amp;" d. "&amp;$B38)=0,0,COUNTIF(CORRIDA!$M:$M,$B38&amp;" d. "&amp;DV$2)+COUNTIF(CORRIDA!$M:$M,DV$2&amp;" d. "&amp;$B38)))</f>
        <v>0</v>
      </c>
      <c r="DW38" s="83" t="n">
        <f aca="false">IF($B38=DW$2,0,IF(COUNTIF(CORRIDA!$M:$M,$B38&amp;" d. "&amp;DW$2)+COUNTIF(CORRIDA!$M:$M,DW$2&amp;" d. "&amp;$B38)=0,0,COUNTIF(CORRIDA!$M:$M,$B38&amp;" d. "&amp;DW$2)+COUNTIF(CORRIDA!$M:$M,DW$2&amp;" d. "&amp;$B38)))</f>
        <v>0</v>
      </c>
      <c r="DX38" s="83" t="n">
        <f aca="false">IF($B38=DX$2,0,IF(COUNTIF(CORRIDA!$M:$M,$B38&amp;" d. "&amp;DX$2)+COUNTIF(CORRIDA!$M:$M,DX$2&amp;" d. "&amp;$B38)=0,0,COUNTIF(CORRIDA!$M:$M,$B38&amp;" d. "&amp;DX$2)+COUNTIF(CORRIDA!$M:$M,DX$2&amp;" d. "&amp;$B38)))</f>
        <v>0</v>
      </c>
      <c r="DY38" s="83" t="n">
        <f aca="false">IF($B38=DY$2,0,IF(COUNTIF(CORRIDA!$M:$M,$B38&amp;" d. "&amp;DY$2)+COUNTIF(CORRIDA!$M:$M,DY$2&amp;" d. "&amp;$B38)=0,0,COUNTIF(CORRIDA!$M:$M,$B38&amp;" d. "&amp;DY$2)+COUNTIF(CORRIDA!$M:$M,DY$2&amp;" d. "&amp;$B38)))</f>
        <v>0</v>
      </c>
      <c r="DZ38" s="83" t="n">
        <f aca="false">IF($B38=DZ$2,0,IF(COUNTIF(CORRIDA!$M:$M,$B38&amp;" d. "&amp;DZ$2)+COUNTIF(CORRIDA!$M:$M,DZ$2&amp;" d. "&amp;$B38)=0,0,COUNTIF(CORRIDA!$M:$M,$B38&amp;" d. "&amp;DZ$2)+COUNTIF(CORRIDA!$M:$M,DZ$2&amp;" d. "&amp;$B38)))</f>
        <v>0</v>
      </c>
      <c r="EA38" s="83" t="n">
        <f aca="false">IF($B38=EA$2,0,IF(COUNTIF(CORRIDA!$M:$M,$B38&amp;" d. "&amp;EA$2)+COUNTIF(CORRIDA!$M:$M,EA$2&amp;" d. "&amp;$B38)=0,0,COUNTIF(CORRIDA!$M:$M,$B38&amp;" d. "&amp;EA$2)+COUNTIF(CORRIDA!$M:$M,EA$2&amp;" d. "&amp;$B38)))</f>
        <v>0</v>
      </c>
      <c r="EB38" s="83" t="n">
        <f aca="false">IF($B38=EB$2,0,IF(COUNTIF(CORRIDA!$M:$M,$B38&amp;" d. "&amp;EB$2)+COUNTIF(CORRIDA!$M:$M,EB$2&amp;" d. "&amp;$B38)=0,0,COUNTIF(CORRIDA!$M:$M,$B38&amp;" d. "&amp;EB$2)+COUNTIF(CORRIDA!$M:$M,EB$2&amp;" d. "&amp;$B38)))</f>
        <v>0</v>
      </c>
      <c r="EC38" s="83" t="n">
        <f aca="false">IF($B38=EC$2,0,IF(COUNTIF(CORRIDA!$M:$M,$B38&amp;" d. "&amp;EC$2)+COUNTIF(CORRIDA!$M:$M,EC$2&amp;" d. "&amp;$B38)=0,0,COUNTIF(CORRIDA!$M:$M,$B38&amp;" d. "&amp;EC$2)+COUNTIF(CORRIDA!$M:$M,EC$2&amp;" d. "&amp;$B38)))</f>
        <v>0</v>
      </c>
      <c r="ED38" s="83" t="n">
        <f aca="false">IF($B38=ED$2,0,IF(COUNTIF(CORRIDA!$M:$M,$B38&amp;" d. "&amp;ED$2)+COUNTIF(CORRIDA!$M:$M,ED$2&amp;" d. "&amp;$B38)=0,0,COUNTIF(CORRIDA!$M:$M,$B38&amp;" d. "&amp;ED$2)+COUNTIF(CORRIDA!$M:$M,ED$2&amp;" d. "&amp;$B38)))</f>
        <v>0</v>
      </c>
      <c r="EE38" s="83" t="n">
        <f aca="false">IF($B38=EE$2,0,IF(COUNTIF(CORRIDA!$M:$M,$B38&amp;" d. "&amp;EE$2)+COUNTIF(CORRIDA!$M:$M,EE$2&amp;" d. "&amp;$B38)=0,0,COUNTIF(CORRIDA!$M:$M,$B38&amp;" d. "&amp;EE$2)+COUNTIF(CORRIDA!$M:$M,EE$2&amp;" d. "&amp;$B38)))</f>
        <v>0</v>
      </c>
      <c r="EF38" s="83" t="n">
        <f aca="false">IF($B38=EF$2,0,IF(COUNTIF(CORRIDA!$M:$M,$B38&amp;" d. "&amp;EF$2)+COUNTIF(CORRIDA!$M:$M,EF$2&amp;" d. "&amp;$B38)=0,0,COUNTIF(CORRIDA!$M:$M,$B38&amp;" d. "&amp;EF$2)+COUNTIF(CORRIDA!$M:$M,EF$2&amp;" d. "&amp;$B38)))</f>
        <v>0</v>
      </c>
      <c r="EG38" s="83" t="n">
        <f aca="false">IF($B38=EG$2,0,IF(COUNTIF(CORRIDA!$M:$M,$B38&amp;" d. "&amp;EG$2)+COUNTIF(CORRIDA!$M:$M,EG$2&amp;" d. "&amp;$B38)=0,0,COUNTIF(CORRIDA!$M:$M,$B38&amp;" d. "&amp;EG$2)+COUNTIF(CORRIDA!$M:$M,EG$2&amp;" d. "&amp;$B38)))</f>
        <v>0</v>
      </c>
      <c r="EH38" s="83" t="n">
        <f aca="false">IF($B38=EH$2,0,IF(COUNTIF(CORRIDA!$M:$M,$B38&amp;" d. "&amp;EH$2)+COUNTIF(CORRIDA!$M:$M,EH$2&amp;" d. "&amp;$B38)=0,0,COUNTIF(CORRIDA!$M:$M,$B38&amp;" d. "&amp;EH$2)+COUNTIF(CORRIDA!$M:$M,EH$2&amp;" d. "&amp;$B38)))</f>
        <v>0</v>
      </c>
      <c r="EI38" s="83" t="n">
        <f aca="false">IF($B38=EI$2,0,IF(COUNTIF(CORRIDA!$M:$M,$B38&amp;" d. "&amp;EI$2)+COUNTIF(CORRIDA!$M:$M,EI$2&amp;" d. "&amp;$B38)=0,0,COUNTIF(CORRIDA!$M:$M,$B38&amp;" d. "&amp;EI$2)+COUNTIF(CORRIDA!$M:$M,EI$2&amp;" d. "&amp;$B38)))</f>
        <v>0</v>
      </c>
      <c r="EJ38" s="83" t="n">
        <f aca="false">IF($B38=EJ$2,0,IF(COUNTIF(CORRIDA!$M:$M,$B38&amp;" d. "&amp;EJ$2)+COUNTIF(CORRIDA!$M:$M,EJ$2&amp;" d. "&amp;$B38)=0,0,COUNTIF(CORRIDA!$M:$M,$B38&amp;" d. "&amp;EJ$2)+COUNTIF(CORRIDA!$M:$M,EJ$2&amp;" d. "&amp;$B38)))</f>
        <v>0</v>
      </c>
      <c r="EK38" s="83" t="n">
        <f aca="false">IF($B38=EK$2,0,IF(COUNTIF(CORRIDA!$M:$M,$B38&amp;" d. "&amp;EK$2)+COUNTIF(CORRIDA!$M:$M,EK$2&amp;" d. "&amp;$B38)=0,0,COUNTIF(CORRIDA!$M:$M,$B38&amp;" d. "&amp;EK$2)+COUNTIF(CORRIDA!$M:$M,EK$2&amp;" d. "&amp;$B38)))</f>
        <v>0</v>
      </c>
      <c r="EL38" s="83" t="n">
        <f aca="false">IF($B38=EL$2,0,IF(COUNTIF(CORRIDA!$M:$M,$B38&amp;" d. "&amp;EL$2)+COUNTIF(CORRIDA!$M:$M,EL$2&amp;" d. "&amp;$B38)=0,0,COUNTIF(CORRIDA!$M:$M,$B38&amp;" d. "&amp;EL$2)+COUNTIF(CORRIDA!$M:$M,EL$2&amp;" d. "&amp;$B38)))</f>
        <v>0</v>
      </c>
      <c r="EM38" s="83" t="n">
        <f aca="false">IF($B38=EM$2,0,IF(COUNTIF(CORRIDA!$M:$M,$B38&amp;" d. "&amp;EM$2)+COUNTIF(CORRIDA!$M:$M,EM$2&amp;" d. "&amp;$B38)=0,0,COUNTIF(CORRIDA!$M:$M,$B38&amp;" d. "&amp;EM$2)+COUNTIF(CORRIDA!$M:$M,EM$2&amp;" d. "&amp;$B38)))</f>
        <v>1</v>
      </c>
      <c r="EN38" s="83" t="n">
        <f aca="false">IF($B38=EN$2,0,IF(COUNTIF(CORRIDA!$M:$M,$B38&amp;" d. "&amp;EN$2)+COUNTIF(CORRIDA!$M:$M,EN$2&amp;" d. "&amp;$B38)=0,0,COUNTIF(CORRIDA!$M:$M,$B38&amp;" d. "&amp;EN$2)+COUNTIF(CORRIDA!$M:$M,EN$2&amp;" d. "&amp;$B38)))</f>
        <v>0</v>
      </c>
      <c r="EO38" s="83" t="n">
        <f aca="false">IF($B38=EO$2,0,IF(COUNTIF(CORRIDA!$M:$M,$B38&amp;" d. "&amp;EO$2)+COUNTIF(CORRIDA!$M:$M,EO$2&amp;" d. "&amp;$B38)=0,0,COUNTIF(CORRIDA!$M:$M,$B38&amp;" d. "&amp;EO$2)+COUNTIF(CORRIDA!$M:$M,EO$2&amp;" d. "&amp;$B38)))</f>
        <v>0</v>
      </c>
      <c r="EP38" s="83" t="n">
        <f aca="false">IF($B38=EP$2,0,IF(COUNTIF(CORRIDA!$M:$M,$B38&amp;" d. "&amp;EP$2)+COUNTIF(CORRIDA!$M:$M,EP$2&amp;" d. "&amp;$B38)=0,0,COUNTIF(CORRIDA!$M:$M,$B38&amp;" d. "&amp;EP$2)+COUNTIF(CORRIDA!$M:$M,EP$2&amp;" d. "&amp;$B38)))</f>
        <v>0</v>
      </c>
      <c r="EQ38" s="83" t="n">
        <f aca="false">IF($B38=EQ$2,0,IF(COUNTIF(CORRIDA!$M:$M,$B38&amp;" d. "&amp;EQ$2)+COUNTIF(CORRIDA!$M:$M,EQ$2&amp;" d. "&amp;$B38)=0,0,COUNTIF(CORRIDA!$M:$M,$B38&amp;" d. "&amp;EQ$2)+COUNTIF(CORRIDA!$M:$M,EQ$2&amp;" d. "&amp;$B38)))</f>
        <v>0</v>
      </c>
      <c r="ER38" s="83" t="n">
        <f aca="false">IF($B38=ER$2,0,IF(COUNTIF(CORRIDA!$M:$M,$B38&amp;" d. "&amp;ER$2)+COUNTIF(CORRIDA!$M:$M,ER$2&amp;" d. "&amp;$B38)=0,0,COUNTIF(CORRIDA!$M:$M,$B38&amp;" d. "&amp;ER$2)+COUNTIF(CORRIDA!$M:$M,ER$2&amp;" d. "&amp;$B38)))</f>
        <v>0</v>
      </c>
      <c r="ES38" s="83" t="n">
        <f aca="false">IF($B38=ES$2,0,IF(COUNTIF(CORRIDA!$M:$M,$B38&amp;" d. "&amp;ES$2)+COUNTIF(CORRIDA!$M:$M,ES$2&amp;" d. "&amp;$B38)=0,0,COUNTIF(CORRIDA!$M:$M,$B38&amp;" d. "&amp;ES$2)+COUNTIF(CORRIDA!$M:$M,ES$2&amp;" d. "&amp;$B38)))</f>
        <v>0</v>
      </c>
      <c r="ET38" s="83" t="n">
        <f aca="false">IF($B38=ET$2,0,IF(COUNTIF(CORRIDA!$M:$M,$B38&amp;" d. "&amp;ET$2)+COUNTIF(CORRIDA!$M:$M,ET$2&amp;" d. "&amp;$B38)=0,0,COUNTIF(CORRIDA!$M:$M,$B38&amp;" d. "&amp;ET$2)+COUNTIF(CORRIDA!$M:$M,ET$2&amp;" d. "&amp;$B38)))</f>
        <v>0</v>
      </c>
      <c r="EU38" s="83" t="n">
        <f aca="false">IF($B38=EU$2,0,IF(COUNTIF(CORRIDA!$M:$M,$B38&amp;" d. "&amp;EU$2)+COUNTIF(CORRIDA!$M:$M,EU$2&amp;" d. "&amp;$B38)=0,0,COUNTIF(CORRIDA!$M:$M,$B38&amp;" d. "&amp;EU$2)+COUNTIF(CORRIDA!$M:$M,EU$2&amp;" d. "&amp;$B38)))</f>
        <v>1</v>
      </c>
      <c r="EV38" s="83" t="n">
        <f aca="false">IF($B38=EV$2,0,IF(COUNTIF(CORRIDA!$M:$M,$B38&amp;" d. "&amp;EV$2)+COUNTIF(CORRIDA!$M:$M,EV$2&amp;" d. "&amp;$B38)=0,0,COUNTIF(CORRIDA!$M:$M,$B38&amp;" d. "&amp;EV$2)+COUNTIF(CORRIDA!$M:$M,EV$2&amp;" d. "&amp;$B38)))</f>
        <v>0</v>
      </c>
      <c r="EW38" s="83" t="n">
        <f aca="false">IF($B38=EW$2,0,IF(COUNTIF(CORRIDA!$M:$M,$B38&amp;" d. "&amp;EW$2)+COUNTIF(CORRIDA!$M:$M,EW$2&amp;" d. "&amp;$B38)=0,0,COUNTIF(CORRIDA!$M:$M,$B38&amp;" d. "&amp;EW$2)+COUNTIF(CORRIDA!$M:$M,EW$2&amp;" d. "&amp;$B38)))</f>
        <v>0</v>
      </c>
      <c r="EX38" s="83" t="n">
        <f aca="false">IF($B38=EX$2,0,IF(COUNTIF(CORRIDA!$M:$M,$B38&amp;" d. "&amp;EX$2)+COUNTIF(CORRIDA!$M:$M,EX$2&amp;" d. "&amp;$B38)=0,0,COUNTIF(CORRIDA!$M:$M,$B38&amp;" d. "&amp;EX$2)+COUNTIF(CORRIDA!$M:$M,EX$2&amp;" d. "&amp;$B38)))</f>
        <v>0</v>
      </c>
      <c r="EY38" s="83" t="n">
        <f aca="false">IF($B38=EY$2,0,IF(COUNTIF(CORRIDA!$M:$M,$B38&amp;" d. "&amp;EY$2)+COUNTIF(CORRIDA!$M:$M,EY$2&amp;" d. "&amp;$B38)=0,0,COUNTIF(CORRIDA!$M:$M,$B38&amp;" d. "&amp;EY$2)+COUNTIF(CORRIDA!$M:$M,EY$2&amp;" d. "&amp;$B38)))</f>
        <v>0</v>
      </c>
      <c r="EZ38" s="83" t="n">
        <f aca="false">IF($B38=EZ$2,0,IF(COUNTIF(CORRIDA!$M:$M,$B38&amp;" d. "&amp;EZ$2)+COUNTIF(CORRIDA!$M:$M,EZ$2&amp;" d. "&amp;$B38)=0,0,COUNTIF(CORRIDA!$M:$M,$B38&amp;" d. "&amp;EZ$2)+COUNTIF(CORRIDA!$M:$M,EZ$2&amp;" d. "&amp;$B38)))</f>
        <v>0</v>
      </c>
      <c r="FA38" s="83" t="n">
        <f aca="false">IF($B38=FA$2,0,IF(COUNTIF(CORRIDA!$M:$M,$B38&amp;" d. "&amp;FA$2)+COUNTIF(CORRIDA!$M:$M,FA$2&amp;" d. "&amp;$B38)=0,0,COUNTIF(CORRIDA!$M:$M,$B38&amp;" d. "&amp;FA$2)+COUNTIF(CORRIDA!$M:$M,FA$2&amp;" d. "&amp;$B38)))</f>
        <v>0</v>
      </c>
      <c r="FB38" s="83" t="n">
        <f aca="false">IF($B38=FB$2,0,IF(COUNTIF(CORRIDA!$M:$M,$B38&amp;" d. "&amp;FB$2)+COUNTIF(CORRIDA!$M:$M,FB$2&amp;" d. "&amp;$B38)=0,0,COUNTIF(CORRIDA!$M:$M,$B38&amp;" d. "&amp;FB$2)+COUNTIF(CORRIDA!$M:$M,FB$2&amp;" d. "&amp;$B38)))</f>
        <v>0</v>
      </c>
      <c r="FC38" s="83" t="n">
        <f aca="false">IF($B38=FC$2,0,IF(COUNTIF(CORRIDA!$M:$M,$B38&amp;" d. "&amp;FC$2)+COUNTIF(CORRIDA!$M:$M,FC$2&amp;" d. "&amp;$B38)=0,0,COUNTIF(CORRIDA!$M:$M,$B38&amp;" d. "&amp;FC$2)+COUNTIF(CORRIDA!$M:$M,FC$2&amp;" d. "&amp;$B38)))</f>
        <v>0</v>
      </c>
      <c r="FD38" s="83" t="n">
        <f aca="false">IF($B38=FD$2,0,IF(COUNTIF(CORRIDA!$M:$M,$B38&amp;" d. "&amp;FD$2)+COUNTIF(CORRIDA!$M:$M,FD$2&amp;" d. "&amp;$B38)=0,0,COUNTIF(CORRIDA!$M:$M,$B38&amp;" d. "&amp;FD$2)+COUNTIF(CORRIDA!$M:$M,FD$2&amp;" d. "&amp;$B38)))</f>
        <v>1</v>
      </c>
      <c r="FE38" s="83" t="n">
        <f aca="false">IF($B38=FE$2,0,IF(COUNTIF(CORRIDA!$M:$M,$B38&amp;" d. "&amp;FE$2)+COUNTIF(CORRIDA!$M:$M,FE$2&amp;" d. "&amp;$B38)=0,0,COUNTIF(CORRIDA!$M:$M,$B38&amp;" d. "&amp;FE$2)+COUNTIF(CORRIDA!$M:$M,FE$2&amp;" d. "&amp;$B38)))</f>
        <v>1</v>
      </c>
      <c r="FF38" s="83" t="n">
        <f aca="false">IF($B38=FF$2,0,IF(COUNTIF(CORRIDA!$M:$M,$B38&amp;" d. "&amp;FF$2)+COUNTIF(CORRIDA!$M:$M,FF$2&amp;" d. "&amp;$B38)=0,0,COUNTIF(CORRIDA!$M:$M,$B38&amp;" d. "&amp;FF$2)+COUNTIF(CORRIDA!$M:$M,FF$2&amp;" d. "&amp;$B38)))</f>
        <v>0</v>
      </c>
      <c r="FG38" s="75" t="n">
        <f aca="false">SUM(DI38:EW38)</f>
        <v>2</v>
      </c>
      <c r="FH38" s="80"/>
      <c r="FI38" s="73" t="str">
        <f aca="false">BE38</f>
        <v>Pitch</v>
      </c>
      <c r="FJ38" s="81" t="n">
        <f aca="false">COUNTIF(BF38:DC38,"&gt;0")</f>
        <v>4</v>
      </c>
      <c r="FK38" s="81" t="n">
        <f aca="false">AVERAGE(BF38:DC38)</f>
        <v>1</v>
      </c>
      <c r="FL38" s="81" t="n">
        <f aca="false">_xlfn.STDEV.P(BF38:DC38)</f>
        <v>0</v>
      </c>
    </row>
    <row r="39" customFormat="false" ht="12.75" hidden="false" customHeight="false" outlineLevel="0" collapsed="false">
      <c r="B39" s="73" t="str">
        <f aca="false">INTRO!B39</f>
        <v>Reinaldo</v>
      </c>
      <c r="C39" s="74" t="str">
        <f aca="false">IF($B39=C$2,"-",IF(COUNTIF(CORRIDA!$M:$M,$B39&amp;" d. "&amp;C$2)=0,"",COUNTIF(CORRIDA!$M:$M,$B39&amp;" d. "&amp;C$2)))</f>
        <v/>
      </c>
      <c r="D39" s="74" t="str">
        <f aca="false">IF($B39=D$2,"-",IF(COUNTIF(CORRIDA!$M:$M,$B39&amp;" d. "&amp;D$2)=0,"",COUNTIF(CORRIDA!$M:$M,$B39&amp;" d. "&amp;D$2)))</f>
        <v/>
      </c>
      <c r="E39" s="74" t="str">
        <f aca="false">IF($B39=E$2,"-",IF(COUNTIF(CORRIDA!$M:$M,$B39&amp;" d. "&amp;E$2)=0,"",COUNTIF(CORRIDA!$M:$M,$B39&amp;" d. "&amp;E$2)))</f>
        <v/>
      </c>
      <c r="F39" s="74" t="str">
        <f aca="false">IF($B39=F$2,"-",IF(COUNTIF(CORRIDA!$M:$M,$B39&amp;" d. "&amp;F$2)=0,"",COUNTIF(CORRIDA!$M:$M,$B39&amp;" d. "&amp;F$2)))</f>
        <v/>
      </c>
      <c r="G39" s="74" t="str">
        <f aca="false">IF($B39=G$2,"-",IF(COUNTIF(CORRIDA!$M:$M,$B39&amp;" d. "&amp;G$2)=0,"",COUNTIF(CORRIDA!$M:$M,$B39&amp;" d. "&amp;G$2)))</f>
        <v/>
      </c>
      <c r="H39" s="74" t="str">
        <f aca="false">IF($B39=H$2,"-",IF(COUNTIF(CORRIDA!$M:$M,$B39&amp;" d. "&amp;H$2)=0,"",COUNTIF(CORRIDA!$M:$M,$B39&amp;" d. "&amp;H$2)))</f>
        <v/>
      </c>
      <c r="I39" s="74" t="str">
        <f aca="false">IF($B39=I$2,"-",IF(COUNTIF(CORRIDA!$M:$M,$B39&amp;" d. "&amp;I$2)=0,"",COUNTIF(CORRIDA!$M:$M,$B39&amp;" d. "&amp;I$2)))</f>
        <v/>
      </c>
      <c r="J39" s="74" t="str">
        <f aca="false">IF($B39=J$2,"-",IF(COUNTIF(CORRIDA!$M:$M,$B39&amp;" d. "&amp;J$2)=0,"",COUNTIF(CORRIDA!$M:$M,$B39&amp;" d. "&amp;J$2)))</f>
        <v/>
      </c>
      <c r="K39" s="74" t="str">
        <f aca="false">IF($B39=K$2,"-",IF(COUNTIF(CORRIDA!$M:$M,$B39&amp;" d. "&amp;K$2)=0,"",COUNTIF(CORRIDA!$M:$M,$B39&amp;" d. "&amp;K$2)))</f>
        <v/>
      </c>
      <c r="L39" s="74" t="str">
        <f aca="false">IF($B39=L$2,"-",IF(COUNTIF(CORRIDA!$M:$M,$B39&amp;" d. "&amp;L$2)=0,"",COUNTIF(CORRIDA!$M:$M,$B39&amp;" d. "&amp;L$2)))</f>
        <v/>
      </c>
      <c r="M39" s="74" t="str">
        <f aca="false">IF($B39=M$2,"-",IF(COUNTIF(CORRIDA!$M:$M,$B39&amp;" d. "&amp;M$2)=0,"",COUNTIF(CORRIDA!$M:$M,$B39&amp;" d. "&amp;M$2)))</f>
        <v/>
      </c>
      <c r="N39" s="74" t="str">
        <f aca="false">IF($B39=N$2,"-",IF(COUNTIF(CORRIDA!$M:$M,$B39&amp;" d. "&amp;N$2)=0,"",COUNTIF(CORRIDA!$M:$M,$B39&amp;" d. "&amp;N$2)))</f>
        <v/>
      </c>
      <c r="O39" s="74" t="str">
        <f aca="false">IF($B39=O$2,"-",IF(COUNTIF(CORRIDA!$M:$M,$B39&amp;" d. "&amp;O$2)=0,"",COUNTIF(CORRIDA!$M:$M,$B39&amp;" d. "&amp;O$2)))</f>
        <v/>
      </c>
      <c r="P39" s="74" t="str">
        <f aca="false">IF($B39=P$2,"-",IF(COUNTIF(CORRIDA!$M:$M,$B39&amp;" d. "&amp;P$2)=0,"",COUNTIF(CORRIDA!$M:$M,$B39&amp;" d. "&amp;P$2)))</f>
        <v/>
      </c>
      <c r="Q39" s="74" t="str">
        <f aca="false">IF($B39=Q$2,"-",IF(COUNTIF(CORRIDA!$M:$M,$B39&amp;" d. "&amp;Q$2)=0,"",COUNTIF(CORRIDA!$M:$M,$B39&amp;" d. "&amp;Q$2)))</f>
        <v/>
      </c>
      <c r="R39" s="74" t="str">
        <f aca="false">IF($B39=R$2,"-",IF(COUNTIF(CORRIDA!$M:$M,$B39&amp;" d. "&amp;R$2)=0,"",COUNTIF(CORRIDA!$M:$M,$B39&amp;" d. "&amp;R$2)))</f>
        <v/>
      </c>
      <c r="S39" s="74" t="str">
        <f aca="false">IF($B39=S$2,"-",IF(COUNTIF(CORRIDA!$M:$M,$B39&amp;" d. "&amp;S$2)=0,"",COUNTIF(CORRIDA!$M:$M,$B39&amp;" d. "&amp;S$2)))</f>
        <v/>
      </c>
      <c r="T39" s="74" t="str">
        <f aca="false">IF($B39=T$2,"-",IF(COUNTIF(CORRIDA!$M:$M,$B39&amp;" d. "&amp;T$2)=0,"",COUNTIF(CORRIDA!$M:$M,$B39&amp;" d. "&amp;T$2)))</f>
        <v/>
      </c>
      <c r="U39" s="74" t="str">
        <f aca="false">IF($B39=U$2,"-",IF(COUNTIF(CORRIDA!$M:$M,$B39&amp;" d. "&amp;U$2)=0,"",COUNTIF(CORRIDA!$M:$M,$B39&amp;" d. "&amp;U$2)))</f>
        <v/>
      </c>
      <c r="V39" s="74" t="str">
        <f aca="false">IF($B39=V$2,"-",IF(COUNTIF(CORRIDA!$M:$M,$B39&amp;" d. "&amp;V$2)=0,"",COUNTIF(CORRIDA!$M:$M,$B39&amp;" d. "&amp;V$2)))</f>
        <v/>
      </c>
      <c r="W39" s="74" t="str">
        <f aca="false">IF($B39=W$2,"-",IF(COUNTIF(CORRIDA!$M:$M,$B39&amp;" d. "&amp;W$2)=0,"",COUNTIF(CORRIDA!$M:$M,$B39&amp;" d. "&amp;W$2)))</f>
        <v/>
      </c>
      <c r="X39" s="74" t="str">
        <f aca="false">IF($B39=X$2,"-",IF(COUNTIF(CORRIDA!$M:$M,$B39&amp;" d. "&amp;X$2)=0,"",COUNTIF(CORRIDA!$M:$M,$B39&amp;" d. "&amp;X$2)))</f>
        <v/>
      </c>
      <c r="Y39" s="74" t="str">
        <f aca="false">IF($B39=Y$2,"-",IF(COUNTIF(CORRIDA!$M:$M,$B39&amp;" d. "&amp;Y$2)=0,"",COUNTIF(CORRIDA!$M:$M,$B39&amp;" d. "&amp;Y$2)))</f>
        <v/>
      </c>
      <c r="Z39" s="74" t="str">
        <f aca="false">IF($B39=Z$2,"-",IF(COUNTIF(CORRIDA!$M:$M,$B39&amp;" d. "&amp;Z$2)=0,"",COUNTIF(CORRIDA!$M:$M,$B39&amp;" d. "&amp;Z$2)))</f>
        <v/>
      </c>
      <c r="AA39" s="74" t="str">
        <f aca="false">IF($B39=AA$2,"-",IF(COUNTIF(CORRIDA!$M:$M,$B39&amp;" d. "&amp;AA$2)=0,"",COUNTIF(CORRIDA!$M:$M,$B39&amp;" d. "&amp;AA$2)))</f>
        <v/>
      </c>
      <c r="AB39" s="74" t="str">
        <f aca="false">IF($B39=AB$2,"-",IF(COUNTIF(CORRIDA!$M:$M,$B39&amp;" d. "&amp;AB$2)=0,"",COUNTIF(CORRIDA!$M:$M,$B39&amp;" d. "&amp;AB$2)))</f>
        <v/>
      </c>
      <c r="AC39" s="74" t="str">
        <f aca="false">IF($B39=AC$2,"-",IF(COUNTIF(CORRIDA!$M:$M,$B39&amp;" d. "&amp;AC$2)=0,"",COUNTIF(CORRIDA!$M:$M,$B39&amp;" d. "&amp;AC$2)))</f>
        <v/>
      </c>
      <c r="AD39" s="74" t="str">
        <f aca="false">IF($B39=AD$2,"-",IF(COUNTIF(CORRIDA!$M:$M,$B39&amp;" d. "&amp;AD$2)=0,"",COUNTIF(CORRIDA!$M:$M,$B39&amp;" d. "&amp;AD$2)))</f>
        <v/>
      </c>
      <c r="AE39" s="74" t="str">
        <f aca="false">IF($B39=AE$2,"-",IF(COUNTIF(CORRIDA!$M:$M,$B39&amp;" d. "&amp;AE$2)=0,"",COUNTIF(CORRIDA!$M:$M,$B39&amp;" d. "&amp;AE$2)))</f>
        <v/>
      </c>
      <c r="AF39" s="74" t="str">
        <f aca="false">IF($B39=AF$2,"-",IF(COUNTIF(CORRIDA!$M:$M,$B39&amp;" d. "&amp;AF$2)=0,"",COUNTIF(CORRIDA!$M:$M,$B39&amp;" d. "&amp;AF$2)))</f>
        <v/>
      </c>
      <c r="AG39" s="74" t="str">
        <f aca="false">IF($B39=AG$2,"-",IF(COUNTIF(CORRIDA!$M:$M,$B39&amp;" d. "&amp;AG$2)=0,"",COUNTIF(CORRIDA!$M:$M,$B39&amp;" d. "&amp;AG$2)))</f>
        <v/>
      </c>
      <c r="AH39" s="74" t="str">
        <f aca="false">IF($B39=AH$2,"-",IF(COUNTIF(CORRIDA!$M:$M,$B39&amp;" d. "&amp;AH$2)=0,"",COUNTIF(CORRIDA!$M:$M,$B39&amp;" d. "&amp;AH$2)))</f>
        <v/>
      </c>
      <c r="AI39" s="74" t="str">
        <f aca="false">IF($B39=AI$2,"-",IF(COUNTIF(CORRIDA!$M:$M,$B39&amp;" d. "&amp;AI$2)=0,"",COUNTIF(CORRIDA!$M:$M,$B39&amp;" d. "&amp;AI$2)))</f>
        <v/>
      </c>
      <c r="AJ39" s="74" t="str">
        <f aca="false">IF($B39=AJ$2,"-",IF(COUNTIF(CORRIDA!$M:$M,$B39&amp;" d. "&amp;AJ$2)=0,"",COUNTIF(CORRIDA!$M:$M,$B39&amp;" d. "&amp;AJ$2)))</f>
        <v/>
      </c>
      <c r="AK39" s="74" t="str">
        <f aca="false">IF($B39=AK$2,"-",IF(COUNTIF(CORRIDA!$M:$M,$B39&amp;" d. "&amp;AK$2)=0,"",COUNTIF(CORRIDA!$M:$M,$B39&amp;" d. "&amp;AK$2)))</f>
        <v/>
      </c>
      <c r="AL39" s="74" t="str">
        <f aca="false">IF($B39=AL$2,"-",IF(COUNTIF(CORRIDA!$M:$M,$B39&amp;" d. "&amp;AL$2)=0,"",COUNTIF(CORRIDA!$M:$M,$B39&amp;" d. "&amp;AL$2)))</f>
        <v/>
      </c>
      <c r="AM39" s="74" t="str">
        <f aca="false">IF($B39=AM$2,"-",IF(COUNTIF(CORRIDA!$M:$M,$B39&amp;" d. "&amp;AM$2)=0,"",COUNTIF(CORRIDA!$M:$M,$B39&amp;" d. "&amp;AM$2)))</f>
        <v>-</v>
      </c>
      <c r="AN39" s="74" t="str">
        <f aca="false">IF($B39=AN$2,"-",IF(COUNTIF(CORRIDA!$M:$M,$B39&amp;" d. "&amp;AN$2)=0,"",COUNTIF(CORRIDA!$M:$M,$B39&amp;" d. "&amp;AN$2)))</f>
        <v/>
      </c>
      <c r="AO39" s="74" t="str">
        <f aca="false">IF($B39=AO$2,"-",IF(COUNTIF(CORRIDA!$M:$M,$B39&amp;" d. "&amp;AO$2)=0,"",COUNTIF(CORRIDA!$M:$M,$B39&amp;" d. "&amp;AO$2)))</f>
        <v/>
      </c>
      <c r="AP39" s="74" t="str">
        <f aca="false">IF($B39=AP$2,"-",IF(COUNTIF(CORRIDA!$M:$M,$B39&amp;" d. "&amp;AP$2)=0,"",COUNTIF(CORRIDA!$M:$M,$B39&amp;" d. "&amp;AP$2)))</f>
        <v/>
      </c>
      <c r="AQ39" s="74" t="str">
        <f aca="false">IF($B39=AQ$2,"-",IF(COUNTIF(CORRIDA!$M:$M,$B39&amp;" d. "&amp;AQ$2)=0,"",COUNTIF(CORRIDA!$M:$M,$B39&amp;" d. "&amp;AQ$2)))</f>
        <v/>
      </c>
      <c r="AR39" s="74" t="str">
        <f aca="false">IF($B39=AR$2,"-",IF(COUNTIF(CORRIDA!$M:$M,$B39&amp;" d. "&amp;AR$2)=0,"",COUNTIF(CORRIDA!$M:$M,$B39&amp;" d. "&amp;AR$2)))</f>
        <v/>
      </c>
      <c r="AS39" s="74" t="str">
        <f aca="false">IF($B39=AS$2,"-",IF(COUNTIF(CORRIDA!$M:$M,$B39&amp;" d. "&amp;AS$2)=0,"",COUNTIF(CORRIDA!$M:$M,$B39&amp;" d. "&amp;AS$2)))</f>
        <v/>
      </c>
      <c r="AT39" s="74" t="str">
        <f aca="false">IF($B39=AT$2,"-",IF(COUNTIF(CORRIDA!$M:$M,$B39&amp;" d. "&amp;AT$2)=0,"",COUNTIF(CORRIDA!$M:$M,$B39&amp;" d. "&amp;AT$2)))</f>
        <v/>
      </c>
      <c r="AU39" s="74" t="str">
        <f aca="false">IF($B39=AU$2,"-",IF(COUNTIF(CORRIDA!$M:$M,$B39&amp;" d. "&amp;AU$2)=0,"",COUNTIF(CORRIDA!$M:$M,$B39&amp;" d. "&amp;AU$2)))</f>
        <v/>
      </c>
      <c r="AV39" s="74" t="str">
        <f aca="false">IF($B39=AV$2,"-",IF(COUNTIF(CORRIDA!$M:$M,$B39&amp;" d. "&amp;AV$2)=0,"",COUNTIF(CORRIDA!$M:$M,$B39&amp;" d. "&amp;AV$2)))</f>
        <v/>
      </c>
      <c r="AW39" s="74" t="str">
        <f aca="false">IF($B39=AW$2,"-",IF(COUNTIF(CORRIDA!$M:$M,$B39&amp;" d. "&amp;AW$2)=0,"",COUNTIF(CORRIDA!$M:$M,$B39&amp;" d. "&amp;AW$2)))</f>
        <v/>
      </c>
      <c r="AX39" s="74" t="str">
        <f aca="false">IF($B39=AX$2,"-",IF(COUNTIF(CORRIDA!$M:$M,$B39&amp;" d. "&amp;AX$2)=0,"",COUNTIF(CORRIDA!$M:$M,$B39&amp;" d. "&amp;AX$2)))</f>
        <v/>
      </c>
      <c r="AY39" s="74" t="str">
        <f aca="false">IF($B39=AY$2,"-",IF(COUNTIF(CORRIDA!$M:$M,$B39&amp;" d. "&amp;AY$2)=0,"",COUNTIF(CORRIDA!$M:$M,$B39&amp;" d. "&amp;AY$2)))</f>
        <v/>
      </c>
      <c r="AZ39" s="74" t="str">
        <f aca="false">IF($B39=AZ$2,"-",IF(COUNTIF(CORRIDA!$M:$M,$B39&amp;" d. "&amp;AZ$2)=0,"",COUNTIF(CORRIDA!$M:$M,$B39&amp;" d. "&amp;AZ$2)))</f>
        <v/>
      </c>
      <c r="BA39" s="75" t="n">
        <f aca="false">SUM(C39:AZ39)</f>
        <v>0</v>
      </c>
      <c r="BE39" s="73" t="str">
        <f aca="false">B39</f>
        <v>Reinaldo</v>
      </c>
      <c r="BF39" s="76" t="str">
        <f aca="false">IF($B39=BF$2,"-",IF(COUNTIF(CORRIDA!$M:$M,$B39&amp;" d. "&amp;BF$2)+COUNTIF(CORRIDA!$M:$M,BF$2&amp;" d. "&amp;$B39)=0,"",COUNTIF(CORRIDA!$M:$M,$B39&amp;" d. "&amp;BF$2)+COUNTIF(CORRIDA!$M:$M,BF$2&amp;" d. "&amp;$B39)))</f>
        <v/>
      </c>
      <c r="BG39" s="76" t="str">
        <f aca="false">IF($B39=BG$2,"-",IF(COUNTIF(CORRIDA!$M:$M,$B39&amp;" d. "&amp;BG$2)+COUNTIF(CORRIDA!$M:$M,BG$2&amp;" d. "&amp;$B39)=0,"",COUNTIF(CORRIDA!$M:$M,$B39&amp;" d. "&amp;BG$2)+COUNTIF(CORRIDA!$M:$M,BG$2&amp;" d. "&amp;$B39)))</f>
        <v/>
      </c>
      <c r="BH39" s="76" t="str">
        <f aca="false">IF($B39=BH$2,"-",IF(COUNTIF(CORRIDA!$M:$M,$B39&amp;" d. "&amp;BH$2)+COUNTIF(CORRIDA!$M:$M,BH$2&amp;" d. "&amp;$B39)=0,"",COUNTIF(CORRIDA!$M:$M,$B39&amp;" d. "&amp;BH$2)+COUNTIF(CORRIDA!$M:$M,BH$2&amp;" d. "&amp;$B39)))</f>
        <v/>
      </c>
      <c r="BI39" s="76" t="str">
        <f aca="false">IF($B39=BI$2,"-",IF(COUNTIF(CORRIDA!$M:$M,$B39&amp;" d. "&amp;BI$2)+COUNTIF(CORRIDA!$M:$M,BI$2&amp;" d. "&amp;$B39)=0,"",COUNTIF(CORRIDA!$M:$M,$B39&amp;" d. "&amp;BI$2)+COUNTIF(CORRIDA!$M:$M,BI$2&amp;" d. "&amp;$B39)))</f>
        <v/>
      </c>
      <c r="BJ39" s="76" t="str">
        <f aca="false">IF($B39=BJ$2,"-",IF(COUNTIF(CORRIDA!$M:$M,$B39&amp;" d. "&amp;BJ$2)+COUNTIF(CORRIDA!$M:$M,BJ$2&amp;" d. "&amp;$B39)=0,"",COUNTIF(CORRIDA!$M:$M,$B39&amp;" d. "&amp;BJ$2)+COUNTIF(CORRIDA!$M:$M,BJ$2&amp;" d. "&amp;$B39)))</f>
        <v/>
      </c>
      <c r="BK39" s="76" t="str">
        <f aca="false">IF($B39=BK$2,"-",IF(COUNTIF(CORRIDA!$M:$M,$B39&amp;" d. "&amp;BK$2)+COUNTIF(CORRIDA!$M:$M,BK$2&amp;" d. "&amp;$B39)=0,"",COUNTIF(CORRIDA!$M:$M,$B39&amp;" d. "&amp;BK$2)+COUNTIF(CORRIDA!$M:$M,BK$2&amp;" d. "&amp;$B39)))</f>
        <v/>
      </c>
      <c r="BL39" s="76" t="str">
        <f aca="false">IF($B39=BL$2,"-",IF(COUNTIF(CORRIDA!$M:$M,$B39&amp;" d. "&amp;BL$2)+COUNTIF(CORRIDA!$M:$M,BL$2&amp;" d. "&amp;$B39)=0,"",COUNTIF(CORRIDA!$M:$M,$B39&amp;" d. "&amp;BL$2)+COUNTIF(CORRIDA!$M:$M,BL$2&amp;" d. "&amp;$B39)))</f>
        <v/>
      </c>
      <c r="BM39" s="76" t="str">
        <f aca="false">IF($B39=BM$2,"-",IF(COUNTIF(CORRIDA!$M:$M,$B39&amp;" d. "&amp;BM$2)+COUNTIF(CORRIDA!$M:$M,BM$2&amp;" d. "&amp;$B39)=0,"",COUNTIF(CORRIDA!$M:$M,$B39&amp;" d. "&amp;BM$2)+COUNTIF(CORRIDA!$M:$M,BM$2&amp;" d. "&amp;$B39)))</f>
        <v/>
      </c>
      <c r="BN39" s="76" t="str">
        <f aca="false">IF($B39=BN$2,"-",IF(COUNTIF(CORRIDA!$M:$M,$B39&amp;" d. "&amp;BN$2)+COUNTIF(CORRIDA!$M:$M,BN$2&amp;" d. "&amp;$B39)=0,"",COUNTIF(CORRIDA!$M:$M,$B39&amp;" d. "&amp;BN$2)+COUNTIF(CORRIDA!$M:$M,BN$2&amp;" d. "&amp;$B39)))</f>
        <v/>
      </c>
      <c r="BO39" s="76" t="str">
        <f aca="false">IF($B39=BO$2,"-",IF(COUNTIF(CORRIDA!$M:$M,$B39&amp;" d. "&amp;BO$2)+COUNTIF(CORRIDA!$M:$M,BO$2&amp;" d. "&amp;$B39)=0,"",COUNTIF(CORRIDA!$M:$M,$B39&amp;" d. "&amp;BO$2)+COUNTIF(CORRIDA!$M:$M,BO$2&amp;" d. "&amp;$B39)))</f>
        <v/>
      </c>
      <c r="BP39" s="76" t="str">
        <f aca="false">IF($B39=BP$2,"-",IF(COUNTIF(CORRIDA!$M:$M,$B39&amp;" d. "&amp;BP$2)+COUNTIF(CORRIDA!$M:$M,BP$2&amp;" d. "&amp;$B39)=0,"",COUNTIF(CORRIDA!$M:$M,$B39&amp;" d. "&amp;BP$2)+COUNTIF(CORRIDA!$M:$M,BP$2&amp;" d. "&amp;$B39)))</f>
        <v/>
      </c>
      <c r="BQ39" s="76" t="str">
        <f aca="false">IF($B39=BQ$2,"-",IF(COUNTIF(CORRIDA!$M:$M,$B39&amp;" d. "&amp;BQ$2)+COUNTIF(CORRIDA!$M:$M,BQ$2&amp;" d. "&amp;$B39)=0,"",COUNTIF(CORRIDA!$M:$M,$B39&amp;" d. "&amp;BQ$2)+COUNTIF(CORRIDA!$M:$M,BQ$2&amp;" d. "&amp;$B39)))</f>
        <v/>
      </c>
      <c r="BR39" s="76" t="str">
        <f aca="false">IF($B39=BR$2,"-",IF(COUNTIF(CORRIDA!$M:$M,$B39&amp;" d. "&amp;BR$2)+COUNTIF(CORRIDA!$M:$M,BR$2&amp;" d. "&amp;$B39)=0,"",COUNTIF(CORRIDA!$M:$M,$B39&amp;" d. "&amp;BR$2)+COUNTIF(CORRIDA!$M:$M,BR$2&amp;" d. "&amp;$B39)))</f>
        <v/>
      </c>
      <c r="BS39" s="76" t="str">
        <f aca="false">IF($B39=BS$2,"-",IF(COUNTIF(CORRIDA!$M:$M,$B39&amp;" d. "&amp;BS$2)+COUNTIF(CORRIDA!$M:$M,BS$2&amp;" d. "&amp;$B39)=0,"",COUNTIF(CORRIDA!$M:$M,$B39&amp;" d. "&amp;BS$2)+COUNTIF(CORRIDA!$M:$M,BS$2&amp;" d. "&amp;$B39)))</f>
        <v/>
      </c>
      <c r="BT39" s="76" t="str">
        <f aca="false">IF($B39=BT$2,"-",IF(COUNTIF(CORRIDA!$M:$M,$B39&amp;" d. "&amp;BT$2)+COUNTIF(CORRIDA!$M:$M,BT$2&amp;" d. "&amp;$B39)=0,"",COUNTIF(CORRIDA!$M:$M,$B39&amp;" d. "&amp;BT$2)+COUNTIF(CORRIDA!$M:$M,BT$2&amp;" d. "&amp;$B39)))</f>
        <v/>
      </c>
      <c r="BU39" s="76" t="str">
        <f aca="false">IF($B39=BU$2,"-",IF(COUNTIF(CORRIDA!$M:$M,$B39&amp;" d. "&amp;BU$2)+COUNTIF(CORRIDA!$M:$M,BU$2&amp;" d. "&amp;$B39)=0,"",COUNTIF(CORRIDA!$M:$M,$B39&amp;" d. "&amp;BU$2)+COUNTIF(CORRIDA!$M:$M,BU$2&amp;" d. "&amp;$B39)))</f>
        <v/>
      </c>
      <c r="BV39" s="76" t="str">
        <f aca="false">IF($B39=BV$2,"-",IF(COUNTIF(CORRIDA!$M:$M,$B39&amp;" d. "&amp;BV$2)+COUNTIF(CORRIDA!$M:$M,BV$2&amp;" d. "&amp;$B39)=0,"",COUNTIF(CORRIDA!$M:$M,$B39&amp;" d. "&amp;BV$2)+COUNTIF(CORRIDA!$M:$M,BV$2&amp;" d. "&amp;$B39)))</f>
        <v/>
      </c>
      <c r="BW39" s="76" t="str">
        <f aca="false">IF($B39=BW$2,"-",IF(COUNTIF(CORRIDA!$M:$M,$B39&amp;" d. "&amp;BW$2)+COUNTIF(CORRIDA!$M:$M,BW$2&amp;" d. "&amp;$B39)=0,"",COUNTIF(CORRIDA!$M:$M,$B39&amp;" d. "&amp;BW$2)+COUNTIF(CORRIDA!$M:$M,BW$2&amp;" d. "&amp;$B39)))</f>
        <v/>
      </c>
      <c r="BX39" s="76" t="str">
        <f aca="false">IF($B39=BX$2,"-",IF(COUNTIF(CORRIDA!$M:$M,$B39&amp;" d. "&amp;BX$2)+COUNTIF(CORRIDA!$M:$M,BX$2&amp;" d. "&amp;$B39)=0,"",COUNTIF(CORRIDA!$M:$M,$B39&amp;" d. "&amp;BX$2)+COUNTIF(CORRIDA!$M:$M,BX$2&amp;" d. "&amp;$B39)))</f>
        <v/>
      </c>
      <c r="BY39" s="76" t="str">
        <f aca="false">IF($B39=BY$2,"-",IF(COUNTIF(CORRIDA!$M:$M,$B39&amp;" d. "&amp;BY$2)+COUNTIF(CORRIDA!$M:$M,BY$2&amp;" d. "&amp;$B39)=0,"",COUNTIF(CORRIDA!$M:$M,$B39&amp;" d. "&amp;BY$2)+COUNTIF(CORRIDA!$M:$M,BY$2&amp;" d. "&amp;$B39)))</f>
        <v/>
      </c>
      <c r="BZ39" s="76" t="str">
        <f aca="false">IF($B39=BZ$2,"-",IF(COUNTIF(CORRIDA!$M:$M,$B39&amp;" d. "&amp;BZ$2)+COUNTIF(CORRIDA!$M:$M,BZ$2&amp;" d. "&amp;$B39)=0,"",COUNTIF(CORRIDA!$M:$M,$B39&amp;" d. "&amp;BZ$2)+COUNTIF(CORRIDA!$M:$M,BZ$2&amp;" d. "&amp;$B39)))</f>
        <v/>
      </c>
      <c r="CA39" s="76" t="str">
        <f aca="false">IF($B39=CA$2,"-",IF(COUNTIF(CORRIDA!$M:$M,$B39&amp;" d. "&amp;CA$2)+COUNTIF(CORRIDA!$M:$M,CA$2&amp;" d. "&amp;$B39)=0,"",COUNTIF(CORRIDA!$M:$M,$B39&amp;" d. "&amp;CA$2)+COUNTIF(CORRIDA!$M:$M,CA$2&amp;" d. "&amp;$B39)))</f>
        <v/>
      </c>
      <c r="CB39" s="76" t="str">
        <f aca="false">IF($B39=CB$2,"-",IF(COUNTIF(CORRIDA!$M:$M,$B39&amp;" d. "&amp;CB$2)+COUNTIF(CORRIDA!$M:$M,CB$2&amp;" d. "&amp;$B39)=0,"",COUNTIF(CORRIDA!$M:$M,$B39&amp;" d. "&amp;CB$2)+COUNTIF(CORRIDA!$M:$M,CB$2&amp;" d. "&amp;$B39)))</f>
        <v/>
      </c>
      <c r="CC39" s="76" t="str">
        <f aca="false">IF($B39=CC$2,"-",IF(COUNTIF(CORRIDA!$M:$M,$B39&amp;" d. "&amp;CC$2)+COUNTIF(CORRIDA!$M:$M,CC$2&amp;" d. "&amp;$B39)=0,"",COUNTIF(CORRIDA!$M:$M,$B39&amp;" d. "&amp;CC$2)+COUNTIF(CORRIDA!$M:$M,CC$2&amp;" d. "&amp;$B39)))</f>
        <v/>
      </c>
      <c r="CD39" s="76" t="str">
        <f aca="false">IF($B39=CD$2,"-",IF(COUNTIF(CORRIDA!$M:$M,$B39&amp;" d. "&amp;CD$2)+COUNTIF(CORRIDA!$M:$M,CD$2&amp;" d. "&amp;$B39)=0,"",COUNTIF(CORRIDA!$M:$M,$B39&amp;" d. "&amp;CD$2)+COUNTIF(CORRIDA!$M:$M,CD$2&amp;" d. "&amp;$B39)))</f>
        <v/>
      </c>
      <c r="CE39" s="76" t="str">
        <f aca="false">IF($B39=CE$2,"-",IF(COUNTIF(CORRIDA!$M:$M,$B39&amp;" d. "&amp;CE$2)+COUNTIF(CORRIDA!$M:$M,CE$2&amp;" d. "&amp;$B39)=0,"",COUNTIF(CORRIDA!$M:$M,$B39&amp;" d. "&amp;CE$2)+COUNTIF(CORRIDA!$M:$M,CE$2&amp;" d. "&amp;$B39)))</f>
        <v/>
      </c>
      <c r="CF39" s="76" t="str">
        <f aca="false">IF($B39=CF$2,"-",IF(COUNTIF(CORRIDA!$M:$M,$B39&amp;" d. "&amp;CF$2)+COUNTIF(CORRIDA!$M:$M,CF$2&amp;" d. "&amp;$B39)=0,"",COUNTIF(CORRIDA!$M:$M,$B39&amp;" d. "&amp;CF$2)+COUNTIF(CORRIDA!$M:$M,CF$2&amp;" d. "&amp;$B39)))</f>
        <v/>
      </c>
      <c r="CG39" s="76" t="str">
        <f aca="false">IF($B39=CG$2,"-",IF(COUNTIF(CORRIDA!$M:$M,$B39&amp;" d. "&amp;CG$2)+COUNTIF(CORRIDA!$M:$M,CG$2&amp;" d. "&amp;$B39)=0,"",COUNTIF(CORRIDA!$M:$M,$B39&amp;" d. "&amp;CG$2)+COUNTIF(CORRIDA!$M:$M,CG$2&amp;" d. "&amp;$B39)))</f>
        <v/>
      </c>
      <c r="CH39" s="76" t="str">
        <f aca="false">IF($B39=CH$2,"-",IF(COUNTIF(CORRIDA!$M:$M,$B39&amp;" d. "&amp;CH$2)+COUNTIF(CORRIDA!$M:$M,CH$2&amp;" d. "&amp;$B39)=0,"",COUNTIF(CORRIDA!$M:$M,$B39&amp;" d. "&amp;CH$2)+COUNTIF(CORRIDA!$M:$M,CH$2&amp;" d. "&amp;$B39)))</f>
        <v/>
      </c>
      <c r="CI39" s="76" t="str">
        <f aca="false">IF($B39=CI$2,"-",IF(COUNTIF(CORRIDA!$M:$M,$B39&amp;" d. "&amp;CI$2)+COUNTIF(CORRIDA!$M:$M,CI$2&amp;" d. "&amp;$B39)=0,"",COUNTIF(CORRIDA!$M:$M,$B39&amp;" d. "&amp;CI$2)+COUNTIF(CORRIDA!$M:$M,CI$2&amp;" d. "&amp;$B39)))</f>
        <v/>
      </c>
      <c r="CJ39" s="76" t="str">
        <f aca="false">IF($B39=CJ$2,"-",IF(COUNTIF(CORRIDA!$M:$M,$B39&amp;" d. "&amp;CJ$2)+COUNTIF(CORRIDA!$M:$M,CJ$2&amp;" d. "&amp;$B39)=0,"",COUNTIF(CORRIDA!$M:$M,$B39&amp;" d. "&amp;CJ$2)+COUNTIF(CORRIDA!$M:$M,CJ$2&amp;" d. "&amp;$B39)))</f>
        <v/>
      </c>
      <c r="CK39" s="76" t="str">
        <f aca="false">IF($B39=CK$2,"-",IF(COUNTIF(CORRIDA!$M:$M,$B39&amp;" d. "&amp;CK$2)+COUNTIF(CORRIDA!$M:$M,CK$2&amp;" d. "&amp;$B39)=0,"",COUNTIF(CORRIDA!$M:$M,$B39&amp;" d. "&amp;CK$2)+COUNTIF(CORRIDA!$M:$M,CK$2&amp;" d. "&amp;$B39)))</f>
        <v/>
      </c>
      <c r="CL39" s="76" t="str">
        <f aca="false">IF($B39=CL$2,"-",IF(COUNTIF(CORRIDA!$M:$M,$B39&amp;" d. "&amp;CL$2)+COUNTIF(CORRIDA!$M:$M,CL$2&amp;" d. "&amp;$B39)=0,"",COUNTIF(CORRIDA!$M:$M,$B39&amp;" d. "&amp;CL$2)+COUNTIF(CORRIDA!$M:$M,CL$2&amp;" d. "&amp;$B39)))</f>
        <v/>
      </c>
      <c r="CM39" s="76" t="str">
        <f aca="false">IF($B39=CM$2,"-",IF(COUNTIF(CORRIDA!$M:$M,$B39&amp;" d. "&amp;CM$2)+COUNTIF(CORRIDA!$M:$M,CM$2&amp;" d. "&amp;$B39)=0,"",COUNTIF(CORRIDA!$M:$M,$B39&amp;" d. "&amp;CM$2)+COUNTIF(CORRIDA!$M:$M,CM$2&amp;" d. "&amp;$B39)))</f>
        <v/>
      </c>
      <c r="CN39" s="76" t="str">
        <f aca="false">IF($B39=CN$2,"-",IF(COUNTIF(CORRIDA!$M:$M,$B39&amp;" d. "&amp;CN$2)+COUNTIF(CORRIDA!$M:$M,CN$2&amp;" d. "&amp;$B39)=0,"",COUNTIF(CORRIDA!$M:$M,$B39&amp;" d. "&amp;CN$2)+COUNTIF(CORRIDA!$M:$M,CN$2&amp;" d. "&amp;$B39)))</f>
        <v/>
      </c>
      <c r="CO39" s="76" t="str">
        <f aca="false">IF($B39=CO$2,"-",IF(COUNTIF(CORRIDA!$M:$M,$B39&amp;" d. "&amp;CO$2)+COUNTIF(CORRIDA!$M:$M,CO$2&amp;" d. "&amp;$B39)=0,"",COUNTIF(CORRIDA!$M:$M,$B39&amp;" d. "&amp;CO$2)+COUNTIF(CORRIDA!$M:$M,CO$2&amp;" d. "&amp;$B39)))</f>
        <v/>
      </c>
      <c r="CP39" s="76" t="str">
        <f aca="false">IF($B39=CP$2,"-",IF(COUNTIF(CORRIDA!$M:$M,$B39&amp;" d. "&amp;CP$2)+COUNTIF(CORRIDA!$M:$M,CP$2&amp;" d. "&amp;$B39)=0,"",COUNTIF(CORRIDA!$M:$M,$B39&amp;" d. "&amp;CP$2)+COUNTIF(CORRIDA!$M:$M,CP$2&amp;" d. "&amp;$B39)))</f>
        <v>-</v>
      </c>
      <c r="CQ39" s="76" t="str">
        <f aca="false">IF($B39=CQ$2,"-",IF(COUNTIF(CORRIDA!$M:$M,$B39&amp;" d. "&amp;CQ$2)+COUNTIF(CORRIDA!$M:$M,CQ$2&amp;" d. "&amp;$B39)=0,"",COUNTIF(CORRIDA!$M:$M,$B39&amp;" d. "&amp;CQ$2)+COUNTIF(CORRIDA!$M:$M,CQ$2&amp;" d. "&amp;$B39)))</f>
        <v/>
      </c>
      <c r="CR39" s="76" t="str">
        <f aca="false">IF($B39=CR$2,"-",IF(COUNTIF(CORRIDA!$M:$M,$B39&amp;" d. "&amp;CR$2)+COUNTIF(CORRIDA!$M:$M,CR$2&amp;" d. "&amp;$B39)=0,"",COUNTIF(CORRIDA!$M:$M,$B39&amp;" d. "&amp;CR$2)+COUNTIF(CORRIDA!$M:$M,CR$2&amp;" d. "&amp;$B39)))</f>
        <v/>
      </c>
      <c r="CS39" s="76" t="str">
        <f aca="false">IF($B39=CS$2,"-",IF(COUNTIF(CORRIDA!$M:$M,$B39&amp;" d. "&amp;CS$2)+COUNTIF(CORRIDA!$M:$M,CS$2&amp;" d. "&amp;$B39)=0,"",COUNTIF(CORRIDA!$M:$M,$B39&amp;" d. "&amp;CS$2)+COUNTIF(CORRIDA!$M:$M,CS$2&amp;" d. "&amp;$B39)))</f>
        <v/>
      </c>
      <c r="CT39" s="76" t="str">
        <f aca="false">IF($B39=CT$2,"-",IF(COUNTIF(CORRIDA!$M:$M,$B39&amp;" d. "&amp;CT$2)+COUNTIF(CORRIDA!$M:$M,CT$2&amp;" d. "&amp;$B39)=0,"",COUNTIF(CORRIDA!$M:$M,$B39&amp;" d. "&amp;CT$2)+COUNTIF(CORRIDA!$M:$M,CT$2&amp;" d. "&amp;$B39)))</f>
        <v/>
      </c>
      <c r="CU39" s="76" t="str">
        <f aca="false">IF($B39=CU$2,"-",IF(COUNTIF(CORRIDA!$M:$M,$B39&amp;" d. "&amp;CU$2)+COUNTIF(CORRIDA!$M:$M,CU$2&amp;" d. "&amp;$B39)=0,"",COUNTIF(CORRIDA!$M:$M,$B39&amp;" d. "&amp;CU$2)+COUNTIF(CORRIDA!$M:$M,CU$2&amp;" d. "&amp;$B39)))</f>
        <v/>
      </c>
      <c r="CV39" s="76" t="str">
        <f aca="false">IF($B39=CV$2,"-",IF(COUNTIF(CORRIDA!$M:$M,$B39&amp;" d. "&amp;CV$2)+COUNTIF(CORRIDA!$M:$M,CV$2&amp;" d. "&amp;$B39)=0,"",COUNTIF(CORRIDA!$M:$M,$B39&amp;" d. "&amp;CV$2)+COUNTIF(CORRIDA!$M:$M,CV$2&amp;" d. "&amp;$B39)))</f>
        <v/>
      </c>
      <c r="CW39" s="76" t="str">
        <f aca="false">IF($B39=CW$2,"-",IF(COUNTIF(CORRIDA!$M:$M,$B39&amp;" d. "&amp;CW$2)+COUNTIF(CORRIDA!$M:$M,CW$2&amp;" d. "&amp;$B39)=0,"",COUNTIF(CORRIDA!$M:$M,$B39&amp;" d. "&amp;CW$2)+COUNTIF(CORRIDA!$M:$M,CW$2&amp;" d. "&amp;$B39)))</f>
        <v/>
      </c>
      <c r="CX39" s="76" t="str">
        <f aca="false">IF($B39=CX$2,"-",IF(COUNTIF(CORRIDA!$M:$M,$B39&amp;" d. "&amp;CX$2)+COUNTIF(CORRIDA!$M:$M,CX$2&amp;" d. "&amp;$B39)=0,"",COUNTIF(CORRIDA!$M:$M,$B39&amp;" d. "&amp;CX$2)+COUNTIF(CORRIDA!$M:$M,CX$2&amp;" d. "&amp;$B39)))</f>
        <v/>
      </c>
      <c r="CY39" s="76" t="str">
        <f aca="false">IF($B39=CY$2,"-",IF(COUNTIF(CORRIDA!$M:$M,$B39&amp;" d. "&amp;CY$2)+COUNTIF(CORRIDA!$M:$M,CY$2&amp;" d. "&amp;$B39)=0,"",COUNTIF(CORRIDA!$M:$M,$B39&amp;" d. "&amp;CY$2)+COUNTIF(CORRIDA!$M:$M,CY$2&amp;" d. "&amp;$B39)))</f>
        <v/>
      </c>
      <c r="CZ39" s="76" t="str">
        <f aca="false">IF($B39=CZ$2,"-",IF(COUNTIF(CORRIDA!$M:$M,$B39&amp;" d. "&amp;CZ$2)+COUNTIF(CORRIDA!$M:$M,CZ$2&amp;" d. "&amp;$B39)=0,"",COUNTIF(CORRIDA!$M:$M,$B39&amp;" d. "&amp;CZ$2)+COUNTIF(CORRIDA!$M:$M,CZ$2&amp;" d. "&amp;$B39)))</f>
        <v/>
      </c>
      <c r="DA39" s="76" t="str">
        <f aca="false">IF($B39=DA$2,"-",IF(COUNTIF(CORRIDA!$M:$M,$B39&amp;" d. "&amp;DA$2)+COUNTIF(CORRIDA!$M:$M,DA$2&amp;" d. "&amp;$B39)=0,"",COUNTIF(CORRIDA!$M:$M,$B39&amp;" d. "&amp;DA$2)+COUNTIF(CORRIDA!$M:$M,DA$2&amp;" d. "&amp;$B39)))</f>
        <v/>
      </c>
      <c r="DB39" s="76" t="str">
        <f aca="false">IF($B39=DB$2,"-",IF(COUNTIF(CORRIDA!$M:$M,$B39&amp;" d. "&amp;DB$2)+COUNTIF(CORRIDA!$M:$M,DB$2&amp;" d. "&amp;$B39)=0,"",COUNTIF(CORRIDA!$M:$M,$B39&amp;" d. "&amp;DB$2)+COUNTIF(CORRIDA!$M:$M,DB$2&amp;" d. "&amp;$B39)))</f>
        <v/>
      </c>
      <c r="DC39" s="76" t="str">
        <f aca="false">IF($B39=DC$2,"-",IF(COUNTIF(CORRIDA!$M:$M,$B39&amp;" d. "&amp;DC$2)+COUNTIF(CORRIDA!$M:$M,DC$2&amp;" d. "&amp;$B39)=0,"",COUNTIF(CORRIDA!$M:$M,$B39&amp;" d. "&amp;DC$2)+COUNTIF(CORRIDA!$M:$M,DC$2&amp;" d. "&amp;$B39)))</f>
        <v/>
      </c>
      <c r="DD39" s="75" t="n">
        <f aca="false">SUM(BF39:DC39)</f>
        <v>0</v>
      </c>
      <c r="DE39" s="77" t="n">
        <f aca="false">COUNTIF(BF39:DC39,"&gt;0")</f>
        <v>0</v>
      </c>
      <c r="DF39" s="78" t="n">
        <f aca="false">IF(COUNTIF(BF39:DC39,"&gt;0")&lt;10,0,QUOTIENT(COUNTIF(BF39:DC39,"&gt;0"),5)*50)</f>
        <v>0</v>
      </c>
      <c r="DG39" s="79"/>
      <c r="DH39" s="73" t="str">
        <f aca="false">BE39</f>
        <v>Reinaldo</v>
      </c>
      <c r="DI39" s="76" t="n">
        <f aca="false">IF($B39=DI$2,0,IF(COUNTIF(CORRIDA!$M:$M,$B39&amp;" d. "&amp;DI$2)+COUNTIF(CORRIDA!$M:$M,DI$2&amp;" d. "&amp;$B39)=0,0,COUNTIF(CORRIDA!$M:$M,$B39&amp;" d. "&amp;DI$2)+COUNTIF(CORRIDA!$M:$M,DI$2&amp;" d. "&amp;$B39)))</f>
        <v>0</v>
      </c>
      <c r="DJ39" s="76" t="n">
        <f aca="false">IF($B39=DJ$2,0,IF(COUNTIF(CORRIDA!$M:$M,$B39&amp;" d. "&amp;DJ$2)+COUNTIF(CORRIDA!$M:$M,DJ$2&amp;" d. "&amp;$B39)=0,0,COUNTIF(CORRIDA!$M:$M,$B39&amp;" d. "&amp;DJ$2)+COUNTIF(CORRIDA!$M:$M,DJ$2&amp;" d. "&amp;$B39)))</f>
        <v>0</v>
      </c>
      <c r="DK39" s="76" t="n">
        <f aca="false">IF($B39=DK$2,0,IF(COUNTIF(CORRIDA!$M:$M,$B39&amp;" d. "&amp;DK$2)+COUNTIF(CORRIDA!$M:$M,DK$2&amp;" d. "&amp;$B39)=0,0,COUNTIF(CORRIDA!$M:$M,$B39&amp;" d. "&amp;DK$2)+COUNTIF(CORRIDA!$M:$M,DK$2&amp;" d. "&amp;$B39)))</f>
        <v>0</v>
      </c>
      <c r="DL39" s="76" t="n">
        <f aca="false">IF($B39=DL$2,0,IF(COUNTIF(CORRIDA!$M:$M,$B39&amp;" d. "&amp;DL$2)+COUNTIF(CORRIDA!$M:$M,DL$2&amp;" d. "&amp;$B39)=0,0,COUNTIF(CORRIDA!$M:$M,$B39&amp;" d. "&amp;DL$2)+COUNTIF(CORRIDA!$M:$M,DL$2&amp;" d. "&amp;$B39)))</f>
        <v>0</v>
      </c>
      <c r="DM39" s="76" t="n">
        <f aca="false">IF($B39=DM$2,0,IF(COUNTIF(CORRIDA!$M:$M,$B39&amp;" d. "&amp;DM$2)+COUNTIF(CORRIDA!$M:$M,DM$2&amp;" d. "&amp;$B39)=0,0,COUNTIF(CORRIDA!$M:$M,$B39&amp;" d. "&amp;DM$2)+COUNTIF(CORRIDA!$M:$M,DM$2&amp;" d. "&amp;$B39)))</f>
        <v>0</v>
      </c>
      <c r="DN39" s="76" t="n">
        <f aca="false">IF($B39=DN$2,0,IF(COUNTIF(CORRIDA!$M:$M,$B39&amp;" d. "&amp;DN$2)+COUNTIF(CORRIDA!$M:$M,DN$2&amp;" d. "&amp;$B39)=0,0,COUNTIF(CORRIDA!$M:$M,$B39&amp;" d. "&amp;DN$2)+COUNTIF(CORRIDA!$M:$M,DN$2&amp;" d. "&amp;$B39)))</f>
        <v>0</v>
      </c>
      <c r="DO39" s="76" t="n">
        <f aca="false">IF($B39=DO$2,0,IF(COUNTIF(CORRIDA!$M:$M,$B39&amp;" d. "&amp;DO$2)+COUNTIF(CORRIDA!$M:$M,DO$2&amp;" d. "&amp;$B39)=0,0,COUNTIF(CORRIDA!$M:$M,$B39&amp;" d. "&amp;DO$2)+COUNTIF(CORRIDA!$M:$M,DO$2&amp;" d. "&amp;$B39)))</f>
        <v>0</v>
      </c>
      <c r="DP39" s="76" t="n">
        <f aca="false">IF($B39=DP$2,0,IF(COUNTIF(CORRIDA!$M:$M,$B39&amp;" d. "&amp;DP$2)+COUNTIF(CORRIDA!$M:$M,DP$2&amp;" d. "&amp;$B39)=0,0,COUNTIF(CORRIDA!$M:$M,$B39&amp;" d. "&amp;DP$2)+COUNTIF(CORRIDA!$M:$M,DP$2&amp;" d. "&amp;$B39)))</f>
        <v>0</v>
      </c>
      <c r="DQ39" s="76" t="n">
        <f aca="false">IF($B39=DQ$2,0,IF(COUNTIF(CORRIDA!$M:$M,$B39&amp;" d. "&amp;DQ$2)+COUNTIF(CORRIDA!$M:$M,DQ$2&amp;" d. "&amp;$B39)=0,0,COUNTIF(CORRIDA!$M:$M,$B39&amp;" d. "&amp;DQ$2)+COUNTIF(CORRIDA!$M:$M,DQ$2&amp;" d. "&amp;$B39)))</f>
        <v>0</v>
      </c>
      <c r="DR39" s="76" t="n">
        <f aca="false">IF($B39=DR$2,0,IF(COUNTIF(CORRIDA!$M:$M,$B39&amp;" d. "&amp;DR$2)+COUNTIF(CORRIDA!$M:$M,DR$2&amp;" d. "&amp;$B39)=0,0,COUNTIF(CORRIDA!$M:$M,$B39&amp;" d. "&amp;DR$2)+COUNTIF(CORRIDA!$M:$M,DR$2&amp;" d. "&amp;$B39)))</f>
        <v>0</v>
      </c>
      <c r="DS39" s="76" t="n">
        <f aca="false">IF($B39=DS$2,0,IF(COUNTIF(CORRIDA!$M:$M,$B39&amp;" d. "&amp;DS$2)+COUNTIF(CORRIDA!$M:$M,DS$2&amp;" d. "&amp;$B39)=0,0,COUNTIF(CORRIDA!$M:$M,$B39&amp;" d. "&amp;DS$2)+COUNTIF(CORRIDA!$M:$M,DS$2&amp;" d. "&amp;$B39)))</f>
        <v>0</v>
      </c>
      <c r="DT39" s="76" t="n">
        <f aca="false">IF($B39=DT$2,0,IF(COUNTIF(CORRIDA!$M:$M,$B39&amp;" d. "&amp;DT$2)+COUNTIF(CORRIDA!$M:$M,DT$2&amp;" d. "&amp;$B39)=0,0,COUNTIF(CORRIDA!$M:$M,$B39&amp;" d. "&amp;DT$2)+COUNTIF(CORRIDA!$M:$M,DT$2&amp;" d. "&amp;$B39)))</f>
        <v>0</v>
      </c>
      <c r="DU39" s="76" t="n">
        <f aca="false">IF($B39=DU$2,0,IF(COUNTIF(CORRIDA!$M:$M,$B39&amp;" d. "&amp;DU$2)+COUNTIF(CORRIDA!$M:$M,DU$2&amp;" d. "&amp;$B39)=0,0,COUNTIF(CORRIDA!$M:$M,$B39&amp;" d. "&amp;DU$2)+COUNTIF(CORRIDA!$M:$M,DU$2&amp;" d. "&amp;$B39)))</f>
        <v>0</v>
      </c>
      <c r="DV39" s="76" t="n">
        <f aca="false">IF($B39=DV$2,0,IF(COUNTIF(CORRIDA!$M:$M,$B39&amp;" d. "&amp;DV$2)+COUNTIF(CORRIDA!$M:$M,DV$2&amp;" d. "&amp;$B39)=0,0,COUNTIF(CORRIDA!$M:$M,$B39&amp;" d. "&amp;DV$2)+COUNTIF(CORRIDA!$M:$M,DV$2&amp;" d. "&amp;$B39)))</f>
        <v>0</v>
      </c>
      <c r="DW39" s="76" t="n">
        <f aca="false">IF($B39=DW$2,0,IF(COUNTIF(CORRIDA!$M:$M,$B39&amp;" d. "&amp;DW$2)+COUNTIF(CORRIDA!$M:$M,DW$2&amp;" d. "&amp;$B39)=0,0,COUNTIF(CORRIDA!$M:$M,$B39&amp;" d. "&amp;DW$2)+COUNTIF(CORRIDA!$M:$M,DW$2&amp;" d. "&amp;$B39)))</f>
        <v>0</v>
      </c>
      <c r="DX39" s="76" t="n">
        <f aca="false">IF($B39=DX$2,0,IF(COUNTIF(CORRIDA!$M:$M,$B39&amp;" d. "&amp;DX$2)+COUNTIF(CORRIDA!$M:$M,DX$2&amp;" d. "&amp;$B39)=0,0,COUNTIF(CORRIDA!$M:$M,$B39&amp;" d. "&amp;DX$2)+COUNTIF(CORRIDA!$M:$M,DX$2&amp;" d. "&amp;$B39)))</f>
        <v>0</v>
      </c>
      <c r="DY39" s="76" t="n">
        <f aca="false">IF($B39=DY$2,0,IF(COUNTIF(CORRIDA!$M:$M,$B39&amp;" d. "&amp;DY$2)+COUNTIF(CORRIDA!$M:$M,DY$2&amp;" d. "&amp;$B39)=0,0,COUNTIF(CORRIDA!$M:$M,$B39&amp;" d. "&amp;DY$2)+COUNTIF(CORRIDA!$M:$M,DY$2&amp;" d. "&amp;$B39)))</f>
        <v>0</v>
      </c>
      <c r="DZ39" s="76" t="n">
        <f aca="false">IF($B39=DZ$2,0,IF(COUNTIF(CORRIDA!$M:$M,$B39&amp;" d. "&amp;DZ$2)+COUNTIF(CORRIDA!$M:$M,DZ$2&amp;" d. "&amp;$B39)=0,0,COUNTIF(CORRIDA!$M:$M,$B39&amp;" d. "&amp;DZ$2)+COUNTIF(CORRIDA!$M:$M,DZ$2&amp;" d. "&amp;$B39)))</f>
        <v>0</v>
      </c>
      <c r="EA39" s="76" t="n">
        <f aca="false">IF($B39=EA$2,0,IF(COUNTIF(CORRIDA!$M:$M,$B39&amp;" d. "&amp;EA$2)+COUNTIF(CORRIDA!$M:$M,EA$2&amp;" d. "&amp;$B39)=0,0,COUNTIF(CORRIDA!$M:$M,$B39&amp;" d. "&amp;EA$2)+COUNTIF(CORRIDA!$M:$M,EA$2&amp;" d. "&amp;$B39)))</f>
        <v>0</v>
      </c>
      <c r="EB39" s="76" t="n">
        <f aca="false">IF($B39=EB$2,0,IF(COUNTIF(CORRIDA!$M:$M,$B39&amp;" d. "&amp;EB$2)+COUNTIF(CORRIDA!$M:$M,EB$2&amp;" d. "&amp;$B39)=0,0,COUNTIF(CORRIDA!$M:$M,$B39&amp;" d. "&amp;EB$2)+COUNTIF(CORRIDA!$M:$M,EB$2&amp;" d. "&amp;$B39)))</f>
        <v>0</v>
      </c>
      <c r="EC39" s="76" t="n">
        <f aca="false">IF($B39=EC$2,0,IF(COUNTIF(CORRIDA!$M:$M,$B39&amp;" d. "&amp;EC$2)+COUNTIF(CORRIDA!$M:$M,EC$2&amp;" d. "&amp;$B39)=0,0,COUNTIF(CORRIDA!$M:$M,$B39&amp;" d. "&amp;EC$2)+COUNTIF(CORRIDA!$M:$M,EC$2&amp;" d. "&amp;$B39)))</f>
        <v>0</v>
      </c>
      <c r="ED39" s="76" t="n">
        <f aca="false">IF($B39=ED$2,0,IF(COUNTIF(CORRIDA!$M:$M,$B39&amp;" d. "&amp;ED$2)+COUNTIF(CORRIDA!$M:$M,ED$2&amp;" d. "&amp;$B39)=0,0,COUNTIF(CORRIDA!$M:$M,$B39&amp;" d. "&amp;ED$2)+COUNTIF(CORRIDA!$M:$M,ED$2&amp;" d. "&amp;$B39)))</f>
        <v>0</v>
      </c>
      <c r="EE39" s="76" t="n">
        <f aca="false">IF($B39=EE$2,0,IF(COUNTIF(CORRIDA!$M:$M,$B39&amp;" d. "&amp;EE$2)+COUNTIF(CORRIDA!$M:$M,EE$2&amp;" d. "&amp;$B39)=0,0,COUNTIF(CORRIDA!$M:$M,$B39&amp;" d. "&amp;EE$2)+COUNTIF(CORRIDA!$M:$M,EE$2&amp;" d. "&amp;$B39)))</f>
        <v>0</v>
      </c>
      <c r="EF39" s="76" t="n">
        <f aca="false">IF($B39=EF$2,0,IF(COUNTIF(CORRIDA!$M:$M,$B39&amp;" d. "&amp;EF$2)+COUNTIF(CORRIDA!$M:$M,EF$2&amp;" d. "&amp;$B39)=0,0,COUNTIF(CORRIDA!$M:$M,$B39&amp;" d. "&amp;EF$2)+COUNTIF(CORRIDA!$M:$M,EF$2&amp;" d. "&amp;$B39)))</f>
        <v>0</v>
      </c>
      <c r="EG39" s="76" t="n">
        <f aca="false">IF($B39=EG$2,0,IF(COUNTIF(CORRIDA!$M:$M,$B39&amp;" d. "&amp;EG$2)+COUNTIF(CORRIDA!$M:$M,EG$2&amp;" d. "&amp;$B39)=0,0,COUNTIF(CORRIDA!$M:$M,$B39&amp;" d. "&amp;EG$2)+COUNTIF(CORRIDA!$M:$M,EG$2&amp;" d. "&amp;$B39)))</f>
        <v>0</v>
      </c>
      <c r="EH39" s="76" t="n">
        <f aca="false">IF($B39=EH$2,0,IF(COUNTIF(CORRIDA!$M:$M,$B39&amp;" d. "&amp;EH$2)+COUNTIF(CORRIDA!$M:$M,EH$2&amp;" d. "&amp;$B39)=0,0,COUNTIF(CORRIDA!$M:$M,$B39&amp;" d. "&amp;EH$2)+COUNTIF(CORRIDA!$M:$M,EH$2&amp;" d. "&amp;$B39)))</f>
        <v>0</v>
      </c>
      <c r="EI39" s="76" t="n">
        <f aca="false">IF($B39=EI$2,0,IF(COUNTIF(CORRIDA!$M:$M,$B39&amp;" d. "&amp;EI$2)+COUNTIF(CORRIDA!$M:$M,EI$2&amp;" d. "&amp;$B39)=0,0,COUNTIF(CORRIDA!$M:$M,$B39&amp;" d. "&amp;EI$2)+COUNTIF(CORRIDA!$M:$M,EI$2&amp;" d. "&amp;$B39)))</f>
        <v>0</v>
      </c>
      <c r="EJ39" s="76" t="n">
        <f aca="false">IF($B39=EJ$2,0,IF(COUNTIF(CORRIDA!$M:$M,$B39&amp;" d. "&amp;EJ$2)+COUNTIF(CORRIDA!$M:$M,EJ$2&amp;" d. "&amp;$B39)=0,0,COUNTIF(CORRIDA!$M:$M,$B39&amp;" d. "&amp;EJ$2)+COUNTIF(CORRIDA!$M:$M,EJ$2&amp;" d. "&amp;$B39)))</f>
        <v>0</v>
      </c>
      <c r="EK39" s="76" t="n">
        <f aca="false">IF($B39=EK$2,0,IF(COUNTIF(CORRIDA!$M:$M,$B39&amp;" d. "&amp;EK$2)+COUNTIF(CORRIDA!$M:$M,EK$2&amp;" d. "&amp;$B39)=0,0,COUNTIF(CORRIDA!$M:$M,$B39&amp;" d. "&amp;EK$2)+COUNTIF(CORRIDA!$M:$M,EK$2&amp;" d. "&amp;$B39)))</f>
        <v>0</v>
      </c>
      <c r="EL39" s="76" t="n">
        <f aca="false">IF($B39=EL$2,0,IF(COUNTIF(CORRIDA!$M:$M,$B39&amp;" d. "&amp;EL$2)+COUNTIF(CORRIDA!$M:$M,EL$2&amp;" d. "&amp;$B39)=0,0,COUNTIF(CORRIDA!$M:$M,$B39&amp;" d. "&amp;EL$2)+COUNTIF(CORRIDA!$M:$M,EL$2&amp;" d. "&amp;$B39)))</f>
        <v>0</v>
      </c>
      <c r="EM39" s="76" t="n">
        <f aca="false">IF($B39=EM$2,0,IF(COUNTIF(CORRIDA!$M:$M,$B39&amp;" d. "&amp;EM$2)+COUNTIF(CORRIDA!$M:$M,EM$2&amp;" d. "&amp;$B39)=0,0,COUNTIF(CORRIDA!$M:$M,$B39&amp;" d. "&amp;EM$2)+COUNTIF(CORRIDA!$M:$M,EM$2&amp;" d. "&amp;$B39)))</f>
        <v>0</v>
      </c>
      <c r="EN39" s="76" t="n">
        <f aca="false">IF($B39=EN$2,0,IF(COUNTIF(CORRIDA!$M:$M,$B39&amp;" d. "&amp;EN$2)+COUNTIF(CORRIDA!$M:$M,EN$2&amp;" d. "&amp;$B39)=0,0,COUNTIF(CORRIDA!$M:$M,$B39&amp;" d. "&amp;EN$2)+COUNTIF(CORRIDA!$M:$M,EN$2&amp;" d. "&amp;$B39)))</f>
        <v>0</v>
      </c>
      <c r="EO39" s="76" t="n">
        <f aca="false">IF($B39=EO$2,0,IF(COUNTIF(CORRIDA!$M:$M,$B39&amp;" d. "&amp;EO$2)+COUNTIF(CORRIDA!$M:$M,EO$2&amp;" d. "&amp;$B39)=0,0,COUNTIF(CORRIDA!$M:$M,$B39&amp;" d. "&amp;EO$2)+COUNTIF(CORRIDA!$M:$M,EO$2&amp;" d. "&amp;$B39)))</f>
        <v>0</v>
      </c>
      <c r="EP39" s="76" t="n">
        <f aca="false">IF($B39=EP$2,0,IF(COUNTIF(CORRIDA!$M:$M,$B39&amp;" d. "&amp;EP$2)+COUNTIF(CORRIDA!$M:$M,EP$2&amp;" d. "&amp;$B39)=0,0,COUNTIF(CORRIDA!$M:$M,$B39&amp;" d. "&amp;EP$2)+COUNTIF(CORRIDA!$M:$M,EP$2&amp;" d. "&amp;$B39)))</f>
        <v>0</v>
      </c>
      <c r="EQ39" s="76" t="n">
        <f aca="false">IF($B39=EQ$2,0,IF(COUNTIF(CORRIDA!$M:$M,$B39&amp;" d. "&amp;EQ$2)+COUNTIF(CORRIDA!$M:$M,EQ$2&amp;" d. "&amp;$B39)=0,0,COUNTIF(CORRIDA!$M:$M,$B39&amp;" d. "&amp;EQ$2)+COUNTIF(CORRIDA!$M:$M,EQ$2&amp;" d. "&amp;$B39)))</f>
        <v>0</v>
      </c>
      <c r="ER39" s="76" t="n">
        <f aca="false">IF($B39=ER$2,0,IF(COUNTIF(CORRIDA!$M:$M,$B39&amp;" d. "&amp;ER$2)+COUNTIF(CORRIDA!$M:$M,ER$2&amp;" d. "&amp;$B39)=0,0,COUNTIF(CORRIDA!$M:$M,$B39&amp;" d. "&amp;ER$2)+COUNTIF(CORRIDA!$M:$M,ER$2&amp;" d. "&amp;$B39)))</f>
        <v>0</v>
      </c>
      <c r="ES39" s="76" t="n">
        <f aca="false">IF($B39=ES$2,0,IF(COUNTIF(CORRIDA!$M:$M,$B39&amp;" d. "&amp;ES$2)+COUNTIF(CORRIDA!$M:$M,ES$2&amp;" d. "&amp;$B39)=0,0,COUNTIF(CORRIDA!$M:$M,$B39&amp;" d. "&amp;ES$2)+COUNTIF(CORRIDA!$M:$M,ES$2&amp;" d. "&amp;$B39)))</f>
        <v>0</v>
      </c>
      <c r="ET39" s="76" t="n">
        <f aca="false">IF($B39=ET$2,0,IF(COUNTIF(CORRIDA!$M:$M,$B39&amp;" d. "&amp;ET$2)+COUNTIF(CORRIDA!$M:$M,ET$2&amp;" d. "&amp;$B39)=0,0,COUNTIF(CORRIDA!$M:$M,$B39&amp;" d. "&amp;ET$2)+COUNTIF(CORRIDA!$M:$M,ET$2&amp;" d. "&amp;$B39)))</f>
        <v>0</v>
      </c>
      <c r="EU39" s="76" t="n">
        <f aca="false">IF($B39=EU$2,0,IF(COUNTIF(CORRIDA!$M:$M,$B39&amp;" d. "&amp;EU$2)+COUNTIF(CORRIDA!$M:$M,EU$2&amp;" d. "&amp;$B39)=0,0,COUNTIF(CORRIDA!$M:$M,$B39&amp;" d. "&amp;EU$2)+COUNTIF(CORRIDA!$M:$M,EU$2&amp;" d. "&amp;$B39)))</f>
        <v>0</v>
      </c>
      <c r="EV39" s="76" t="n">
        <f aca="false">IF($B39=EV$2,0,IF(COUNTIF(CORRIDA!$M:$M,$B39&amp;" d. "&amp;EV$2)+COUNTIF(CORRIDA!$M:$M,EV$2&amp;" d. "&amp;$B39)=0,0,COUNTIF(CORRIDA!$M:$M,$B39&amp;" d. "&amp;EV$2)+COUNTIF(CORRIDA!$M:$M,EV$2&amp;" d. "&amp;$B39)))</f>
        <v>0</v>
      </c>
      <c r="EW39" s="76" t="n">
        <f aca="false">IF($B39=EW$2,0,IF(COUNTIF(CORRIDA!$M:$M,$B39&amp;" d. "&amp;EW$2)+COUNTIF(CORRIDA!$M:$M,EW$2&amp;" d. "&amp;$B39)=0,0,COUNTIF(CORRIDA!$M:$M,$B39&amp;" d. "&amp;EW$2)+COUNTIF(CORRIDA!$M:$M,EW$2&amp;" d. "&amp;$B39)))</f>
        <v>0</v>
      </c>
      <c r="EX39" s="76" t="n">
        <f aca="false">IF($B39=EX$2,0,IF(COUNTIF(CORRIDA!$M:$M,$B39&amp;" d. "&amp;EX$2)+COUNTIF(CORRIDA!$M:$M,EX$2&amp;" d. "&amp;$B39)=0,0,COUNTIF(CORRIDA!$M:$M,$B39&amp;" d. "&amp;EX$2)+COUNTIF(CORRIDA!$M:$M,EX$2&amp;" d. "&amp;$B39)))</f>
        <v>0</v>
      </c>
      <c r="EY39" s="76" t="n">
        <f aca="false">IF($B39=EY$2,0,IF(COUNTIF(CORRIDA!$M:$M,$B39&amp;" d. "&amp;EY$2)+COUNTIF(CORRIDA!$M:$M,EY$2&amp;" d. "&amp;$B39)=0,0,COUNTIF(CORRIDA!$M:$M,$B39&amp;" d. "&amp;EY$2)+COUNTIF(CORRIDA!$M:$M,EY$2&amp;" d. "&amp;$B39)))</f>
        <v>0</v>
      </c>
      <c r="EZ39" s="76" t="n">
        <f aca="false">IF($B39=EZ$2,0,IF(COUNTIF(CORRIDA!$M:$M,$B39&amp;" d. "&amp;EZ$2)+COUNTIF(CORRIDA!$M:$M,EZ$2&amp;" d. "&amp;$B39)=0,0,COUNTIF(CORRIDA!$M:$M,$B39&amp;" d. "&amp;EZ$2)+COUNTIF(CORRIDA!$M:$M,EZ$2&amp;" d. "&amp;$B39)))</f>
        <v>0</v>
      </c>
      <c r="FA39" s="76" t="n">
        <f aca="false">IF($B39=FA$2,0,IF(COUNTIF(CORRIDA!$M:$M,$B39&amp;" d. "&amp;FA$2)+COUNTIF(CORRIDA!$M:$M,FA$2&amp;" d. "&amp;$B39)=0,0,COUNTIF(CORRIDA!$M:$M,$B39&amp;" d. "&amp;FA$2)+COUNTIF(CORRIDA!$M:$M,FA$2&amp;" d. "&amp;$B39)))</f>
        <v>0</v>
      </c>
      <c r="FB39" s="76" t="n">
        <f aca="false">IF($B39=FB$2,0,IF(COUNTIF(CORRIDA!$M:$M,$B39&amp;" d. "&amp;FB$2)+COUNTIF(CORRIDA!$M:$M,FB$2&amp;" d. "&amp;$B39)=0,0,COUNTIF(CORRIDA!$M:$M,$B39&amp;" d. "&amp;FB$2)+COUNTIF(CORRIDA!$M:$M,FB$2&amp;" d. "&amp;$B39)))</f>
        <v>0</v>
      </c>
      <c r="FC39" s="76" t="n">
        <f aca="false">IF($B39=FC$2,0,IF(COUNTIF(CORRIDA!$M:$M,$B39&amp;" d. "&amp;FC$2)+COUNTIF(CORRIDA!$M:$M,FC$2&amp;" d. "&amp;$B39)=0,0,COUNTIF(CORRIDA!$M:$M,$B39&amp;" d. "&amp;FC$2)+COUNTIF(CORRIDA!$M:$M,FC$2&amp;" d. "&amp;$B39)))</f>
        <v>0</v>
      </c>
      <c r="FD39" s="76" t="n">
        <f aca="false">IF($B39=FD$2,0,IF(COUNTIF(CORRIDA!$M:$M,$B39&amp;" d. "&amp;FD$2)+COUNTIF(CORRIDA!$M:$M,FD$2&amp;" d. "&amp;$B39)=0,0,COUNTIF(CORRIDA!$M:$M,$B39&amp;" d. "&amp;FD$2)+COUNTIF(CORRIDA!$M:$M,FD$2&amp;" d. "&amp;$B39)))</f>
        <v>0</v>
      </c>
      <c r="FE39" s="76" t="n">
        <f aca="false">IF($B39=FE$2,0,IF(COUNTIF(CORRIDA!$M:$M,$B39&amp;" d. "&amp;FE$2)+COUNTIF(CORRIDA!$M:$M,FE$2&amp;" d. "&amp;$B39)=0,0,COUNTIF(CORRIDA!$M:$M,$B39&amp;" d. "&amp;FE$2)+COUNTIF(CORRIDA!$M:$M,FE$2&amp;" d. "&amp;$B39)))</f>
        <v>0</v>
      </c>
      <c r="FF39" s="76" t="n">
        <f aca="false">IF($B39=FF$2,0,IF(COUNTIF(CORRIDA!$M:$M,$B39&amp;" d. "&amp;FF$2)+COUNTIF(CORRIDA!$M:$M,FF$2&amp;" d. "&amp;$B39)=0,0,COUNTIF(CORRIDA!$M:$M,$B39&amp;" d. "&amp;FF$2)+COUNTIF(CORRIDA!$M:$M,FF$2&amp;" d. "&amp;$B39)))</f>
        <v>0</v>
      </c>
      <c r="FG39" s="75" t="n">
        <f aca="false">SUM(DI39:EW39)</f>
        <v>0</v>
      </c>
      <c r="FH39" s="80"/>
      <c r="FI39" s="73" t="str">
        <f aca="false">BE39</f>
        <v>Reinaldo</v>
      </c>
      <c r="FJ39" s="81" t="n">
        <f aca="false">COUNTIF(BF39:DC39,"&gt;0")</f>
        <v>0</v>
      </c>
      <c r="FK39" s="81" t="e">
        <f aca="false">AVERAGE(BF39:DC39)</f>
        <v>#DIV/0!</v>
      </c>
      <c r="FL39" s="81" t="e">
        <f aca="false">_xlfn.STDEV.P(BF39:DC39)</f>
        <v>#DIV/0!</v>
      </c>
    </row>
    <row r="40" customFormat="false" ht="12.75" hidden="false" customHeight="false" outlineLevel="0" collapsed="false">
      <c r="B40" s="73" t="str">
        <f aca="false">INTRO!B40</f>
        <v>Renato</v>
      </c>
      <c r="C40" s="82" t="str">
        <f aca="false">IF($B40=C$2,"-",IF(COUNTIF(CORRIDA!$M:$M,$B40&amp;" d. "&amp;C$2)=0,"",COUNTIF(CORRIDA!$M:$M,$B40&amp;" d. "&amp;C$2)))</f>
        <v/>
      </c>
      <c r="D40" s="82" t="str">
        <f aca="false">IF($B40=D$2,"-",IF(COUNTIF(CORRIDA!$M:$M,$B40&amp;" d. "&amp;D$2)=0,"",COUNTIF(CORRIDA!$M:$M,$B40&amp;" d. "&amp;D$2)))</f>
        <v/>
      </c>
      <c r="E40" s="82" t="str">
        <f aca="false">IF($B40=E$2,"-",IF(COUNTIF(CORRIDA!$M:$M,$B40&amp;" d. "&amp;E$2)=0,"",COUNTIF(CORRIDA!$M:$M,$B40&amp;" d. "&amp;E$2)))</f>
        <v/>
      </c>
      <c r="F40" s="82" t="str">
        <f aca="false">IF($B40=F$2,"-",IF(COUNTIF(CORRIDA!$M:$M,$B40&amp;" d. "&amp;F$2)=0,"",COUNTIF(CORRIDA!$M:$M,$B40&amp;" d. "&amp;F$2)))</f>
        <v/>
      </c>
      <c r="G40" s="82" t="str">
        <f aca="false">IF($B40=G$2,"-",IF(COUNTIF(CORRIDA!$M:$M,$B40&amp;" d. "&amp;G$2)=0,"",COUNTIF(CORRIDA!$M:$M,$B40&amp;" d. "&amp;G$2)))</f>
        <v/>
      </c>
      <c r="H40" s="82" t="str">
        <f aca="false">IF($B40=H$2,"-",IF(COUNTIF(CORRIDA!$M:$M,$B40&amp;" d. "&amp;H$2)=0,"",COUNTIF(CORRIDA!$M:$M,$B40&amp;" d. "&amp;H$2)))</f>
        <v/>
      </c>
      <c r="I40" s="82" t="str">
        <f aca="false">IF($B40=I$2,"-",IF(COUNTIF(CORRIDA!$M:$M,$B40&amp;" d. "&amp;I$2)=0,"",COUNTIF(CORRIDA!$M:$M,$B40&amp;" d. "&amp;I$2)))</f>
        <v/>
      </c>
      <c r="J40" s="82" t="str">
        <f aca="false">IF($B40=J$2,"-",IF(COUNTIF(CORRIDA!$M:$M,$B40&amp;" d. "&amp;J$2)=0,"",COUNTIF(CORRIDA!$M:$M,$B40&amp;" d. "&amp;J$2)))</f>
        <v/>
      </c>
      <c r="K40" s="82" t="str">
        <f aca="false">IF($B40=K$2,"-",IF(COUNTIF(CORRIDA!$M:$M,$B40&amp;" d. "&amp;K$2)=0,"",COUNTIF(CORRIDA!$M:$M,$B40&amp;" d. "&amp;K$2)))</f>
        <v/>
      </c>
      <c r="L40" s="82" t="str">
        <f aca="false">IF($B40=L$2,"-",IF(COUNTIF(CORRIDA!$M:$M,$B40&amp;" d. "&amp;L$2)=0,"",COUNTIF(CORRIDA!$M:$M,$B40&amp;" d. "&amp;L$2)))</f>
        <v/>
      </c>
      <c r="M40" s="82" t="str">
        <f aca="false">IF($B40=M$2,"-",IF(COUNTIF(CORRIDA!$M:$M,$B40&amp;" d. "&amp;M$2)=0,"",COUNTIF(CORRIDA!$M:$M,$B40&amp;" d. "&amp;M$2)))</f>
        <v/>
      </c>
      <c r="N40" s="82" t="str">
        <f aca="false">IF($B40=N$2,"-",IF(COUNTIF(CORRIDA!$M:$M,$B40&amp;" d. "&amp;N$2)=0,"",COUNTIF(CORRIDA!$M:$M,$B40&amp;" d. "&amp;N$2)))</f>
        <v/>
      </c>
      <c r="O40" s="82" t="str">
        <f aca="false">IF($B40=O$2,"-",IF(COUNTIF(CORRIDA!$M:$M,$B40&amp;" d. "&amp;O$2)=0,"",COUNTIF(CORRIDA!$M:$M,$B40&amp;" d. "&amp;O$2)))</f>
        <v/>
      </c>
      <c r="P40" s="82" t="str">
        <f aca="false">IF($B40=P$2,"-",IF(COUNTIF(CORRIDA!$M:$M,$B40&amp;" d. "&amp;P$2)=0,"",COUNTIF(CORRIDA!$M:$M,$B40&amp;" d. "&amp;P$2)))</f>
        <v/>
      </c>
      <c r="Q40" s="82" t="str">
        <f aca="false">IF($B40=Q$2,"-",IF(COUNTIF(CORRIDA!$M:$M,$B40&amp;" d. "&amp;Q$2)=0,"",COUNTIF(CORRIDA!$M:$M,$B40&amp;" d. "&amp;Q$2)))</f>
        <v/>
      </c>
      <c r="R40" s="82" t="str">
        <f aca="false">IF($B40=R$2,"-",IF(COUNTIF(CORRIDA!$M:$M,$B40&amp;" d. "&amp;R$2)=0,"",COUNTIF(CORRIDA!$M:$M,$B40&amp;" d. "&amp;R$2)))</f>
        <v/>
      </c>
      <c r="S40" s="82" t="str">
        <f aca="false">IF($B40=S$2,"-",IF(COUNTIF(CORRIDA!$M:$M,$B40&amp;" d. "&amp;S$2)=0,"",COUNTIF(CORRIDA!$M:$M,$B40&amp;" d. "&amp;S$2)))</f>
        <v/>
      </c>
      <c r="T40" s="82" t="str">
        <f aca="false">IF($B40=T$2,"-",IF(COUNTIF(CORRIDA!$M:$M,$B40&amp;" d. "&amp;T$2)=0,"",COUNTIF(CORRIDA!$M:$M,$B40&amp;" d. "&amp;T$2)))</f>
        <v/>
      </c>
      <c r="U40" s="82" t="str">
        <f aca="false">IF($B40=U$2,"-",IF(COUNTIF(CORRIDA!$M:$M,$B40&amp;" d. "&amp;U$2)=0,"",COUNTIF(CORRIDA!$M:$M,$B40&amp;" d. "&amp;U$2)))</f>
        <v/>
      </c>
      <c r="V40" s="82" t="str">
        <f aca="false">IF($B40=V$2,"-",IF(COUNTIF(CORRIDA!$M:$M,$B40&amp;" d. "&amp;V$2)=0,"",COUNTIF(CORRIDA!$M:$M,$B40&amp;" d. "&amp;V$2)))</f>
        <v/>
      </c>
      <c r="W40" s="82" t="str">
        <f aca="false">IF($B40=W$2,"-",IF(COUNTIF(CORRIDA!$M:$M,$B40&amp;" d. "&amp;W$2)=0,"",COUNTIF(CORRIDA!$M:$M,$B40&amp;" d. "&amp;W$2)))</f>
        <v/>
      </c>
      <c r="X40" s="82" t="str">
        <f aca="false">IF($B40=X$2,"-",IF(COUNTIF(CORRIDA!$M:$M,$B40&amp;" d. "&amp;X$2)=0,"",COUNTIF(CORRIDA!$M:$M,$B40&amp;" d. "&amp;X$2)))</f>
        <v/>
      </c>
      <c r="Y40" s="82" t="str">
        <f aca="false">IF($B40=Y$2,"-",IF(COUNTIF(CORRIDA!$M:$M,$B40&amp;" d. "&amp;Y$2)=0,"",COUNTIF(CORRIDA!$M:$M,$B40&amp;" d. "&amp;Y$2)))</f>
        <v/>
      </c>
      <c r="Z40" s="82" t="str">
        <f aca="false">IF($B40=Z$2,"-",IF(COUNTIF(CORRIDA!$M:$M,$B40&amp;" d. "&amp;Z$2)=0,"",COUNTIF(CORRIDA!$M:$M,$B40&amp;" d. "&amp;Z$2)))</f>
        <v/>
      </c>
      <c r="AA40" s="82" t="str">
        <f aca="false">IF($B40=AA$2,"-",IF(COUNTIF(CORRIDA!$M:$M,$B40&amp;" d. "&amp;AA$2)=0,"",COUNTIF(CORRIDA!$M:$M,$B40&amp;" d. "&amp;AA$2)))</f>
        <v/>
      </c>
      <c r="AB40" s="82" t="str">
        <f aca="false">IF($B40=AB$2,"-",IF(COUNTIF(CORRIDA!$M:$M,$B40&amp;" d. "&amp;AB$2)=0,"",COUNTIF(CORRIDA!$M:$M,$B40&amp;" d. "&amp;AB$2)))</f>
        <v/>
      </c>
      <c r="AC40" s="82" t="str">
        <f aca="false">IF($B40=AC$2,"-",IF(COUNTIF(CORRIDA!$M:$M,$B40&amp;" d. "&amp;AC$2)=0,"",COUNTIF(CORRIDA!$M:$M,$B40&amp;" d. "&amp;AC$2)))</f>
        <v/>
      </c>
      <c r="AD40" s="82" t="str">
        <f aca="false">IF($B40=AD$2,"-",IF(COUNTIF(CORRIDA!$M:$M,$B40&amp;" d. "&amp;AD$2)=0,"",COUNTIF(CORRIDA!$M:$M,$B40&amp;" d. "&amp;AD$2)))</f>
        <v/>
      </c>
      <c r="AE40" s="82" t="str">
        <f aca="false">IF($B40=AE$2,"-",IF(COUNTIF(CORRIDA!$M:$M,$B40&amp;" d. "&amp;AE$2)=0,"",COUNTIF(CORRIDA!$M:$M,$B40&amp;" d. "&amp;AE$2)))</f>
        <v/>
      </c>
      <c r="AF40" s="82" t="str">
        <f aca="false">IF($B40=AF$2,"-",IF(COUNTIF(CORRIDA!$M:$M,$B40&amp;" d. "&amp;AF$2)=0,"",COUNTIF(CORRIDA!$M:$M,$B40&amp;" d. "&amp;AF$2)))</f>
        <v/>
      </c>
      <c r="AG40" s="82" t="str">
        <f aca="false">IF($B40=AG$2,"-",IF(COUNTIF(CORRIDA!$M:$M,$B40&amp;" d. "&amp;AG$2)=0,"",COUNTIF(CORRIDA!$M:$M,$B40&amp;" d. "&amp;AG$2)))</f>
        <v/>
      </c>
      <c r="AH40" s="82" t="str">
        <f aca="false">IF($B40=AH$2,"-",IF(COUNTIF(CORRIDA!$M:$M,$B40&amp;" d. "&amp;AH$2)=0,"",COUNTIF(CORRIDA!$M:$M,$B40&amp;" d. "&amp;AH$2)))</f>
        <v/>
      </c>
      <c r="AI40" s="82" t="str">
        <f aca="false">IF($B40=AI$2,"-",IF(COUNTIF(CORRIDA!$M:$M,$B40&amp;" d. "&amp;AI$2)=0,"",COUNTIF(CORRIDA!$M:$M,$B40&amp;" d. "&amp;AI$2)))</f>
        <v/>
      </c>
      <c r="AJ40" s="82" t="str">
        <f aca="false">IF($B40=AJ$2,"-",IF(COUNTIF(CORRIDA!$M:$M,$B40&amp;" d. "&amp;AJ$2)=0,"",COUNTIF(CORRIDA!$M:$M,$B40&amp;" d. "&amp;AJ$2)))</f>
        <v/>
      </c>
      <c r="AK40" s="82" t="str">
        <f aca="false">IF($B40=AK$2,"-",IF(COUNTIF(CORRIDA!$M:$M,$B40&amp;" d. "&amp;AK$2)=0,"",COUNTIF(CORRIDA!$M:$M,$B40&amp;" d. "&amp;AK$2)))</f>
        <v/>
      </c>
      <c r="AL40" s="82" t="str">
        <f aca="false">IF($B40=AL$2,"-",IF(COUNTIF(CORRIDA!$M:$M,$B40&amp;" d. "&amp;AL$2)=0,"",COUNTIF(CORRIDA!$M:$M,$B40&amp;" d. "&amp;AL$2)))</f>
        <v/>
      </c>
      <c r="AM40" s="82" t="str">
        <f aca="false">IF($B40=AM$2,"-",IF(COUNTIF(CORRIDA!$M:$M,$B40&amp;" d. "&amp;AM$2)=0,"",COUNTIF(CORRIDA!$M:$M,$B40&amp;" d. "&amp;AM$2)))</f>
        <v/>
      </c>
      <c r="AN40" s="82" t="str">
        <f aca="false">IF($B40=AN$2,"-",IF(COUNTIF(CORRIDA!$M:$M,$B40&amp;" d. "&amp;AN$2)=0,"",COUNTIF(CORRIDA!$M:$M,$B40&amp;" d. "&amp;AN$2)))</f>
        <v>-</v>
      </c>
      <c r="AO40" s="82" t="str">
        <f aca="false">IF($B40=AO$2,"-",IF(COUNTIF(CORRIDA!$M:$M,$B40&amp;" d. "&amp;AO$2)=0,"",COUNTIF(CORRIDA!$M:$M,$B40&amp;" d. "&amp;AO$2)))</f>
        <v/>
      </c>
      <c r="AP40" s="82" t="str">
        <f aca="false">IF($B40=AP$2,"-",IF(COUNTIF(CORRIDA!$M:$M,$B40&amp;" d. "&amp;AP$2)=0,"",COUNTIF(CORRIDA!$M:$M,$B40&amp;" d. "&amp;AP$2)))</f>
        <v/>
      </c>
      <c r="AQ40" s="82" t="str">
        <f aca="false">IF($B40=AQ$2,"-",IF(COUNTIF(CORRIDA!$M:$M,$B40&amp;" d. "&amp;AQ$2)=0,"",COUNTIF(CORRIDA!$M:$M,$B40&amp;" d. "&amp;AQ$2)))</f>
        <v/>
      </c>
      <c r="AR40" s="82" t="str">
        <f aca="false">IF($B40=AR$2,"-",IF(COUNTIF(CORRIDA!$M:$M,$B40&amp;" d. "&amp;AR$2)=0,"",COUNTIF(CORRIDA!$M:$M,$B40&amp;" d. "&amp;AR$2)))</f>
        <v/>
      </c>
      <c r="AS40" s="82" t="str">
        <f aca="false">IF($B40=AS$2,"-",IF(COUNTIF(CORRIDA!$M:$M,$B40&amp;" d. "&amp;AS$2)=0,"",COUNTIF(CORRIDA!$M:$M,$B40&amp;" d. "&amp;AS$2)))</f>
        <v/>
      </c>
      <c r="AT40" s="82" t="str">
        <f aca="false">IF($B40=AT$2,"-",IF(COUNTIF(CORRIDA!$M:$M,$B40&amp;" d. "&amp;AT$2)=0,"",COUNTIF(CORRIDA!$M:$M,$B40&amp;" d. "&amp;AT$2)))</f>
        <v/>
      </c>
      <c r="AU40" s="82" t="str">
        <f aca="false">IF($B40=AU$2,"-",IF(COUNTIF(CORRIDA!$M:$M,$B40&amp;" d. "&amp;AU$2)=0,"",COUNTIF(CORRIDA!$M:$M,$B40&amp;" d. "&amp;AU$2)))</f>
        <v/>
      </c>
      <c r="AV40" s="82" t="str">
        <f aca="false">IF($B40=AV$2,"-",IF(COUNTIF(CORRIDA!$M:$M,$B40&amp;" d. "&amp;AV$2)=0,"",COUNTIF(CORRIDA!$M:$M,$B40&amp;" d. "&amp;AV$2)))</f>
        <v/>
      </c>
      <c r="AW40" s="82" t="str">
        <f aca="false">IF($B40=AW$2,"-",IF(COUNTIF(CORRIDA!$M:$M,$B40&amp;" d. "&amp;AW$2)=0,"",COUNTIF(CORRIDA!$M:$M,$B40&amp;" d. "&amp;AW$2)))</f>
        <v/>
      </c>
      <c r="AX40" s="82" t="str">
        <f aca="false">IF($B40=AX$2,"-",IF(COUNTIF(CORRIDA!$M:$M,$B40&amp;" d. "&amp;AX$2)=0,"",COUNTIF(CORRIDA!$M:$M,$B40&amp;" d. "&amp;AX$2)))</f>
        <v/>
      </c>
      <c r="AY40" s="82" t="str">
        <f aca="false">IF($B40=AY$2,"-",IF(COUNTIF(CORRIDA!$M:$M,$B40&amp;" d. "&amp;AY$2)=0,"",COUNTIF(CORRIDA!$M:$M,$B40&amp;" d. "&amp;AY$2)))</f>
        <v/>
      </c>
      <c r="AZ40" s="82" t="str">
        <f aca="false">IF($B40=AZ$2,"-",IF(COUNTIF(CORRIDA!$M:$M,$B40&amp;" d. "&amp;AZ$2)=0,"",COUNTIF(CORRIDA!$M:$M,$B40&amp;" d. "&amp;AZ$2)))</f>
        <v/>
      </c>
      <c r="BA40" s="75" t="n">
        <f aca="false">SUM(C40:AZ40)</f>
        <v>0</v>
      </c>
      <c r="BE40" s="73" t="str">
        <f aca="false">B40</f>
        <v>Renato</v>
      </c>
      <c r="BF40" s="83" t="str">
        <f aca="false">IF($B40=BF$2,"-",IF(COUNTIF(CORRIDA!$M:$M,$B40&amp;" d. "&amp;BF$2)+COUNTIF(CORRIDA!$M:$M,BF$2&amp;" d. "&amp;$B40)=0,"",COUNTIF(CORRIDA!$M:$M,$B40&amp;" d. "&amp;BF$2)+COUNTIF(CORRIDA!$M:$M,BF$2&amp;" d. "&amp;$B40)))</f>
        <v/>
      </c>
      <c r="BG40" s="83" t="str">
        <f aca="false">IF($B40=BG$2,"-",IF(COUNTIF(CORRIDA!$M:$M,$B40&amp;" d. "&amp;BG$2)+COUNTIF(CORRIDA!$M:$M,BG$2&amp;" d. "&amp;$B40)=0,"",COUNTIF(CORRIDA!$M:$M,$B40&amp;" d. "&amp;BG$2)+COUNTIF(CORRIDA!$M:$M,BG$2&amp;" d. "&amp;$B40)))</f>
        <v/>
      </c>
      <c r="BH40" s="83" t="str">
        <f aca="false">IF($B40=BH$2,"-",IF(COUNTIF(CORRIDA!$M:$M,$B40&amp;" d. "&amp;BH$2)+COUNTIF(CORRIDA!$M:$M,BH$2&amp;" d. "&amp;$B40)=0,"",COUNTIF(CORRIDA!$M:$M,$B40&amp;" d. "&amp;BH$2)+COUNTIF(CORRIDA!$M:$M,BH$2&amp;" d. "&amp;$B40)))</f>
        <v/>
      </c>
      <c r="BI40" s="83" t="str">
        <f aca="false">IF($B40=BI$2,"-",IF(COUNTIF(CORRIDA!$M:$M,$B40&amp;" d. "&amp;BI$2)+COUNTIF(CORRIDA!$M:$M,BI$2&amp;" d. "&amp;$B40)=0,"",COUNTIF(CORRIDA!$M:$M,$B40&amp;" d. "&amp;BI$2)+COUNTIF(CORRIDA!$M:$M,BI$2&amp;" d. "&amp;$B40)))</f>
        <v/>
      </c>
      <c r="BJ40" s="83" t="str">
        <f aca="false">IF($B40=BJ$2,"-",IF(COUNTIF(CORRIDA!$M:$M,$B40&amp;" d. "&amp;BJ$2)+COUNTIF(CORRIDA!$M:$M,BJ$2&amp;" d. "&amp;$B40)=0,"",COUNTIF(CORRIDA!$M:$M,$B40&amp;" d. "&amp;BJ$2)+COUNTIF(CORRIDA!$M:$M,BJ$2&amp;" d. "&amp;$B40)))</f>
        <v/>
      </c>
      <c r="BK40" s="83" t="str">
        <f aca="false">IF($B40=BK$2,"-",IF(COUNTIF(CORRIDA!$M:$M,$B40&amp;" d. "&amp;BK$2)+COUNTIF(CORRIDA!$M:$M,BK$2&amp;" d. "&amp;$B40)=0,"",COUNTIF(CORRIDA!$M:$M,$B40&amp;" d. "&amp;BK$2)+COUNTIF(CORRIDA!$M:$M,BK$2&amp;" d. "&amp;$B40)))</f>
        <v/>
      </c>
      <c r="BL40" s="83" t="str">
        <f aca="false">IF($B40=BL$2,"-",IF(COUNTIF(CORRIDA!$M:$M,$B40&amp;" d. "&amp;BL$2)+COUNTIF(CORRIDA!$M:$M,BL$2&amp;" d. "&amp;$B40)=0,"",COUNTIF(CORRIDA!$M:$M,$B40&amp;" d. "&amp;BL$2)+COUNTIF(CORRIDA!$M:$M,BL$2&amp;" d. "&amp;$B40)))</f>
        <v/>
      </c>
      <c r="BM40" s="83" t="str">
        <f aca="false">IF($B40=BM$2,"-",IF(COUNTIF(CORRIDA!$M:$M,$B40&amp;" d. "&amp;BM$2)+COUNTIF(CORRIDA!$M:$M,BM$2&amp;" d. "&amp;$B40)=0,"",COUNTIF(CORRIDA!$M:$M,$B40&amp;" d. "&amp;BM$2)+COUNTIF(CORRIDA!$M:$M,BM$2&amp;" d. "&amp;$B40)))</f>
        <v/>
      </c>
      <c r="BN40" s="83" t="str">
        <f aca="false">IF($B40=BN$2,"-",IF(COUNTIF(CORRIDA!$M:$M,$B40&amp;" d. "&amp;BN$2)+COUNTIF(CORRIDA!$M:$M,BN$2&amp;" d. "&amp;$B40)=0,"",COUNTIF(CORRIDA!$M:$M,$B40&amp;" d. "&amp;BN$2)+COUNTIF(CORRIDA!$M:$M,BN$2&amp;" d. "&amp;$B40)))</f>
        <v/>
      </c>
      <c r="BO40" s="83" t="str">
        <f aca="false">IF($B40=BO$2,"-",IF(COUNTIF(CORRIDA!$M:$M,$B40&amp;" d. "&amp;BO$2)+COUNTIF(CORRIDA!$M:$M,BO$2&amp;" d. "&amp;$B40)=0,"",COUNTIF(CORRIDA!$M:$M,$B40&amp;" d. "&amp;BO$2)+COUNTIF(CORRIDA!$M:$M,BO$2&amp;" d. "&amp;$B40)))</f>
        <v/>
      </c>
      <c r="BP40" s="83" t="str">
        <f aca="false">IF($B40=BP$2,"-",IF(COUNTIF(CORRIDA!$M:$M,$B40&amp;" d. "&amp;BP$2)+COUNTIF(CORRIDA!$M:$M,BP$2&amp;" d. "&amp;$B40)=0,"",COUNTIF(CORRIDA!$M:$M,$B40&amp;" d. "&amp;BP$2)+COUNTIF(CORRIDA!$M:$M,BP$2&amp;" d. "&amp;$B40)))</f>
        <v/>
      </c>
      <c r="BQ40" s="83" t="str">
        <f aca="false">IF($B40=BQ$2,"-",IF(COUNTIF(CORRIDA!$M:$M,$B40&amp;" d. "&amp;BQ$2)+COUNTIF(CORRIDA!$M:$M,BQ$2&amp;" d. "&amp;$B40)=0,"",COUNTIF(CORRIDA!$M:$M,$B40&amp;" d. "&amp;BQ$2)+COUNTIF(CORRIDA!$M:$M,BQ$2&amp;" d. "&amp;$B40)))</f>
        <v/>
      </c>
      <c r="BR40" s="83" t="str">
        <f aca="false">IF($B40=BR$2,"-",IF(COUNTIF(CORRIDA!$M:$M,$B40&amp;" d. "&amp;BR$2)+COUNTIF(CORRIDA!$M:$M,BR$2&amp;" d. "&amp;$B40)=0,"",COUNTIF(CORRIDA!$M:$M,$B40&amp;" d. "&amp;BR$2)+COUNTIF(CORRIDA!$M:$M,BR$2&amp;" d. "&amp;$B40)))</f>
        <v/>
      </c>
      <c r="BS40" s="83" t="str">
        <f aca="false">IF($B40=BS$2,"-",IF(COUNTIF(CORRIDA!$M:$M,$B40&amp;" d. "&amp;BS$2)+COUNTIF(CORRIDA!$M:$M,BS$2&amp;" d. "&amp;$B40)=0,"",COUNTIF(CORRIDA!$M:$M,$B40&amp;" d. "&amp;BS$2)+COUNTIF(CORRIDA!$M:$M,BS$2&amp;" d. "&amp;$B40)))</f>
        <v/>
      </c>
      <c r="BT40" s="83" t="str">
        <f aca="false">IF($B40=BT$2,"-",IF(COUNTIF(CORRIDA!$M:$M,$B40&amp;" d. "&amp;BT$2)+COUNTIF(CORRIDA!$M:$M,BT$2&amp;" d. "&amp;$B40)=0,"",COUNTIF(CORRIDA!$M:$M,$B40&amp;" d. "&amp;BT$2)+COUNTIF(CORRIDA!$M:$M,BT$2&amp;" d. "&amp;$B40)))</f>
        <v/>
      </c>
      <c r="BU40" s="83" t="str">
        <f aca="false">IF($B40=BU$2,"-",IF(COUNTIF(CORRIDA!$M:$M,$B40&amp;" d. "&amp;BU$2)+COUNTIF(CORRIDA!$M:$M,BU$2&amp;" d. "&amp;$B40)=0,"",COUNTIF(CORRIDA!$M:$M,$B40&amp;" d. "&amp;BU$2)+COUNTIF(CORRIDA!$M:$M,BU$2&amp;" d. "&amp;$B40)))</f>
        <v/>
      </c>
      <c r="BV40" s="83" t="str">
        <f aca="false">IF($B40=BV$2,"-",IF(COUNTIF(CORRIDA!$M:$M,$B40&amp;" d. "&amp;BV$2)+COUNTIF(CORRIDA!$M:$M,BV$2&amp;" d. "&amp;$B40)=0,"",COUNTIF(CORRIDA!$M:$M,$B40&amp;" d. "&amp;BV$2)+COUNTIF(CORRIDA!$M:$M,BV$2&amp;" d. "&amp;$B40)))</f>
        <v/>
      </c>
      <c r="BW40" s="83" t="str">
        <f aca="false">IF($B40=BW$2,"-",IF(COUNTIF(CORRIDA!$M:$M,$B40&amp;" d. "&amp;BW$2)+COUNTIF(CORRIDA!$M:$M,BW$2&amp;" d. "&amp;$B40)=0,"",COUNTIF(CORRIDA!$M:$M,$B40&amp;" d. "&amp;BW$2)+COUNTIF(CORRIDA!$M:$M,BW$2&amp;" d. "&amp;$B40)))</f>
        <v/>
      </c>
      <c r="BX40" s="83" t="str">
        <f aca="false">IF($B40=BX$2,"-",IF(COUNTIF(CORRIDA!$M:$M,$B40&amp;" d. "&amp;BX$2)+COUNTIF(CORRIDA!$M:$M,BX$2&amp;" d. "&amp;$B40)=0,"",COUNTIF(CORRIDA!$M:$M,$B40&amp;" d. "&amp;BX$2)+COUNTIF(CORRIDA!$M:$M,BX$2&amp;" d. "&amp;$B40)))</f>
        <v/>
      </c>
      <c r="BY40" s="83" t="str">
        <f aca="false">IF($B40=BY$2,"-",IF(COUNTIF(CORRIDA!$M:$M,$B40&amp;" d. "&amp;BY$2)+COUNTIF(CORRIDA!$M:$M,BY$2&amp;" d. "&amp;$B40)=0,"",COUNTIF(CORRIDA!$M:$M,$B40&amp;" d. "&amp;BY$2)+COUNTIF(CORRIDA!$M:$M,BY$2&amp;" d. "&amp;$B40)))</f>
        <v/>
      </c>
      <c r="BZ40" s="83" t="str">
        <f aca="false">IF($B40=BZ$2,"-",IF(COUNTIF(CORRIDA!$M:$M,$B40&amp;" d. "&amp;BZ$2)+COUNTIF(CORRIDA!$M:$M,BZ$2&amp;" d. "&amp;$B40)=0,"",COUNTIF(CORRIDA!$M:$M,$B40&amp;" d. "&amp;BZ$2)+COUNTIF(CORRIDA!$M:$M,BZ$2&amp;" d. "&amp;$B40)))</f>
        <v/>
      </c>
      <c r="CA40" s="83" t="str">
        <f aca="false">IF($B40=CA$2,"-",IF(COUNTIF(CORRIDA!$M:$M,$B40&amp;" d. "&amp;CA$2)+COUNTIF(CORRIDA!$M:$M,CA$2&amp;" d. "&amp;$B40)=0,"",COUNTIF(CORRIDA!$M:$M,$B40&amp;" d. "&amp;CA$2)+COUNTIF(CORRIDA!$M:$M,CA$2&amp;" d. "&amp;$B40)))</f>
        <v/>
      </c>
      <c r="CB40" s="83" t="str">
        <f aca="false">IF($B40=CB$2,"-",IF(COUNTIF(CORRIDA!$M:$M,$B40&amp;" d. "&amp;CB$2)+COUNTIF(CORRIDA!$M:$M,CB$2&amp;" d. "&amp;$B40)=0,"",COUNTIF(CORRIDA!$M:$M,$B40&amp;" d. "&amp;CB$2)+COUNTIF(CORRIDA!$M:$M,CB$2&amp;" d. "&amp;$B40)))</f>
        <v/>
      </c>
      <c r="CC40" s="83" t="str">
        <f aca="false">IF($B40=CC$2,"-",IF(COUNTIF(CORRIDA!$M:$M,$B40&amp;" d. "&amp;CC$2)+COUNTIF(CORRIDA!$M:$M,CC$2&amp;" d. "&amp;$B40)=0,"",COUNTIF(CORRIDA!$M:$M,$B40&amp;" d. "&amp;CC$2)+COUNTIF(CORRIDA!$M:$M,CC$2&amp;" d. "&amp;$B40)))</f>
        <v/>
      </c>
      <c r="CD40" s="83" t="str">
        <f aca="false">IF($B40=CD$2,"-",IF(COUNTIF(CORRIDA!$M:$M,$B40&amp;" d. "&amp;CD$2)+COUNTIF(CORRIDA!$M:$M,CD$2&amp;" d. "&amp;$B40)=0,"",COUNTIF(CORRIDA!$M:$M,$B40&amp;" d. "&amp;CD$2)+COUNTIF(CORRIDA!$M:$M,CD$2&amp;" d. "&amp;$B40)))</f>
        <v/>
      </c>
      <c r="CE40" s="83" t="str">
        <f aca="false">IF($B40=CE$2,"-",IF(COUNTIF(CORRIDA!$M:$M,$B40&amp;" d. "&amp;CE$2)+COUNTIF(CORRIDA!$M:$M,CE$2&amp;" d. "&amp;$B40)=0,"",COUNTIF(CORRIDA!$M:$M,$B40&amp;" d. "&amp;CE$2)+COUNTIF(CORRIDA!$M:$M,CE$2&amp;" d. "&amp;$B40)))</f>
        <v/>
      </c>
      <c r="CF40" s="83" t="str">
        <f aca="false">IF($B40=CF$2,"-",IF(COUNTIF(CORRIDA!$M:$M,$B40&amp;" d. "&amp;CF$2)+COUNTIF(CORRIDA!$M:$M,CF$2&amp;" d. "&amp;$B40)=0,"",COUNTIF(CORRIDA!$M:$M,$B40&amp;" d. "&amp;CF$2)+COUNTIF(CORRIDA!$M:$M,CF$2&amp;" d. "&amp;$B40)))</f>
        <v/>
      </c>
      <c r="CG40" s="83" t="str">
        <f aca="false">IF($B40=CG$2,"-",IF(COUNTIF(CORRIDA!$M:$M,$B40&amp;" d. "&amp;CG$2)+COUNTIF(CORRIDA!$M:$M,CG$2&amp;" d. "&amp;$B40)=0,"",COUNTIF(CORRIDA!$M:$M,$B40&amp;" d. "&amp;CG$2)+COUNTIF(CORRIDA!$M:$M,CG$2&amp;" d. "&amp;$B40)))</f>
        <v/>
      </c>
      <c r="CH40" s="83" t="str">
        <f aca="false">IF($B40=CH$2,"-",IF(COUNTIF(CORRIDA!$M:$M,$B40&amp;" d. "&amp;CH$2)+COUNTIF(CORRIDA!$M:$M,CH$2&amp;" d. "&amp;$B40)=0,"",COUNTIF(CORRIDA!$M:$M,$B40&amp;" d. "&amp;CH$2)+COUNTIF(CORRIDA!$M:$M,CH$2&amp;" d. "&amp;$B40)))</f>
        <v/>
      </c>
      <c r="CI40" s="83" t="str">
        <f aca="false">IF($B40=CI$2,"-",IF(COUNTIF(CORRIDA!$M:$M,$B40&amp;" d. "&amp;CI$2)+COUNTIF(CORRIDA!$M:$M,CI$2&amp;" d. "&amp;$B40)=0,"",COUNTIF(CORRIDA!$M:$M,$B40&amp;" d. "&amp;CI$2)+COUNTIF(CORRIDA!$M:$M,CI$2&amp;" d. "&amp;$B40)))</f>
        <v/>
      </c>
      <c r="CJ40" s="83" t="str">
        <f aca="false">IF($B40=CJ$2,"-",IF(COUNTIF(CORRIDA!$M:$M,$B40&amp;" d. "&amp;CJ$2)+COUNTIF(CORRIDA!$M:$M,CJ$2&amp;" d. "&amp;$B40)=0,"",COUNTIF(CORRIDA!$M:$M,$B40&amp;" d. "&amp;CJ$2)+COUNTIF(CORRIDA!$M:$M,CJ$2&amp;" d. "&amp;$B40)))</f>
        <v/>
      </c>
      <c r="CK40" s="83" t="str">
        <f aca="false">IF($B40=CK$2,"-",IF(COUNTIF(CORRIDA!$M:$M,$B40&amp;" d. "&amp;CK$2)+COUNTIF(CORRIDA!$M:$M,CK$2&amp;" d. "&amp;$B40)=0,"",COUNTIF(CORRIDA!$M:$M,$B40&amp;" d. "&amp;CK$2)+COUNTIF(CORRIDA!$M:$M,CK$2&amp;" d. "&amp;$B40)))</f>
        <v/>
      </c>
      <c r="CL40" s="83" t="str">
        <f aca="false">IF($B40=CL$2,"-",IF(COUNTIF(CORRIDA!$M:$M,$B40&amp;" d. "&amp;CL$2)+COUNTIF(CORRIDA!$M:$M,CL$2&amp;" d. "&amp;$B40)=0,"",COUNTIF(CORRIDA!$M:$M,$B40&amp;" d. "&amp;CL$2)+COUNTIF(CORRIDA!$M:$M,CL$2&amp;" d. "&amp;$B40)))</f>
        <v/>
      </c>
      <c r="CM40" s="83" t="str">
        <f aca="false">IF($B40=CM$2,"-",IF(COUNTIF(CORRIDA!$M:$M,$B40&amp;" d. "&amp;CM$2)+COUNTIF(CORRIDA!$M:$M,CM$2&amp;" d. "&amp;$B40)=0,"",COUNTIF(CORRIDA!$M:$M,$B40&amp;" d. "&amp;CM$2)+COUNTIF(CORRIDA!$M:$M,CM$2&amp;" d. "&amp;$B40)))</f>
        <v/>
      </c>
      <c r="CN40" s="83" t="str">
        <f aca="false">IF($B40=CN$2,"-",IF(COUNTIF(CORRIDA!$M:$M,$B40&amp;" d. "&amp;CN$2)+COUNTIF(CORRIDA!$M:$M,CN$2&amp;" d. "&amp;$B40)=0,"",COUNTIF(CORRIDA!$M:$M,$B40&amp;" d. "&amp;CN$2)+COUNTIF(CORRIDA!$M:$M,CN$2&amp;" d. "&amp;$B40)))</f>
        <v/>
      </c>
      <c r="CO40" s="83" t="str">
        <f aca="false">IF($B40=CO$2,"-",IF(COUNTIF(CORRIDA!$M:$M,$B40&amp;" d. "&amp;CO$2)+COUNTIF(CORRIDA!$M:$M,CO$2&amp;" d. "&amp;$B40)=0,"",COUNTIF(CORRIDA!$M:$M,$B40&amp;" d. "&amp;CO$2)+COUNTIF(CORRIDA!$M:$M,CO$2&amp;" d. "&amp;$B40)))</f>
        <v/>
      </c>
      <c r="CP40" s="83" t="str">
        <f aca="false">IF($B40=CP$2,"-",IF(COUNTIF(CORRIDA!$M:$M,$B40&amp;" d. "&amp;CP$2)+COUNTIF(CORRIDA!$M:$M,CP$2&amp;" d. "&amp;$B40)=0,"",COUNTIF(CORRIDA!$M:$M,$B40&amp;" d. "&amp;CP$2)+COUNTIF(CORRIDA!$M:$M,CP$2&amp;" d. "&amp;$B40)))</f>
        <v/>
      </c>
      <c r="CQ40" s="83" t="str">
        <f aca="false">IF($B40=CQ$2,"-",IF(COUNTIF(CORRIDA!$M:$M,$B40&amp;" d. "&amp;CQ$2)+COUNTIF(CORRIDA!$M:$M,CQ$2&amp;" d. "&amp;$B40)=0,"",COUNTIF(CORRIDA!$M:$M,$B40&amp;" d. "&amp;CQ$2)+COUNTIF(CORRIDA!$M:$M,CQ$2&amp;" d. "&amp;$B40)))</f>
        <v>-</v>
      </c>
      <c r="CR40" s="83" t="str">
        <f aca="false">IF($B40=CR$2,"-",IF(COUNTIF(CORRIDA!$M:$M,$B40&amp;" d. "&amp;CR$2)+COUNTIF(CORRIDA!$M:$M,CR$2&amp;" d. "&amp;$B40)=0,"",COUNTIF(CORRIDA!$M:$M,$B40&amp;" d. "&amp;CR$2)+COUNTIF(CORRIDA!$M:$M,CR$2&amp;" d. "&amp;$B40)))</f>
        <v/>
      </c>
      <c r="CS40" s="83" t="str">
        <f aca="false">IF($B40=CS$2,"-",IF(COUNTIF(CORRIDA!$M:$M,$B40&amp;" d. "&amp;CS$2)+COUNTIF(CORRIDA!$M:$M,CS$2&amp;" d. "&amp;$B40)=0,"",COUNTIF(CORRIDA!$M:$M,$B40&amp;" d. "&amp;CS$2)+COUNTIF(CORRIDA!$M:$M,CS$2&amp;" d. "&amp;$B40)))</f>
        <v/>
      </c>
      <c r="CT40" s="83" t="str">
        <f aca="false">IF($B40=CT$2,"-",IF(COUNTIF(CORRIDA!$M:$M,$B40&amp;" d. "&amp;CT$2)+COUNTIF(CORRIDA!$M:$M,CT$2&amp;" d. "&amp;$B40)=0,"",COUNTIF(CORRIDA!$M:$M,$B40&amp;" d. "&amp;CT$2)+COUNTIF(CORRIDA!$M:$M,CT$2&amp;" d. "&amp;$B40)))</f>
        <v/>
      </c>
      <c r="CU40" s="83" t="str">
        <f aca="false">IF($B40=CU$2,"-",IF(COUNTIF(CORRIDA!$M:$M,$B40&amp;" d. "&amp;CU$2)+COUNTIF(CORRIDA!$M:$M,CU$2&amp;" d. "&amp;$B40)=0,"",COUNTIF(CORRIDA!$M:$M,$B40&amp;" d. "&amp;CU$2)+COUNTIF(CORRIDA!$M:$M,CU$2&amp;" d. "&amp;$B40)))</f>
        <v/>
      </c>
      <c r="CV40" s="83" t="str">
        <f aca="false">IF($B40=CV$2,"-",IF(COUNTIF(CORRIDA!$M:$M,$B40&amp;" d. "&amp;CV$2)+COUNTIF(CORRIDA!$M:$M,CV$2&amp;" d. "&amp;$B40)=0,"",COUNTIF(CORRIDA!$M:$M,$B40&amp;" d. "&amp;CV$2)+COUNTIF(CORRIDA!$M:$M,CV$2&amp;" d. "&amp;$B40)))</f>
        <v/>
      </c>
      <c r="CW40" s="83" t="str">
        <f aca="false">IF($B40=CW$2,"-",IF(COUNTIF(CORRIDA!$M:$M,$B40&amp;" d. "&amp;CW$2)+COUNTIF(CORRIDA!$M:$M,CW$2&amp;" d. "&amp;$B40)=0,"",COUNTIF(CORRIDA!$M:$M,$B40&amp;" d. "&amp;CW$2)+COUNTIF(CORRIDA!$M:$M,CW$2&amp;" d. "&amp;$B40)))</f>
        <v/>
      </c>
      <c r="CX40" s="83" t="str">
        <f aca="false">IF($B40=CX$2,"-",IF(COUNTIF(CORRIDA!$M:$M,$B40&amp;" d. "&amp;CX$2)+COUNTIF(CORRIDA!$M:$M,CX$2&amp;" d. "&amp;$B40)=0,"",COUNTIF(CORRIDA!$M:$M,$B40&amp;" d. "&amp;CX$2)+COUNTIF(CORRIDA!$M:$M,CX$2&amp;" d. "&amp;$B40)))</f>
        <v/>
      </c>
      <c r="CY40" s="83" t="str">
        <f aca="false">IF($B40=CY$2,"-",IF(COUNTIF(CORRIDA!$M:$M,$B40&amp;" d. "&amp;CY$2)+COUNTIF(CORRIDA!$M:$M,CY$2&amp;" d. "&amp;$B40)=0,"",COUNTIF(CORRIDA!$M:$M,$B40&amp;" d. "&amp;CY$2)+COUNTIF(CORRIDA!$M:$M,CY$2&amp;" d. "&amp;$B40)))</f>
        <v/>
      </c>
      <c r="CZ40" s="83" t="str">
        <f aca="false">IF($B40=CZ$2,"-",IF(COUNTIF(CORRIDA!$M:$M,$B40&amp;" d. "&amp;CZ$2)+COUNTIF(CORRIDA!$M:$M,CZ$2&amp;" d. "&amp;$B40)=0,"",COUNTIF(CORRIDA!$M:$M,$B40&amp;" d. "&amp;CZ$2)+COUNTIF(CORRIDA!$M:$M,CZ$2&amp;" d. "&amp;$B40)))</f>
        <v/>
      </c>
      <c r="DA40" s="83" t="str">
        <f aca="false">IF($B40=DA$2,"-",IF(COUNTIF(CORRIDA!$M:$M,$B40&amp;" d. "&amp;DA$2)+COUNTIF(CORRIDA!$M:$M,DA$2&amp;" d. "&amp;$B40)=0,"",COUNTIF(CORRIDA!$M:$M,$B40&amp;" d. "&amp;DA$2)+COUNTIF(CORRIDA!$M:$M,DA$2&amp;" d. "&amp;$B40)))</f>
        <v/>
      </c>
      <c r="DB40" s="83" t="str">
        <f aca="false">IF($B40=DB$2,"-",IF(COUNTIF(CORRIDA!$M:$M,$B40&amp;" d. "&amp;DB$2)+COUNTIF(CORRIDA!$M:$M,DB$2&amp;" d. "&amp;$B40)=0,"",COUNTIF(CORRIDA!$M:$M,$B40&amp;" d. "&amp;DB$2)+COUNTIF(CORRIDA!$M:$M,DB$2&amp;" d. "&amp;$B40)))</f>
        <v/>
      </c>
      <c r="DC40" s="83" t="str">
        <f aca="false">IF($B40=DC$2,"-",IF(COUNTIF(CORRIDA!$M:$M,$B40&amp;" d. "&amp;DC$2)+COUNTIF(CORRIDA!$M:$M,DC$2&amp;" d. "&amp;$B40)=0,"",COUNTIF(CORRIDA!$M:$M,$B40&amp;" d. "&amp;DC$2)+COUNTIF(CORRIDA!$M:$M,DC$2&amp;" d. "&amp;$B40)))</f>
        <v/>
      </c>
      <c r="DD40" s="75" t="n">
        <f aca="false">SUM(BF40:DC40)</f>
        <v>0</v>
      </c>
      <c r="DE40" s="77" t="n">
        <f aca="false">COUNTIF(BF40:DC40,"&gt;0")</f>
        <v>0</v>
      </c>
      <c r="DF40" s="78" t="n">
        <f aca="false">IF(COUNTIF(BF40:DC40,"&gt;0")&lt;10,0,QUOTIENT(COUNTIF(BF40:DC40,"&gt;0"),5)*50)</f>
        <v>0</v>
      </c>
      <c r="DG40" s="79"/>
      <c r="DH40" s="73" t="str">
        <f aca="false">BE40</f>
        <v>Renato</v>
      </c>
      <c r="DI40" s="83" t="n">
        <f aca="false">IF($B40=DI$2,0,IF(COUNTIF(CORRIDA!$M:$M,$B40&amp;" d. "&amp;DI$2)+COUNTIF(CORRIDA!$M:$M,DI$2&amp;" d. "&amp;$B40)=0,0,COUNTIF(CORRIDA!$M:$M,$B40&amp;" d. "&amp;DI$2)+COUNTIF(CORRIDA!$M:$M,DI$2&amp;" d. "&amp;$B40)))</f>
        <v>0</v>
      </c>
      <c r="DJ40" s="83" t="n">
        <f aca="false">IF($B40=DJ$2,0,IF(COUNTIF(CORRIDA!$M:$M,$B40&amp;" d. "&amp;DJ$2)+COUNTIF(CORRIDA!$M:$M,DJ$2&amp;" d. "&amp;$B40)=0,0,COUNTIF(CORRIDA!$M:$M,$B40&amp;" d. "&amp;DJ$2)+COUNTIF(CORRIDA!$M:$M,DJ$2&amp;" d. "&amp;$B40)))</f>
        <v>0</v>
      </c>
      <c r="DK40" s="83" t="n">
        <f aca="false">IF($B40=DK$2,0,IF(COUNTIF(CORRIDA!$M:$M,$B40&amp;" d. "&amp;DK$2)+COUNTIF(CORRIDA!$M:$M,DK$2&amp;" d. "&amp;$B40)=0,0,COUNTIF(CORRIDA!$M:$M,$B40&amp;" d. "&amp;DK$2)+COUNTIF(CORRIDA!$M:$M,DK$2&amp;" d. "&amp;$B40)))</f>
        <v>0</v>
      </c>
      <c r="DL40" s="83" t="n">
        <f aca="false">IF($B40=DL$2,0,IF(COUNTIF(CORRIDA!$M:$M,$B40&amp;" d. "&amp;DL$2)+COUNTIF(CORRIDA!$M:$M,DL$2&amp;" d. "&amp;$B40)=0,0,COUNTIF(CORRIDA!$M:$M,$B40&amp;" d. "&amp;DL$2)+COUNTIF(CORRIDA!$M:$M,DL$2&amp;" d. "&amp;$B40)))</f>
        <v>0</v>
      </c>
      <c r="DM40" s="83" t="n">
        <f aca="false">IF($B40=DM$2,0,IF(COUNTIF(CORRIDA!$M:$M,$B40&amp;" d. "&amp;DM$2)+COUNTIF(CORRIDA!$M:$M,DM$2&amp;" d. "&amp;$B40)=0,0,COUNTIF(CORRIDA!$M:$M,$B40&amp;" d. "&amp;DM$2)+COUNTIF(CORRIDA!$M:$M,DM$2&amp;" d. "&amp;$B40)))</f>
        <v>0</v>
      </c>
      <c r="DN40" s="83" t="n">
        <f aca="false">IF($B40=DN$2,0,IF(COUNTIF(CORRIDA!$M:$M,$B40&amp;" d. "&amp;DN$2)+COUNTIF(CORRIDA!$M:$M,DN$2&amp;" d. "&amp;$B40)=0,0,COUNTIF(CORRIDA!$M:$M,$B40&amp;" d. "&amp;DN$2)+COUNTIF(CORRIDA!$M:$M,DN$2&amp;" d. "&amp;$B40)))</f>
        <v>0</v>
      </c>
      <c r="DO40" s="83" t="n">
        <f aca="false">IF($B40=DO$2,0,IF(COUNTIF(CORRIDA!$M:$M,$B40&amp;" d. "&amp;DO$2)+COUNTIF(CORRIDA!$M:$M,DO$2&amp;" d. "&amp;$B40)=0,0,COUNTIF(CORRIDA!$M:$M,$B40&amp;" d. "&amp;DO$2)+COUNTIF(CORRIDA!$M:$M,DO$2&amp;" d. "&amp;$B40)))</f>
        <v>0</v>
      </c>
      <c r="DP40" s="83" t="n">
        <f aca="false">IF($B40=DP$2,0,IF(COUNTIF(CORRIDA!$M:$M,$B40&amp;" d. "&amp;DP$2)+COUNTIF(CORRIDA!$M:$M,DP$2&amp;" d. "&amp;$B40)=0,0,COUNTIF(CORRIDA!$M:$M,$B40&amp;" d. "&amp;DP$2)+COUNTIF(CORRIDA!$M:$M,DP$2&amp;" d. "&amp;$B40)))</f>
        <v>0</v>
      </c>
      <c r="DQ40" s="83" t="n">
        <f aca="false">IF($B40=DQ$2,0,IF(COUNTIF(CORRIDA!$M:$M,$B40&amp;" d. "&amp;DQ$2)+COUNTIF(CORRIDA!$M:$M,DQ$2&amp;" d. "&amp;$B40)=0,0,COUNTIF(CORRIDA!$M:$M,$B40&amp;" d. "&amp;DQ$2)+COUNTIF(CORRIDA!$M:$M,DQ$2&amp;" d. "&amp;$B40)))</f>
        <v>0</v>
      </c>
      <c r="DR40" s="83" t="n">
        <f aca="false">IF($B40=DR$2,0,IF(COUNTIF(CORRIDA!$M:$M,$B40&amp;" d. "&amp;DR$2)+COUNTIF(CORRIDA!$M:$M,DR$2&amp;" d. "&amp;$B40)=0,0,COUNTIF(CORRIDA!$M:$M,$B40&amp;" d. "&amp;DR$2)+COUNTIF(CORRIDA!$M:$M,DR$2&amp;" d. "&amp;$B40)))</f>
        <v>0</v>
      </c>
      <c r="DS40" s="83" t="n">
        <f aca="false">IF($B40=DS$2,0,IF(COUNTIF(CORRIDA!$M:$M,$B40&amp;" d. "&amp;DS$2)+COUNTIF(CORRIDA!$M:$M,DS$2&amp;" d. "&amp;$B40)=0,0,COUNTIF(CORRIDA!$M:$M,$B40&amp;" d. "&amp;DS$2)+COUNTIF(CORRIDA!$M:$M,DS$2&amp;" d. "&amp;$B40)))</f>
        <v>0</v>
      </c>
      <c r="DT40" s="83" t="n">
        <f aca="false">IF($B40=DT$2,0,IF(COUNTIF(CORRIDA!$M:$M,$B40&amp;" d. "&amp;DT$2)+COUNTIF(CORRIDA!$M:$M,DT$2&amp;" d. "&amp;$B40)=0,0,COUNTIF(CORRIDA!$M:$M,$B40&amp;" d. "&amp;DT$2)+COUNTIF(CORRIDA!$M:$M,DT$2&amp;" d. "&amp;$B40)))</f>
        <v>0</v>
      </c>
      <c r="DU40" s="83" t="n">
        <f aca="false">IF($B40=DU$2,0,IF(COUNTIF(CORRIDA!$M:$M,$B40&amp;" d. "&amp;DU$2)+COUNTIF(CORRIDA!$M:$M,DU$2&amp;" d. "&amp;$B40)=0,0,COUNTIF(CORRIDA!$M:$M,$B40&amp;" d. "&amp;DU$2)+COUNTIF(CORRIDA!$M:$M,DU$2&amp;" d. "&amp;$B40)))</f>
        <v>0</v>
      </c>
      <c r="DV40" s="83" t="n">
        <f aca="false">IF($B40=DV$2,0,IF(COUNTIF(CORRIDA!$M:$M,$B40&amp;" d. "&amp;DV$2)+COUNTIF(CORRIDA!$M:$M,DV$2&amp;" d. "&amp;$B40)=0,0,COUNTIF(CORRIDA!$M:$M,$B40&amp;" d. "&amp;DV$2)+COUNTIF(CORRIDA!$M:$M,DV$2&amp;" d. "&amp;$B40)))</f>
        <v>0</v>
      </c>
      <c r="DW40" s="83" t="n">
        <f aca="false">IF($B40=DW$2,0,IF(COUNTIF(CORRIDA!$M:$M,$B40&amp;" d. "&amp;DW$2)+COUNTIF(CORRIDA!$M:$M,DW$2&amp;" d. "&amp;$B40)=0,0,COUNTIF(CORRIDA!$M:$M,$B40&amp;" d. "&amp;DW$2)+COUNTIF(CORRIDA!$M:$M,DW$2&amp;" d. "&amp;$B40)))</f>
        <v>0</v>
      </c>
      <c r="DX40" s="83" t="n">
        <f aca="false">IF($B40=DX$2,0,IF(COUNTIF(CORRIDA!$M:$M,$B40&amp;" d. "&amp;DX$2)+COUNTIF(CORRIDA!$M:$M,DX$2&amp;" d. "&amp;$B40)=0,0,COUNTIF(CORRIDA!$M:$M,$B40&amp;" d. "&amp;DX$2)+COUNTIF(CORRIDA!$M:$M,DX$2&amp;" d. "&amp;$B40)))</f>
        <v>0</v>
      </c>
      <c r="DY40" s="83" t="n">
        <f aca="false">IF($B40=DY$2,0,IF(COUNTIF(CORRIDA!$M:$M,$B40&amp;" d. "&amp;DY$2)+COUNTIF(CORRIDA!$M:$M,DY$2&amp;" d. "&amp;$B40)=0,0,COUNTIF(CORRIDA!$M:$M,$B40&amp;" d. "&amp;DY$2)+COUNTIF(CORRIDA!$M:$M,DY$2&amp;" d. "&amp;$B40)))</f>
        <v>0</v>
      </c>
      <c r="DZ40" s="83" t="n">
        <f aca="false">IF($B40=DZ$2,0,IF(COUNTIF(CORRIDA!$M:$M,$B40&amp;" d. "&amp;DZ$2)+COUNTIF(CORRIDA!$M:$M,DZ$2&amp;" d. "&amp;$B40)=0,0,COUNTIF(CORRIDA!$M:$M,$B40&amp;" d. "&amp;DZ$2)+COUNTIF(CORRIDA!$M:$M,DZ$2&amp;" d. "&amp;$B40)))</f>
        <v>0</v>
      </c>
      <c r="EA40" s="83" t="n">
        <f aca="false">IF($B40=EA$2,0,IF(COUNTIF(CORRIDA!$M:$M,$B40&amp;" d. "&amp;EA$2)+COUNTIF(CORRIDA!$M:$M,EA$2&amp;" d. "&amp;$B40)=0,0,COUNTIF(CORRIDA!$M:$M,$B40&amp;" d. "&amp;EA$2)+COUNTIF(CORRIDA!$M:$M,EA$2&amp;" d. "&amp;$B40)))</f>
        <v>0</v>
      </c>
      <c r="EB40" s="83" t="n">
        <f aca="false">IF($B40=EB$2,0,IF(COUNTIF(CORRIDA!$M:$M,$B40&amp;" d. "&amp;EB$2)+COUNTIF(CORRIDA!$M:$M,EB$2&amp;" d. "&amp;$B40)=0,0,COUNTIF(CORRIDA!$M:$M,$B40&amp;" d. "&amp;EB$2)+COUNTIF(CORRIDA!$M:$M,EB$2&amp;" d. "&amp;$B40)))</f>
        <v>0</v>
      </c>
      <c r="EC40" s="83" t="n">
        <f aca="false">IF($B40=EC$2,0,IF(COUNTIF(CORRIDA!$M:$M,$B40&amp;" d. "&amp;EC$2)+COUNTIF(CORRIDA!$M:$M,EC$2&amp;" d. "&amp;$B40)=0,0,COUNTIF(CORRIDA!$M:$M,$B40&amp;" d. "&amp;EC$2)+COUNTIF(CORRIDA!$M:$M,EC$2&amp;" d. "&amp;$B40)))</f>
        <v>0</v>
      </c>
      <c r="ED40" s="83" t="n">
        <f aca="false">IF($B40=ED$2,0,IF(COUNTIF(CORRIDA!$M:$M,$B40&amp;" d. "&amp;ED$2)+COUNTIF(CORRIDA!$M:$M,ED$2&amp;" d. "&amp;$B40)=0,0,COUNTIF(CORRIDA!$M:$M,$B40&amp;" d. "&amp;ED$2)+COUNTIF(CORRIDA!$M:$M,ED$2&amp;" d. "&amp;$B40)))</f>
        <v>0</v>
      </c>
      <c r="EE40" s="83" t="n">
        <f aca="false">IF($B40=EE$2,0,IF(COUNTIF(CORRIDA!$M:$M,$B40&amp;" d. "&amp;EE$2)+COUNTIF(CORRIDA!$M:$M,EE$2&amp;" d. "&amp;$B40)=0,0,COUNTIF(CORRIDA!$M:$M,$B40&amp;" d. "&amp;EE$2)+COUNTIF(CORRIDA!$M:$M,EE$2&amp;" d. "&amp;$B40)))</f>
        <v>0</v>
      </c>
      <c r="EF40" s="83" t="n">
        <f aca="false">IF($B40=EF$2,0,IF(COUNTIF(CORRIDA!$M:$M,$B40&amp;" d. "&amp;EF$2)+COUNTIF(CORRIDA!$M:$M,EF$2&amp;" d. "&amp;$B40)=0,0,COUNTIF(CORRIDA!$M:$M,$B40&amp;" d. "&amp;EF$2)+COUNTIF(CORRIDA!$M:$M,EF$2&amp;" d. "&amp;$B40)))</f>
        <v>0</v>
      </c>
      <c r="EG40" s="83" t="n">
        <f aca="false">IF($B40=EG$2,0,IF(COUNTIF(CORRIDA!$M:$M,$B40&amp;" d. "&amp;EG$2)+COUNTIF(CORRIDA!$M:$M,EG$2&amp;" d. "&amp;$B40)=0,0,COUNTIF(CORRIDA!$M:$M,$B40&amp;" d. "&amp;EG$2)+COUNTIF(CORRIDA!$M:$M,EG$2&amp;" d. "&amp;$B40)))</f>
        <v>0</v>
      </c>
      <c r="EH40" s="83" t="n">
        <f aca="false">IF($B40=EH$2,0,IF(COUNTIF(CORRIDA!$M:$M,$B40&amp;" d. "&amp;EH$2)+COUNTIF(CORRIDA!$M:$M,EH$2&amp;" d. "&amp;$B40)=0,0,COUNTIF(CORRIDA!$M:$M,$B40&amp;" d. "&amp;EH$2)+COUNTIF(CORRIDA!$M:$M,EH$2&amp;" d. "&amp;$B40)))</f>
        <v>0</v>
      </c>
      <c r="EI40" s="83" t="n">
        <f aca="false">IF($B40=EI$2,0,IF(COUNTIF(CORRIDA!$M:$M,$B40&amp;" d. "&amp;EI$2)+COUNTIF(CORRIDA!$M:$M,EI$2&amp;" d. "&amp;$B40)=0,0,COUNTIF(CORRIDA!$M:$M,$B40&amp;" d. "&amp;EI$2)+COUNTIF(CORRIDA!$M:$M,EI$2&amp;" d. "&amp;$B40)))</f>
        <v>0</v>
      </c>
      <c r="EJ40" s="83" t="n">
        <f aca="false">IF($B40=EJ$2,0,IF(COUNTIF(CORRIDA!$M:$M,$B40&amp;" d. "&amp;EJ$2)+COUNTIF(CORRIDA!$M:$M,EJ$2&amp;" d. "&amp;$B40)=0,0,COUNTIF(CORRIDA!$M:$M,$B40&amp;" d. "&amp;EJ$2)+COUNTIF(CORRIDA!$M:$M,EJ$2&amp;" d. "&amp;$B40)))</f>
        <v>0</v>
      </c>
      <c r="EK40" s="83" t="n">
        <f aca="false">IF($B40=EK$2,0,IF(COUNTIF(CORRIDA!$M:$M,$B40&amp;" d. "&amp;EK$2)+COUNTIF(CORRIDA!$M:$M,EK$2&amp;" d. "&amp;$B40)=0,0,COUNTIF(CORRIDA!$M:$M,$B40&amp;" d. "&amp;EK$2)+COUNTIF(CORRIDA!$M:$M,EK$2&amp;" d. "&amp;$B40)))</f>
        <v>0</v>
      </c>
      <c r="EL40" s="83" t="n">
        <f aca="false">IF($B40=EL$2,0,IF(COUNTIF(CORRIDA!$M:$M,$B40&amp;" d. "&amp;EL$2)+COUNTIF(CORRIDA!$M:$M,EL$2&amp;" d. "&amp;$B40)=0,0,COUNTIF(CORRIDA!$M:$M,$B40&amp;" d. "&amp;EL$2)+COUNTIF(CORRIDA!$M:$M,EL$2&amp;" d. "&amp;$B40)))</f>
        <v>0</v>
      </c>
      <c r="EM40" s="83" t="n">
        <f aca="false">IF($B40=EM$2,0,IF(COUNTIF(CORRIDA!$M:$M,$B40&amp;" d. "&amp;EM$2)+COUNTIF(CORRIDA!$M:$M,EM$2&amp;" d. "&amp;$B40)=0,0,COUNTIF(CORRIDA!$M:$M,$B40&amp;" d. "&amp;EM$2)+COUNTIF(CORRIDA!$M:$M,EM$2&amp;" d. "&amp;$B40)))</f>
        <v>0</v>
      </c>
      <c r="EN40" s="83" t="n">
        <f aca="false">IF($B40=EN$2,0,IF(COUNTIF(CORRIDA!$M:$M,$B40&amp;" d. "&amp;EN$2)+COUNTIF(CORRIDA!$M:$M,EN$2&amp;" d. "&amp;$B40)=0,0,COUNTIF(CORRIDA!$M:$M,$B40&amp;" d. "&amp;EN$2)+COUNTIF(CORRIDA!$M:$M,EN$2&amp;" d. "&amp;$B40)))</f>
        <v>0</v>
      </c>
      <c r="EO40" s="83" t="n">
        <f aca="false">IF($B40=EO$2,0,IF(COUNTIF(CORRIDA!$M:$M,$B40&amp;" d. "&amp;EO$2)+COUNTIF(CORRIDA!$M:$M,EO$2&amp;" d. "&amp;$B40)=0,0,COUNTIF(CORRIDA!$M:$M,$B40&amp;" d. "&amp;EO$2)+COUNTIF(CORRIDA!$M:$M,EO$2&amp;" d. "&amp;$B40)))</f>
        <v>0</v>
      </c>
      <c r="EP40" s="83" t="n">
        <f aca="false">IF($B40=EP$2,0,IF(COUNTIF(CORRIDA!$M:$M,$B40&amp;" d. "&amp;EP$2)+COUNTIF(CORRIDA!$M:$M,EP$2&amp;" d. "&amp;$B40)=0,0,COUNTIF(CORRIDA!$M:$M,$B40&amp;" d. "&amp;EP$2)+COUNTIF(CORRIDA!$M:$M,EP$2&amp;" d. "&amp;$B40)))</f>
        <v>0</v>
      </c>
      <c r="EQ40" s="83" t="n">
        <f aca="false">IF($B40=EQ$2,0,IF(COUNTIF(CORRIDA!$M:$M,$B40&amp;" d. "&amp;EQ$2)+COUNTIF(CORRIDA!$M:$M,EQ$2&amp;" d. "&amp;$B40)=0,0,COUNTIF(CORRIDA!$M:$M,$B40&amp;" d. "&amp;EQ$2)+COUNTIF(CORRIDA!$M:$M,EQ$2&amp;" d. "&amp;$B40)))</f>
        <v>0</v>
      </c>
      <c r="ER40" s="83" t="n">
        <f aca="false">IF($B40=ER$2,0,IF(COUNTIF(CORRIDA!$M:$M,$B40&amp;" d. "&amp;ER$2)+COUNTIF(CORRIDA!$M:$M,ER$2&amp;" d. "&amp;$B40)=0,0,COUNTIF(CORRIDA!$M:$M,$B40&amp;" d. "&amp;ER$2)+COUNTIF(CORRIDA!$M:$M,ER$2&amp;" d. "&amp;$B40)))</f>
        <v>0</v>
      </c>
      <c r="ES40" s="83" t="n">
        <f aca="false">IF($B40=ES$2,0,IF(COUNTIF(CORRIDA!$M:$M,$B40&amp;" d. "&amp;ES$2)+COUNTIF(CORRIDA!$M:$M,ES$2&amp;" d. "&amp;$B40)=0,0,COUNTIF(CORRIDA!$M:$M,$B40&amp;" d. "&amp;ES$2)+COUNTIF(CORRIDA!$M:$M,ES$2&amp;" d. "&amp;$B40)))</f>
        <v>0</v>
      </c>
      <c r="ET40" s="83" t="n">
        <f aca="false">IF($B40=ET$2,0,IF(COUNTIF(CORRIDA!$M:$M,$B40&amp;" d. "&amp;ET$2)+COUNTIF(CORRIDA!$M:$M,ET$2&amp;" d. "&amp;$B40)=0,0,COUNTIF(CORRIDA!$M:$M,$B40&amp;" d. "&amp;ET$2)+COUNTIF(CORRIDA!$M:$M,ET$2&amp;" d. "&amp;$B40)))</f>
        <v>0</v>
      </c>
      <c r="EU40" s="83" t="n">
        <f aca="false">IF($B40=EU$2,0,IF(COUNTIF(CORRIDA!$M:$M,$B40&amp;" d. "&amp;EU$2)+COUNTIF(CORRIDA!$M:$M,EU$2&amp;" d. "&amp;$B40)=0,0,COUNTIF(CORRIDA!$M:$M,$B40&amp;" d. "&amp;EU$2)+COUNTIF(CORRIDA!$M:$M,EU$2&amp;" d. "&amp;$B40)))</f>
        <v>0</v>
      </c>
      <c r="EV40" s="83" t="n">
        <f aca="false">IF($B40=EV$2,0,IF(COUNTIF(CORRIDA!$M:$M,$B40&amp;" d. "&amp;EV$2)+COUNTIF(CORRIDA!$M:$M,EV$2&amp;" d. "&amp;$B40)=0,0,COUNTIF(CORRIDA!$M:$M,$B40&amp;" d. "&amp;EV$2)+COUNTIF(CORRIDA!$M:$M,EV$2&amp;" d. "&amp;$B40)))</f>
        <v>0</v>
      </c>
      <c r="EW40" s="83" t="n">
        <f aca="false">IF($B40=EW$2,0,IF(COUNTIF(CORRIDA!$M:$M,$B40&amp;" d. "&amp;EW$2)+COUNTIF(CORRIDA!$M:$M,EW$2&amp;" d. "&amp;$B40)=0,0,COUNTIF(CORRIDA!$M:$M,$B40&amp;" d. "&amp;EW$2)+COUNTIF(CORRIDA!$M:$M,EW$2&amp;" d. "&amp;$B40)))</f>
        <v>0</v>
      </c>
      <c r="EX40" s="83" t="n">
        <f aca="false">IF($B40=EX$2,0,IF(COUNTIF(CORRIDA!$M:$M,$B40&amp;" d. "&amp;EX$2)+COUNTIF(CORRIDA!$M:$M,EX$2&amp;" d. "&amp;$B40)=0,0,COUNTIF(CORRIDA!$M:$M,$B40&amp;" d. "&amp;EX$2)+COUNTIF(CORRIDA!$M:$M,EX$2&amp;" d. "&amp;$B40)))</f>
        <v>0</v>
      </c>
      <c r="EY40" s="83" t="n">
        <f aca="false">IF($B40=EY$2,0,IF(COUNTIF(CORRIDA!$M:$M,$B40&amp;" d. "&amp;EY$2)+COUNTIF(CORRIDA!$M:$M,EY$2&amp;" d. "&amp;$B40)=0,0,COUNTIF(CORRIDA!$M:$M,$B40&amp;" d. "&amp;EY$2)+COUNTIF(CORRIDA!$M:$M,EY$2&amp;" d. "&amp;$B40)))</f>
        <v>0</v>
      </c>
      <c r="EZ40" s="83" t="n">
        <f aca="false">IF($B40=EZ$2,0,IF(COUNTIF(CORRIDA!$M:$M,$B40&amp;" d. "&amp;EZ$2)+COUNTIF(CORRIDA!$M:$M,EZ$2&amp;" d. "&amp;$B40)=0,0,COUNTIF(CORRIDA!$M:$M,$B40&amp;" d. "&amp;EZ$2)+COUNTIF(CORRIDA!$M:$M,EZ$2&amp;" d. "&amp;$B40)))</f>
        <v>0</v>
      </c>
      <c r="FA40" s="83" t="n">
        <f aca="false">IF($B40=FA$2,0,IF(COUNTIF(CORRIDA!$M:$M,$B40&amp;" d. "&amp;FA$2)+COUNTIF(CORRIDA!$M:$M,FA$2&amp;" d. "&amp;$B40)=0,0,COUNTIF(CORRIDA!$M:$M,$B40&amp;" d. "&amp;FA$2)+COUNTIF(CORRIDA!$M:$M,FA$2&amp;" d. "&amp;$B40)))</f>
        <v>0</v>
      </c>
      <c r="FB40" s="83" t="n">
        <f aca="false">IF($B40=FB$2,0,IF(COUNTIF(CORRIDA!$M:$M,$B40&amp;" d. "&amp;FB$2)+COUNTIF(CORRIDA!$M:$M,FB$2&amp;" d. "&amp;$B40)=0,0,COUNTIF(CORRIDA!$M:$M,$B40&amp;" d. "&amp;FB$2)+COUNTIF(CORRIDA!$M:$M,FB$2&amp;" d. "&amp;$B40)))</f>
        <v>0</v>
      </c>
      <c r="FC40" s="83" t="n">
        <f aca="false">IF($B40=FC$2,0,IF(COUNTIF(CORRIDA!$M:$M,$B40&amp;" d. "&amp;FC$2)+COUNTIF(CORRIDA!$M:$M,FC$2&amp;" d. "&amp;$B40)=0,0,COUNTIF(CORRIDA!$M:$M,$B40&amp;" d. "&amp;FC$2)+COUNTIF(CORRIDA!$M:$M,FC$2&amp;" d. "&amp;$B40)))</f>
        <v>0</v>
      </c>
      <c r="FD40" s="83" t="n">
        <f aca="false">IF($B40=FD$2,0,IF(COUNTIF(CORRIDA!$M:$M,$B40&amp;" d. "&amp;FD$2)+COUNTIF(CORRIDA!$M:$M,FD$2&amp;" d. "&amp;$B40)=0,0,COUNTIF(CORRIDA!$M:$M,$B40&amp;" d. "&amp;FD$2)+COUNTIF(CORRIDA!$M:$M,FD$2&amp;" d. "&amp;$B40)))</f>
        <v>0</v>
      </c>
      <c r="FE40" s="83" t="n">
        <f aca="false">IF($B40=FE$2,0,IF(COUNTIF(CORRIDA!$M:$M,$B40&amp;" d. "&amp;FE$2)+COUNTIF(CORRIDA!$M:$M,FE$2&amp;" d. "&amp;$B40)=0,0,COUNTIF(CORRIDA!$M:$M,$B40&amp;" d. "&amp;FE$2)+COUNTIF(CORRIDA!$M:$M,FE$2&amp;" d. "&amp;$B40)))</f>
        <v>0</v>
      </c>
      <c r="FF40" s="83" t="n">
        <f aca="false">IF($B40=FF$2,0,IF(COUNTIF(CORRIDA!$M:$M,$B40&amp;" d. "&amp;FF$2)+COUNTIF(CORRIDA!$M:$M,FF$2&amp;" d. "&amp;$B40)=0,0,COUNTIF(CORRIDA!$M:$M,$B40&amp;" d. "&amp;FF$2)+COUNTIF(CORRIDA!$M:$M,FF$2&amp;" d. "&amp;$B40)))</f>
        <v>0</v>
      </c>
      <c r="FG40" s="75" t="n">
        <f aca="false">SUM(DI40:EW40)</f>
        <v>0</v>
      </c>
      <c r="FH40" s="80"/>
      <c r="FI40" s="73" t="str">
        <f aca="false">BE40</f>
        <v>Renato</v>
      </c>
      <c r="FJ40" s="81" t="n">
        <f aca="false">COUNTIF(BF40:DC40,"&gt;0")</f>
        <v>0</v>
      </c>
      <c r="FK40" s="81" t="e">
        <f aca="false">AVERAGE(BF40:DC40)</f>
        <v>#DIV/0!</v>
      </c>
      <c r="FL40" s="81" t="e">
        <f aca="false">_xlfn.STDEV.P(BF40:DC40)</f>
        <v>#DIV/0!</v>
      </c>
    </row>
    <row r="41" customFormat="false" ht="12.75" hidden="false" customHeight="false" outlineLevel="0" collapsed="false">
      <c r="B41" s="73" t="str">
        <f aca="false">INTRO!B41</f>
        <v>Robertinho</v>
      </c>
      <c r="C41" s="74" t="str">
        <f aca="false">IF($B41=C$2,"-",IF(COUNTIF(CORRIDA!$M:$M,$B41&amp;" d. "&amp;C$2)=0,"",COUNTIF(CORRIDA!$M:$M,$B41&amp;" d. "&amp;C$2)))</f>
        <v/>
      </c>
      <c r="D41" s="74" t="str">
        <f aca="false">IF($B41=D$2,"-",IF(COUNTIF(CORRIDA!$M:$M,$B41&amp;" d. "&amp;D$2)=0,"",COUNTIF(CORRIDA!$M:$M,$B41&amp;" d. "&amp;D$2)))</f>
        <v/>
      </c>
      <c r="E41" s="74" t="str">
        <f aca="false">IF($B41=E$2,"-",IF(COUNTIF(CORRIDA!$M:$M,$B41&amp;" d. "&amp;E$2)=0,"",COUNTIF(CORRIDA!$M:$M,$B41&amp;" d. "&amp;E$2)))</f>
        <v/>
      </c>
      <c r="F41" s="74" t="str">
        <f aca="false">IF($B41=F$2,"-",IF(COUNTIF(CORRIDA!$M:$M,$B41&amp;" d. "&amp;F$2)=0,"",COUNTIF(CORRIDA!$M:$M,$B41&amp;" d. "&amp;F$2)))</f>
        <v/>
      </c>
      <c r="G41" s="74" t="n">
        <f aca="false">IF($B41=G$2,"-",IF(COUNTIF(CORRIDA!$M:$M,$B41&amp;" d. "&amp;G$2)=0,"",COUNTIF(CORRIDA!$M:$M,$B41&amp;" d. "&amp;G$2)))</f>
        <v>1</v>
      </c>
      <c r="H41" s="74" t="str">
        <f aca="false">IF($B41=H$2,"-",IF(COUNTIF(CORRIDA!$M:$M,$B41&amp;" d. "&amp;H$2)=0,"",COUNTIF(CORRIDA!$M:$M,$B41&amp;" d. "&amp;H$2)))</f>
        <v/>
      </c>
      <c r="I41" s="74" t="str">
        <f aca="false">IF($B41=I$2,"-",IF(COUNTIF(CORRIDA!$M:$M,$B41&amp;" d. "&amp;I$2)=0,"",COUNTIF(CORRIDA!$M:$M,$B41&amp;" d. "&amp;I$2)))</f>
        <v/>
      </c>
      <c r="J41" s="74" t="str">
        <f aca="false">IF($B41=J$2,"-",IF(COUNTIF(CORRIDA!$M:$M,$B41&amp;" d. "&amp;J$2)=0,"",COUNTIF(CORRIDA!$M:$M,$B41&amp;" d. "&amp;J$2)))</f>
        <v/>
      </c>
      <c r="K41" s="74" t="str">
        <f aca="false">IF($B41=K$2,"-",IF(COUNTIF(CORRIDA!$M:$M,$B41&amp;" d. "&amp;K$2)=0,"",COUNTIF(CORRIDA!$M:$M,$B41&amp;" d. "&amp;K$2)))</f>
        <v/>
      </c>
      <c r="L41" s="74" t="str">
        <f aca="false">IF($B41=L$2,"-",IF(COUNTIF(CORRIDA!$M:$M,$B41&amp;" d. "&amp;L$2)=0,"",COUNTIF(CORRIDA!$M:$M,$B41&amp;" d. "&amp;L$2)))</f>
        <v/>
      </c>
      <c r="M41" s="74" t="n">
        <f aca="false">IF($B41=M$2,"-",IF(COUNTIF(CORRIDA!$M:$M,$B41&amp;" d. "&amp;M$2)=0,"",COUNTIF(CORRIDA!$M:$M,$B41&amp;" d. "&amp;M$2)))</f>
        <v>1</v>
      </c>
      <c r="N41" s="74" t="n">
        <f aca="false">IF($B41=N$2,"-",IF(COUNTIF(CORRIDA!$M:$M,$B41&amp;" d. "&amp;N$2)=0,"",COUNTIF(CORRIDA!$M:$M,$B41&amp;" d. "&amp;N$2)))</f>
        <v>1</v>
      </c>
      <c r="O41" s="74" t="str">
        <f aca="false">IF($B41=O$2,"-",IF(COUNTIF(CORRIDA!$M:$M,$B41&amp;" d. "&amp;O$2)=0,"",COUNTIF(CORRIDA!$M:$M,$B41&amp;" d. "&amp;O$2)))</f>
        <v/>
      </c>
      <c r="P41" s="74" t="str">
        <f aca="false">IF($B41=P$2,"-",IF(COUNTIF(CORRIDA!$M:$M,$B41&amp;" d. "&amp;P$2)=0,"",COUNTIF(CORRIDA!$M:$M,$B41&amp;" d. "&amp;P$2)))</f>
        <v/>
      </c>
      <c r="Q41" s="74" t="str">
        <f aca="false">IF($B41=Q$2,"-",IF(COUNTIF(CORRIDA!$M:$M,$B41&amp;" d. "&amp;Q$2)=0,"",COUNTIF(CORRIDA!$M:$M,$B41&amp;" d. "&amp;Q$2)))</f>
        <v/>
      </c>
      <c r="R41" s="74" t="str">
        <f aca="false">IF($B41=R$2,"-",IF(COUNTIF(CORRIDA!$M:$M,$B41&amp;" d. "&amp;R$2)=0,"",COUNTIF(CORRIDA!$M:$M,$B41&amp;" d. "&amp;R$2)))</f>
        <v/>
      </c>
      <c r="S41" s="74" t="str">
        <f aca="false">IF($B41=S$2,"-",IF(COUNTIF(CORRIDA!$M:$M,$B41&amp;" d. "&amp;S$2)=0,"",COUNTIF(CORRIDA!$M:$M,$B41&amp;" d. "&amp;S$2)))</f>
        <v/>
      </c>
      <c r="T41" s="74" t="str">
        <f aca="false">IF($B41=T$2,"-",IF(COUNTIF(CORRIDA!$M:$M,$B41&amp;" d. "&amp;T$2)=0,"",COUNTIF(CORRIDA!$M:$M,$B41&amp;" d. "&amp;T$2)))</f>
        <v/>
      </c>
      <c r="U41" s="74" t="str">
        <f aca="false">IF($B41=U$2,"-",IF(COUNTIF(CORRIDA!$M:$M,$B41&amp;" d. "&amp;U$2)=0,"",COUNTIF(CORRIDA!$M:$M,$B41&amp;" d. "&amp;U$2)))</f>
        <v/>
      </c>
      <c r="V41" s="74" t="str">
        <f aca="false">IF($B41=V$2,"-",IF(COUNTIF(CORRIDA!$M:$M,$B41&amp;" d. "&amp;V$2)=0,"",COUNTIF(CORRIDA!$M:$M,$B41&amp;" d. "&amp;V$2)))</f>
        <v/>
      </c>
      <c r="W41" s="74" t="str">
        <f aca="false">IF($B41=W$2,"-",IF(COUNTIF(CORRIDA!$M:$M,$B41&amp;" d. "&amp;W$2)=0,"",COUNTIF(CORRIDA!$M:$M,$B41&amp;" d. "&amp;W$2)))</f>
        <v/>
      </c>
      <c r="X41" s="74" t="str">
        <f aca="false">IF($B41=X$2,"-",IF(COUNTIF(CORRIDA!$M:$M,$B41&amp;" d. "&amp;X$2)=0,"",COUNTIF(CORRIDA!$M:$M,$B41&amp;" d. "&amp;X$2)))</f>
        <v/>
      </c>
      <c r="Y41" s="74" t="n">
        <f aca="false">IF($B41=Y$2,"-",IF(COUNTIF(CORRIDA!$M:$M,$B41&amp;" d. "&amp;Y$2)=0,"",COUNTIF(CORRIDA!$M:$M,$B41&amp;" d. "&amp;Y$2)))</f>
        <v>1</v>
      </c>
      <c r="Z41" s="74" t="str">
        <f aca="false">IF($B41=Z$2,"-",IF(COUNTIF(CORRIDA!$M:$M,$B41&amp;" d. "&amp;Z$2)=0,"",COUNTIF(CORRIDA!$M:$M,$B41&amp;" d. "&amp;Z$2)))</f>
        <v/>
      </c>
      <c r="AA41" s="74" t="str">
        <f aca="false">IF($B41=AA$2,"-",IF(COUNTIF(CORRIDA!$M:$M,$B41&amp;" d. "&amp;AA$2)=0,"",COUNTIF(CORRIDA!$M:$M,$B41&amp;" d. "&amp;AA$2)))</f>
        <v/>
      </c>
      <c r="AB41" s="74" t="str">
        <f aca="false">IF($B41=AB$2,"-",IF(COUNTIF(CORRIDA!$M:$M,$B41&amp;" d. "&amp;AB$2)=0,"",COUNTIF(CORRIDA!$M:$M,$B41&amp;" d. "&amp;AB$2)))</f>
        <v/>
      </c>
      <c r="AC41" s="74" t="str">
        <f aca="false">IF($B41=AC$2,"-",IF(COUNTIF(CORRIDA!$M:$M,$B41&amp;" d. "&amp;AC$2)=0,"",COUNTIF(CORRIDA!$M:$M,$B41&amp;" d. "&amp;AC$2)))</f>
        <v/>
      </c>
      <c r="AD41" s="74" t="str">
        <f aca="false">IF($B41=AD$2,"-",IF(COUNTIF(CORRIDA!$M:$M,$B41&amp;" d. "&amp;AD$2)=0,"",COUNTIF(CORRIDA!$M:$M,$B41&amp;" d. "&amp;AD$2)))</f>
        <v/>
      </c>
      <c r="AE41" s="74" t="str">
        <f aca="false">IF($B41=AE$2,"-",IF(COUNTIF(CORRIDA!$M:$M,$B41&amp;" d. "&amp;AE$2)=0,"",COUNTIF(CORRIDA!$M:$M,$B41&amp;" d. "&amp;AE$2)))</f>
        <v/>
      </c>
      <c r="AF41" s="74" t="str">
        <f aca="false">IF($B41=AF$2,"-",IF(COUNTIF(CORRIDA!$M:$M,$B41&amp;" d. "&amp;AF$2)=0,"",COUNTIF(CORRIDA!$M:$M,$B41&amp;" d. "&amp;AF$2)))</f>
        <v/>
      </c>
      <c r="AG41" s="74" t="str">
        <f aca="false">IF($B41=AG$2,"-",IF(COUNTIF(CORRIDA!$M:$M,$B41&amp;" d. "&amp;AG$2)=0,"",COUNTIF(CORRIDA!$M:$M,$B41&amp;" d. "&amp;AG$2)))</f>
        <v/>
      </c>
      <c r="AH41" s="74" t="str">
        <f aca="false">IF($B41=AH$2,"-",IF(COUNTIF(CORRIDA!$M:$M,$B41&amp;" d. "&amp;AH$2)=0,"",COUNTIF(CORRIDA!$M:$M,$B41&amp;" d. "&amp;AH$2)))</f>
        <v/>
      </c>
      <c r="AI41" s="74" t="str">
        <f aca="false">IF($B41=AI$2,"-",IF(COUNTIF(CORRIDA!$M:$M,$B41&amp;" d. "&amp;AI$2)=0,"",COUNTIF(CORRIDA!$M:$M,$B41&amp;" d. "&amp;AI$2)))</f>
        <v/>
      </c>
      <c r="AJ41" s="74" t="str">
        <f aca="false">IF($B41=AJ$2,"-",IF(COUNTIF(CORRIDA!$M:$M,$B41&amp;" d. "&amp;AJ$2)=0,"",COUNTIF(CORRIDA!$M:$M,$B41&amp;" d. "&amp;AJ$2)))</f>
        <v/>
      </c>
      <c r="AK41" s="74" t="n">
        <f aca="false">IF($B41=AK$2,"-",IF(COUNTIF(CORRIDA!$M:$M,$B41&amp;" d. "&amp;AK$2)=0,"",COUNTIF(CORRIDA!$M:$M,$B41&amp;" d. "&amp;AK$2)))</f>
        <v>1</v>
      </c>
      <c r="AL41" s="74" t="n">
        <f aca="false">IF($B41=AL$2,"-",IF(COUNTIF(CORRIDA!$M:$M,$B41&amp;" d. "&amp;AL$2)=0,"",COUNTIF(CORRIDA!$M:$M,$B41&amp;" d. "&amp;AL$2)))</f>
        <v>1</v>
      </c>
      <c r="AM41" s="74" t="str">
        <f aca="false">IF($B41=AM$2,"-",IF(COUNTIF(CORRIDA!$M:$M,$B41&amp;" d. "&amp;AM$2)=0,"",COUNTIF(CORRIDA!$M:$M,$B41&amp;" d. "&amp;AM$2)))</f>
        <v/>
      </c>
      <c r="AN41" s="74" t="str">
        <f aca="false">IF($B41=AN$2,"-",IF(COUNTIF(CORRIDA!$M:$M,$B41&amp;" d. "&amp;AN$2)=0,"",COUNTIF(CORRIDA!$M:$M,$B41&amp;" d. "&amp;AN$2)))</f>
        <v/>
      </c>
      <c r="AO41" s="74" t="str">
        <f aca="false">IF($B41=AO$2,"-",IF(COUNTIF(CORRIDA!$M:$M,$B41&amp;" d. "&amp;AO$2)=0,"",COUNTIF(CORRIDA!$M:$M,$B41&amp;" d. "&amp;AO$2)))</f>
        <v>-</v>
      </c>
      <c r="AP41" s="74" t="str">
        <f aca="false">IF($B41=AP$2,"-",IF(COUNTIF(CORRIDA!$M:$M,$B41&amp;" d. "&amp;AP$2)=0,"",COUNTIF(CORRIDA!$M:$M,$B41&amp;" d. "&amp;AP$2)))</f>
        <v/>
      </c>
      <c r="AQ41" s="74" t="str">
        <f aca="false">IF($B41=AQ$2,"-",IF(COUNTIF(CORRIDA!$M:$M,$B41&amp;" d. "&amp;AQ$2)=0,"",COUNTIF(CORRIDA!$M:$M,$B41&amp;" d. "&amp;AQ$2)))</f>
        <v/>
      </c>
      <c r="AR41" s="74" t="str">
        <f aca="false">IF($B41=AR$2,"-",IF(COUNTIF(CORRIDA!$M:$M,$B41&amp;" d. "&amp;AR$2)=0,"",COUNTIF(CORRIDA!$M:$M,$B41&amp;" d. "&amp;AR$2)))</f>
        <v/>
      </c>
      <c r="AS41" s="74" t="n">
        <f aca="false">IF($B41=AS$2,"-",IF(COUNTIF(CORRIDA!$M:$M,$B41&amp;" d. "&amp;AS$2)=0,"",COUNTIF(CORRIDA!$M:$M,$B41&amp;" d. "&amp;AS$2)))</f>
        <v>1</v>
      </c>
      <c r="AT41" s="74" t="str">
        <f aca="false">IF($B41=AT$2,"-",IF(COUNTIF(CORRIDA!$M:$M,$B41&amp;" d. "&amp;AT$2)=0,"",COUNTIF(CORRIDA!$M:$M,$B41&amp;" d. "&amp;AT$2)))</f>
        <v/>
      </c>
      <c r="AU41" s="74" t="str">
        <f aca="false">IF($B41=AU$2,"-",IF(COUNTIF(CORRIDA!$M:$M,$B41&amp;" d. "&amp;AU$2)=0,"",COUNTIF(CORRIDA!$M:$M,$B41&amp;" d. "&amp;AU$2)))</f>
        <v/>
      </c>
      <c r="AV41" s="74" t="str">
        <f aca="false">IF($B41=AV$2,"-",IF(COUNTIF(CORRIDA!$M:$M,$B41&amp;" d. "&amp;AV$2)=0,"",COUNTIF(CORRIDA!$M:$M,$B41&amp;" d. "&amp;AV$2)))</f>
        <v/>
      </c>
      <c r="AW41" s="74" t="str">
        <f aca="false">IF($B41=AW$2,"-",IF(COUNTIF(CORRIDA!$M:$M,$B41&amp;" d. "&amp;AW$2)=0,"",COUNTIF(CORRIDA!$M:$M,$B41&amp;" d. "&amp;AW$2)))</f>
        <v/>
      </c>
      <c r="AX41" s="74" t="n">
        <f aca="false">IF($B41=AX$2,"-",IF(COUNTIF(CORRIDA!$M:$M,$B41&amp;" d. "&amp;AX$2)=0,"",COUNTIF(CORRIDA!$M:$M,$B41&amp;" d. "&amp;AX$2)))</f>
        <v>1</v>
      </c>
      <c r="AY41" s="74" t="str">
        <f aca="false">IF($B41=AY$2,"-",IF(COUNTIF(CORRIDA!$M:$M,$B41&amp;" d. "&amp;AY$2)=0,"",COUNTIF(CORRIDA!$M:$M,$B41&amp;" d. "&amp;AY$2)))</f>
        <v/>
      </c>
      <c r="AZ41" s="74" t="str">
        <f aca="false">IF($B41=AZ$2,"-",IF(COUNTIF(CORRIDA!$M:$M,$B41&amp;" d. "&amp;AZ$2)=0,"",COUNTIF(CORRIDA!$M:$M,$B41&amp;" d. "&amp;AZ$2)))</f>
        <v/>
      </c>
      <c r="BA41" s="75" t="n">
        <f aca="false">SUM(C41:AZ41)</f>
        <v>8</v>
      </c>
      <c r="BE41" s="73" t="str">
        <f aca="false">B41</f>
        <v>Robertinho</v>
      </c>
      <c r="BF41" s="76" t="str">
        <f aca="false">IF($B41=BF$2,"-",IF(COUNTIF(CORRIDA!$M:$M,$B41&amp;" d. "&amp;BF$2)+COUNTIF(CORRIDA!$M:$M,BF$2&amp;" d. "&amp;$B41)=0,"",COUNTIF(CORRIDA!$M:$M,$B41&amp;" d. "&amp;BF$2)+COUNTIF(CORRIDA!$M:$M,BF$2&amp;" d. "&amp;$B41)))</f>
        <v/>
      </c>
      <c r="BG41" s="76" t="str">
        <f aca="false">IF($B41=BG$2,"-",IF(COUNTIF(CORRIDA!$M:$M,$B41&amp;" d. "&amp;BG$2)+COUNTIF(CORRIDA!$M:$M,BG$2&amp;" d. "&amp;$B41)=0,"",COUNTIF(CORRIDA!$M:$M,$B41&amp;" d. "&amp;BG$2)+COUNTIF(CORRIDA!$M:$M,BG$2&amp;" d. "&amp;$B41)))</f>
        <v/>
      </c>
      <c r="BH41" s="76" t="str">
        <f aca="false">IF($B41=BH$2,"-",IF(COUNTIF(CORRIDA!$M:$M,$B41&amp;" d. "&amp;BH$2)+COUNTIF(CORRIDA!$M:$M,BH$2&amp;" d. "&amp;$B41)=0,"",COUNTIF(CORRIDA!$M:$M,$B41&amp;" d. "&amp;BH$2)+COUNTIF(CORRIDA!$M:$M,BH$2&amp;" d. "&amp;$B41)))</f>
        <v/>
      </c>
      <c r="BI41" s="76" t="str">
        <f aca="false">IF($B41=BI$2,"-",IF(COUNTIF(CORRIDA!$M:$M,$B41&amp;" d. "&amp;BI$2)+COUNTIF(CORRIDA!$M:$M,BI$2&amp;" d. "&amp;$B41)=0,"",COUNTIF(CORRIDA!$M:$M,$B41&amp;" d. "&amp;BI$2)+COUNTIF(CORRIDA!$M:$M,BI$2&amp;" d. "&amp;$B41)))</f>
        <v/>
      </c>
      <c r="BJ41" s="76" t="n">
        <f aca="false">IF($B41=BJ$2,"-",IF(COUNTIF(CORRIDA!$M:$M,$B41&amp;" d. "&amp;BJ$2)+COUNTIF(CORRIDA!$M:$M,BJ$2&amp;" d. "&amp;$B41)=0,"",COUNTIF(CORRIDA!$M:$M,$B41&amp;" d. "&amp;BJ$2)+COUNTIF(CORRIDA!$M:$M,BJ$2&amp;" d. "&amp;$B41)))</f>
        <v>1</v>
      </c>
      <c r="BK41" s="76" t="str">
        <f aca="false">IF($B41=BK$2,"-",IF(COUNTIF(CORRIDA!$M:$M,$B41&amp;" d. "&amp;BK$2)+COUNTIF(CORRIDA!$M:$M,BK$2&amp;" d. "&amp;$B41)=0,"",COUNTIF(CORRIDA!$M:$M,$B41&amp;" d. "&amp;BK$2)+COUNTIF(CORRIDA!$M:$M,BK$2&amp;" d. "&amp;$B41)))</f>
        <v/>
      </c>
      <c r="BL41" s="76" t="str">
        <f aca="false">IF($B41=BL$2,"-",IF(COUNTIF(CORRIDA!$M:$M,$B41&amp;" d. "&amp;BL$2)+COUNTIF(CORRIDA!$M:$M,BL$2&amp;" d. "&amp;$B41)=0,"",COUNTIF(CORRIDA!$M:$M,$B41&amp;" d. "&amp;BL$2)+COUNTIF(CORRIDA!$M:$M,BL$2&amp;" d. "&amp;$B41)))</f>
        <v/>
      </c>
      <c r="BM41" s="76" t="str">
        <f aca="false">IF($B41=BM$2,"-",IF(COUNTIF(CORRIDA!$M:$M,$B41&amp;" d. "&amp;BM$2)+COUNTIF(CORRIDA!$M:$M,BM$2&amp;" d. "&amp;$B41)=0,"",COUNTIF(CORRIDA!$M:$M,$B41&amp;" d. "&amp;BM$2)+COUNTIF(CORRIDA!$M:$M,BM$2&amp;" d. "&amp;$B41)))</f>
        <v/>
      </c>
      <c r="BN41" s="76" t="str">
        <f aca="false">IF($B41=BN$2,"-",IF(COUNTIF(CORRIDA!$M:$M,$B41&amp;" d. "&amp;BN$2)+COUNTIF(CORRIDA!$M:$M,BN$2&amp;" d. "&amp;$B41)=0,"",COUNTIF(CORRIDA!$M:$M,$B41&amp;" d. "&amp;BN$2)+COUNTIF(CORRIDA!$M:$M,BN$2&amp;" d. "&amp;$B41)))</f>
        <v/>
      </c>
      <c r="BO41" s="76" t="str">
        <f aca="false">IF($B41=BO$2,"-",IF(COUNTIF(CORRIDA!$M:$M,$B41&amp;" d. "&amp;BO$2)+COUNTIF(CORRIDA!$M:$M,BO$2&amp;" d. "&amp;$B41)=0,"",COUNTIF(CORRIDA!$M:$M,$B41&amp;" d. "&amp;BO$2)+COUNTIF(CORRIDA!$M:$M,BO$2&amp;" d. "&amp;$B41)))</f>
        <v/>
      </c>
      <c r="BP41" s="76" t="n">
        <f aca="false">IF($B41=BP$2,"-",IF(COUNTIF(CORRIDA!$M:$M,$B41&amp;" d. "&amp;BP$2)+COUNTIF(CORRIDA!$M:$M,BP$2&amp;" d. "&amp;$B41)=0,"",COUNTIF(CORRIDA!$M:$M,$B41&amp;" d. "&amp;BP$2)+COUNTIF(CORRIDA!$M:$M,BP$2&amp;" d. "&amp;$B41)))</f>
        <v>1</v>
      </c>
      <c r="BQ41" s="76" t="n">
        <f aca="false">IF($B41=BQ$2,"-",IF(COUNTIF(CORRIDA!$M:$M,$B41&amp;" d. "&amp;BQ$2)+COUNTIF(CORRIDA!$M:$M,BQ$2&amp;" d. "&amp;$B41)=0,"",COUNTIF(CORRIDA!$M:$M,$B41&amp;" d. "&amp;BQ$2)+COUNTIF(CORRIDA!$M:$M,BQ$2&amp;" d. "&amp;$B41)))</f>
        <v>1</v>
      </c>
      <c r="BR41" s="76" t="str">
        <f aca="false">IF($B41=BR$2,"-",IF(COUNTIF(CORRIDA!$M:$M,$B41&amp;" d. "&amp;BR$2)+COUNTIF(CORRIDA!$M:$M,BR$2&amp;" d. "&amp;$B41)=0,"",COUNTIF(CORRIDA!$M:$M,$B41&amp;" d. "&amp;BR$2)+COUNTIF(CORRIDA!$M:$M,BR$2&amp;" d. "&amp;$B41)))</f>
        <v/>
      </c>
      <c r="BS41" s="76" t="n">
        <f aca="false">IF($B41=BS$2,"-",IF(COUNTIF(CORRIDA!$M:$M,$B41&amp;" d. "&amp;BS$2)+COUNTIF(CORRIDA!$M:$M,BS$2&amp;" d. "&amp;$B41)=0,"",COUNTIF(CORRIDA!$M:$M,$B41&amp;" d. "&amp;BS$2)+COUNTIF(CORRIDA!$M:$M,BS$2&amp;" d. "&amp;$B41)))</f>
        <v>1</v>
      </c>
      <c r="BT41" s="76" t="str">
        <f aca="false">IF($B41=BT$2,"-",IF(COUNTIF(CORRIDA!$M:$M,$B41&amp;" d. "&amp;BT$2)+COUNTIF(CORRIDA!$M:$M,BT$2&amp;" d. "&amp;$B41)=0,"",COUNTIF(CORRIDA!$M:$M,$B41&amp;" d. "&amp;BT$2)+COUNTIF(CORRIDA!$M:$M,BT$2&amp;" d. "&amp;$B41)))</f>
        <v/>
      </c>
      <c r="BU41" s="76" t="str">
        <f aca="false">IF($B41=BU$2,"-",IF(COUNTIF(CORRIDA!$M:$M,$B41&amp;" d. "&amp;BU$2)+COUNTIF(CORRIDA!$M:$M,BU$2&amp;" d. "&amp;$B41)=0,"",COUNTIF(CORRIDA!$M:$M,$B41&amp;" d. "&amp;BU$2)+COUNTIF(CORRIDA!$M:$M,BU$2&amp;" d. "&amp;$B41)))</f>
        <v/>
      </c>
      <c r="BV41" s="76" t="str">
        <f aca="false">IF($B41=BV$2,"-",IF(COUNTIF(CORRIDA!$M:$M,$B41&amp;" d. "&amp;BV$2)+COUNTIF(CORRIDA!$M:$M,BV$2&amp;" d. "&amp;$B41)=0,"",COUNTIF(CORRIDA!$M:$M,$B41&amp;" d. "&amp;BV$2)+COUNTIF(CORRIDA!$M:$M,BV$2&amp;" d. "&amp;$B41)))</f>
        <v/>
      </c>
      <c r="BW41" s="76" t="str">
        <f aca="false">IF($B41=BW$2,"-",IF(COUNTIF(CORRIDA!$M:$M,$B41&amp;" d. "&amp;BW$2)+COUNTIF(CORRIDA!$M:$M,BW$2&amp;" d. "&amp;$B41)=0,"",COUNTIF(CORRIDA!$M:$M,$B41&amp;" d. "&amp;BW$2)+COUNTIF(CORRIDA!$M:$M,BW$2&amp;" d. "&amp;$B41)))</f>
        <v/>
      </c>
      <c r="BX41" s="76" t="str">
        <f aca="false">IF($B41=BX$2,"-",IF(COUNTIF(CORRIDA!$M:$M,$B41&amp;" d. "&amp;BX$2)+COUNTIF(CORRIDA!$M:$M,BX$2&amp;" d. "&amp;$B41)=0,"",COUNTIF(CORRIDA!$M:$M,$B41&amp;" d. "&amp;BX$2)+COUNTIF(CORRIDA!$M:$M,BX$2&amp;" d. "&amp;$B41)))</f>
        <v/>
      </c>
      <c r="BY41" s="76" t="str">
        <f aca="false">IF($B41=BY$2,"-",IF(COUNTIF(CORRIDA!$M:$M,$B41&amp;" d. "&amp;BY$2)+COUNTIF(CORRIDA!$M:$M,BY$2&amp;" d. "&amp;$B41)=0,"",COUNTIF(CORRIDA!$M:$M,$B41&amp;" d. "&amp;BY$2)+COUNTIF(CORRIDA!$M:$M,BY$2&amp;" d. "&amp;$B41)))</f>
        <v/>
      </c>
      <c r="BZ41" s="76" t="str">
        <f aca="false">IF($B41=BZ$2,"-",IF(COUNTIF(CORRIDA!$M:$M,$B41&amp;" d. "&amp;BZ$2)+COUNTIF(CORRIDA!$M:$M,BZ$2&amp;" d. "&amp;$B41)=0,"",COUNTIF(CORRIDA!$M:$M,$B41&amp;" d. "&amp;BZ$2)+COUNTIF(CORRIDA!$M:$M,BZ$2&amp;" d. "&amp;$B41)))</f>
        <v/>
      </c>
      <c r="CA41" s="76" t="n">
        <f aca="false">IF($B41=CA$2,"-",IF(COUNTIF(CORRIDA!$M:$M,$B41&amp;" d. "&amp;CA$2)+COUNTIF(CORRIDA!$M:$M,CA$2&amp;" d. "&amp;$B41)=0,"",COUNTIF(CORRIDA!$M:$M,$B41&amp;" d. "&amp;CA$2)+COUNTIF(CORRIDA!$M:$M,CA$2&amp;" d. "&amp;$B41)))</f>
        <v>1</v>
      </c>
      <c r="CB41" s="76" t="n">
        <f aca="false">IF($B41=CB$2,"-",IF(COUNTIF(CORRIDA!$M:$M,$B41&amp;" d. "&amp;CB$2)+COUNTIF(CORRIDA!$M:$M,CB$2&amp;" d. "&amp;$B41)=0,"",COUNTIF(CORRIDA!$M:$M,$B41&amp;" d. "&amp;CB$2)+COUNTIF(CORRIDA!$M:$M,CB$2&amp;" d. "&amp;$B41)))</f>
        <v>1</v>
      </c>
      <c r="CC41" s="76" t="str">
        <f aca="false">IF($B41=CC$2,"-",IF(COUNTIF(CORRIDA!$M:$M,$B41&amp;" d. "&amp;CC$2)+COUNTIF(CORRIDA!$M:$M,CC$2&amp;" d. "&amp;$B41)=0,"",COUNTIF(CORRIDA!$M:$M,$B41&amp;" d. "&amp;CC$2)+COUNTIF(CORRIDA!$M:$M,CC$2&amp;" d. "&amp;$B41)))</f>
        <v/>
      </c>
      <c r="CD41" s="76" t="str">
        <f aca="false">IF($B41=CD$2,"-",IF(COUNTIF(CORRIDA!$M:$M,$B41&amp;" d. "&amp;CD$2)+COUNTIF(CORRIDA!$M:$M,CD$2&amp;" d. "&amp;$B41)=0,"",COUNTIF(CORRIDA!$M:$M,$B41&amp;" d. "&amp;CD$2)+COUNTIF(CORRIDA!$M:$M,CD$2&amp;" d. "&amp;$B41)))</f>
        <v/>
      </c>
      <c r="CE41" s="76" t="str">
        <f aca="false">IF($B41=CE$2,"-",IF(COUNTIF(CORRIDA!$M:$M,$B41&amp;" d. "&amp;CE$2)+COUNTIF(CORRIDA!$M:$M,CE$2&amp;" d. "&amp;$B41)=0,"",COUNTIF(CORRIDA!$M:$M,$B41&amp;" d. "&amp;CE$2)+COUNTIF(CORRIDA!$M:$M,CE$2&amp;" d. "&amp;$B41)))</f>
        <v/>
      </c>
      <c r="CF41" s="76" t="str">
        <f aca="false">IF($B41=CF$2,"-",IF(COUNTIF(CORRIDA!$M:$M,$B41&amp;" d. "&amp;CF$2)+COUNTIF(CORRIDA!$M:$M,CF$2&amp;" d. "&amp;$B41)=0,"",COUNTIF(CORRIDA!$M:$M,$B41&amp;" d. "&amp;CF$2)+COUNTIF(CORRIDA!$M:$M,CF$2&amp;" d. "&amp;$B41)))</f>
        <v/>
      </c>
      <c r="CG41" s="76" t="str">
        <f aca="false">IF($B41=CG$2,"-",IF(COUNTIF(CORRIDA!$M:$M,$B41&amp;" d. "&amp;CG$2)+COUNTIF(CORRIDA!$M:$M,CG$2&amp;" d. "&amp;$B41)=0,"",COUNTIF(CORRIDA!$M:$M,$B41&amp;" d. "&amp;CG$2)+COUNTIF(CORRIDA!$M:$M,CG$2&amp;" d. "&amp;$B41)))</f>
        <v/>
      </c>
      <c r="CH41" s="76" t="str">
        <f aca="false">IF($B41=CH$2,"-",IF(COUNTIF(CORRIDA!$M:$M,$B41&amp;" d. "&amp;CH$2)+COUNTIF(CORRIDA!$M:$M,CH$2&amp;" d. "&amp;$B41)=0,"",COUNTIF(CORRIDA!$M:$M,$B41&amp;" d. "&amp;CH$2)+COUNTIF(CORRIDA!$M:$M,CH$2&amp;" d. "&amp;$B41)))</f>
        <v/>
      </c>
      <c r="CI41" s="76" t="str">
        <f aca="false">IF($B41=CI$2,"-",IF(COUNTIF(CORRIDA!$M:$M,$B41&amp;" d. "&amp;CI$2)+COUNTIF(CORRIDA!$M:$M,CI$2&amp;" d. "&amp;$B41)=0,"",COUNTIF(CORRIDA!$M:$M,$B41&amp;" d. "&amp;CI$2)+COUNTIF(CORRIDA!$M:$M,CI$2&amp;" d. "&amp;$B41)))</f>
        <v/>
      </c>
      <c r="CJ41" s="76" t="str">
        <f aca="false">IF($B41=CJ$2,"-",IF(COUNTIF(CORRIDA!$M:$M,$B41&amp;" d. "&amp;CJ$2)+COUNTIF(CORRIDA!$M:$M,CJ$2&amp;" d. "&amp;$B41)=0,"",COUNTIF(CORRIDA!$M:$M,$B41&amp;" d. "&amp;CJ$2)+COUNTIF(CORRIDA!$M:$M,CJ$2&amp;" d. "&amp;$B41)))</f>
        <v/>
      </c>
      <c r="CK41" s="76" t="str">
        <f aca="false">IF($B41=CK$2,"-",IF(COUNTIF(CORRIDA!$M:$M,$B41&amp;" d. "&amp;CK$2)+COUNTIF(CORRIDA!$M:$M,CK$2&amp;" d. "&amp;$B41)=0,"",COUNTIF(CORRIDA!$M:$M,$B41&amp;" d. "&amp;CK$2)+COUNTIF(CORRIDA!$M:$M,CK$2&amp;" d. "&amp;$B41)))</f>
        <v/>
      </c>
      <c r="CL41" s="76" t="str">
        <f aca="false">IF($B41=CL$2,"-",IF(COUNTIF(CORRIDA!$M:$M,$B41&amp;" d. "&amp;CL$2)+COUNTIF(CORRIDA!$M:$M,CL$2&amp;" d. "&amp;$B41)=0,"",COUNTIF(CORRIDA!$M:$M,$B41&amp;" d. "&amp;CL$2)+COUNTIF(CORRIDA!$M:$M,CL$2&amp;" d. "&amp;$B41)))</f>
        <v/>
      </c>
      <c r="CM41" s="76" t="str">
        <f aca="false">IF($B41=CM$2,"-",IF(COUNTIF(CORRIDA!$M:$M,$B41&amp;" d. "&amp;CM$2)+COUNTIF(CORRIDA!$M:$M,CM$2&amp;" d. "&amp;$B41)=0,"",COUNTIF(CORRIDA!$M:$M,$B41&amp;" d. "&amp;CM$2)+COUNTIF(CORRIDA!$M:$M,CM$2&amp;" d. "&amp;$B41)))</f>
        <v/>
      </c>
      <c r="CN41" s="76" t="n">
        <f aca="false">IF($B41=CN$2,"-",IF(COUNTIF(CORRIDA!$M:$M,$B41&amp;" d. "&amp;CN$2)+COUNTIF(CORRIDA!$M:$M,CN$2&amp;" d. "&amp;$B41)=0,"",COUNTIF(CORRIDA!$M:$M,$B41&amp;" d. "&amp;CN$2)+COUNTIF(CORRIDA!$M:$M,CN$2&amp;" d. "&amp;$B41)))</f>
        <v>1</v>
      </c>
      <c r="CO41" s="76" t="n">
        <f aca="false">IF($B41=CO$2,"-",IF(COUNTIF(CORRIDA!$M:$M,$B41&amp;" d. "&amp;CO$2)+COUNTIF(CORRIDA!$M:$M,CO$2&amp;" d. "&amp;$B41)=0,"",COUNTIF(CORRIDA!$M:$M,$B41&amp;" d. "&amp;CO$2)+COUNTIF(CORRIDA!$M:$M,CO$2&amp;" d. "&amp;$B41)))</f>
        <v>1</v>
      </c>
      <c r="CP41" s="76" t="str">
        <f aca="false">IF($B41=CP$2,"-",IF(COUNTIF(CORRIDA!$M:$M,$B41&amp;" d. "&amp;CP$2)+COUNTIF(CORRIDA!$M:$M,CP$2&amp;" d. "&amp;$B41)=0,"",COUNTIF(CORRIDA!$M:$M,$B41&amp;" d. "&amp;CP$2)+COUNTIF(CORRIDA!$M:$M,CP$2&amp;" d. "&amp;$B41)))</f>
        <v/>
      </c>
      <c r="CQ41" s="76" t="str">
        <f aca="false">IF($B41=CQ$2,"-",IF(COUNTIF(CORRIDA!$M:$M,$B41&amp;" d. "&amp;CQ$2)+COUNTIF(CORRIDA!$M:$M,CQ$2&amp;" d. "&amp;$B41)=0,"",COUNTIF(CORRIDA!$M:$M,$B41&amp;" d. "&amp;CQ$2)+COUNTIF(CORRIDA!$M:$M,CQ$2&amp;" d. "&amp;$B41)))</f>
        <v/>
      </c>
      <c r="CR41" s="76" t="str">
        <f aca="false">IF($B41=CR$2,"-",IF(COUNTIF(CORRIDA!$M:$M,$B41&amp;" d. "&amp;CR$2)+COUNTIF(CORRIDA!$M:$M,CR$2&amp;" d. "&amp;$B41)=0,"",COUNTIF(CORRIDA!$M:$M,$B41&amp;" d. "&amp;CR$2)+COUNTIF(CORRIDA!$M:$M,CR$2&amp;" d. "&amp;$B41)))</f>
        <v>-</v>
      </c>
      <c r="CS41" s="76" t="str">
        <f aca="false">IF($B41=CS$2,"-",IF(COUNTIF(CORRIDA!$M:$M,$B41&amp;" d. "&amp;CS$2)+COUNTIF(CORRIDA!$M:$M,CS$2&amp;" d. "&amp;$B41)=0,"",COUNTIF(CORRIDA!$M:$M,$B41&amp;" d. "&amp;CS$2)+COUNTIF(CORRIDA!$M:$M,CS$2&amp;" d. "&amp;$B41)))</f>
        <v/>
      </c>
      <c r="CT41" s="76" t="str">
        <f aca="false">IF($B41=CT$2,"-",IF(COUNTIF(CORRIDA!$M:$M,$B41&amp;" d. "&amp;CT$2)+COUNTIF(CORRIDA!$M:$M,CT$2&amp;" d. "&amp;$B41)=0,"",COUNTIF(CORRIDA!$M:$M,$B41&amp;" d. "&amp;CT$2)+COUNTIF(CORRIDA!$M:$M,CT$2&amp;" d. "&amp;$B41)))</f>
        <v/>
      </c>
      <c r="CU41" s="76" t="str">
        <f aca="false">IF($B41=CU$2,"-",IF(COUNTIF(CORRIDA!$M:$M,$B41&amp;" d. "&amp;CU$2)+COUNTIF(CORRIDA!$M:$M,CU$2&amp;" d. "&amp;$B41)=0,"",COUNTIF(CORRIDA!$M:$M,$B41&amp;" d. "&amp;CU$2)+COUNTIF(CORRIDA!$M:$M,CU$2&amp;" d. "&amp;$B41)))</f>
        <v/>
      </c>
      <c r="CV41" s="76" t="n">
        <f aca="false">IF($B41=CV$2,"-",IF(COUNTIF(CORRIDA!$M:$M,$B41&amp;" d. "&amp;CV$2)+COUNTIF(CORRIDA!$M:$M,CV$2&amp;" d. "&amp;$B41)=0,"",COUNTIF(CORRIDA!$M:$M,$B41&amp;" d. "&amp;CV$2)+COUNTIF(CORRIDA!$M:$M,CV$2&amp;" d. "&amp;$B41)))</f>
        <v>1</v>
      </c>
      <c r="CW41" s="76" t="str">
        <f aca="false">IF($B41=CW$2,"-",IF(COUNTIF(CORRIDA!$M:$M,$B41&amp;" d. "&amp;CW$2)+COUNTIF(CORRIDA!$M:$M,CW$2&amp;" d. "&amp;$B41)=0,"",COUNTIF(CORRIDA!$M:$M,$B41&amp;" d. "&amp;CW$2)+COUNTIF(CORRIDA!$M:$M,CW$2&amp;" d. "&amp;$B41)))</f>
        <v/>
      </c>
      <c r="CX41" s="76" t="str">
        <f aca="false">IF($B41=CX$2,"-",IF(COUNTIF(CORRIDA!$M:$M,$B41&amp;" d. "&amp;CX$2)+COUNTIF(CORRIDA!$M:$M,CX$2&amp;" d. "&amp;$B41)=0,"",COUNTIF(CORRIDA!$M:$M,$B41&amp;" d. "&amp;CX$2)+COUNTIF(CORRIDA!$M:$M,CX$2&amp;" d. "&amp;$B41)))</f>
        <v/>
      </c>
      <c r="CY41" s="76" t="str">
        <f aca="false">IF($B41=CY$2,"-",IF(COUNTIF(CORRIDA!$M:$M,$B41&amp;" d. "&amp;CY$2)+COUNTIF(CORRIDA!$M:$M,CY$2&amp;" d. "&amp;$B41)=0,"",COUNTIF(CORRIDA!$M:$M,$B41&amp;" d. "&amp;CY$2)+COUNTIF(CORRIDA!$M:$M,CY$2&amp;" d. "&amp;$B41)))</f>
        <v/>
      </c>
      <c r="CZ41" s="76" t="str">
        <f aca="false">IF($B41=CZ$2,"-",IF(COUNTIF(CORRIDA!$M:$M,$B41&amp;" d. "&amp;CZ$2)+COUNTIF(CORRIDA!$M:$M,CZ$2&amp;" d. "&amp;$B41)=0,"",COUNTIF(CORRIDA!$M:$M,$B41&amp;" d. "&amp;CZ$2)+COUNTIF(CORRIDA!$M:$M,CZ$2&amp;" d. "&amp;$B41)))</f>
        <v/>
      </c>
      <c r="DA41" s="76" t="n">
        <f aca="false">IF($B41=DA$2,"-",IF(COUNTIF(CORRIDA!$M:$M,$B41&amp;" d. "&amp;DA$2)+COUNTIF(CORRIDA!$M:$M,DA$2&amp;" d. "&amp;$B41)=0,"",COUNTIF(CORRIDA!$M:$M,$B41&amp;" d. "&amp;DA$2)+COUNTIF(CORRIDA!$M:$M,DA$2&amp;" d. "&amp;$B41)))</f>
        <v>1</v>
      </c>
      <c r="DB41" s="76" t="str">
        <f aca="false">IF($B41=DB$2,"-",IF(COUNTIF(CORRIDA!$M:$M,$B41&amp;" d. "&amp;DB$2)+COUNTIF(CORRIDA!$M:$M,DB$2&amp;" d. "&amp;$B41)=0,"",COUNTIF(CORRIDA!$M:$M,$B41&amp;" d. "&amp;DB$2)+COUNTIF(CORRIDA!$M:$M,DB$2&amp;" d. "&amp;$B41)))</f>
        <v/>
      </c>
      <c r="DC41" s="76" t="str">
        <f aca="false">IF($B41=DC$2,"-",IF(COUNTIF(CORRIDA!$M:$M,$B41&amp;" d. "&amp;DC$2)+COUNTIF(CORRIDA!$M:$M,DC$2&amp;" d. "&amp;$B41)=0,"",COUNTIF(CORRIDA!$M:$M,$B41&amp;" d. "&amp;DC$2)+COUNTIF(CORRIDA!$M:$M,DC$2&amp;" d. "&amp;$B41)))</f>
        <v/>
      </c>
      <c r="DD41" s="75" t="n">
        <f aca="false">SUM(BF41:DC41)</f>
        <v>10</v>
      </c>
      <c r="DE41" s="77" t="n">
        <f aca="false">COUNTIF(BF41:DC41,"&gt;0")</f>
        <v>10</v>
      </c>
      <c r="DF41" s="78" t="n">
        <f aca="false">IF(COUNTIF(BF41:DC41,"&gt;0")&lt;10,0,QUOTIENT(COUNTIF(BF41:DC41,"&gt;0"),5)*50)</f>
        <v>100</v>
      </c>
      <c r="DG41" s="79"/>
      <c r="DH41" s="73" t="str">
        <f aca="false">BE41</f>
        <v>Robertinho</v>
      </c>
      <c r="DI41" s="76" t="n">
        <f aca="false">IF($B41=DI$2,0,IF(COUNTIF(CORRIDA!$M:$M,$B41&amp;" d. "&amp;DI$2)+COUNTIF(CORRIDA!$M:$M,DI$2&amp;" d. "&amp;$B41)=0,0,COUNTIF(CORRIDA!$M:$M,$B41&amp;" d. "&amp;DI$2)+COUNTIF(CORRIDA!$M:$M,DI$2&amp;" d. "&amp;$B41)))</f>
        <v>0</v>
      </c>
      <c r="DJ41" s="76" t="n">
        <f aca="false">IF($B41=DJ$2,0,IF(COUNTIF(CORRIDA!$M:$M,$B41&amp;" d. "&amp;DJ$2)+COUNTIF(CORRIDA!$M:$M,DJ$2&amp;" d. "&amp;$B41)=0,0,COUNTIF(CORRIDA!$M:$M,$B41&amp;" d. "&amp;DJ$2)+COUNTIF(CORRIDA!$M:$M,DJ$2&amp;" d. "&amp;$B41)))</f>
        <v>0</v>
      </c>
      <c r="DK41" s="76" t="n">
        <f aca="false">IF($B41=DK$2,0,IF(COUNTIF(CORRIDA!$M:$M,$B41&amp;" d. "&amp;DK$2)+COUNTIF(CORRIDA!$M:$M,DK$2&amp;" d. "&amp;$B41)=0,0,COUNTIF(CORRIDA!$M:$M,$B41&amp;" d. "&amp;DK$2)+COUNTIF(CORRIDA!$M:$M,DK$2&amp;" d. "&amp;$B41)))</f>
        <v>0</v>
      </c>
      <c r="DL41" s="76" t="n">
        <f aca="false">IF($B41=DL$2,0,IF(COUNTIF(CORRIDA!$M:$M,$B41&amp;" d. "&amp;DL$2)+COUNTIF(CORRIDA!$M:$M,DL$2&amp;" d. "&amp;$B41)=0,0,COUNTIF(CORRIDA!$M:$M,$B41&amp;" d. "&amp;DL$2)+COUNTIF(CORRIDA!$M:$M,DL$2&amp;" d. "&amp;$B41)))</f>
        <v>0</v>
      </c>
      <c r="DM41" s="76" t="n">
        <f aca="false">IF($B41=DM$2,0,IF(COUNTIF(CORRIDA!$M:$M,$B41&amp;" d. "&amp;DM$2)+COUNTIF(CORRIDA!$M:$M,DM$2&amp;" d. "&amp;$B41)=0,0,COUNTIF(CORRIDA!$M:$M,$B41&amp;" d. "&amp;DM$2)+COUNTIF(CORRIDA!$M:$M,DM$2&amp;" d. "&amp;$B41)))</f>
        <v>1</v>
      </c>
      <c r="DN41" s="76" t="n">
        <f aca="false">IF($B41=DN$2,0,IF(COUNTIF(CORRIDA!$M:$M,$B41&amp;" d. "&amp;DN$2)+COUNTIF(CORRIDA!$M:$M,DN$2&amp;" d. "&amp;$B41)=0,0,COUNTIF(CORRIDA!$M:$M,$B41&amp;" d. "&amp;DN$2)+COUNTIF(CORRIDA!$M:$M,DN$2&amp;" d. "&amp;$B41)))</f>
        <v>0</v>
      </c>
      <c r="DO41" s="76" t="n">
        <f aca="false">IF($B41=DO$2,0,IF(COUNTIF(CORRIDA!$M:$M,$B41&amp;" d. "&amp;DO$2)+COUNTIF(CORRIDA!$M:$M,DO$2&amp;" d. "&amp;$B41)=0,0,COUNTIF(CORRIDA!$M:$M,$B41&amp;" d. "&amp;DO$2)+COUNTIF(CORRIDA!$M:$M,DO$2&amp;" d. "&amp;$B41)))</f>
        <v>0</v>
      </c>
      <c r="DP41" s="76" t="n">
        <f aca="false">IF($B41=DP$2,0,IF(COUNTIF(CORRIDA!$M:$M,$B41&amp;" d. "&amp;DP$2)+COUNTIF(CORRIDA!$M:$M,DP$2&amp;" d. "&amp;$B41)=0,0,COUNTIF(CORRIDA!$M:$M,$B41&amp;" d. "&amp;DP$2)+COUNTIF(CORRIDA!$M:$M,DP$2&amp;" d. "&amp;$B41)))</f>
        <v>0</v>
      </c>
      <c r="DQ41" s="76" t="n">
        <f aca="false">IF($B41=DQ$2,0,IF(COUNTIF(CORRIDA!$M:$M,$B41&amp;" d. "&amp;DQ$2)+COUNTIF(CORRIDA!$M:$M,DQ$2&amp;" d. "&amp;$B41)=0,0,COUNTIF(CORRIDA!$M:$M,$B41&amp;" d. "&amp;DQ$2)+COUNTIF(CORRIDA!$M:$M,DQ$2&amp;" d. "&amp;$B41)))</f>
        <v>0</v>
      </c>
      <c r="DR41" s="76" t="n">
        <f aca="false">IF($B41=DR$2,0,IF(COUNTIF(CORRIDA!$M:$M,$B41&amp;" d. "&amp;DR$2)+COUNTIF(CORRIDA!$M:$M,DR$2&amp;" d. "&amp;$B41)=0,0,COUNTIF(CORRIDA!$M:$M,$B41&amp;" d. "&amp;DR$2)+COUNTIF(CORRIDA!$M:$M,DR$2&amp;" d. "&amp;$B41)))</f>
        <v>0</v>
      </c>
      <c r="DS41" s="76" t="n">
        <f aca="false">IF($B41=DS$2,0,IF(COUNTIF(CORRIDA!$M:$M,$B41&amp;" d. "&amp;DS$2)+COUNTIF(CORRIDA!$M:$M,DS$2&amp;" d. "&amp;$B41)=0,0,COUNTIF(CORRIDA!$M:$M,$B41&amp;" d. "&amp;DS$2)+COUNTIF(CORRIDA!$M:$M,DS$2&amp;" d. "&amp;$B41)))</f>
        <v>1</v>
      </c>
      <c r="DT41" s="76" t="n">
        <f aca="false">IF($B41=DT$2,0,IF(COUNTIF(CORRIDA!$M:$M,$B41&amp;" d. "&amp;DT$2)+COUNTIF(CORRIDA!$M:$M,DT$2&amp;" d. "&amp;$B41)=0,0,COUNTIF(CORRIDA!$M:$M,$B41&amp;" d. "&amp;DT$2)+COUNTIF(CORRIDA!$M:$M,DT$2&amp;" d. "&amp;$B41)))</f>
        <v>1</v>
      </c>
      <c r="DU41" s="76" t="n">
        <f aca="false">IF($B41=DU$2,0,IF(COUNTIF(CORRIDA!$M:$M,$B41&amp;" d. "&amp;DU$2)+COUNTIF(CORRIDA!$M:$M,DU$2&amp;" d. "&amp;$B41)=0,0,COUNTIF(CORRIDA!$M:$M,$B41&amp;" d. "&amp;DU$2)+COUNTIF(CORRIDA!$M:$M,DU$2&amp;" d. "&amp;$B41)))</f>
        <v>0</v>
      </c>
      <c r="DV41" s="76" t="n">
        <f aca="false">IF($B41=DV$2,0,IF(COUNTIF(CORRIDA!$M:$M,$B41&amp;" d. "&amp;DV$2)+COUNTIF(CORRIDA!$M:$M,DV$2&amp;" d. "&amp;$B41)=0,0,COUNTIF(CORRIDA!$M:$M,$B41&amp;" d. "&amp;DV$2)+COUNTIF(CORRIDA!$M:$M,DV$2&amp;" d. "&amp;$B41)))</f>
        <v>1</v>
      </c>
      <c r="DW41" s="76" t="n">
        <f aca="false">IF($B41=DW$2,0,IF(COUNTIF(CORRIDA!$M:$M,$B41&amp;" d. "&amp;DW$2)+COUNTIF(CORRIDA!$M:$M,DW$2&amp;" d. "&amp;$B41)=0,0,COUNTIF(CORRIDA!$M:$M,$B41&amp;" d. "&amp;DW$2)+COUNTIF(CORRIDA!$M:$M,DW$2&amp;" d. "&amp;$B41)))</f>
        <v>0</v>
      </c>
      <c r="DX41" s="76" t="n">
        <f aca="false">IF($B41=DX$2,0,IF(COUNTIF(CORRIDA!$M:$M,$B41&amp;" d. "&amp;DX$2)+COUNTIF(CORRIDA!$M:$M,DX$2&amp;" d. "&amp;$B41)=0,0,COUNTIF(CORRIDA!$M:$M,$B41&amp;" d. "&amp;DX$2)+COUNTIF(CORRIDA!$M:$M,DX$2&amp;" d. "&amp;$B41)))</f>
        <v>0</v>
      </c>
      <c r="DY41" s="76" t="n">
        <f aca="false">IF($B41=DY$2,0,IF(COUNTIF(CORRIDA!$M:$M,$B41&amp;" d. "&amp;DY$2)+COUNTIF(CORRIDA!$M:$M,DY$2&amp;" d. "&amp;$B41)=0,0,COUNTIF(CORRIDA!$M:$M,$B41&amp;" d. "&amp;DY$2)+COUNTIF(CORRIDA!$M:$M,DY$2&amp;" d. "&amp;$B41)))</f>
        <v>0</v>
      </c>
      <c r="DZ41" s="76" t="n">
        <f aca="false">IF($B41=DZ$2,0,IF(COUNTIF(CORRIDA!$M:$M,$B41&amp;" d. "&amp;DZ$2)+COUNTIF(CORRIDA!$M:$M,DZ$2&amp;" d. "&amp;$B41)=0,0,COUNTIF(CORRIDA!$M:$M,$B41&amp;" d. "&amp;DZ$2)+COUNTIF(CORRIDA!$M:$M,DZ$2&amp;" d. "&amp;$B41)))</f>
        <v>0</v>
      </c>
      <c r="EA41" s="76" t="n">
        <f aca="false">IF($B41=EA$2,0,IF(COUNTIF(CORRIDA!$M:$M,$B41&amp;" d. "&amp;EA$2)+COUNTIF(CORRIDA!$M:$M,EA$2&amp;" d. "&amp;$B41)=0,0,COUNTIF(CORRIDA!$M:$M,$B41&amp;" d. "&amp;EA$2)+COUNTIF(CORRIDA!$M:$M,EA$2&amp;" d. "&amp;$B41)))</f>
        <v>0</v>
      </c>
      <c r="EB41" s="76" t="n">
        <f aca="false">IF($B41=EB$2,0,IF(COUNTIF(CORRIDA!$M:$M,$B41&amp;" d. "&amp;EB$2)+COUNTIF(CORRIDA!$M:$M,EB$2&amp;" d. "&amp;$B41)=0,0,COUNTIF(CORRIDA!$M:$M,$B41&amp;" d. "&amp;EB$2)+COUNTIF(CORRIDA!$M:$M,EB$2&amp;" d. "&amp;$B41)))</f>
        <v>0</v>
      </c>
      <c r="EC41" s="76" t="n">
        <f aca="false">IF($B41=EC$2,0,IF(COUNTIF(CORRIDA!$M:$M,$B41&amp;" d. "&amp;EC$2)+COUNTIF(CORRIDA!$M:$M,EC$2&amp;" d. "&amp;$B41)=0,0,COUNTIF(CORRIDA!$M:$M,$B41&amp;" d. "&amp;EC$2)+COUNTIF(CORRIDA!$M:$M,EC$2&amp;" d. "&amp;$B41)))</f>
        <v>0</v>
      </c>
      <c r="ED41" s="76" t="n">
        <f aca="false">IF($B41=ED$2,0,IF(COUNTIF(CORRIDA!$M:$M,$B41&amp;" d. "&amp;ED$2)+COUNTIF(CORRIDA!$M:$M,ED$2&amp;" d. "&amp;$B41)=0,0,COUNTIF(CORRIDA!$M:$M,$B41&amp;" d. "&amp;ED$2)+COUNTIF(CORRIDA!$M:$M,ED$2&amp;" d. "&amp;$B41)))</f>
        <v>1</v>
      </c>
      <c r="EE41" s="76" t="n">
        <f aca="false">IF($B41=EE$2,0,IF(COUNTIF(CORRIDA!$M:$M,$B41&amp;" d. "&amp;EE$2)+COUNTIF(CORRIDA!$M:$M,EE$2&amp;" d. "&amp;$B41)=0,0,COUNTIF(CORRIDA!$M:$M,$B41&amp;" d. "&amp;EE$2)+COUNTIF(CORRIDA!$M:$M,EE$2&amp;" d. "&amp;$B41)))</f>
        <v>1</v>
      </c>
      <c r="EF41" s="76" t="n">
        <f aca="false">IF($B41=EF$2,0,IF(COUNTIF(CORRIDA!$M:$M,$B41&amp;" d. "&amp;EF$2)+COUNTIF(CORRIDA!$M:$M,EF$2&amp;" d. "&amp;$B41)=0,0,COUNTIF(CORRIDA!$M:$M,$B41&amp;" d. "&amp;EF$2)+COUNTIF(CORRIDA!$M:$M,EF$2&amp;" d. "&amp;$B41)))</f>
        <v>0</v>
      </c>
      <c r="EG41" s="76" t="n">
        <f aca="false">IF($B41=EG$2,0,IF(COUNTIF(CORRIDA!$M:$M,$B41&amp;" d. "&amp;EG$2)+COUNTIF(CORRIDA!$M:$M,EG$2&amp;" d. "&amp;$B41)=0,0,COUNTIF(CORRIDA!$M:$M,$B41&amp;" d. "&amp;EG$2)+COUNTIF(CORRIDA!$M:$M,EG$2&amp;" d. "&amp;$B41)))</f>
        <v>0</v>
      </c>
      <c r="EH41" s="76" t="n">
        <f aca="false">IF($B41=EH$2,0,IF(COUNTIF(CORRIDA!$M:$M,$B41&amp;" d. "&amp;EH$2)+COUNTIF(CORRIDA!$M:$M,EH$2&amp;" d. "&amp;$B41)=0,0,COUNTIF(CORRIDA!$M:$M,$B41&amp;" d. "&amp;EH$2)+COUNTIF(CORRIDA!$M:$M,EH$2&amp;" d. "&amp;$B41)))</f>
        <v>0</v>
      </c>
      <c r="EI41" s="76" t="n">
        <f aca="false">IF($B41=EI$2,0,IF(COUNTIF(CORRIDA!$M:$M,$B41&amp;" d. "&amp;EI$2)+COUNTIF(CORRIDA!$M:$M,EI$2&amp;" d. "&amp;$B41)=0,0,COUNTIF(CORRIDA!$M:$M,$B41&amp;" d. "&amp;EI$2)+COUNTIF(CORRIDA!$M:$M,EI$2&amp;" d. "&amp;$B41)))</f>
        <v>0</v>
      </c>
      <c r="EJ41" s="76" t="n">
        <f aca="false">IF($B41=EJ$2,0,IF(COUNTIF(CORRIDA!$M:$M,$B41&amp;" d. "&amp;EJ$2)+COUNTIF(CORRIDA!$M:$M,EJ$2&amp;" d. "&amp;$B41)=0,0,COUNTIF(CORRIDA!$M:$M,$B41&amp;" d. "&amp;EJ$2)+COUNTIF(CORRIDA!$M:$M,EJ$2&amp;" d. "&amp;$B41)))</f>
        <v>0</v>
      </c>
      <c r="EK41" s="76" t="n">
        <f aca="false">IF($B41=EK$2,0,IF(COUNTIF(CORRIDA!$M:$M,$B41&amp;" d. "&amp;EK$2)+COUNTIF(CORRIDA!$M:$M,EK$2&amp;" d. "&amp;$B41)=0,0,COUNTIF(CORRIDA!$M:$M,$B41&amp;" d. "&amp;EK$2)+COUNTIF(CORRIDA!$M:$M,EK$2&amp;" d. "&amp;$B41)))</f>
        <v>0</v>
      </c>
      <c r="EL41" s="76" t="n">
        <f aca="false">IF($B41=EL$2,0,IF(COUNTIF(CORRIDA!$M:$M,$B41&amp;" d. "&amp;EL$2)+COUNTIF(CORRIDA!$M:$M,EL$2&amp;" d. "&amp;$B41)=0,0,COUNTIF(CORRIDA!$M:$M,$B41&amp;" d. "&amp;EL$2)+COUNTIF(CORRIDA!$M:$M,EL$2&amp;" d. "&amp;$B41)))</f>
        <v>0</v>
      </c>
      <c r="EM41" s="76" t="n">
        <f aca="false">IF($B41=EM$2,0,IF(COUNTIF(CORRIDA!$M:$M,$B41&amp;" d. "&amp;EM$2)+COUNTIF(CORRIDA!$M:$M,EM$2&amp;" d. "&amp;$B41)=0,0,COUNTIF(CORRIDA!$M:$M,$B41&amp;" d. "&amp;EM$2)+COUNTIF(CORRIDA!$M:$M,EM$2&amp;" d. "&amp;$B41)))</f>
        <v>0</v>
      </c>
      <c r="EN41" s="76" t="n">
        <f aca="false">IF($B41=EN$2,0,IF(COUNTIF(CORRIDA!$M:$M,$B41&amp;" d. "&amp;EN$2)+COUNTIF(CORRIDA!$M:$M,EN$2&amp;" d. "&amp;$B41)=0,0,COUNTIF(CORRIDA!$M:$M,$B41&amp;" d. "&amp;EN$2)+COUNTIF(CORRIDA!$M:$M,EN$2&amp;" d. "&amp;$B41)))</f>
        <v>0</v>
      </c>
      <c r="EO41" s="76" t="n">
        <f aca="false">IF($B41=EO$2,0,IF(COUNTIF(CORRIDA!$M:$M,$B41&amp;" d. "&amp;EO$2)+COUNTIF(CORRIDA!$M:$M,EO$2&amp;" d. "&amp;$B41)=0,0,COUNTIF(CORRIDA!$M:$M,$B41&amp;" d. "&amp;EO$2)+COUNTIF(CORRIDA!$M:$M,EO$2&amp;" d. "&amp;$B41)))</f>
        <v>0</v>
      </c>
      <c r="EP41" s="76" t="n">
        <f aca="false">IF($B41=EP$2,0,IF(COUNTIF(CORRIDA!$M:$M,$B41&amp;" d. "&amp;EP$2)+COUNTIF(CORRIDA!$M:$M,EP$2&amp;" d. "&amp;$B41)=0,0,COUNTIF(CORRIDA!$M:$M,$B41&amp;" d. "&amp;EP$2)+COUNTIF(CORRIDA!$M:$M,EP$2&amp;" d. "&amp;$B41)))</f>
        <v>0</v>
      </c>
      <c r="EQ41" s="76" t="n">
        <f aca="false">IF($B41=EQ$2,0,IF(COUNTIF(CORRIDA!$M:$M,$B41&amp;" d. "&amp;EQ$2)+COUNTIF(CORRIDA!$M:$M,EQ$2&amp;" d. "&amp;$B41)=0,0,COUNTIF(CORRIDA!$M:$M,$B41&amp;" d. "&amp;EQ$2)+COUNTIF(CORRIDA!$M:$M,EQ$2&amp;" d. "&amp;$B41)))</f>
        <v>1</v>
      </c>
      <c r="ER41" s="76" t="n">
        <f aca="false">IF($B41=ER$2,0,IF(COUNTIF(CORRIDA!$M:$M,$B41&amp;" d. "&amp;ER$2)+COUNTIF(CORRIDA!$M:$M,ER$2&amp;" d. "&amp;$B41)=0,0,COUNTIF(CORRIDA!$M:$M,$B41&amp;" d. "&amp;ER$2)+COUNTIF(CORRIDA!$M:$M,ER$2&amp;" d. "&amp;$B41)))</f>
        <v>1</v>
      </c>
      <c r="ES41" s="76" t="n">
        <f aca="false">IF($B41=ES$2,0,IF(COUNTIF(CORRIDA!$M:$M,$B41&amp;" d. "&amp;ES$2)+COUNTIF(CORRIDA!$M:$M,ES$2&amp;" d. "&amp;$B41)=0,0,COUNTIF(CORRIDA!$M:$M,$B41&amp;" d. "&amp;ES$2)+COUNTIF(CORRIDA!$M:$M,ES$2&amp;" d. "&amp;$B41)))</f>
        <v>0</v>
      </c>
      <c r="ET41" s="76" t="n">
        <f aca="false">IF($B41=ET$2,0,IF(COUNTIF(CORRIDA!$M:$M,$B41&amp;" d. "&amp;ET$2)+COUNTIF(CORRIDA!$M:$M,ET$2&amp;" d. "&amp;$B41)=0,0,COUNTIF(CORRIDA!$M:$M,$B41&amp;" d. "&amp;ET$2)+COUNTIF(CORRIDA!$M:$M,ET$2&amp;" d. "&amp;$B41)))</f>
        <v>0</v>
      </c>
      <c r="EU41" s="76" t="n">
        <f aca="false">IF($B41=EU$2,0,IF(COUNTIF(CORRIDA!$M:$M,$B41&amp;" d. "&amp;EU$2)+COUNTIF(CORRIDA!$M:$M,EU$2&amp;" d. "&amp;$B41)=0,0,COUNTIF(CORRIDA!$M:$M,$B41&amp;" d. "&amp;EU$2)+COUNTIF(CORRIDA!$M:$M,EU$2&amp;" d. "&amp;$B41)))</f>
        <v>0</v>
      </c>
      <c r="EV41" s="76" t="n">
        <f aca="false">IF($B41=EV$2,0,IF(COUNTIF(CORRIDA!$M:$M,$B41&amp;" d. "&amp;EV$2)+COUNTIF(CORRIDA!$M:$M,EV$2&amp;" d. "&amp;$B41)=0,0,COUNTIF(CORRIDA!$M:$M,$B41&amp;" d. "&amp;EV$2)+COUNTIF(CORRIDA!$M:$M,EV$2&amp;" d. "&amp;$B41)))</f>
        <v>0</v>
      </c>
      <c r="EW41" s="76" t="n">
        <f aca="false">IF($B41=EW$2,0,IF(COUNTIF(CORRIDA!$M:$M,$B41&amp;" d. "&amp;EW$2)+COUNTIF(CORRIDA!$M:$M,EW$2&amp;" d. "&amp;$B41)=0,0,COUNTIF(CORRIDA!$M:$M,$B41&amp;" d. "&amp;EW$2)+COUNTIF(CORRIDA!$M:$M,EW$2&amp;" d. "&amp;$B41)))</f>
        <v>0</v>
      </c>
      <c r="EX41" s="76" t="n">
        <f aca="false">IF($B41=EX$2,0,IF(COUNTIF(CORRIDA!$M:$M,$B41&amp;" d. "&amp;EX$2)+COUNTIF(CORRIDA!$M:$M,EX$2&amp;" d. "&amp;$B41)=0,0,COUNTIF(CORRIDA!$M:$M,$B41&amp;" d. "&amp;EX$2)+COUNTIF(CORRIDA!$M:$M,EX$2&amp;" d. "&amp;$B41)))</f>
        <v>0</v>
      </c>
      <c r="EY41" s="76" t="n">
        <f aca="false">IF($B41=EY$2,0,IF(COUNTIF(CORRIDA!$M:$M,$B41&amp;" d. "&amp;EY$2)+COUNTIF(CORRIDA!$M:$M,EY$2&amp;" d. "&amp;$B41)=0,0,COUNTIF(CORRIDA!$M:$M,$B41&amp;" d. "&amp;EY$2)+COUNTIF(CORRIDA!$M:$M,EY$2&amp;" d. "&amp;$B41)))</f>
        <v>1</v>
      </c>
      <c r="EZ41" s="76" t="n">
        <f aca="false">IF($B41=EZ$2,0,IF(COUNTIF(CORRIDA!$M:$M,$B41&amp;" d. "&amp;EZ$2)+COUNTIF(CORRIDA!$M:$M,EZ$2&amp;" d. "&amp;$B41)=0,0,COUNTIF(CORRIDA!$M:$M,$B41&amp;" d. "&amp;EZ$2)+COUNTIF(CORRIDA!$M:$M,EZ$2&amp;" d. "&amp;$B41)))</f>
        <v>0</v>
      </c>
      <c r="FA41" s="76" t="n">
        <f aca="false">IF($B41=FA$2,0,IF(COUNTIF(CORRIDA!$M:$M,$B41&amp;" d. "&amp;FA$2)+COUNTIF(CORRIDA!$M:$M,FA$2&amp;" d. "&amp;$B41)=0,0,COUNTIF(CORRIDA!$M:$M,$B41&amp;" d. "&amp;FA$2)+COUNTIF(CORRIDA!$M:$M,FA$2&amp;" d. "&amp;$B41)))</f>
        <v>0</v>
      </c>
      <c r="FB41" s="76" t="n">
        <f aca="false">IF($B41=FB$2,0,IF(COUNTIF(CORRIDA!$M:$M,$B41&amp;" d. "&amp;FB$2)+COUNTIF(CORRIDA!$M:$M,FB$2&amp;" d. "&amp;$B41)=0,0,COUNTIF(CORRIDA!$M:$M,$B41&amp;" d. "&amp;FB$2)+COUNTIF(CORRIDA!$M:$M,FB$2&amp;" d. "&amp;$B41)))</f>
        <v>0</v>
      </c>
      <c r="FC41" s="76" t="n">
        <f aca="false">IF($B41=FC$2,0,IF(COUNTIF(CORRIDA!$M:$M,$B41&amp;" d. "&amp;FC$2)+COUNTIF(CORRIDA!$M:$M,FC$2&amp;" d. "&amp;$B41)=0,0,COUNTIF(CORRIDA!$M:$M,$B41&amp;" d. "&amp;FC$2)+COUNTIF(CORRIDA!$M:$M,FC$2&amp;" d. "&amp;$B41)))</f>
        <v>0</v>
      </c>
      <c r="FD41" s="76" t="n">
        <f aca="false">IF($B41=FD$2,0,IF(COUNTIF(CORRIDA!$M:$M,$B41&amp;" d. "&amp;FD$2)+COUNTIF(CORRIDA!$M:$M,FD$2&amp;" d. "&amp;$B41)=0,0,COUNTIF(CORRIDA!$M:$M,$B41&amp;" d. "&amp;FD$2)+COUNTIF(CORRIDA!$M:$M,FD$2&amp;" d. "&amp;$B41)))</f>
        <v>1</v>
      </c>
      <c r="FE41" s="76" t="n">
        <f aca="false">IF($B41=FE$2,0,IF(COUNTIF(CORRIDA!$M:$M,$B41&amp;" d. "&amp;FE$2)+COUNTIF(CORRIDA!$M:$M,FE$2&amp;" d. "&amp;$B41)=0,0,COUNTIF(CORRIDA!$M:$M,$B41&amp;" d. "&amp;FE$2)+COUNTIF(CORRIDA!$M:$M,FE$2&amp;" d. "&amp;$B41)))</f>
        <v>0</v>
      </c>
      <c r="FF41" s="76" t="n">
        <f aca="false">IF($B41=FF$2,0,IF(COUNTIF(CORRIDA!$M:$M,$B41&amp;" d. "&amp;FF$2)+COUNTIF(CORRIDA!$M:$M,FF$2&amp;" d. "&amp;$B41)=0,0,COUNTIF(CORRIDA!$M:$M,$B41&amp;" d. "&amp;FF$2)+COUNTIF(CORRIDA!$M:$M,FF$2&amp;" d. "&amp;$B41)))</f>
        <v>0</v>
      </c>
      <c r="FG41" s="75" t="n">
        <f aca="false">SUM(DI41:EW41)</f>
        <v>8</v>
      </c>
      <c r="FH41" s="80"/>
      <c r="FI41" s="73" t="str">
        <f aca="false">BE41</f>
        <v>Robertinho</v>
      </c>
      <c r="FJ41" s="81" t="n">
        <f aca="false">COUNTIF(BF41:DC41,"&gt;0")</f>
        <v>10</v>
      </c>
      <c r="FK41" s="81" t="n">
        <f aca="false">AVERAGE(BF41:DC41)</f>
        <v>1</v>
      </c>
      <c r="FL41" s="81" t="n">
        <f aca="false">_xlfn.STDEV.P(BF41:DC41)</f>
        <v>0</v>
      </c>
    </row>
    <row r="42" customFormat="false" ht="12.75" hidden="false" customHeight="false" outlineLevel="0" collapsed="false">
      <c r="B42" s="73" t="str">
        <f aca="false">INTRO!B42</f>
        <v>Rogerio</v>
      </c>
      <c r="C42" s="82" t="str">
        <f aca="false">IF($B42=C$2,"-",IF(COUNTIF(CORRIDA!$M:$M,$B42&amp;" d. "&amp;C$2)=0,"",COUNTIF(CORRIDA!$M:$M,$B42&amp;" d. "&amp;C$2)))</f>
        <v/>
      </c>
      <c r="D42" s="82" t="str">
        <f aca="false">IF($B42=D$2,"-",IF(COUNTIF(CORRIDA!$M:$M,$B42&amp;" d. "&amp;D$2)=0,"",COUNTIF(CORRIDA!$M:$M,$B42&amp;" d. "&amp;D$2)))</f>
        <v/>
      </c>
      <c r="E42" s="82" t="str">
        <f aca="false">IF($B42=E$2,"-",IF(COUNTIF(CORRIDA!$M:$M,$B42&amp;" d. "&amp;E$2)=0,"",COUNTIF(CORRIDA!$M:$M,$B42&amp;" d. "&amp;E$2)))</f>
        <v/>
      </c>
      <c r="F42" s="82" t="str">
        <f aca="false">IF($B42=F$2,"-",IF(COUNTIF(CORRIDA!$M:$M,$B42&amp;" d. "&amp;F$2)=0,"",COUNTIF(CORRIDA!$M:$M,$B42&amp;" d. "&amp;F$2)))</f>
        <v/>
      </c>
      <c r="G42" s="82" t="str">
        <f aca="false">IF($B42=G$2,"-",IF(COUNTIF(CORRIDA!$M:$M,$B42&amp;" d. "&amp;G$2)=0,"",COUNTIF(CORRIDA!$M:$M,$B42&amp;" d. "&amp;G$2)))</f>
        <v/>
      </c>
      <c r="H42" s="82" t="str">
        <f aca="false">IF($B42=H$2,"-",IF(COUNTIF(CORRIDA!$M:$M,$B42&amp;" d. "&amp;H$2)=0,"",COUNTIF(CORRIDA!$M:$M,$B42&amp;" d. "&amp;H$2)))</f>
        <v/>
      </c>
      <c r="I42" s="82" t="str">
        <f aca="false">IF($B42=I$2,"-",IF(COUNTIF(CORRIDA!$M:$M,$B42&amp;" d. "&amp;I$2)=0,"",COUNTIF(CORRIDA!$M:$M,$B42&amp;" d. "&amp;I$2)))</f>
        <v/>
      </c>
      <c r="J42" s="82" t="str">
        <f aca="false">IF($B42=J$2,"-",IF(COUNTIF(CORRIDA!$M:$M,$B42&amp;" d. "&amp;J$2)=0,"",COUNTIF(CORRIDA!$M:$M,$B42&amp;" d. "&amp;J$2)))</f>
        <v/>
      </c>
      <c r="K42" s="82" t="str">
        <f aca="false">IF($B42=K$2,"-",IF(COUNTIF(CORRIDA!$M:$M,$B42&amp;" d. "&amp;K$2)=0,"",COUNTIF(CORRIDA!$M:$M,$B42&amp;" d. "&amp;K$2)))</f>
        <v/>
      </c>
      <c r="L42" s="82" t="str">
        <f aca="false">IF($B42=L$2,"-",IF(COUNTIF(CORRIDA!$M:$M,$B42&amp;" d. "&amp;L$2)=0,"",COUNTIF(CORRIDA!$M:$M,$B42&amp;" d. "&amp;L$2)))</f>
        <v/>
      </c>
      <c r="M42" s="82" t="str">
        <f aca="false">IF($B42=M$2,"-",IF(COUNTIF(CORRIDA!$M:$M,$B42&amp;" d. "&amp;M$2)=0,"",COUNTIF(CORRIDA!$M:$M,$B42&amp;" d. "&amp;M$2)))</f>
        <v/>
      </c>
      <c r="N42" s="82" t="str">
        <f aca="false">IF($B42=N$2,"-",IF(COUNTIF(CORRIDA!$M:$M,$B42&amp;" d. "&amp;N$2)=0,"",COUNTIF(CORRIDA!$M:$M,$B42&amp;" d. "&amp;N$2)))</f>
        <v/>
      </c>
      <c r="O42" s="82" t="str">
        <f aca="false">IF($B42=O$2,"-",IF(COUNTIF(CORRIDA!$M:$M,$B42&amp;" d. "&amp;O$2)=0,"",COUNTIF(CORRIDA!$M:$M,$B42&amp;" d. "&amp;O$2)))</f>
        <v/>
      </c>
      <c r="P42" s="82" t="str">
        <f aca="false">IF($B42=P$2,"-",IF(COUNTIF(CORRIDA!$M:$M,$B42&amp;" d. "&amp;P$2)=0,"",COUNTIF(CORRIDA!$M:$M,$B42&amp;" d. "&amp;P$2)))</f>
        <v/>
      </c>
      <c r="Q42" s="82" t="str">
        <f aca="false">IF($B42=Q$2,"-",IF(COUNTIF(CORRIDA!$M:$M,$B42&amp;" d. "&amp;Q$2)=0,"",COUNTIF(CORRIDA!$M:$M,$B42&amp;" d. "&amp;Q$2)))</f>
        <v/>
      </c>
      <c r="R42" s="82" t="str">
        <f aca="false">IF($B42=R$2,"-",IF(COUNTIF(CORRIDA!$M:$M,$B42&amp;" d. "&amp;R$2)=0,"",COUNTIF(CORRIDA!$M:$M,$B42&amp;" d. "&amp;R$2)))</f>
        <v/>
      </c>
      <c r="S42" s="82" t="str">
        <f aca="false">IF($B42=S$2,"-",IF(COUNTIF(CORRIDA!$M:$M,$B42&amp;" d. "&amp;S$2)=0,"",COUNTIF(CORRIDA!$M:$M,$B42&amp;" d. "&amp;S$2)))</f>
        <v/>
      </c>
      <c r="T42" s="82" t="str">
        <f aca="false">IF($B42=T$2,"-",IF(COUNTIF(CORRIDA!$M:$M,$B42&amp;" d. "&amp;T$2)=0,"",COUNTIF(CORRIDA!$M:$M,$B42&amp;" d. "&amp;T$2)))</f>
        <v/>
      </c>
      <c r="U42" s="82" t="str">
        <f aca="false">IF($B42=U$2,"-",IF(COUNTIF(CORRIDA!$M:$M,$B42&amp;" d. "&amp;U$2)=0,"",COUNTIF(CORRIDA!$M:$M,$B42&amp;" d. "&amp;U$2)))</f>
        <v/>
      </c>
      <c r="V42" s="82" t="str">
        <f aca="false">IF($B42=V$2,"-",IF(COUNTIF(CORRIDA!$M:$M,$B42&amp;" d. "&amp;V$2)=0,"",COUNTIF(CORRIDA!$M:$M,$B42&amp;" d. "&amp;V$2)))</f>
        <v/>
      </c>
      <c r="W42" s="82" t="str">
        <f aca="false">IF($B42=W$2,"-",IF(COUNTIF(CORRIDA!$M:$M,$B42&amp;" d. "&amp;W$2)=0,"",COUNTIF(CORRIDA!$M:$M,$B42&amp;" d. "&amp;W$2)))</f>
        <v/>
      </c>
      <c r="X42" s="82" t="str">
        <f aca="false">IF($B42=X$2,"-",IF(COUNTIF(CORRIDA!$M:$M,$B42&amp;" d. "&amp;X$2)=0,"",COUNTIF(CORRIDA!$M:$M,$B42&amp;" d. "&amp;X$2)))</f>
        <v/>
      </c>
      <c r="Y42" s="82" t="str">
        <f aca="false">IF($B42=Y$2,"-",IF(COUNTIF(CORRIDA!$M:$M,$B42&amp;" d. "&amp;Y$2)=0,"",COUNTIF(CORRIDA!$M:$M,$B42&amp;" d. "&amp;Y$2)))</f>
        <v/>
      </c>
      <c r="Z42" s="82" t="str">
        <f aca="false">IF($B42=Z$2,"-",IF(COUNTIF(CORRIDA!$M:$M,$B42&amp;" d. "&amp;Z$2)=0,"",COUNTIF(CORRIDA!$M:$M,$B42&amp;" d. "&amp;Z$2)))</f>
        <v/>
      </c>
      <c r="AA42" s="82" t="str">
        <f aca="false">IF($B42=AA$2,"-",IF(COUNTIF(CORRIDA!$M:$M,$B42&amp;" d. "&amp;AA$2)=0,"",COUNTIF(CORRIDA!$M:$M,$B42&amp;" d. "&amp;AA$2)))</f>
        <v/>
      </c>
      <c r="AB42" s="82" t="str">
        <f aca="false">IF($B42=AB$2,"-",IF(COUNTIF(CORRIDA!$M:$M,$B42&amp;" d. "&amp;AB$2)=0,"",COUNTIF(CORRIDA!$M:$M,$B42&amp;" d. "&amp;AB$2)))</f>
        <v/>
      </c>
      <c r="AC42" s="82" t="str">
        <f aca="false">IF($B42=AC$2,"-",IF(COUNTIF(CORRIDA!$M:$M,$B42&amp;" d. "&amp;AC$2)=0,"",COUNTIF(CORRIDA!$M:$M,$B42&amp;" d. "&amp;AC$2)))</f>
        <v/>
      </c>
      <c r="AD42" s="82" t="str">
        <f aca="false">IF($B42=AD$2,"-",IF(COUNTIF(CORRIDA!$M:$M,$B42&amp;" d. "&amp;AD$2)=0,"",COUNTIF(CORRIDA!$M:$M,$B42&amp;" d. "&amp;AD$2)))</f>
        <v/>
      </c>
      <c r="AE42" s="82" t="str">
        <f aca="false">IF($B42=AE$2,"-",IF(COUNTIF(CORRIDA!$M:$M,$B42&amp;" d. "&amp;AE$2)=0,"",COUNTIF(CORRIDA!$M:$M,$B42&amp;" d. "&amp;AE$2)))</f>
        <v/>
      </c>
      <c r="AF42" s="82" t="str">
        <f aca="false">IF($B42=AF$2,"-",IF(COUNTIF(CORRIDA!$M:$M,$B42&amp;" d. "&amp;AF$2)=0,"",COUNTIF(CORRIDA!$M:$M,$B42&amp;" d. "&amp;AF$2)))</f>
        <v/>
      </c>
      <c r="AG42" s="82" t="str">
        <f aca="false">IF($B42=AG$2,"-",IF(COUNTIF(CORRIDA!$M:$M,$B42&amp;" d. "&amp;AG$2)=0,"",COUNTIF(CORRIDA!$M:$M,$B42&amp;" d. "&amp;AG$2)))</f>
        <v/>
      </c>
      <c r="AH42" s="82" t="str">
        <f aca="false">IF($B42=AH$2,"-",IF(COUNTIF(CORRIDA!$M:$M,$B42&amp;" d. "&amp;AH$2)=0,"",COUNTIF(CORRIDA!$M:$M,$B42&amp;" d. "&amp;AH$2)))</f>
        <v/>
      </c>
      <c r="AI42" s="82" t="str">
        <f aca="false">IF($B42=AI$2,"-",IF(COUNTIF(CORRIDA!$M:$M,$B42&amp;" d. "&amp;AI$2)=0,"",COUNTIF(CORRIDA!$M:$M,$B42&amp;" d. "&amp;AI$2)))</f>
        <v/>
      </c>
      <c r="AJ42" s="82" t="str">
        <f aca="false">IF($B42=AJ$2,"-",IF(COUNTIF(CORRIDA!$M:$M,$B42&amp;" d. "&amp;AJ$2)=0,"",COUNTIF(CORRIDA!$M:$M,$B42&amp;" d. "&amp;AJ$2)))</f>
        <v/>
      </c>
      <c r="AK42" s="82" t="str">
        <f aca="false">IF($B42=AK$2,"-",IF(COUNTIF(CORRIDA!$M:$M,$B42&amp;" d. "&amp;AK$2)=0,"",COUNTIF(CORRIDA!$M:$M,$B42&amp;" d. "&amp;AK$2)))</f>
        <v/>
      </c>
      <c r="AL42" s="82" t="str">
        <f aca="false">IF($B42=AL$2,"-",IF(COUNTIF(CORRIDA!$M:$M,$B42&amp;" d. "&amp;AL$2)=0,"",COUNTIF(CORRIDA!$M:$M,$B42&amp;" d. "&amp;AL$2)))</f>
        <v/>
      </c>
      <c r="AM42" s="82" t="str">
        <f aca="false">IF($B42=AM$2,"-",IF(COUNTIF(CORRIDA!$M:$M,$B42&amp;" d. "&amp;AM$2)=0,"",COUNTIF(CORRIDA!$M:$M,$B42&amp;" d. "&amp;AM$2)))</f>
        <v/>
      </c>
      <c r="AN42" s="82" t="str">
        <f aca="false">IF($B42=AN$2,"-",IF(COUNTIF(CORRIDA!$M:$M,$B42&amp;" d. "&amp;AN$2)=0,"",COUNTIF(CORRIDA!$M:$M,$B42&amp;" d. "&amp;AN$2)))</f>
        <v/>
      </c>
      <c r="AO42" s="82" t="str">
        <f aca="false">IF($B42=AO$2,"-",IF(COUNTIF(CORRIDA!$M:$M,$B42&amp;" d. "&amp;AO$2)=0,"",COUNTIF(CORRIDA!$M:$M,$B42&amp;" d. "&amp;AO$2)))</f>
        <v/>
      </c>
      <c r="AP42" s="82" t="str">
        <f aca="false">IF($B42=AP$2,"-",IF(COUNTIF(CORRIDA!$M:$M,$B42&amp;" d. "&amp;AP$2)=0,"",COUNTIF(CORRIDA!$M:$M,$B42&amp;" d. "&amp;AP$2)))</f>
        <v>-</v>
      </c>
      <c r="AQ42" s="82" t="str">
        <f aca="false">IF($B42=AQ$2,"-",IF(COUNTIF(CORRIDA!$M:$M,$B42&amp;" d. "&amp;AQ$2)=0,"",COUNTIF(CORRIDA!$M:$M,$B42&amp;" d. "&amp;AQ$2)))</f>
        <v/>
      </c>
      <c r="AR42" s="82" t="str">
        <f aca="false">IF($B42=AR$2,"-",IF(COUNTIF(CORRIDA!$M:$M,$B42&amp;" d. "&amp;AR$2)=0,"",COUNTIF(CORRIDA!$M:$M,$B42&amp;" d. "&amp;AR$2)))</f>
        <v/>
      </c>
      <c r="AS42" s="82" t="str">
        <f aca="false">IF($B42=AS$2,"-",IF(COUNTIF(CORRIDA!$M:$M,$B42&amp;" d. "&amp;AS$2)=0,"",COUNTIF(CORRIDA!$M:$M,$B42&amp;" d. "&amp;AS$2)))</f>
        <v/>
      </c>
      <c r="AT42" s="82" t="str">
        <f aca="false">IF($B42=AT$2,"-",IF(COUNTIF(CORRIDA!$M:$M,$B42&amp;" d. "&amp;AT$2)=0,"",COUNTIF(CORRIDA!$M:$M,$B42&amp;" d. "&amp;AT$2)))</f>
        <v/>
      </c>
      <c r="AU42" s="82" t="str">
        <f aca="false">IF($B42=AU$2,"-",IF(COUNTIF(CORRIDA!$M:$M,$B42&amp;" d. "&amp;AU$2)=0,"",COUNTIF(CORRIDA!$M:$M,$B42&amp;" d. "&amp;AU$2)))</f>
        <v/>
      </c>
      <c r="AV42" s="82" t="str">
        <f aca="false">IF($B42=AV$2,"-",IF(COUNTIF(CORRIDA!$M:$M,$B42&amp;" d. "&amp;AV$2)=0,"",COUNTIF(CORRIDA!$M:$M,$B42&amp;" d. "&amp;AV$2)))</f>
        <v/>
      </c>
      <c r="AW42" s="82" t="str">
        <f aca="false">IF($B42=AW$2,"-",IF(COUNTIF(CORRIDA!$M:$M,$B42&amp;" d. "&amp;AW$2)=0,"",COUNTIF(CORRIDA!$M:$M,$B42&amp;" d. "&amp;AW$2)))</f>
        <v/>
      </c>
      <c r="AX42" s="82" t="str">
        <f aca="false">IF($B42=AX$2,"-",IF(COUNTIF(CORRIDA!$M:$M,$B42&amp;" d. "&amp;AX$2)=0,"",COUNTIF(CORRIDA!$M:$M,$B42&amp;" d. "&amp;AX$2)))</f>
        <v/>
      </c>
      <c r="AY42" s="82" t="str">
        <f aca="false">IF($B42=AY$2,"-",IF(COUNTIF(CORRIDA!$M:$M,$B42&amp;" d. "&amp;AY$2)=0,"",COUNTIF(CORRIDA!$M:$M,$B42&amp;" d. "&amp;AY$2)))</f>
        <v/>
      </c>
      <c r="AZ42" s="82" t="str">
        <f aca="false">IF($B42=AZ$2,"-",IF(COUNTIF(CORRIDA!$M:$M,$B42&amp;" d. "&amp;AZ$2)=0,"",COUNTIF(CORRIDA!$M:$M,$B42&amp;" d. "&amp;AZ$2)))</f>
        <v/>
      </c>
      <c r="BA42" s="75" t="n">
        <f aca="false">SUM(C42:AZ42)</f>
        <v>0</v>
      </c>
      <c r="BE42" s="73" t="str">
        <f aca="false">B42</f>
        <v>Rogerio</v>
      </c>
      <c r="BF42" s="83" t="str">
        <f aca="false">IF($B42=BF$2,"-",IF(COUNTIF(CORRIDA!$M:$M,$B42&amp;" d. "&amp;BF$2)+COUNTIF(CORRIDA!$M:$M,BF$2&amp;" d. "&amp;$B42)=0,"",COUNTIF(CORRIDA!$M:$M,$B42&amp;" d. "&amp;BF$2)+COUNTIF(CORRIDA!$M:$M,BF$2&amp;" d. "&amp;$B42)))</f>
        <v/>
      </c>
      <c r="BG42" s="83" t="str">
        <f aca="false">IF($B42=BG$2,"-",IF(COUNTIF(CORRIDA!$M:$M,$B42&amp;" d. "&amp;BG$2)+COUNTIF(CORRIDA!$M:$M,BG$2&amp;" d. "&amp;$B42)=0,"",COUNTIF(CORRIDA!$M:$M,$B42&amp;" d. "&amp;BG$2)+COUNTIF(CORRIDA!$M:$M,BG$2&amp;" d. "&amp;$B42)))</f>
        <v/>
      </c>
      <c r="BH42" s="83" t="str">
        <f aca="false">IF($B42=BH$2,"-",IF(COUNTIF(CORRIDA!$M:$M,$B42&amp;" d. "&amp;BH$2)+COUNTIF(CORRIDA!$M:$M,BH$2&amp;" d. "&amp;$B42)=0,"",COUNTIF(CORRIDA!$M:$M,$B42&amp;" d. "&amp;BH$2)+COUNTIF(CORRIDA!$M:$M,BH$2&amp;" d. "&amp;$B42)))</f>
        <v/>
      </c>
      <c r="BI42" s="83" t="str">
        <f aca="false">IF($B42=BI$2,"-",IF(COUNTIF(CORRIDA!$M:$M,$B42&amp;" d. "&amp;BI$2)+COUNTIF(CORRIDA!$M:$M,BI$2&amp;" d. "&amp;$B42)=0,"",COUNTIF(CORRIDA!$M:$M,$B42&amp;" d. "&amp;BI$2)+COUNTIF(CORRIDA!$M:$M,BI$2&amp;" d. "&amp;$B42)))</f>
        <v/>
      </c>
      <c r="BJ42" s="83" t="str">
        <f aca="false">IF($B42=BJ$2,"-",IF(COUNTIF(CORRIDA!$M:$M,$B42&amp;" d. "&amp;BJ$2)+COUNTIF(CORRIDA!$M:$M,BJ$2&amp;" d. "&amp;$B42)=0,"",COUNTIF(CORRIDA!$M:$M,$B42&amp;" d. "&amp;BJ$2)+COUNTIF(CORRIDA!$M:$M,BJ$2&amp;" d. "&amp;$B42)))</f>
        <v/>
      </c>
      <c r="BK42" s="83" t="str">
        <f aca="false">IF($B42=BK$2,"-",IF(COUNTIF(CORRIDA!$M:$M,$B42&amp;" d. "&amp;BK$2)+COUNTIF(CORRIDA!$M:$M,BK$2&amp;" d. "&amp;$B42)=0,"",COUNTIF(CORRIDA!$M:$M,$B42&amp;" d. "&amp;BK$2)+COUNTIF(CORRIDA!$M:$M,BK$2&amp;" d. "&amp;$B42)))</f>
        <v/>
      </c>
      <c r="BL42" s="83" t="str">
        <f aca="false">IF($B42=BL$2,"-",IF(COUNTIF(CORRIDA!$M:$M,$B42&amp;" d. "&amp;BL$2)+COUNTIF(CORRIDA!$M:$M,BL$2&amp;" d. "&amp;$B42)=0,"",COUNTIF(CORRIDA!$M:$M,$B42&amp;" d. "&amp;BL$2)+COUNTIF(CORRIDA!$M:$M,BL$2&amp;" d. "&amp;$B42)))</f>
        <v/>
      </c>
      <c r="BM42" s="83" t="str">
        <f aca="false">IF($B42=BM$2,"-",IF(COUNTIF(CORRIDA!$M:$M,$B42&amp;" d. "&amp;BM$2)+COUNTIF(CORRIDA!$M:$M,BM$2&amp;" d. "&amp;$B42)=0,"",COUNTIF(CORRIDA!$M:$M,$B42&amp;" d. "&amp;BM$2)+COUNTIF(CORRIDA!$M:$M,BM$2&amp;" d. "&amp;$B42)))</f>
        <v/>
      </c>
      <c r="BN42" s="83" t="str">
        <f aca="false">IF($B42=BN$2,"-",IF(COUNTIF(CORRIDA!$M:$M,$B42&amp;" d. "&amp;BN$2)+COUNTIF(CORRIDA!$M:$M,BN$2&amp;" d. "&amp;$B42)=0,"",COUNTIF(CORRIDA!$M:$M,$B42&amp;" d. "&amp;BN$2)+COUNTIF(CORRIDA!$M:$M,BN$2&amp;" d. "&amp;$B42)))</f>
        <v/>
      </c>
      <c r="BO42" s="83" t="str">
        <f aca="false">IF($B42=BO$2,"-",IF(COUNTIF(CORRIDA!$M:$M,$B42&amp;" d. "&amp;BO$2)+COUNTIF(CORRIDA!$M:$M,BO$2&amp;" d. "&amp;$B42)=0,"",COUNTIF(CORRIDA!$M:$M,$B42&amp;" d. "&amp;BO$2)+COUNTIF(CORRIDA!$M:$M,BO$2&amp;" d. "&amp;$B42)))</f>
        <v/>
      </c>
      <c r="BP42" s="83" t="str">
        <f aca="false">IF($B42=BP$2,"-",IF(COUNTIF(CORRIDA!$M:$M,$B42&amp;" d. "&amp;BP$2)+COUNTIF(CORRIDA!$M:$M,BP$2&amp;" d. "&amp;$B42)=0,"",COUNTIF(CORRIDA!$M:$M,$B42&amp;" d. "&amp;BP$2)+COUNTIF(CORRIDA!$M:$M,BP$2&amp;" d. "&amp;$B42)))</f>
        <v/>
      </c>
      <c r="BQ42" s="83" t="str">
        <f aca="false">IF($B42=BQ$2,"-",IF(COUNTIF(CORRIDA!$M:$M,$B42&amp;" d. "&amp;BQ$2)+COUNTIF(CORRIDA!$M:$M,BQ$2&amp;" d. "&amp;$B42)=0,"",COUNTIF(CORRIDA!$M:$M,$B42&amp;" d. "&amp;BQ$2)+COUNTIF(CORRIDA!$M:$M,BQ$2&amp;" d. "&amp;$B42)))</f>
        <v/>
      </c>
      <c r="BR42" s="83" t="str">
        <f aca="false">IF($B42=BR$2,"-",IF(COUNTIF(CORRIDA!$M:$M,$B42&amp;" d. "&amp;BR$2)+COUNTIF(CORRIDA!$M:$M,BR$2&amp;" d. "&amp;$B42)=0,"",COUNTIF(CORRIDA!$M:$M,$B42&amp;" d. "&amp;BR$2)+COUNTIF(CORRIDA!$M:$M,BR$2&amp;" d. "&amp;$B42)))</f>
        <v/>
      </c>
      <c r="BS42" s="83" t="str">
        <f aca="false">IF($B42=BS$2,"-",IF(COUNTIF(CORRIDA!$M:$M,$B42&amp;" d. "&amp;BS$2)+COUNTIF(CORRIDA!$M:$M,BS$2&amp;" d. "&amp;$B42)=0,"",COUNTIF(CORRIDA!$M:$M,$B42&amp;" d. "&amp;BS$2)+COUNTIF(CORRIDA!$M:$M,BS$2&amp;" d. "&amp;$B42)))</f>
        <v/>
      </c>
      <c r="BT42" s="83" t="str">
        <f aca="false">IF($B42=BT$2,"-",IF(COUNTIF(CORRIDA!$M:$M,$B42&amp;" d. "&amp;BT$2)+COUNTIF(CORRIDA!$M:$M,BT$2&amp;" d. "&amp;$B42)=0,"",COUNTIF(CORRIDA!$M:$M,$B42&amp;" d. "&amp;BT$2)+COUNTIF(CORRIDA!$M:$M,BT$2&amp;" d. "&amp;$B42)))</f>
        <v/>
      </c>
      <c r="BU42" s="83" t="str">
        <f aca="false">IF($B42=BU$2,"-",IF(COUNTIF(CORRIDA!$M:$M,$B42&amp;" d. "&amp;BU$2)+COUNTIF(CORRIDA!$M:$M,BU$2&amp;" d. "&amp;$B42)=0,"",COUNTIF(CORRIDA!$M:$M,$B42&amp;" d. "&amp;BU$2)+COUNTIF(CORRIDA!$M:$M,BU$2&amp;" d. "&amp;$B42)))</f>
        <v/>
      </c>
      <c r="BV42" s="83" t="str">
        <f aca="false">IF($B42=BV$2,"-",IF(COUNTIF(CORRIDA!$M:$M,$B42&amp;" d. "&amp;BV$2)+COUNTIF(CORRIDA!$M:$M,BV$2&amp;" d. "&amp;$B42)=0,"",COUNTIF(CORRIDA!$M:$M,$B42&amp;" d. "&amp;BV$2)+COUNTIF(CORRIDA!$M:$M,BV$2&amp;" d. "&amp;$B42)))</f>
        <v/>
      </c>
      <c r="BW42" s="83" t="str">
        <f aca="false">IF($B42=BW$2,"-",IF(COUNTIF(CORRIDA!$M:$M,$B42&amp;" d. "&amp;BW$2)+COUNTIF(CORRIDA!$M:$M,BW$2&amp;" d. "&amp;$B42)=0,"",COUNTIF(CORRIDA!$M:$M,$B42&amp;" d. "&amp;BW$2)+COUNTIF(CORRIDA!$M:$M,BW$2&amp;" d. "&amp;$B42)))</f>
        <v/>
      </c>
      <c r="BX42" s="83" t="str">
        <f aca="false">IF($B42=BX$2,"-",IF(COUNTIF(CORRIDA!$M:$M,$B42&amp;" d. "&amp;BX$2)+COUNTIF(CORRIDA!$M:$M,BX$2&amp;" d. "&amp;$B42)=0,"",COUNTIF(CORRIDA!$M:$M,$B42&amp;" d. "&amp;BX$2)+COUNTIF(CORRIDA!$M:$M,BX$2&amp;" d. "&amp;$B42)))</f>
        <v/>
      </c>
      <c r="BY42" s="83" t="str">
        <f aca="false">IF($B42=BY$2,"-",IF(COUNTIF(CORRIDA!$M:$M,$B42&amp;" d. "&amp;BY$2)+COUNTIF(CORRIDA!$M:$M,BY$2&amp;" d. "&amp;$B42)=0,"",COUNTIF(CORRIDA!$M:$M,$B42&amp;" d. "&amp;BY$2)+COUNTIF(CORRIDA!$M:$M,BY$2&amp;" d. "&amp;$B42)))</f>
        <v/>
      </c>
      <c r="BZ42" s="83" t="str">
        <f aca="false">IF($B42=BZ$2,"-",IF(COUNTIF(CORRIDA!$M:$M,$B42&amp;" d. "&amp;BZ$2)+COUNTIF(CORRIDA!$M:$M,BZ$2&amp;" d. "&amp;$B42)=0,"",COUNTIF(CORRIDA!$M:$M,$B42&amp;" d. "&amp;BZ$2)+COUNTIF(CORRIDA!$M:$M,BZ$2&amp;" d. "&amp;$B42)))</f>
        <v/>
      </c>
      <c r="CA42" s="83" t="str">
        <f aca="false">IF($B42=CA$2,"-",IF(COUNTIF(CORRIDA!$M:$M,$B42&amp;" d. "&amp;CA$2)+COUNTIF(CORRIDA!$M:$M,CA$2&amp;" d. "&amp;$B42)=0,"",COUNTIF(CORRIDA!$M:$M,$B42&amp;" d. "&amp;CA$2)+COUNTIF(CORRIDA!$M:$M,CA$2&amp;" d. "&amp;$B42)))</f>
        <v/>
      </c>
      <c r="CB42" s="83" t="str">
        <f aca="false">IF($B42=CB$2,"-",IF(COUNTIF(CORRIDA!$M:$M,$B42&amp;" d. "&amp;CB$2)+COUNTIF(CORRIDA!$M:$M,CB$2&amp;" d. "&amp;$B42)=0,"",COUNTIF(CORRIDA!$M:$M,$B42&amp;" d. "&amp;CB$2)+COUNTIF(CORRIDA!$M:$M,CB$2&amp;" d. "&amp;$B42)))</f>
        <v/>
      </c>
      <c r="CC42" s="83" t="str">
        <f aca="false">IF($B42=CC$2,"-",IF(COUNTIF(CORRIDA!$M:$M,$B42&amp;" d. "&amp;CC$2)+COUNTIF(CORRIDA!$M:$M,CC$2&amp;" d. "&amp;$B42)=0,"",COUNTIF(CORRIDA!$M:$M,$B42&amp;" d. "&amp;CC$2)+COUNTIF(CORRIDA!$M:$M,CC$2&amp;" d. "&amp;$B42)))</f>
        <v/>
      </c>
      <c r="CD42" s="83" t="str">
        <f aca="false">IF($B42=CD$2,"-",IF(COUNTIF(CORRIDA!$M:$M,$B42&amp;" d. "&amp;CD$2)+COUNTIF(CORRIDA!$M:$M,CD$2&amp;" d. "&amp;$B42)=0,"",COUNTIF(CORRIDA!$M:$M,$B42&amp;" d. "&amp;CD$2)+COUNTIF(CORRIDA!$M:$M,CD$2&amp;" d. "&amp;$B42)))</f>
        <v/>
      </c>
      <c r="CE42" s="83" t="str">
        <f aca="false">IF($B42=CE$2,"-",IF(COUNTIF(CORRIDA!$M:$M,$B42&amp;" d. "&amp;CE$2)+COUNTIF(CORRIDA!$M:$M,CE$2&amp;" d. "&amp;$B42)=0,"",COUNTIF(CORRIDA!$M:$M,$B42&amp;" d. "&amp;CE$2)+COUNTIF(CORRIDA!$M:$M,CE$2&amp;" d. "&amp;$B42)))</f>
        <v/>
      </c>
      <c r="CF42" s="83" t="str">
        <f aca="false">IF($B42=CF$2,"-",IF(COUNTIF(CORRIDA!$M:$M,$B42&amp;" d. "&amp;CF$2)+COUNTIF(CORRIDA!$M:$M,CF$2&amp;" d. "&amp;$B42)=0,"",COUNTIF(CORRIDA!$M:$M,$B42&amp;" d. "&amp;CF$2)+COUNTIF(CORRIDA!$M:$M,CF$2&amp;" d. "&amp;$B42)))</f>
        <v/>
      </c>
      <c r="CG42" s="83" t="str">
        <f aca="false">IF($B42=CG$2,"-",IF(COUNTIF(CORRIDA!$M:$M,$B42&amp;" d. "&amp;CG$2)+COUNTIF(CORRIDA!$M:$M,CG$2&amp;" d. "&amp;$B42)=0,"",COUNTIF(CORRIDA!$M:$M,$B42&amp;" d. "&amp;CG$2)+COUNTIF(CORRIDA!$M:$M,CG$2&amp;" d. "&amp;$B42)))</f>
        <v/>
      </c>
      <c r="CH42" s="83" t="str">
        <f aca="false">IF($B42=CH$2,"-",IF(COUNTIF(CORRIDA!$M:$M,$B42&amp;" d. "&amp;CH$2)+COUNTIF(CORRIDA!$M:$M,CH$2&amp;" d. "&amp;$B42)=0,"",COUNTIF(CORRIDA!$M:$M,$B42&amp;" d. "&amp;CH$2)+COUNTIF(CORRIDA!$M:$M,CH$2&amp;" d. "&amp;$B42)))</f>
        <v/>
      </c>
      <c r="CI42" s="83" t="str">
        <f aca="false">IF($B42=CI$2,"-",IF(COUNTIF(CORRIDA!$M:$M,$B42&amp;" d. "&amp;CI$2)+COUNTIF(CORRIDA!$M:$M,CI$2&amp;" d. "&amp;$B42)=0,"",COUNTIF(CORRIDA!$M:$M,$B42&amp;" d. "&amp;CI$2)+COUNTIF(CORRIDA!$M:$M,CI$2&amp;" d. "&amp;$B42)))</f>
        <v/>
      </c>
      <c r="CJ42" s="83" t="str">
        <f aca="false">IF($B42=CJ$2,"-",IF(COUNTIF(CORRIDA!$M:$M,$B42&amp;" d. "&amp;CJ$2)+COUNTIF(CORRIDA!$M:$M,CJ$2&amp;" d. "&amp;$B42)=0,"",COUNTIF(CORRIDA!$M:$M,$B42&amp;" d. "&amp;CJ$2)+COUNTIF(CORRIDA!$M:$M,CJ$2&amp;" d. "&amp;$B42)))</f>
        <v/>
      </c>
      <c r="CK42" s="83" t="str">
        <f aca="false">IF($B42=CK$2,"-",IF(COUNTIF(CORRIDA!$M:$M,$B42&amp;" d. "&amp;CK$2)+COUNTIF(CORRIDA!$M:$M,CK$2&amp;" d. "&amp;$B42)=0,"",COUNTIF(CORRIDA!$M:$M,$B42&amp;" d. "&amp;CK$2)+COUNTIF(CORRIDA!$M:$M,CK$2&amp;" d. "&amp;$B42)))</f>
        <v/>
      </c>
      <c r="CL42" s="83" t="str">
        <f aca="false">IF($B42=CL$2,"-",IF(COUNTIF(CORRIDA!$M:$M,$B42&amp;" d. "&amp;CL$2)+COUNTIF(CORRIDA!$M:$M,CL$2&amp;" d. "&amp;$B42)=0,"",COUNTIF(CORRIDA!$M:$M,$B42&amp;" d. "&amp;CL$2)+COUNTIF(CORRIDA!$M:$M,CL$2&amp;" d. "&amp;$B42)))</f>
        <v/>
      </c>
      <c r="CM42" s="83" t="str">
        <f aca="false">IF($B42=CM$2,"-",IF(COUNTIF(CORRIDA!$M:$M,$B42&amp;" d. "&amp;CM$2)+COUNTIF(CORRIDA!$M:$M,CM$2&amp;" d. "&amp;$B42)=0,"",COUNTIF(CORRIDA!$M:$M,$B42&amp;" d. "&amp;CM$2)+COUNTIF(CORRIDA!$M:$M,CM$2&amp;" d. "&amp;$B42)))</f>
        <v/>
      </c>
      <c r="CN42" s="83" t="str">
        <f aca="false">IF($B42=CN$2,"-",IF(COUNTIF(CORRIDA!$M:$M,$B42&amp;" d. "&amp;CN$2)+COUNTIF(CORRIDA!$M:$M,CN$2&amp;" d. "&amp;$B42)=0,"",COUNTIF(CORRIDA!$M:$M,$B42&amp;" d. "&amp;CN$2)+COUNTIF(CORRIDA!$M:$M,CN$2&amp;" d. "&amp;$B42)))</f>
        <v/>
      </c>
      <c r="CO42" s="83" t="str">
        <f aca="false">IF($B42=CO$2,"-",IF(COUNTIF(CORRIDA!$M:$M,$B42&amp;" d. "&amp;CO$2)+COUNTIF(CORRIDA!$M:$M,CO$2&amp;" d. "&amp;$B42)=0,"",COUNTIF(CORRIDA!$M:$M,$B42&amp;" d. "&amp;CO$2)+COUNTIF(CORRIDA!$M:$M,CO$2&amp;" d. "&amp;$B42)))</f>
        <v/>
      </c>
      <c r="CP42" s="83" t="str">
        <f aca="false">IF($B42=CP$2,"-",IF(COUNTIF(CORRIDA!$M:$M,$B42&amp;" d. "&amp;CP$2)+COUNTIF(CORRIDA!$M:$M,CP$2&amp;" d. "&amp;$B42)=0,"",COUNTIF(CORRIDA!$M:$M,$B42&amp;" d. "&amp;CP$2)+COUNTIF(CORRIDA!$M:$M,CP$2&amp;" d. "&amp;$B42)))</f>
        <v/>
      </c>
      <c r="CQ42" s="83" t="str">
        <f aca="false">IF($B42=CQ$2,"-",IF(COUNTIF(CORRIDA!$M:$M,$B42&amp;" d. "&amp;CQ$2)+COUNTIF(CORRIDA!$M:$M,CQ$2&amp;" d. "&amp;$B42)=0,"",COUNTIF(CORRIDA!$M:$M,$B42&amp;" d. "&amp;CQ$2)+COUNTIF(CORRIDA!$M:$M,CQ$2&amp;" d. "&amp;$B42)))</f>
        <v/>
      </c>
      <c r="CR42" s="83" t="str">
        <f aca="false">IF($B42=CR$2,"-",IF(COUNTIF(CORRIDA!$M:$M,$B42&amp;" d. "&amp;CR$2)+COUNTIF(CORRIDA!$M:$M,CR$2&amp;" d. "&amp;$B42)=0,"",COUNTIF(CORRIDA!$M:$M,$B42&amp;" d. "&amp;CR$2)+COUNTIF(CORRIDA!$M:$M,CR$2&amp;" d. "&amp;$B42)))</f>
        <v/>
      </c>
      <c r="CS42" s="83" t="str">
        <f aca="false">IF($B42=CS$2,"-",IF(COUNTIF(CORRIDA!$M:$M,$B42&amp;" d. "&amp;CS$2)+COUNTIF(CORRIDA!$M:$M,CS$2&amp;" d. "&amp;$B42)=0,"",COUNTIF(CORRIDA!$M:$M,$B42&amp;" d. "&amp;CS$2)+COUNTIF(CORRIDA!$M:$M,CS$2&amp;" d. "&amp;$B42)))</f>
        <v>-</v>
      </c>
      <c r="CT42" s="83" t="str">
        <f aca="false">IF($B42=CT$2,"-",IF(COUNTIF(CORRIDA!$M:$M,$B42&amp;" d. "&amp;CT$2)+COUNTIF(CORRIDA!$M:$M,CT$2&amp;" d. "&amp;$B42)=0,"",COUNTIF(CORRIDA!$M:$M,$B42&amp;" d. "&amp;CT$2)+COUNTIF(CORRIDA!$M:$M,CT$2&amp;" d. "&amp;$B42)))</f>
        <v/>
      </c>
      <c r="CU42" s="83" t="str">
        <f aca="false">IF($B42=CU$2,"-",IF(COUNTIF(CORRIDA!$M:$M,$B42&amp;" d. "&amp;CU$2)+COUNTIF(CORRIDA!$M:$M,CU$2&amp;" d. "&amp;$B42)=0,"",COUNTIF(CORRIDA!$M:$M,$B42&amp;" d. "&amp;CU$2)+COUNTIF(CORRIDA!$M:$M,CU$2&amp;" d. "&amp;$B42)))</f>
        <v/>
      </c>
      <c r="CV42" s="83" t="str">
        <f aca="false">IF($B42=CV$2,"-",IF(COUNTIF(CORRIDA!$M:$M,$B42&amp;" d. "&amp;CV$2)+COUNTIF(CORRIDA!$M:$M,CV$2&amp;" d. "&amp;$B42)=0,"",COUNTIF(CORRIDA!$M:$M,$B42&amp;" d. "&amp;CV$2)+COUNTIF(CORRIDA!$M:$M,CV$2&amp;" d. "&amp;$B42)))</f>
        <v/>
      </c>
      <c r="CW42" s="83" t="str">
        <f aca="false">IF($B42=CW$2,"-",IF(COUNTIF(CORRIDA!$M:$M,$B42&amp;" d. "&amp;CW$2)+COUNTIF(CORRIDA!$M:$M,CW$2&amp;" d. "&amp;$B42)=0,"",COUNTIF(CORRIDA!$M:$M,$B42&amp;" d. "&amp;CW$2)+COUNTIF(CORRIDA!$M:$M,CW$2&amp;" d. "&amp;$B42)))</f>
        <v/>
      </c>
      <c r="CX42" s="83" t="str">
        <f aca="false">IF($B42=CX$2,"-",IF(COUNTIF(CORRIDA!$M:$M,$B42&amp;" d. "&amp;CX$2)+COUNTIF(CORRIDA!$M:$M,CX$2&amp;" d. "&amp;$B42)=0,"",COUNTIF(CORRIDA!$M:$M,$B42&amp;" d. "&amp;CX$2)+COUNTIF(CORRIDA!$M:$M,CX$2&amp;" d. "&amp;$B42)))</f>
        <v/>
      </c>
      <c r="CY42" s="83" t="str">
        <f aca="false">IF($B42=CY$2,"-",IF(COUNTIF(CORRIDA!$M:$M,$B42&amp;" d. "&amp;CY$2)+COUNTIF(CORRIDA!$M:$M,CY$2&amp;" d. "&amp;$B42)=0,"",COUNTIF(CORRIDA!$M:$M,$B42&amp;" d. "&amp;CY$2)+COUNTIF(CORRIDA!$M:$M,CY$2&amp;" d. "&amp;$B42)))</f>
        <v/>
      </c>
      <c r="CZ42" s="83" t="str">
        <f aca="false">IF($B42=CZ$2,"-",IF(COUNTIF(CORRIDA!$M:$M,$B42&amp;" d. "&amp;CZ$2)+COUNTIF(CORRIDA!$M:$M,CZ$2&amp;" d. "&amp;$B42)=0,"",COUNTIF(CORRIDA!$M:$M,$B42&amp;" d. "&amp;CZ$2)+COUNTIF(CORRIDA!$M:$M,CZ$2&amp;" d. "&amp;$B42)))</f>
        <v/>
      </c>
      <c r="DA42" s="83" t="str">
        <f aca="false">IF($B42=DA$2,"-",IF(COUNTIF(CORRIDA!$M:$M,$B42&amp;" d. "&amp;DA$2)+COUNTIF(CORRIDA!$M:$M,DA$2&amp;" d. "&amp;$B42)=0,"",COUNTIF(CORRIDA!$M:$M,$B42&amp;" d. "&amp;DA$2)+COUNTIF(CORRIDA!$M:$M,DA$2&amp;" d. "&amp;$B42)))</f>
        <v/>
      </c>
      <c r="DB42" s="83" t="str">
        <f aca="false">IF($B42=DB$2,"-",IF(COUNTIF(CORRIDA!$M:$M,$B42&amp;" d. "&amp;DB$2)+COUNTIF(CORRIDA!$M:$M,DB$2&amp;" d. "&amp;$B42)=0,"",COUNTIF(CORRIDA!$M:$M,$B42&amp;" d. "&amp;DB$2)+COUNTIF(CORRIDA!$M:$M,DB$2&amp;" d. "&amp;$B42)))</f>
        <v/>
      </c>
      <c r="DC42" s="83" t="str">
        <f aca="false">IF($B42=DC$2,"-",IF(COUNTIF(CORRIDA!$M:$M,$B42&amp;" d. "&amp;DC$2)+COUNTIF(CORRIDA!$M:$M,DC$2&amp;" d. "&amp;$B42)=0,"",COUNTIF(CORRIDA!$M:$M,$B42&amp;" d. "&amp;DC$2)+COUNTIF(CORRIDA!$M:$M,DC$2&amp;" d. "&amp;$B42)))</f>
        <v/>
      </c>
      <c r="DD42" s="75" t="n">
        <f aca="false">SUM(BF42:DC42)</f>
        <v>0</v>
      </c>
      <c r="DE42" s="77" t="n">
        <f aca="false">COUNTIF(BF42:DC42,"&gt;0")</f>
        <v>0</v>
      </c>
      <c r="DF42" s="78" t="n">
        <f aca="false">IF(COUNTIF(BF42:DC42,"&gt;0")&lt;10,0,QUOTIENT(COUNTIF(BF42:DC42,"&gt;0"),5)*50)</f>
        <v>0</v>
      </c>
      <c r="DG42" s="79"/>
      <c r="DH42" s="73" t="str">
        <f aca="false">BE42</f>
        <v>Rogerio</v>
      </c>
      <c r="DI42" s="83" t="n">
        <f aca="false">IF($B42=DI$2,0,IF(COUNTIF(CORRIDA!$M:$M,$B42&amp;" d. "&amp;DI$2)+COUNTIF(CORRIDA!$M:$M,DI$2&amp;" d. "&amp;$B42)=0,0,COUNTIF(CORRIDA!$M:$M,$B42&amp;" d. "&amp;DI$2)+COUNTIF(CORRIDA!$M:$M,DI$2&amp;" d. "&amp;$B42)))</f>
        <v>0</v>
      </c>
      <c r="DJ42" s="83" t="n">
        <f aca="false">IF($B42=DJ$2,0,IF(COUNTIF(CORRIDA!$M:$M,$B42&amp;" d. "&amp;DJ$2)+COUNTIF(CORRIDA!$M:$M,DJ$2&amp;" d. "&amp;$B42)=0,0,COUNTIF(CORRIDA!$M:$M,$B42&amp;" d. "&amp;DJ$2)+COUNTIF(CORRIDA!$M:$M,DJ$2&amp;" d. "&amp;$B42)))</f>
        <v>0</v>
      </c>
      <c r="DK42" s="83" t="n">
        <f aca="false">IF($B42=DK$2,0,IF(COUNTIF(CORRIDA!$M:$M,$B42&amp;" d. "&amp;DK$2)+COUNTIF(CORRIDA!$M:$M,DK$2&amp;" d. "&amp;$B42)=0,0,COUNTIF(CORRIDA!$M:$M,$B42&amp;" d. "&amp;DK$2)+COUNTIF(CORRIDA!$M:$M,DK$2&amp;" d. "&amp;$B42)))</f>
        <v>0</v>
      </c>
      <c r="DL42" s="83" t="n">
        <f aca="false">IF($B42=DL$2,0,IF(COUNTIF(CORRIDA!$M:$M,$B42&amp;" d. "&amp;DL$2)+COUNTIF(CORRIDA!$M:$M,DL$2&amp;" d. "&amp;$B42)=0,0,COUNTIF(CORRIDA!$M:$M,$B42&amp;" d. "&amp;DL$2)+COUNTIF(CORRIDA!$M:$M,DL$2&amp;" d. "&amp;$B42)))</f>
        <v>0</v>
      </c>
      <c r="DM42" s="83" t="n">
        <f aca="false">IF($B42=DM$2,0,IF(COUNTIF(CORRIDA!$M:$M,$B42&amp;" d. "&amp;DM$2)+COUNTIF(CORRIDA!$M:$M,DM$2&amp;" d. "&amp;$B42)=0,0,COUNTIF(CORRIDA!$M:$M,$B42&amp;" d. "&amp;DM$2)+COUNTIF(CORRIDA!$M:$M,DM$2&amp;" d. "&amp;$B42)))</f>
        <v>0</v>
      </c>
      <c r="DN42" s="83" t="n">
        <f aca="false">IF($B42=DN$2,0,IF(COUNTIF(CORRIDA!$M:$M,$B42&amp;" d. "&amp;DN$2)+COUNTIF(CORRIDA!$M:$M,DN$2&amp;" d. "&amp;$B42)=0,0,COUNTIF(CORRIDA!$M:$M,$B42&amp;" d. "&amp;DN$2)+COUNTIF(CORRIDA!$M:$M,DN$2&amp;" d. "&amp;$B42)))</f>
        <v>0</v>
      </c>
      <c r="DO42" s="83" t="n">
        <f aca="false">IF($B42=DO$2,0,IF(COUNTIF(CORRIDA!$M:$M,$B42&amp;" d. "&amp;DO$2)+COUNTIF(CORRIDA!$M:$M,DO$2&amp;" d. "&amp;$B42)=0,0,COUNTIF(CORRIDA!$M:$M,$B42&amp;" d. "&amp;DO$2)+COUNTIF(CORRIDA!$M:$M,DO$2&amp;" d. "&amp;$B42)))</f>
        <v>0</v>
      </c>
      <c r="DP42" s="83" t="n">
        <f aca="false">IF($B42=DP$2,0,IF(COUNTIF(CORRIDA!$M:$M,$B42&amp;" d. "&amp;DP$2)+COUNTIF(CORRIDA!$M:$M,DP$2&amp;" d. "&amp;$B42)=0,0,COUNTIF(CORRIDA!$M:$M,$B42&amp;" d. "&amp;DP$2)+COUNTIF(CORRIDA!$M:$M,DP$2&amp;" d. "&amp;$B42)))</f>
        <v>0</v>
      </c>
      <c r="DQ42" s="83" t="n">
        <f aca="false">IF($B42=DQ$2,0,IF(COUNTIF(CORRIDA!$M:$M,$B42&amp;" d. "&amp;DQ$2)+COUNTIF(CORRIDA!$M:$M,DQ$2&amp;" d. "&amp;$B42)=0,0,COUNTIF(CORRIDA!$M:$M,$B42&amp;" d. "&amp;DQ$2)+COUNTIF(CORRIDA!$M:$M,DQ$2&amp;" d. "&amp;$B42)))</f>
        <v>0</v>
      </c>
      <c r="DR42" s="83" t="n">
        <f aca="false">IF($B42=DR$2,0,IF(COUNTIF(CORRIDA!$M:$M,$B42&amp;" d. "&amp;DR$2)+COUNTIF(CORRIDA!$M:$M,DR$2&amp;" d. "&amp;$B42)=0,0,COUNTIF(CORRIDA!$M:$M,$B42&amp;" d. "&amp;DR$2)+COUNTIF(CORRIDA!$M:$M,DR$2&amp;" d. "&amp;$B42)))</f>
        <v>0</v>
      </c>
      <c r="DS42" s="83" t="n">
        <f aca="false">IF($B42=DS$2,0,IF(COUNTIF(CORRIDA!$M:$M,$B42&amp;" d. "&amp;DS$2)+COUNTIF(CORRIDA!$M:$M,DS$2&amp;" d. "&amp;$B42)=0,0,COUNTIF(CORRIDA!$M:$M,$B42&amp;" d. "&amp;DS$2)+COUNTIF(CORRIDA!$M:$M,DS$2&amp;" d. "&amp;$B42)))</f>
        <v>0</v>
      </c>
      <c r="DT42" s="83" t="n">
        <f aca="false">IF($B42=DT$2,0,IF(COUNTIF(CORRIDA!$M:$M,$B42&amp;" d. "&amp;DT$2)+COUNTIF(CORRIDA!$M:$M,DT$2&amp;" d. "&amp;$B42)=0,0,COUNTIF(CORRIDA!$M:$M,$B42&amp;" d. "&amp;DT$2)+COUNTIF(CORRIDA!$M:$M,DT$2&amp;" d. "&amp;$B42)))</f>
        <v>0</v>
      </c>
      <c r="DU42" s="83" t="n">
        <f aca="false">IF($B42=DU$2,0,IF(COUNTIF(CORRIDA!$M:$M,$B42&amp;" d. "&amp;DU$2)+COUNTIF(CORRIDA!$M:$M,DU$2&amp;" d. "&amp;$B42)=0,0,COUNTIF(CORRIDA!$M:$M,$B42&amp;" d. "&amp;DU$2)+COUNTIF(CORRIDA!$M:$M,DU$2&amp;" d. "&amp;$B42)))</f>
        <v>0</v>
      </c>
      <c r="DV42" s="83" t="n">
        <f aca="false">IF($B42=DV$2,0,IF(COUNTIF(CORRIDA!$M:$M,$B42&amp;" d. "&amp;DV$2)+COUNTIF(CORRIDA!$M:$M,DV$2&amp;" d. "&amp;$B42)=0,0,COUNTIF(CORRIDA!$M:$M,$B42&amp;" d. "&amp;DV$2)+COUNTIF(CORRIDA!$M:$M,DV$2&amp;" d. "&amp;$B42)))</f>
        <v>0</v>
      </c>
      <c r="DW42" s="83" t="n">
        <f aca="false">IF($B42=DW$2,0,IF(COUNTIF(CORRIDA!$M:$M,$B42&amp;" d. "&amp;DW$2)+COUNTIF(CORRIDA!$M:$M,DW$2&amp;" d. "&amp;$B42)=0,0,COUNTIF(CORRIDA!$M:$M,$B42&amp;" d. "&amp;DW$2)+COUNTIF(CORRIDA!$M:$M,DW$2&amp;" d. "&amp;$B42)))</f>
        <v>0</v>
      </c>
      <c r="DX42" s="83" t="n">
        <f aca="false">IF($B42=DX$2,0,IF(COUNTIF(CORRIDA!$M:$M,$B42&amp;" d. "&amp;DX$2)+COUNTIF(CORRIDA!$M:$M,DX$2&amp;" d. "&amp;$B42)=0,0,COUNTIF(CORRIDA!$M:$M,$B42&amp;" d. "&amp;DX$2)+COUNTIF(CORRIDA!$M:$M,DX$2&amp;" d. "&amp;$B42)))</f>
        <v>0</v>
      </c>
      <c r="DY42" s="83" t="n">
        <f aca="false">IF($B42=DY$2,0,IF(COUNTIF(CORRIDA!$M:$M,$B42&amp;" d. "&amp;DY$2)+COUNTIF(CORRIDA!$M:$M,DY$2&amp;" d. "&amp;$B42)=0,0,COUNTIF(CORRIDA!$M:$M,$B42&amp;" d. "&amp;DY$2)+COUNTIF(CORRIDA!$M:$M,DY$2&amp;" d. "&amp;$B42)))</f>
        <v>0</v>
      </c>
      <c r="DZ42" s="83" t="n">
        <f aca="false">IF($B42=DZ$2,0,IF(COUNTIF(CORRIDA!$M:$M,$B42&amp;" d. "&amp;DZ$2)+COUNTIF(CORRIDA!$M:$M,DZ$2&amp;" d. "&amp;$B42)=0,0,COUNTIF(CORRIDA!$M:$M,$B42&amp;" d. "&amp;DZ$2)+COUNTIF(CORRIDA!$M:$M,DZ$2&amp;" d. "&amp;$B42)))</f>
        <v>0</v>
      </c>
      <c r="EA42" s="83" t="n">
        <f aca="false">IF($B42=EA$2,0,IF(COUNTIF(CORRIDA!$M:$M,$B42&amp;" d. "&amp;EA$2)+COUNTIF(CORRIDA!$M:$M,EA$2&amp;" d. "&amp;$B42)=0,0,COUNTIF(CORRIDA!$M:$M,$B42&amp;" d. "&amp;EA$2)+COUNTIF(CORRIDA!$M:$M,EA$2&amp;" d. "&amp;$B42)))</f>
        <v>0</v>
      </c>
      <c r="EB42" s="83" t="n">
        <f aca="false">IF($B42=EB$2,0,IF(COUNTIF(CORRIDA!$M:$M,$B42&amp;" d. "&amp;EB$2)+COUNTIF(CORRIDA!$M:$M,EB$2&amp;" d. "&amp;$B42)=0,0,COUNTIF(CORRIDA!$M:$M,$B42&amp;" d. "&amp;EB$2)+COUNTIF(CORRIDA!$M:$M,EB$2&amp;" d. "&amp;$B42)))</f>
        <v>0</v>
      </c>
      <c r="EC42" s="83" t="n">
        <f aca="false">IF($B42=EC$2,0,IF(COUNTIF(CORRIDA!$M:$M,$B42&amp;" d. "&amp;EC$2)+COUNTIF(CORRIDA!$M:$M,EC$2&amp;" d. "&amp;$B42)=0,0,COUNTIF(CORRIDA!$M:$M,$B42&amp;" d. "&amp;EC$2)+COUNTIF(CORRIDA!$M:$M,EC$2&amp;" d. "&amp;$B42)))</f>
        <v>0</v>
      </c>
      <c r="ED42" s="83" t="n">
        <f aca="false">IF($B42=ED$2,0,IF(COUNTIF(CORRIDA!$M:$M,$B42&amp;" d. "&amp;ED$2)+COUNTIF(CORRIDA!$M:$M,ED$2&amp;" d. "&amp;$B42)=0,0,COUNTIF(CORRIDA!$M:$M,$B42&amp;" d. "&amp;ED$2)+COUNTIF(CORRIDA!$M:$M,ED$2&amp;" d. "&amp;$B42)))</f>
        <v>0</v>
      </c>
      <c r="EE42" s="83" t="n">
        <f aca="false">IF($B42=EE$2,0,IF(COUNTIF(CORRIDA!$M:$M,$B42&amp;" d. "&amp;EE$2)+COUNTIF(CORRIDA!$M:$M,EE$2&amp;" d. "&amp;$B42)=0,0,COUNTIF(CORRIDA!$M:$M,$B42&amp;" d. "&amp;EE$2)+COUNTIF(CORRIDA!$M:$M,EE$2&amp;" d. "&amp;$B42)))</f>
        <v>0</v>
      </c>
      <c r="EF42" s="83" t="n">
        <f aca="false">IF($B42=EF$2,0,IF(COUNTIF(CORRIDA!$M:$M,$B42&amp;" d. "&amp;EF$2)+COUNTIF(CORRIDA!$M:$M,EF$2&amp;" d. "&amp;$B42)=0,0,COUNTIF(CORRIDA!$M:$M,$B42&amp;" d. "&amp;EF$2)+COUNTIF(CORRIDA!$M:$M,EF$2&amp;" d. "&amp;$B42)))</f>
        <v>0</v>
      </c>
      <c r="EG42" s="83" t="n">
        <f aca="false">IF($B42=EG$2,0,IF(COUNTIF(CORRIDA!$M:$M,$B42&amp;" d. "&amp;EG$2)+COUNTIF(CORRIDA!$M:$M,EG$2&amp;" d. "&amp;$B42)=0,0,COUNTIF(CORRIDA!$M:$M,$B42&amp;" d. "&amp;EG$2)+COUNTIF(CORRIDA!$M:$M,EG$2&amp;" d. "&amp;$B42)))</f>
        <v>0</v>
      </c>
      <c r="EH42" s="83" t="n">
        <f aca="false">IF($B42=EH$2,0,IF(COUNTIF(CORRIDA!$M:$M,$B42&amp;" d. "&amp;EH$2)+COUNTIF(CORRIDA!$M:$M,EH$2&amp;" d. "&amp;$B42)=0,0,COUNTIF(CORRIDA!$M:$M,$B42&amp;" d. "&amp;EH$2)+COUNTIF(CORRIDA!$M:$M,EH$2&amp;" d. "&amp;$B42)))</f>
        <v>0</v>
      </c>
      <c r="EI42" s="83" t="n">
        <f aca="false">IF($B42=EI$2,0,IF(COUNTIF(CORRIDA!$M:$M,$B42&amp;" d. "&amp;EI$2)+COUNTIF(CORRIDA!$M:$M,EI$2&amp;" d. "&amp;$B42)=0,0,COUNTIF(CORRIDA!$M:$M,$B42&amp;" d. "&amp;EI$2)+COUNTIF(CORRIDA!$M:$M,EI$2&amp;" d. "&amp;$B42)))</f>
        <v>0</v>
      </c>
      <c r="EJ42" s="83" t="n">
        <f aca="false">IF($B42=EJ$2,0,IF(COUNTIF(CORRIDA!$M:$M,$B42&amp;" d. "&amp;EJ$2)+COUNTIF(CORRIDA!$M:$M,EJ$2&amp;" d. "&amp;$B42)=0,0,COUNTIF(CORRIDA!$M:$M,$B42&amp;" d. "&amp;EJ$2)+COUNTIF(CORRIDA!$M:$M,EJ$2&amp;" d. "&amp;$B42)))</f>
        <v>0</v>
      </c>
      <c r="EK42" s="83" t="n">
        <f aca="false">IF($B42=EK$2,0,IF(COUNTIF(CORRIDA!$M:$M,$B42&amp;" d. "&amp;EK$2)+COUNTIF(CORRIDA!$M:$M,EK$2&amp;" d. "&amp;$B42)=0,0,COUNTIF(CORRIDA!$M:$M,$B42&amp;" d. "&amp;EK$2)+COUNTIF(CORRIDA!$M:$M,EK$2&amp;" d. "&amp;$B42)))</f>
        <v>0</v>
      </c>
      <c r="EL42" s="83" t="n">
        <f aca="false">IF($B42=EL$2,0,IF(COUNTIF(CORRIDA!$M:$M,$B42&amp;" d. "&amp;EL$2)+COUNTIF(CORRIDA!$M:$M,EL$2&amp;" d. "&amp;$B42)=0,0,COUNTIF(CORRIDA!$M:$M,$B42&amp;" d. "&amp;EL$2)+COUNTIF(CORRIDA!$M:$M,EL$2&amp;" d. "&amp;$B42)))</f>
        <v>0</v>
      </c>
      <c r="EM42" s="83" t="n">
        <f aca="false">IF($B42=EM$2,0,IF(COUNTIF(CORRIDA!$M:$M,$B42&amp;" d. "&amp;EM$2)+COUNTIF(CORRIDA!$M:$M,EM$2&amp;" d. "&amp;$B42)=0,0,COUNTIF(CORRIDA!$M:$M,$B42&amp;" d. "&amp;EM$2)+COUNTIF(CORRIDA!$M:$M,EM$2&amp;" d. "&amp;$B42)))</f>
        <v>0</v>
      </c>
      <c r="EN42" s="83" t="n">
        <f aca="false">IF($B42=EN$2,0,IF(COUNTIF(CORRIDA!$M:$M,$B42&amp;" d. "&amp;EN$2)+COUNTIF(CORRIDA!$M:$M,EN$2&amp;" d. "&amp;$B42)=0,0,COUNTIF(CORRIDA!$M:$M,$B42&amp;" d. "&amp;EN$2)+COUNTIF(CORRIDA!$M:$M,EN$2&amp;" d. "&amp;$B42)))</f>
        <v>0</v>
      </c>
      <c r="EO42" s="83" t="n">
        <f aca="false">IF($B42=EO$2,0,IF(COUNTIF(CORRIDA!$M:$M,$B42&amp;" d. "&amp;EO$2)+COUNTIF(CORRIDA!$M:$M,EO$2&amp;" d. "&amp;$B42)=0,0,COUNTIF(CORRIDA!$M:$M,$B42&amp;" d. "&amp;EO$2)+COUNTIF(CORRIDA!$M:$M,EO$2&amp;" d. "&amp;$B42)))</f>
        <v>0</v>
      </c>
      <c r="EP42" s="83" t="n">
        <f aca="false">IF($B42=EP$2,0,IF(COUNTIF(CORRIDA!$M:$M,$B42&amp;" d. "&amp;EP$2)+COUNTIF(CORRIDA!$M:$M,EP$2&amp;" d. "&amp;$B42)=0,0,COUNTIF(CORRIDA!$M:$M,$B42&amp;" d. "&amp;EP$2)+COUNTIF(CORRIDA!$M:$M,EP$2&amp;" d. "&amp;$B42)))</f>
        <v>0</v>
      </c>
      <c r="EQ42" s="83" t="n">
        <f aca="false">IF($B42=EQ$2,0,IF(COUNTIF(CORRIDA!$M:$M,$B42&amp;" d. "&amp;EQ$2)+COUNTIF(CORRIDA!$M:$M,EQ$2&amp;" d. "&amp;$B42)=0,0,COUNTIF(CORRIDA!$M:$M,$B42&amp;" d. "&amp;EQ$2)+COUNTIF(CORRIDA!$M:$M,EQ$2&amp;" d. "&amp;$B42)))</f>
        <v>0</v>
      </c>
      <c r="ER42" s="83" t="n">
        <f aca="false">IF($B42=ER$2,0,IF(COUNTIF(CORRIDA!$M:$M,$B42&amp;" d. "&amp;ER$2)+COUNTIF(CORRIDA!$M:$M,ER$2&amp;" d. "&amp;$B42)=0,0,COUNTIF(CORRIDA!$M:$M,$B42&amp;" d. "&amp;ER$2)+COUNTIF(CORRIDA!$M:$M,ER$2&amp;" d. "&amp;$B42)))</f>
        <v>0</v>
      </c>
      <c r="ES42" s="83" t="n">
        <f aca="false">IF($B42=ES$2,0,IF(COUNTIF(CORRIDA!$M:$M,$B42&amp;" d. "&amp;ES$2)+COUNTIF(CORRIDA!$M:$M,ES$2&amp;" d. "&amp;$B42)=0,0,COUNTIF(CORRIDA!$M:$M,$B42&amp;" d. "&amp;ES$2)+COUNTIF(CORRIDA!$M:$M,ES$2&amp;" d. "&amp;$B42)))</f>
        <v>0</v>
      </c>
      <c r="ET42" s="83" t="n">
        <f aca="false">IF($B42=ET$2,0,IF(COUNTIF(CORRIDA!$M:$M,$B42&amp;" d. "&amp;ET$2)+COUNTIF(CORRIDA!$M:$M,ET$2&amp;" d. "&amp;$B42)=0,0,COUNTIF(CORRIDA!$M:$M,$B42&amp;" d. "&amp;ET$2)+COUNTIF(CORRIDA!$M:$M,ET$2&amp;" d. "&amp;$B42)))</f>
        <v>0</v>
      </c>
      <c r="EU42" s="83" t="n">
        <f aca="false">IF($B42=EU$2,0,IF(COUNTIF(CORRIDA!$M:$M,$B42&amp;" d. "&amp;EU$2)+COUNTIF(CORRIDA!$M:$M,EU$2&amp;" d. "&amp;$B42)=0,0,COUNTIF(CORRIDA!$M:$M,$B42&amp;" d. "&amp;EU$2)+COUNTIF(CORRIDA!$M:$M,EU$2&amp;" d. "&amp;$B42)))</f>
        <v>0</v>
      </c>
      <c r="EV42" s="83" t="n">
        <f aca="false">IF($B42=EV$2,0,IF(COUNTIF(CORRIDA!$M:$M,$B42&amp;" d. "&amp;EV$2)+COUNTIF(CORRIDA!$M:$M,EV$2&amp;" d. "&amp;$B42)=0,0,COUNTIF(CORRIDA!$M:$M,$B42&amp;" d. "&amp;EV$2)+COUNTIF(CORRIDA!$M:$M,EV$2&amp;" d. "&amp;$B42)))</f>
        <v>0</v>
      </c>
      <c r="EW42" s="83" t="n">
        <f aca="false">IF($B42=EW$2,0,IF(COUNTIF(CORRIDA!$M:$M,$B42&amp;" d. "&amp;EW$2)+COUNTIF(CORRIDA!$M:$M,EW$2&amp;" d. "&amp;$B42)=0,0,COUNTIF(CORRIDA!$M:$M,$B42&amp;" d. "&amp;EW$2)+COUNTIF(CORRIDA!$M:$M,EW$2&amp;" d. "&amp;$B42)))</f>
        <v>0</v>
      </c>
      <c r="EX42" s="83" t="n">
        <f aca="false">IF($B42=EX$2,0,IF(COUNTIF(CORRIDA!$M:$M,$B42&amp;" d. "&amp;EX$2)+COUNTIF(CORRIDA!$M:$M,EX$2&amp;" d. "&amp;$B42)=0,0,COUNTIF(CORRIDA!$M:$M,$B42&amp;" d. "&amp;EX$2)+COUNTIF(CORRIDA!$M:$M,EX$2&amp;" d. "&amp;$B42)))</f>
        <v>0</v>
      </c>
      <c r="EY42" s="83" t="n">
        <f aca="false">IF($B42=EY$2,0,IF(COUNTIF(CORRIDA!$M:$M,$B42&amp;" d. "&amp;EY$2)+COUNTIF(CORRIDA!$M:$M,EY$2&amp;" d. "&amp;$B42)=0,0,COUNTIF(CORRIDA!$M:$M,$B42&amp;" d. "&amp;EY$2)+COUNTIF(CORRIDA!$M:$M,EY$2&amp;" d. "&amp;$B42)))</f>
        <v>0</v>
      </c>
      <c r="EZ42" s="83" t="n">
        <f aca="false">IF($B42=EZ$2,0,IF(COUNTIF(CORRIDA!$M:$M,$B42&amp;" d. "&amp;EZ$2)+COUNTIF(CORRIDA!$M:$M,EZ$2&amp;" d. "&amp;$B42)=0,0,COUNTIF(CORRIDA!$M:$M,$B42&amp;" d. "&amp;EZ$2)+COUNTIF(CORRIDA!$M:$M,EZ$2&amp;" d. "&amp;$B42)))</f>
        <v>0</v>
      </c>
      <c r="FA42" s="83" t="n">
        <f aca="false">IF($B42=FA$2,0,IF(COUNTIF(CORRIDA!$M:$M,$B42&amp;" d. "&amp;FA$2)+COUNTIF(CORRIDA!$M:$M,FA$2&amp;" d. "&amp;$B42)=0,0,COUNTIF(CORRIDA!$M:$M,$B42&amp;" d. "&amp;FA$2)+COUNTIF(CORRIDA!$M:$M,FA$2&amp;" d. "&amp;$B42)))</f>
        <v>0</v>
      </c>
      <c r="FB42" s="83" t="n">
        <f aca="false">IF($B42=FB$2,0,IF(COUNTIF(CORRIDA!$M:$M,$B42&amp;" d. "&amp;FB$2)+COUNTIF(CORRIDA!$M:$M,FB$2&amp;" d. "&amp;$B42)=0,0,COUNTIF(CORRIDA!$M:$M,$B42&amp;" d. "&amp;FB$2)+COUNTIF(CORRIDA!$M:$M,FB$2&amp;" d. "&amp;$B42)))</f>
        <v>0</v>
      </c>
      <c r="FC42" s="83" t="n">
        <f aca="false">IF($B42=FC$2,0,IF(COUNTIF(CORRIDA!$M:$M,$B42&amp;" d. "&amp;FC$2)+COUNTIF(CORRIDA!$M:$M,FC$2&amp;" d. "&amp;$B42)=0,0,COUNTIF(CORRIDA!$M:$M,$B42&amp;" d. "&amp;FC$2)+COUNTIF(CORRIDA!$M:$M,FC$2&amp;" d. "&amp;$B42)))</f>
        <v>0</v>
      </c>
      <c r="FD42" s="83" t="n">
        <f aca="false">IF($B42=FD$2,0,IF(COUNTIF(CORRIDA!$M:$M,$B42&amp;" d. "&amp;FD$2)+COUNTIF(CORRIDA!$M:$M,FD$2&amp;" d. "&amp;$B42)=0,0,COUNTIF(CORRIDA!$M:$M,$B42&amp;" d. "&amp;FD$2)+COUNTIF(CORRIDA!$M:$M,FD$2&amp;" d. "&amp;$B42)))</f>
        <v>0</v>
      </c>
      <c r="FE42" s="83" t="n">
        <f aca="false">IF($B42=FE$2,0,IF(COUNTIF(CORRIDA!$M:$M,$B42&amp;" d. "&amp;FE$2)+COUNTIF(CORRIDA!$M:$M,FE$2&amp;" d. "&amp;$B42)=0,0,COUNTIF(CORRIDA!$M:$M,$B42&amp;" d. "&amp;FE$2)+COUNTIF(CORRIDA!$M:$M,FE$2&amp;" d. "&amp;$B42)))</f>
        <v>0</v>
      </c>
      <c r="FF42" s="83" t="n">
        <f aca="false">IF($B42=FF$2,0,IF(COUNTIF(CORRIDA!$M:$M,$B42&amp;" d. "&amp;FF$2)+COUNTIF(CORRIDA!$M:$M,FF$2&amp;" d. "&amp;$B42)=0,0,COUNTIF(CORRIDA!$M:$M,$B42&amp;" d. "&amp;FF$2)+COUNTIF(CORRIDA!$M:$M,FF$2&amp;" d. "&amp;$B42)))</f>
        <v>0</v>
      </c>
      <c r="FG42" s="75" t="n">
        <f aca="false">SUM(DI42:EW42)</f>
        <v>0</v>
      </c>
      <c r="FH42" s="80"/>
      <c r="FI42" s="73" t="str">
        <f aca="false">BE42</f>
        <v>Rogerio</v>
      </c>
      <c r="FJ42" s="81" t="n">
        <f aca="false">COUNTIF(BF42:DC42,"&gt;0")</f>
        <v>0</v>
      </c>
      <c r="FK42" s="81" t="e">
        <f aca="false">AVERAGE(BF42:DC42)</f>
        <v>#DIV/0!</v>
      </c>
      <c r="FL42" s="81" t="e">
        <f aca="false">_xlfn.STDEV.P(BF42:DC42)</f>
        <v>#DIV/0!</v>
      </c>
    </row>
    <row r="43" customFormat="false" ht="12.75" hidden="false" customHeight="false" outlineLevel="0" collapsed="false">
      <c r="B43" s="73" t="str">
        <f aca="false">INTRO!B43</f>
        <v>Salgado</v>
      </c>
      <c r="C43" s="74" t="str">
        <f aca="false">IF($B43=C$2,"-",IF(COUNTIF(CORRIDA!$M:$M,$B43&amp;" d. "&amp;C$2)=0,"",COUNTIF(CORRIDA!$M:$M,$B43&amp;" d. "&amp;C$2)))</f>
        <v/>
      </c>
      <c r="D43" s="74" t="str">
        <f aca="false">IF($B43=D$2,"-",IF(COUNTIF(CORRIDA!$M:$M,$B43&amp;" d. "&amp;D$2)=0,"",COUNTIF(CORRIDA!$M:$M,$B43&amp;" d. "&amp;D$2)))</f>
        <v/>
      </c>
      <c r="E43" s="74" t="str">
        <f aca="false">IF($B43=E$2,"-",IF(COUNTIF(CORRIDA!$M:$M,$B43&amp;" d. "&amp;E$2)=0,"",COUNTIF(CORRIDA!$M:$M,$B43&amp;" d. "&amp;E$2)))</f>
        <v/>
      </c>
      <c r="F43" s="74" t="str">
        <f aca="false">IF($B43=F$2,"-",IF(COUNTIF(CORRIDA!$M:$M,$B43&amp;" d. "&amp;F$2)=0,"",COUNTIF(CORRIDA!$M:$M,$B43&amp;" d. "&amp;F$2)))</f>
        <v/>
      </c>
      <c r="G43" s="74" t="str">
        <f aca="false">IF($B43=G$2,"-",IF(COUNTIF(CORRIDA!$M:$M,$B43&amp;" d. "&amp;G$2)=0,"",COUNTIF(CORRIDA!$M:$M,$B43&amp;" d. "&amp;G$2)))</f>
        <v/>
      </c>
      <c r="H43" s="74" t="str">
        <f aca="false">IF($B43=H$2,"-",IF(COUNTIF(CORRIDA!$M:$M,$B43&amp;" d. "&amp;H$2)=0,"",COUNTIF(CORRIDA!$M:$M,$B43&amp;" d. "&amp;H$2)))</f>
        <v/>
      </c>
      <c r="I43" s="74" t="str">
        <f aca="false">IF($B43=I$2,"-",IF(COUNTIF(CORRIDA!$M:$M,$B43&amp;" d. "&amp;I$2)=0,"",COUNTIF(CORRIDA!$M:$M,$B43&amp;" d. "&amp;I$2)))</f>
        <v/>
      </c>
      <c r="J43" s="74" t="str">
        <f aca="false">IF($B43=J$2,"-",IF(COUNTIF(CORRIDA!$M:$M,$B43&amp;" d. "&amp;J$2)=0,"",COUNTIF(CORRIDA!$M:$M,$B43&amp;" d. "&amp;J$2)))</f>
        <v/>
      </c>
      <c r="K43" s="74" t="str">
        <f aca="false">IF($B43=K$2,"-",IF(COUNTIF(CORRIDA!$M:$M,$B43&amp;" d. "&amp;K$2)=0,"",COUNTIF(CORRIDA!$M:$M,$B43&amp;" d. "&amp;K$2)))</f>
        <v/>
      </c>
      <c r="L43" s="74" t="str">
        <f aca="false">IF($B43=L$2,"-",IF(COUNTIF(CORRIDA!$M:$M,$B43&amp;" d. "&amp;L$2)=0,"",COUNTIF(CORRIDA!$M:$M,$B43&amp;" d. "&amp;L$2)))</f>
        <v/>
      </c>
      <c r="M43" s="74" t="str">
        <f aca="false">IF($B43=M$2,"-",IF(COUNTIF(CORRIDA!$M:$M,$B43&amp;" d. "&amp;M$2)=0,"",COUNTIF(CORRIDA!$M:$M,$B43&amp;" d. "&amp;M$2)))</f>
        <v/>
      </c>
      <c r="N43" s="74" t="str">
        <f aca="false">IF($B43=N$2,"-",IF(COUNTIF(CORRIDA!$M:$M,$B43&amp;" d. "&amp;N$2)=0,"",COUNTIF(CORRIDA!$M:$M,$B43&amp;" d. "&amp;N$2)))</f>
        <v/>
      </c>
      <c r="O43" s="74" t="str">
        <f aca="false">IF($B43=O$2,"-",IF(COUNTIF(CORRIDA!$M:$M,$B43&amp;" d. "&amp;O$2)=0,"",COUNTIF(CORRIDA!$M:$M,$B43&amp;" d. "&amp;O$2)))</f>
        <v/>
      </c>
      <c r="P43" s="74" t="str">
        <f aca="false">IF($B43=P$2,"-",IF(COUNTIF(CORRIDA!$M:$M,$B43&amp;" d. "&amp;P$2)=0,"",COUNTIF(CORRIDA!$M:$M,$B43&amp;" d. "&amp;P$2)))</f>
        <v/>
      </c>
      <c r="Q43" s="74" t="str">
        <f aca="false">IF($B43=Q$2,"-",IF(COUNTIF(CORRIDA!$M:$M,$B43&amp;" d. "&amp;Q$2)=0,"",COUNTIF(CORRIDA!$M:$M,$B43&amp;" d. "&amp;Q$2)))</f>
        <v/>
      </c>
      <c r="R43" s="74" t="str">
        <f aca="false">IF($B43=R$2,"-",IF(COUNTIF(CORRIDA!$M:$M,$B43&amp;" d. "&amp;R$2)=0,"",COUNTIF(CORRIDA!$M:$M,$B43&amp;" d. "&amp;R$2)))</f>
        <v/>
      </c>
      <c r="S43" s="74" t="str">
        <f aca="false">IF($B43=S$2,"-",IF(COUNTIF(CORRIDA!$M:$M,$B43&amp;" d. "&amp;S$2)=0,"",COUNTIF(CORRIDA!$M:$M,$B43&amp;" d. "&amp;S$2)))</f>
        <v/>
      </c>
      <c r="T43" s="74" t="str">
        <f aca="false">IF($B43=T$2,"-",IF(COUNTIF(CORRIDA!$M:$M,$B43&amp;" d. "&amp;T$2)=0,"",COUNTIF(CORRIDA!$M:$M,$B43&amp;" d. "&amp;T$2)))</f>
        <v/>
      </c>
      <c r="U43" s="74" t="str">
        <f aca="false">IF($B43=U$2,"-",IF(COUNTIF(CORRIDA!$M:$M,$B43&amp;" d. "&amp;U$2)=0,"",COUNTIF(CORRIDA!$M:$M,$B43&amp;" d. "&amp;U$2)))</f>
        <v/>
      </c>
      <c r="V43" s="74" t="str">
        <f aca="false">IF($B43=V$2,"-",IF(COUNTIF(CORRIDA!$M:$M,$B43&amp;" d. "&amp;V$2)=0,"",COUNTIF(CORRIDA!$M:$M,$B43&amp;" d. "&amp;V$2)))</f>
        <v/>
      </c>
      <c r="W43" s="74" t="str">
        <f aca="false">IF($B43=W$2,"-",IF(COUNTIF(CORRIDA!$M:$M,$B43&amp;" d. "&amp;W$2)=0,"",COUNTIF(CORRIDA!$M:$M,$B43&amp;" d. "&amp;W$2)))</f>
        <v/>
      </c>
      <c r="X43" s="74" t="str">
        <f aca="false">IF($B43=X$2,"-",IF(COUNTIF(CORRIDA!$M:$M,$B43&amp;" d. "&amp;X$2)=0,"",COUNTIF(CORRIDA!$M:$M,$B43&amp;" d. "&amp;X$2)))</f>
        <v/>
      </c>
      <c r="Y43" s="74" t="str">
        <f aca="false">IF($B43=Y$2,"-",IF(COUNTIF(CORRIDA!$M:$M,$B43&amp;" d. "&amp;Y$2)=0,"",COUNTIF(CORRIDA!$M:$M,$B43&amp;" d. "&amp;Y$2)))</f>
        <v/>
      </c>
      <c r="Z43" s="74" t="str">
        <f aca="false">IF($B43=Z$2,"-",IF(COUNTIF(CORRIDA!$M:$M,$B43&amp;" d. "&amp;Z$2)=0,"",COUNTIF(CORRIDA!$M:$M,$B43&amp;" d. "&amp;Z$2)))</f>
        <v/>
      </c>
      <c r="AA43" s="74" t="str">
        <f aca="false">IF($B43=AA$2,"-",IF(COUNTIF(CORRIDA!$M:$M,$B43&amp;" d. "&amp;AA$2)=0,"",COUNTIF(CORRIDA!$M:$M,$B43&amp;" d. "&amp;AA$2)))</f>
        <v/>
      </c>
      <c r="AB43" s="74" t="str">
        <f aca="false">IF($B43=AB$2,"-",IF(COUNTIF(CORRIDA!$M:$M,$B43&amp;" d. "&amp;AB$2)=0,"",COUNTIF(CORRIDA!$M:$M,$B43&amp;" d. "&amp;AB$2)))</f>
        <v/>
      </c>
      <c r="AC43" s="74" t="str">
        <f aca="false">IF($B43=AC$2,"-",IF(COUNTIF(CORRIDA!$M:$M,$B43&amp;" d. "&amp;AC$2)=0,"",COUNTIF(CORRIDA!$M:$M,$B43&amp;" d. "&amp;AC$2)))</f>
        <v/>
      </c>
      <c r="AD43" s="74" t="str">
        <f aca="false">IF($B43=AD$2,"-",IF(COUNTIF(CORRIDA!$M:$M,$B43&amp;" d. "&amp;AD$2)=0,"",COUNTIF(CORRIDA!$M:$M,$B43&amp;" d. "&amp;AD$2)))</f>
        <v/>
      </c>
      <c r="AE43" s="74" t="str">
        <f aca="false">IF($B43=AE$2,"-",IF(COUNTIF(CORRIDA!$M:$M,$B43&amp;" d. "&amp;AE$2)=0,"",COUNTIF(CORRIDA!$M:$M,$B43&amp;" d. "&amp;AE$2)))</f>
        <v/>
      </c>
      <c r="AF43" s="74" t="str">
        <f aca="false">IF($B43=AF$2,"-",IF(COUNTIF(CORRIDA!$M:$M,$B43&amp;" d. "&amp;AF$2)=0,"",COUNTIF(CORRIDA!$M:$M,$B43&amp;" d. "&amp;AF$2)))</f>
        <v/>
      </c>
      <c r="AG43" s="74" t="str">
        <f aca="false">IF($B43=AG$2,"-",IF(COUNTIF(CORRIDA!$M:$M,$B43&amp;" d. "&amp;AG$2)=0,"",COUNTIF(CORRIDA!$M:$M,$B43&amp;" d. "&amp;AG$2)))</f>
        <v/>
      </c>
      <c r="AH43" s="74" t="str">
        <f aca="false">IF($B43=AH$2,"-",IF(COUNTIF(CORRIDA!$M:$M,$B43&amp;" d. "&amp;AH$2)=0,"",COUNTIF(CORRIDA!$M:$M,$B43&amp;" d. "&amp;AH$2)))</f>
        <v/>
      </c>
      <c r="AI43" s="74" t="str">
        <f aca="false">IF($B43=AI$2,"-",IF(COUNTIF(CORRIDA!$M:$M,$B43&amp;" d. "&amp;AI$2)=0,"",COUNTIF(CORRIDA!$M:$M,$B43&amp;" d. "&amp;AI$2)))</f>
        <v/>
      </c>
      <c r="AJ43" s="74" t="str">
        <f aca="false">IF($B43=AJ$2,"-",IF(COUNTIF(CORRIDA!$M:$M,$B43&amp;" d. "&amp;AJ$2)=0,"",COUNTIF(CORRIDA!$M:$M,$B43&amp;" d. "&amp;AJ$2)))</f>
        <v/>
      </c>
      <c r="AK43" s="74" t="str">
        <f aca="false">IF($B43=AK$2,"-",IF(COUNTIF(CORRIDA!$M:$M,$B43&amp;" d. "&amp;AK$2)=0,"",COUNTIF(CORRIDA!$M:$M,$B43&amp;" d. "&amp;AK$2)))</f>
        <v/>
      </c>
      <c r="AL43" s="74" t="str">
        <f aca="false">IF($B43=AL$2,"-",IF(COUNTIF(CORRIDA!$M:$M,$B43&amp;" d. "&amp;AL$2)=0,"",COUNTIF(CORRIDA!$M:$M,$B43&amp;" d. "&amp;AL$2)))</f>
        <v/>
      </c>
      <c r="AM43" s="74" t="str">
        <f aca="false">IF($B43=AM$2,"-",IF(COUNTIF(CORRIDA!$M:$M,$B43&amp;" d. "&amp;AM$2)=0,"",COUNTIF(CORRIDA!$M:$M,$B43&amp;" d. "&amp;AM$2)))</f>
        <v/>
      </c>
      <c r="AN43" s="74" t="str">
        <f aca="false">IF($B43=AN$2,"-",IF(COUNTIF(CORRIDA!$M:$M,$B43&amp;" d. "&amp;AN$2)=0,"",COUNTIF(CORRIDA!$M:$M,$B43&amp;" d. "&amp;AN$2)))</f>
        <v/>
      </c>
      <c r="AO43" s="74" t="str">
        <f aca="false">IF($B43=AO$2,"-",IF(COUNTIF(CORRIDA!$M:$M,$B43&amp;" d. "&amp;AO$2)=0,"",COUNTIF(CORRIDA!$M:$M,$B43&amp;" d. "&amp;AO$2)))</f>
        <v/>
      </c>
      <c r="AP43" s="74" t="str">
        <f aca="false">IF($B43=AP$2,"-",IF(COUNTIF(CORRIDA!$M:$M,$B43&amp;" d. "&amp;AP$2)=0,"",COUNTIF(CORRIDA!$M:$M,$B43&amp;" d. "&amp;AP$2)))</f>
        <v/>
      </c>
      <c r="AQ43" s="74" t="str">
        <f aca="false">IF($B43=AQ$2,"-",IF(COUNTIF(CORRIDA!$M:$M,$B43&amp;" d. "&amp;AQ$2)=0,"",COUNTIF(CORRIDA!$M:$M,$B43&amp;" d. "&amp;AQ$2)))</f>
        <v>-</v>
      </c>
      <c r="AR43" s="74" t="str">
        <f aca="false">IF($B43=AR$2,"-",IF(COUNTIF(CORRIDA!$M:$M,$B43&amp;" d. "&amp;AR$2)=0,"",COUNTIF(CORRIDA!$M:$M,$B43&amp;" d. "&amp;AR$2)))</f>
        <v/>
      </c>
      <c r="AS43" s="74" t="str">
        <f aca="false">IF($B43=AS$2,"-",IF(COUNTIF(CORRIDA!$M:$M,$B43&amp;" d. "&amp;AS$2)=0,"",COUNTIF(CORRIDA!$M:$M,$B43&amp;" d. "&amp;AS$2)))</f>
        <v/>
      </c>
      <c r="AT43" s="74" t="str">
        <f aca="false">IF($B43=AT$2,"-",IF(COUNTIF(CORRIDA!$M:$M,$B43&amp;" d. "&amp;AT$2)=0,"",COUNTIF(CORRIDA!$M:$M,$B43&amp;" d. "&amp;AT$2)))</f>
        <v/>
      </c>
      <c r="AU43" s="74" t="str">
        <f aca="false">IF($B43=AU$2,"-",IF(COUNTIF(CORRIDA!$M:$M,$B43&amp;" d. "&amp;AU$2)=0,"",COUNTIF(CORRIDA!$M:$M,$B43&amp;" d. "&amp;AU$2)))</f>
        <v/>
      </c>
      <c r="AV43" s="74" t="str">
        <f aca="false">IF($B43=AV$2,"-",IF(COUNTIF(CORRIDA!$M:$M,$B43&amp;" d. "&amp;AV$2)=0,"",COUNTIF(CORRIDA!$M:$M,$B43&amp;" d. "&amp;AV$2)))</f>
        <v/>
      </c>
      <c r="AW43" s="74" t="str">
        <f aca="false">IF($B43=AW$2,"-",IF(COUNTIF(CORRIDA!$M:$M,$B43&amp;" d. "&amp;AW$2)=0,"",COUNTIF(CORRIDA!$M:$M,$B43&amp;" d. "&amp;AW$2)))</f>
        <v/>
      </c>
      <c r="AX43" s="74" t="str">
        <f aca="false">IF($B43=AX$2,"-",IF(COUNTIF(CORRIDA!$M:$M,$B43&amp;" d. "&amp;AX$2)=0,"",COUNTIF(CORRIDA!$M:$M,$B43&amp;" d. "&amp;AX$2)))</f>
        <v/>
      </c>
      <c r="AY43" s="74" t="n">
        <f aca="false">IF($B43=AY$2,"-",IF(COUNTIF(CORRIDA!$M:$M,$B43&amp;" d. "&amp;AY$2)=0,"",COUNTIF(CORRIDA!$M:$M,$B43&amp;" d. "&amp;AY$2)))</f>
        <v>1</v>
      </c>
      <c r="AZ43" s="74" t="str">
        <f aca="false">IF($B43=AZ$2,"-",IF(COUNTIF(CORRIDA!$M:$M,$B43&amp;" d. "&amp;AZ$2)=0,"",COUNTIF(CORRIDA!$M:$M,$B43&amp;" d. "&amp;AZ$2)))</f>
        <v/>
      </c>
      <c r="BA43" s="75" t="n">
        <f aca="false">SUM(C43:AZ43)</f>
        <v>1</v>
      </c>
      <c r="BE43" s="73" t="str">
        <f aca="false">B43</f>
        <v>Salgado</v>
      </c>
      <c r="BF43" s="76" t="str">
        <f aca="false">IF($B43=BF$2,"-",IF(COUNTIF(CORRIDA!$M:$M,$B43&amp;" d. "&amp;BF$2)+COUNTIF(CORRIDA!$M:$M,BF$2&amp;" d. "&amp;$B43)=0,"",COUNTIF(CORRIDA!$M:$M,$B43&amp;" d. "&amp;BF$2)+COUNTIF(CORRIDA!$M:$M,BF$2&amp;" d. "&amp;$B43)))</f>
        <v/>
      </c>
      <c r="BG43" s="76" t="str">
        <f aca="false">IF($B43=BG$2,"-",IF(COUNTIF(CORRIDA!$M:$M,$B43&amp;" d. "&amp;BG$2)+COUNTIF(CORRIDA!$M:$M,BG$2&amp;" d. "&amp;$B43)=0,"",COUNTIF(CORRIDA!$M:$M,$B43&amp;" d. "&amp;BG$2)+COUNTIF(CORRIDA!$M:$M,BG$2&amp;" d. "&amp;$B43)))</f>
        <v/>
      </c>
      <c r="BH43" s="76" t="str">
        <f aca="false">IF($B43=BH$2,"-",IF(COUNTIF(CORRIDA!$M:$M,$B43&amp;" d. "&amp;BH$2)+COUNTIF(CORRIDA!$M:$M,BH$2&amp;" d. "&amp;$B43)=0,"",COUNTIF(CORRIDA!$M:$M,$B43&amp;" d. "&amp;BH$2)+COUNTIF(CORRIDA!$M:$M,BH$2&amp;" d. "&amp;$B43)))</f>
        <v/>
      </c>
      <c r="BI43" s="76" t="str">
        <f aca="false">IF($B43=BI$2,"-",IF(COUNTIF(CORRIDA!$M:$M,$B43&amp;" d. "&amp;BI$2)+COUNTIF(CORRIDA!$M:$M,BI$2&amp;" d. "&amp;$B43)=0,"",COUNTIF(CORRIDA!$M:$M,$B43&amp;" d. "&amp;BI$2)+COUNTIF(CORRIDA!$M:$M,BI$2&amp;" d. "&amp;$B43)))</f>
        <v/>
      </c>
      <c r="BJ43" s="76" t="str">
        <f aca="false">IF($B43=BJ$2,"-",IF(COUNTIF(CORRIDA!$M:$M,$B43&amp;" d. "&amp;BJ$2)+COUNTIF(CORRIDA!$M:$M,BJ$2&amp;" d. "&amp;$B43)=0,"",COUNTIF(CORRIDA!$M:$M,$B43&amp;" d. "&amp;BJ$2)+COUNTIF(CORRIDA!$M:$M,BJ$2&amp;" d. "&amp;$B43)))</f>
        <v/>
      </c>
      <c r="BK43" s="76" t="str">
        <f aca="false">IF($B43=BK$2,"-",IF(COUNTIF(CORRIDA!$M:$M,$B43&amp;" d. "&amp;BK$2)+COUNTIF(CORRIDA!$M:$M,BK$2&amp;" d. "&amp;$B43)=0,"",COUNTIF(CORRIDA!$M:$M,$B43&amp;" d. "&amp;BK$2)+COUNTIF(CORRIDA!$M:$M,BK$2&amp;" d. "&amp;$B43)))</f>
        <v/>
      </c>
      <c r="BL43" s="76" t="str">
        <f aca="false">IF($B43=BL$2,"-",IF(COUNTIF(CORRIDA!$M:$M,$B43&amp;" d. "&amp;BL$2)+COUNTIF(CORRIDA!$M:$M,BL$2&amp;" d. "&amp;$B43)=0,"",COUNTIF(CORRIDA!$M:$M,$B43&amp;" d. "&amp;BL$2)+COUNTIF(CORRIDA!$M:$M,BL$2&amp;" d. "&amp;$B43)))</f>
        <v/>
      </c>
      <c r="BM43" s="76" t="str">
        <f aca="false">IF($B43=BM$2,"-",IF(COUNTIF(CORRIDA!$M:$M,$B43&amp;" d. "&amp;BM$2)+COUNTIF(CORRIDA!$M:$M,BM$2&amp;" d. "&amp;$B43)=0,"",COUNTIF(CORRIDA!$M:$M,$B43&amp;" d. "&amp;BM$2)+COUNTIF(CORRIDA!$M:$M,BM$2&amp;" d. "&amp;$B43)))</f>
        <v/>
      </c>
      <c r="BN43" s="76" t="str">
        <f aca="false">IF($B43=BN$2,"-",IF(COUNTIF(CORRIDA!$M:$M,$B43&amp;" d. "&amp;BN$2)+COUNTIF(CORRIDA!$M:$M,BN$2&amp;" d. "&amp;$B43)=0,"",COUNTIF(CORRIDA!$M:$M,$B43&amp;" d. "&amp;BN$2)+COUNTIF(CORRIDA!$M:$M,BN$2&amp;" d. "&amp;$B43)))</f>
        <v/>
      </c>
      <c r="BO43" s="76" t="str">
        <f aca="false">IF($B43=BO$2,"-",IF(COUNTIF(CORRIDA!$M:$M,$B43&amp;" d. "&amp;BO$2)+COUNTIF(CORRIDA!$M:$M,BO$2&amp;" d. "&amp;$B43)=0,"",COUNTIF(CORRIDA!$M:$M,$B43&amp;" d. "&amp;BO$2)+COUNTIF(CORRIDA!$M:$M,BO$2&amp;" d. "&amp;$B43)))</f>
        <v/>
      </c>
      <c r="BP43" s="76" t="str">
        <f aca="false">IF($B43=BP$2,"-",IF(COUNTIF(CORRIDA!$M:$M,$B43&amp;" d. "&amp;BP$2)+COUNTIF(CORRIDA!$M:$M,BP$2&amp;" d. "&amp;$B43)=0,"",COUNTIF(CORRIDA!$M:$M,$B43&amp;" d. "&amp;BP$2)+COUNTIF(CORRIDA!$M:$M,BP$2&amp;" d. "&amp;$B43)))</f>
        <v/>
      </c>
      <c r="BQ43" s="76" t="str">
        <f aca="false">IF($B43=BQ$2,"-",IF(COUNTIF(CORRIDA!$M:$M,$B43&amp;" d. "&amp;BQ$2)+COUNTIF(CORRIDA!$M:$M,BQ$2&amp;" d. "&amp;$B43)=0,"",COUNTIF(CORRIDA!$M:$M,$B43&amp;" d. "&amp;BQ$2)+COUNTIF(CORRIDA!$M:$M,BQ$2&amp;" d. "&amp;$B43)))</f>
        <v/>
      </c>
      <c r="BR43" s="76" t="str">
        <f aca="false">IF($B43=BR$2,"-",IF(COUNTIF(CORRIDA!$M:$M,$B43&amp;" d. "&amp;BR$2)+COUNTIF(CORRIDA!$M:$M,BR$2&amp;" d. "&amp;$B43)=0,"",COUNTIF(CORRIDA!$M:$M,$B43&amp;" d. "&amp;BR$2)+COUNTIF(CORRIDA!$M:$M,BR$2&amp;" d. "&amp;$B43)))</f>
        <v/>
      </c>
      <c r="BS43" s="76" t="str">
        <f aca="false">IF($B43=BS$2,"-",IF(COUNTIF(CORRIDA!$M:$M,$B43&amp;" d. "&amp;BS$2)+COUNTIF(CORRIDA!$M:$M,BS$2&amp;" d. "&amp;$B43)=0,"",COUNTIF(CORRIDA!$M:$M,$B43&amp;" d. "&amp;BS$2)+COUNTIF(CORRIDA!$M:$M,BS$2&amp;" d. "&amp;$B43)))</f>
        <v/>
      </c>
      <c r="BT43" s="76" t="str">
        <f aca="false">IF($B43=BT$2,"-",IF(COUNTIF(CORRIDA!$M:$M,$B43&amp;" d. "&amp;BT$2)+COUNTIF(CORRIDA!$M:$M,BT$2&amp;" d. "&amp;$B43)=0,"",COUNTIF(CORRIDA!$M:$M,$B43&amp;" d. "&amp;BT$2)+COUNTIF(CORRIDA!$M:$M,BT$2&amp;" d. "&amp;$B43)))</f>
        <v/>
      </c>
      <c r="BU43" s="76" t="str">
        <f aca="false">IF($B43=BU$2,"-",IF(COUNTIF(CORRIDA!$M:$M,$B43&amp;" d. "&amp;BU$2)+COUNTIF(CORRIDA!$M:$M,BU$2&amp;" d. "&amp;$B43)=0,"",COUNTIF(CORRIDA!$M:$M,$B43&amp;" d. "&amp;BU$2)+COUNTIF(CORRIDA!$M:$M,BU$2&amp;" d. "&amp;$B43)))</f>
        <v/>
      </c>
      <c r="BV43" s="76" t="str">
        <f aca="false">IF($B43=BV$2,"-",IF(COUNTIF(CORRIDA!$M:$M,$B43&amp;" d. "&amp;BV$2)+COUNTIF(CORRIDA!$M:$M,BV$2&amp;" d. "&amp;$B43)=0,"",COUNTIF(CORRIDA!$M:$M,$B43&amp;" d. "&amp;BV$2)+COUNTIF(CORRIDA!$M:$M,BV$2&amp;" d. "&amp;$B43)))</f>
        <v/>
      </c>
      <c r="BW43" s="76" t="str">
        <f aca="false">IF($B43=BW$2,"-",IF(COUNTIF(CORRIDA!$M:$M,$B43&amp;" d. "&amp;BW$2)+COUNTIF(CORRIDA!$M:$M,BW$2&amp;" d. "&amp;$B43)=0,"",COUNTIF(CORRIDA!$M:$M,$B43&amp;" d. "&amp;BW$2)+COUNTIF(CORRIDA!$M:$M,BW$2&amp;" d. "&amp;$B43)))</f>
        <v/>
      </c>
      <c r="BX43" s="76" t="str">
        <f aca="false">IF($B43=BX$2,"-",IF(COUNTIF(CORRIDA!$M:$M,$B43&amp;" d. "&amp;BX$2)+COUNTIF(CORRIDA!$M:$M,BX$2&amp;" d. "&amp;$B43)=0,"",COUNTIF(CORRIDA!$M:$M,$B43&amp;" d. "&amp;BX$2)+COUNTIF(CORRIDA!$M:$M,BX$2&amp;" d. "&amp;$B43)))</f>
        <v/>
      </c>
      <c r="BY43" s="76" t="str">
        <f aca="false">IF($B43=BY$2,"-",IF(COUNTIF(CORRIDA!$M:$M,$B43&amp;" d. "&amp;BY$2)+COUNTIF(CORRIDA!$M:$M,BY$2&amp;" d. "&amp;$B43)=0,"",COUNTIF(CORRIDA!$M:$M,$B43&amp;" d. "&amp;BY$2)+COUNTIF(CORRIDA!$M:$M,BY$2&amp;" d. "&amp;$B43)))</f>
        <v/>
      </c>
      <c r="BZ43" s="76" t="str">
        <f aca="false">IF($B43=BZ$2,"-",IF(COUNTIF(CORRIDA!$M:$M,$B43&amp;" d. "&amp;BZ$2)+COUNTIF(CORRIDA!$M:$M,BZ$2&amp;" d. "&amp;$B43)=0,"",COUNTIF(CORRIDA!$M:$M,$B43&amp;" d. "&amp;BZ$2)+COUNTIF(CORRIDA!$M:$M,BZ$2&amp;" d. "&amp;$B43)))</f>
        <v/>
      </c>
      <c r="CA43" s="76" t="str">
        <f aca="false">IF($B43=CA$2,"-",IF(COUNTIF(CORRIDA!$M:$M,$B43&amp;" d. "&amp;CA$2)+COUNTIF(CORRIDA!$M:$M,CA$2&amp;" d. "&amp;$B43)=0,"",COUNTIF(CORRIDA!$M:$M,$B43&amp;" d. "&amp;CA$2)+COUNTIF(CORRIDA!$M:$M,CA$2&amp;" d. "&amp;$B43)))</f>
        <v/>
      </c>
      <c r="CB43" s="76" t="str">
        <f aca="false">IF($B43=CB$2,"-",IF(COUNTIF(CORRIDA!$M:$M,$B43&amp;" d. "&amp;CB$2)+COUNTIF(CORRIDA!$M:$M,CB$2&amp;" d. "&amp;$B43)=0,"",COUNTIF(CORRIDA!$M:$M,$B43&amp;" d. "&amp;CB$2)+COUNTIF(CORRIDA!$M:$M,CB$2&amp;" d. "&amp;$B43)))</f>
        <v/>
      </c>
      <c r="CC43" s="76" t="str">
        <f aca="false">IF($B43=CC$2,"-",IF(COUNTIF(CORRIDA!$M:$M,$B43&amp;" d. "&amp;CC$2)+COUNTIF(CORRIDA!$M:$M,CC$2&amp;" d. "&amp;$B43)=0,"",COUNTIF(CORRIDA!$M:$M,$B43&amp;" d. "&amp;CC$2)+COUNTIF(CORRIDA!$M:$M,CC$2&amp;" d. "&amp;$B43)))</f>
        <v/>
      </c>
      <c r="CD43" s="76" t="n">
        <f aca="false">IF($B43=CD$2,"-",IF(COUNTIF(CORRIDA!$M:$M,$B43&amp;" d. "&amp;CD$2)+COUNTIF(CORRIDA!$M:$M,CD$2&amp;" d. "&amp;$B43)=0,"",COUNTIF(CORRIDA!$M:$M,$B43&amp;" d. "&amp;CD$2)+COUNTIF(CORRIDA!$M:$M,CD$2&amp;" d. "&amp;$B43)))</f>
        <v>1</v>
      </c>
      <c r="CE43" s="76" t="str">
        <f aca="false">IF($B43=CE$2,"-",IF(COUNTIF(CORRIDA!$M:$M,$B43&amp;" d. "&amp;CE$2)+COUNTIF(CORRIDA!$M:$M,CE$2&amp;" d. "&amp;$B43)=0,"",COUNTIF(CORRIDA!$M:$M,$B43&amp;" d. "&amp;CE$2)+COUNTIF(CORRIDA!$M:$M,CE$2&amp;" d. "&amp;$B43)))</f>
        <v/>
      </c>
      <c r="CF43" s="76" t="str">
        <f aca="false">IF($B43=CF$2,"-",IF(COUNTIF(CORRIDA!$M:$M,$B43&amp;" d. "&amp;CF$2)+COUNTIF(CORRIDA!$M:$M,CF$2&amp;" d. "&amp;$B43)=0,"",COUNTIF(CORRIDA!$M:$M,$B43&amp;" d. "&amp;CF$2)+COUNTIF(CORRIDA!$M:$M,CF$2&amp;" d. "&amp;$B43)))</f>
        <v/>
      </c>
      <c r="CG43" s="76" t="str">
        <f aca="false">IF($B43=CG$2,"-",IF(COUNTIF(CORRIDA!$M:$M,$B43&amp;" d. "&amp;CG$2)+COUNTIF(CORRIDA!$M:$M,CG$2&amp;" d. "&amp;$B43)=0,"",COUNTIF(CORRIDA!$M:$M,$B43&amp;" d. "&amp;CG$2)+COUNTIF(CORRIDA!$M:$M,CG$2&amp;" d. "&amp;$B43)))</f>
        <v/>
      </c>
      <c r="CH43" s="76" t="str">
        <f aca="false">IF($B43=CH$2,"-",IF(COUNTIF(CORRIDA!$M:$M,$B43&amp;" d. "&amp;CH$2)+COUNTIF(CORRIDA!$M:$M,CH$2&amp;" d. "&amp;$B43)=0,"",COUNTIF(CORRIDA!$M:$M,$B43&amp;" d. "&amp;CH$2)+COUNTIF(CORRIDA!$M:$M,CH$2&amp;" d. "&amp;$B43)))</f>
        <v/>
      </c>
      <c r="CI43" s="76" t="str">
        <f aca="false">IF($B43=CI$2,"-",IF(COUNTIF(CORRIDA!$M:$M,$B43&amp;" d. "&amp;CI$2)+COUNTIF(CORRIDA!$M:$M,CI$2&amp;" d. "&amp;$B43)=0,"",COUNTIF(CORRIDA!$M:$M,$B43&amp;" d. "&amp;CI$2)+COUNTIF(CORRIDA!$M:$M,CI$2&amp;" d. "&amp;$B43)))</f>
        <v/>
      </c>
      <c r="CJ43" s="76" t="str">
        <f aca="false">IF($B43=CJ$2,"-",IF(COUNTIF(CORRIDA!$M:$M,$B43&amp;" d. "&amp;CJ$2)+COUNTIF(CORRIDA!$M:$M,CJ$2&amp;" d. "&amp;$B43)=0,"",COUNTIF(CORRIDA!$M:$M,$B43&amp;" d. "&amp;CJ$2)+COUNTIF(CORRIDA!$M:$M,CJ$2&amp;" d. "&amp;$B43)))</f>
        <v/>
      </c>
      <c r="CK43" s="76" t="str">
        <f aca="false">IF($B43=CK$2,"-",IF(COUNTIF(CORRIDA!$M:$M,$B43&amp;" d. "&amp;CK$2)+COUNTIF(CORRIDA!$M:$M,CK$2&amp;" d. "&amp;$B43)=0,"",COUNTIF(CORRIDA!$M:$M,$B43&amp;" d. "&amp;CK$2)+COUNTIF(CORRIDA!$M:$M,CK$2&amp;" d. "&amp;$B43)))</f>
        <v/>
      </c>
      <c r="CL43" s="76" t="str">
        <f aca="false">IF($B43=CL$2,"-",IF(COUNTIF(CORRIDA!$M:$M,$B43&amp;" d. "&amp;CL$2)+COUNTIF(CORRIDA!$M:$M,CL$2&amp;" d. "&amp;$B43)=0,"",COUNTIF(CORRIDA!$M:$M,$B43&amp;" d. "&amp;CL$2)+COUNTIF(CORRIDA!$M:$M,CL$2&amp;" d. "&amp;$B43)))</f>
        <v/>
      </c>
      <c r="CM43" s="76" t="str">
        <f aca="false">IF($B43=CM$2,"-",IF(COUNTIF(CORRIDA!$M:$M,$B43&amp;" d. "&amp;CM$2)+COUNTIF(CORRIDA!$M:$M,CM$2&amp;" d. "&amp;$B43)=0,"",COUNTIF(CORRIDA!$M:$M,$B43&amp;" d. "&amp;CM$2)+COUNTIF(CORRIDA!$M:$M,CM$2&amp;" d. "&amp;$B43)))</f>
        <v/>
      </c>
      <c r="CN43" s="76" t="str">
        <f aca="false">IF($B43=CN$2,"-",IF(COUNTIF(CORRIDA!$M:$M,$B43&amp;" d. "&amp;CN$2)+COUNTIF(CORRIDA!$M:$M,CN$2&amp;" d. "&amp;$B43)=0,"",COUNTIF(CORRIDA!$M:$M,$B43&amp;" d. "&amp;CN$2)+COUNTIF(CORRIDA!$M:$M,CN$2&amp;" d. "&amp;$B43)))</f>
        <v/>
      </c>
      <c r="CO43" s="76" t="str">
        <f aca="false">IF($B43=CO$2,"-",IF(COUNTIF(CORRIDA!$M:$M,$B43&amp;" d. "&amp;CO$2)+COUNTIF(CORRIDA!$M:$M,CO$2&amp;" d. "&amp;$B43)=0,"",COUNTIF(CORRIDA!$M:$M,$B43&amp;" d. "&amp;CO$2)+COUNTIF(CORRIDA!$M:$M,CO$2&amp;" d. "&amp;$B43)))</f>
        <v/>
      </c>
      <c r="CP43" s="76" t="str">
        <f aca="false">IF($B43=CP$2,"-",IF(COUNTIF(CORRIDA!$M:$M,$B43&amp;" d. "&amp;CP$2)+COUNTIF(CORRIDA!$M:$M,CP$2&amp;" d. "&amp;$B43)=0,"",COUNTIF(CORRIDA!$M:$M,$B43&amp;" d. "&amp;CP$2)+COUNTIF(CORRIDA!$M:$M,CP$2&amp;" d. "&amp;$B43)))</f>
        <v/>
      </c>
      <c r="CQ43" s="76" t="str">
        <f aca="false">IF($B43=CQ$2,"-",IF(COUNTIF(CORRIDA!$M:$M,$B43&amp;" d. "&amp;CQ$2)+COUNTIF(CORRIDA!$M:$M,CQ$2&amp;" d. "&amp;$B43)=0,"",COUNTIF(CORRIDA!$M:$M,$B43&amp;" d. "&amp;CQ$2)+COUNTIF(CORRIDA!$M:$M,CQ$2&amp;" d. "&amp;$B43)))</f>
        <v/>
      </c>
      <c r="CR43" s="76" t="str">
        <f aca="false">IF($B43=CR$2,"-",IF(COUNTIF(CORRIDA!$M:$M,$B43&amp;" d. "&amp;CR$2)+COUNTIF(CORRIDA!$M:$M,CR$2&amp;" d. "&amp;$B43)=0,"",COUNTIF(CORRIDA!$M:$M,$B43&amp;" d. "&amp;CR$2)+COUNTIF(CORRIDA!$M:$M,CR$2&amp;" d. "&amp;$B43)))</f>
        <v/>
      </c>
      <c r="CS43" s="76" t="str">
        <f aca="false">IF($B43=CS$2,"-",IF(COUNTIF(CORRIDA!$M:$M,$B43&amp;" d. "&amp;CS$2)+COUNTIF(CORRIDA!$M:$M,CS$2&amp;" d. "&amp;$B43)=0,"",COUNTIF(CORRIDA!$M:$M,$B43&amp;" d. "&amp;CS$2)+COUNTIF(CORRIDA!$M:$M,CS$2&amp;" d. "&amp;$B43)))</f>
        <v/>
      </c>
      <c r="CT43" s="76" t="str">
        <f aca="false">IF($B43=CT$2,"-",IF(COUNTIF(CORRIDA!$M:$M,$B43&amp;" d. "&amp;CT$2)+COUNTIF(CORRIDA!$M:$M,CT$2&amp;" d. "&amp;$B43)=0,"",COUNTIF(CORRIDA!$M:$M,$B43&amp;" d. "&amp;CT$2)+COUNTIF(CORRIDA!$M:$M,CT$2&amp;" d. "&amp;$B43)))</f>
        <v>-</v>
      </c>
      <c r="CU43" s="76" t="str">
        <f aca="false">IF($B43=CU$2,"-",IF(COUNTIF(CORRIDA!$M:$M,$B43&amp;" d. "&amp;CU$2)+COUNTIF(CORRIDA!$M:$M,CU$2&amp;" d. "&amp;$B43)=0,"",COUNTIF(CORRIDA!$M:$M,$B43&amp;" d. "&amp;CU$2)+COUNTIF(CORRIDA!$M:$M,CU$2&amp;" d. "&amp;$B43)))</f>
        <v/>
      </c>
      <c r="CV43" s="76" t="str">
        <f aca="false">IF($B43=CV$2,"-",IF(COUNTIF(CORRIDA!$M:$M,$B43&amp;" d. "&amp;CV$2)+COUNTIF(CORRIDA!$M:$M,CV$2&amp;" d. "&amp;$B43)=0,"",COUNTIF(CORRIDA!$M:$M,$B43&amp;" d. "&amp;CV$2)+COUNTIF(CORRIDA!$M:$M,CV$2&amp;" d. "&amp;$B43)))</f>
        <v/>
      </c>
      <c r="CW43" s="76" t="str">
        <f aca="false">IF($B43=CW$2,"-",IF(COUNTIF(CORRIDA!$M:$M,$B43&amp;" d. "&amp;CW$2)+COUNTIF(CORRIDA!$M:$M,CW$2&amp;" d. "&amp;$B43)=0,"",COUNTIF(CORRIDA!$M:$M,$B43&amp;" d. "&amp;CW$2)+COUNTIF(CORRIDA!$M:$M,CW$2&amp;" d. "&amp;$B43)))</f>
        <v/>
      </c>
      <c r="CX43" s="76" t="str">
        <f aca="false">IF($B43=CX$2,"-",IF(COUNTIF(CORRIDA!$M:$M,$B43&amp;" d. "&amp;CX$2)+COUNTIF(CORRIDA!$M:$M,CX$2&amp;" d. "&amp;$B43)=0,"",COUNTIF(CORRIDA!$M:$M,$B43&amp;" d. "&amp;CX$2)+COUNTIF(CORRIDA!$M:$M,CX$2&amp;" d. "&amp;$B43)))</f>
        <v/>
      </c>
      <c r="CY43" s="76" t="str">
        <f aca="false">IF($B43=CY$2,"-",IF(COUNTIF(CORRIDA!$M:$M,$B43&amp;" d. "&amp;CY$2)+COUNTIF(CORRIDA!$M:$M,CY$2&amp;" d. "&amp;$B43)=0,"",COUNTIF(CORRIDA!$M:$M,$B43&amp;" d. "&amp;CY$2)+COUNTIF(CORRIDA!$M:$M,CY$2&amp;" d. "&amp;$B43)))</f>
        <v/>
      </c>
      <c r="CZ43" s="76" t="str">
        <f aca="false">IF($B43=CZ$2,"-",IF(COUNTIF(CORRIDA!$M:$M,$B43&amp;" d. "&amp;CZ$2)+COUNTIF(CORRIDA!$M:$M,CZ$2&amp;" d. "&amp;$B43)=0,"",COUNTIF(CORRIDA!$M:$M,$B43&amp;" d. "&amp;CZ$2)+COUNTIF(CORRIDA!$M:$M,CZ$2&amp;" d. "&amp;$B43)))</f>
        <v/>
      </c>
      <c r="DA43" s="76" t="str">
        <f aca="false">IF($B43=DA$2,"-",IF(COUNTIF(CORRIDA!$M:$M,$B43&amp;" d. "&amp;DA$2)+COUNTIF(CORRIDA!$M:$M,DA$2&amp;" d. "&amp;$B43)=0,"",COUNTIF(CORRIDA!$M:$M,$B43&amp;" d. "&amp;DA$2)+COUNTIF(CORRIDA!$M:$M,DA$2&amp;" d. "&amp;$B43)))</f>
        <v/>
      </c>
      <c r="DB43" s="76" t="n">
        <f aca="false">IF($B43=DB$2,"-",IF(COUNTIF(CORRIDA!$M:$M,$B43&amp;" d. "&amp;DB$2)+COUNTIF(CORRIDA!$M:$M,DB$2&amp;" d. "&amp;$B43)=0,"",COUNTIF(CORRIDA!$M:$M,$B43&amp;" d. "&amp;DB$2)+COUNTIF(CORRIDA!$M:$M,DB$2&amp;" d. "&amp;$B43)))</f>
        <v>1</v>
      </c>
      <c r="DC43" s="76" t="str">
        <f aca="false">IF($B43=DC$2,"-",IF(COUNTIF(CORRIDA!$M:$M,$B43&amp;" d. "&amp;DC$2)+COUNTIF(CORRIDA!$M:$M,DC$2&amp;" d. "&amp;$B43)=0,"",COUNTIF(CORRIDA!$M:$M,$B43&amp;" d. "&amp;DC$2)+COUNTIF(CORRIDA!$M:$M,DC$2&amp;" d. "&amp;$B43)))</f>
        <v/>
      </c>
      <c r="DD43" s="75" t="n">
        <f aca="false">SUM(BF43:DC43)</f>
        <v>2</v>
      </c>
      <c r="DE43" s="77" t="n">
        <f aca="false">COUNTIF(BF43:DC43,"&gt;0")</f>
        <v>2</v>
      </c>
      <c r="DF43" s="78" t="n">
        <f aca="false">IF(COUNTIF(BF43:DC43,"&gt;0")&lt;10,0,QUOTIENT(COUNTIF(BF43:DC43,"&gt;0"),5)*50)</f>
        <v>0</v>
      </c>
      <c r="DG43" s="79"/>
      <c r="DH43" s="73" t="str">
        <f aca="false">BE43</f>
        <v>Salgado</v>
      </c>
      <c r="DI43" s="76" t="n">
        <f aca="false">IF($B43=DI$2,0,IF(COUNTIF(CORRIDA!$M:$M,$B43&amp;" d. "&amp;DI$2)+COUNTIF(CORRIDA!$M:$M,DI$2&amp;" d. "&amp;$B43)=0,0,COUNTIF(CORRIDA!$M:$M,$B43&amp;" d. "&amp;DI$2)+COUNTIF(CORRIDA!$M:$M,DI$2&amp;" d. "&amp;$B43)))</f>
        <v>0</v>
      </c>
      <c r="DJ43" s="76" t="n">
        <f aca="false">IF($B43=DJ$2,0,IF(COUNTIF(CORRIDA!$M:$M,$B43&amp;" d. "&amp;DJ$2)+COUNTIF(CORRIDA!$M:$M,DJ$2&amp;" d. "&amp;$B43)=0,0,COUNTIF(CORRIDA!$M:$M,$B43&amp;" d. "&amp;DJ$2)+COUNTIF(CORRIDA!$M:$M,DJ$2&amp;" d. "&amp;$B43)))</f>
        <v>0</v>
      </c>
      <c r="DK43" s="76" t="n">
        <f aca="false">IF($B43=DK$2,0,IF(COUNTIF(CORRIDA!$M:$M,$B43&amp;" d. "&amp;DK$2)+COUNTIF(CORRIDA!$M:$M,DK$2&amp;" d. "&amp;$B43)=0,0,COUNTIF(CORRIDA!$M:$M,$B43&amp;" d. "&amp;DK$2)+COUNTIF(CORRIDA!$M:$M,DK$2&amp;" d. "&amp;$B43)))</f>
        <v>0</v>
      </c>
      <c r="DL43" s="76" t="n">
        <f aca="false">IF($B43=DL$2,0,IF(COUNTIF(CORRIDA!$M:$M,$B43&amp;" d. "&amp;DL$2)+COUNTIF(CORRIDA!$M:$M,DL$2&amp;" d. "&amp;$B43)=0,0,COUNTIF(CORRIDA!$M:$M,$B43&amp;" d. "&amp;DL$2)+COUNTIF(CORRIDA!$M:$M,DL$2&amp;" d. "&amp;$B43)))</f>
        <v>0</v>
      </c>
      <c r="DM43" s="76" t="n">
        <f aca="false">IF($B43=DM$2,0,IF(COUNTIF(CORRIDA!$M:$M,$B43&amp;" d. "&amp;DM$2)+COUNTIF(CORRIDA!$M:$M,DM$2&amp;" d. "&amp;$B43)=0,0,COUNTIF(CORRIDA!$M:$M,$B43&amp;" d. "&amp;DM$2)+COUNTIF(CORRIDA!$M:$M,DM$2&amp;" d. "&amp;$B43)))</f>
        <v>0</v>
      </c>
      <c r="DN43" s="76" t="n">
        <f aca="false">IF($B43=DN$2,0,IF(COUNTIF(CORRIDA!$M:$M,$B43&amp;" d. "&amp;DN$2)+COUNTIF(CORRIDA!$M:$M,DN$2&amp;" d. "&amp;$B43)=0,0,COUNTIF(CORRIDA!$M:$M,$B43&amp;" d. "&amp;DN$2)+COUNTIF(CORRIDA!$M:$M,DN$2&amp;" d. "&amp;$B43)))</f>
        <v>0</v>
      </c>
      <c r="DO43" s="76" t="n">
        <f aca="false">IF($B43=DO$2,0,IF(COUNTIF(CORRIDA!$M:$M,$B43&amp;" d. "&amp;DO$2)+COUNTIF(CORRIDA!$M:$M,DO$2&amp;" d. "&amp;$B43)=0,0,COUNTIF(CORRIDA!$M:$M,$B43&amp;" d. "&amp;DO$2)+COUNTIF(CORRIDA!$M:$M,DO$2&amp;" d. "&amp;$B43)))</f>
        <v>0</v>
      </c>
      <c r="DP43" s="76" t="n">
        <f aca="false">IF($B43=DP$2,0,IF(COUNTIF(CORRIDA!$M:$M,$B43&amp;" d. "&amp;DP$2)+COUNTIF(CORRIDA!$M:$M,DP$2&amp;" d. "&amp;$B43)=0,0,COUNTIF(CORRIDA!$M:$M,$B43&amp;" d. "&amp;DP$2)+COUNTIF(CORRIDA!$M:$M,DP$2&amp;" d. "&amp;$B43)))</f>
        <v>0</v>
      </c>
      <c r="DQ43" s="76" t="n">
        <f aca="false">IF($B43=DQ$2,0,IF(COUNTIF(CORRIDA!$M:$M,$B43&amp;" d. "&amp;DQ$2)+COUNTIF(CORRIDA!$M:$M,DQ$2&amp;" d. "&amp;$B43)=0,0,COUNTIF(CORRIDA!$M:$M,$B43&amp;" d. "&amp;DQ$2)+COUNTIF(CORRIDA!$M:$M,DQ$2&amp;" d. "&amp;$B43)))</f>
        <v>0</v>
      </c>
      <c r="DR43" s="76" t="n">
        <f aca="false">IF($B43=DR$2,0,IF(COUNTIF(CORRIDA!$M:$M,$B43&amp;" d. "&amp;DR$2)+COUNTIF(CORRIDA!$M:$M,DR$2&amp;" d. "&amp;$B43)=0,0,COUNTIF(CORRIDA!$M:$M,$B43&amp;" d. "&amp;DR$2)+COUNTIF(CORRIDA!$M:$M,DR$2&amp;" d. "&amp;$B43)))</f>
        <v>0</v>
      </c>
      <c r="DS43" s="76" t="n">
        <f aca="false">IF($B43=DS$2,0,IF(COUNTIF(CORRIDA!$M:$M,$B43&amp;" d. "&amp;DS$2)+COUNTIF(CORRIDA!$M:$M,DS$2&amp;" d. "&amp;$B43)=0,0,COUNTIF(CORRIDA!$M:$M,$B43&amp;" d. "&amp;DS$2)+COUNTIF(CORRIDA!$M:$M,DS$2&amp;" d. "&amp;$B43)))</f>
        <v>0</v>
      </c>
      <c r="DT43" s="76" t="n">
        <f aca="false">IF($B43=DT$2,0,IF(COUNTIF(CORRIDA!$M:$M,$B43&amp;" d. "&amp;DT$2)+COUNTIF(CORRIDA!$M:$M,DT$2&amp;" d. "&amp;$B43)=0,0,COUNTIF(CORRIDA!$M:$M,$B43&amp;" d. "&amp;DT$2)+COUNTIF(CORRIDA!$M:$M,DT$2&amp;" d. "&amp;$B43)))</f>
        <v>0</v>
      </c>
      <c r="DU43" s="76" t="n">
        <f aca="false">IF($B43=DU$2,0,IF(COUNTIF(CORRIDA!$M:$M,$B43&amp;" d. "&amp;DU$2)+COUNTIF(CORRIDA!$M:$M,DU$2&amp;" d. "&amp;$B43)=0,0,COUNTIF(CORRIDA!$M:$M,$B43&amp;" d. "&amp;DU$2)+COUNTIF(CORRIDA!$M:$M,DU$2&amp;" d. "&amp;$B43)))</f>
        <v>0</v>
      </c>
      <c r="DV43" s="76" t="n">
        <f aca="false">IF($B43=DV$2,0,IF(COUNTIF(CORRIDA!$M:$M,$B43&amp;" d. "&amp;DV$2)+COUNTIF(CORRIDA!$M:$M,DV$2&amp;" d. "&amp;$B43)=0,0,COUNTIF(CORRIDA!$M:$M,$B43&amp;" d. "&amp;DV$2)+COUNTIF(CORRIDA!$M:$M,DV$2&amp;" d. "&amp;$B43)))</f>
        <v>0</v>
      </c>
      <c r="DW43" s="76" t="n">
        <f aca="false">IF($B43=DW$2,0,IF(COUNTIF(CORRIDA!$M:$M,$B43&amp;" d. "&amp;DW$2)+COUNTIF(CORRIDA!$M:$M,DW$2&amp;" d. "&amp;$B43)=0,0,COUNTIF(CORRIDA!$M:$M,$B43&amp;" d. "&amp;DW$2)+COUNTIF(CORRIDA!$M:$M,DW$2&amp;" d. "&amp;$B43)))</f>
        <v>0</v>
      </c>
      <c r="DX43" s="76" t="n">
        <f aca="false">IF($B43=DX$2,0,IF(COUNTIF(CORRIDA!$M:$M,$B43&amp;" d. "&amp;DX$2)+COUNTIF(CORRIDA!$M:$M,DX$2&amp;" d. "&amp;$B43)=0,0,COUNTIF(CORRIDA!$M:$M,$B43&amp;" d. "&amp;DX$2)+COUNTIF(CORRIDA!$M:$M,DX$2&amp;" d. "&amp;$B43)))</f>
        <v>0</v>
      </c>
      <c r="DY43" s="76" t="n">
        <f aca="false">IF($B43=DY$2,0,IF(COUNTIF(CORRIDA!$M:$M,$B43&amp;" d. "&amp;DY$2)+COUNTIF(CORRIDA!$M:$M,DY$2&amp;" d. "&amp;$B43)=0,0,COUNTIF(CORRIDA!$M:$M,$B43&amp;" d. "&amp;DY$2)+COUNTIF(CORRIDA!$M:$M,DY$2&amp;" d. "&amp;$B43)))</f>
        <v>0</v>
      </c>
      <c r="DZ43" s="76" t="n">
        <f aca="false">IF($B43=DZ$2,0,IF(COUNTIF(CORRIDA!$M:$M,$B43&amp;" d. "&amp;DZ$2)+COUNTIF(CORRIDA!$M:$M,DZ$2&amp;" d. "&amp;$B43)=0,0,COUNTIF(CORRIDA!$M:$M,$B43&amp;" d. "&amp;DZ$2)+COUNTIF(CORRIDA!$M:$M,DZ$2&amp;" d. "&amp;$B43)))</f>
        <v>0</v>
      </c>
      <c r="EA43" s="76" t="n">
        <f aca="false">IF($B43=EA$2,0,IF(COUNTIF(CORRIDA!$M:$M,$B43&amp;" d. "&amp;EA$2)+COUNTIF(CORRIDA!$M:$M,EA$2&amp;" d. "&amp;$B43)=0,0,COUNTIF(CORRIDA!$M:$M,$B43&amp;" d. "&amp;EA$2)+COUNTIF(CORRIDA!$M:$M,EA$2&amp;" d. "&amp;$B43)))</f>
        <v>0</v>
      </c>
      <c r="EB43" s="76" t="n">
        <f aca="false">IF($B43=EB$2,0,IF(COUNTIF(CORRIDA!$M:$M,$B43&amp;" d. "&amp;EB$2)+COUNTIF(CORRIDA!$M:$M,EB$2&amp;" d. "&amp;$B43)=0,0,COUNTIF(CORRIDA!$M:$M,$B43&amp;" d. "&amp;EB$2)+COUNTIF(CORRIDA!$M:$M,EB$2&amp;" d. "&amp;$B43)))</f>
        <v>0</v>
      </c>
      <c r="EC43" s="76" t="n">
        <f aca="false">IF($B43=EC$2,0,IF(COUNTIF(CORRIDA!$M:$M,$B43&amp;" d. "&amp;EC$2)+COUNTIF(CORRIDA!$M:$M,EC$2&amp;" d. "&amp;$B43)=0,0,COUNTIF(CORRIDA!$M:$M,$B43&amp;" d. "&amp;EC$2)+COUNTIF(CORRIDA!$M:$M,EC$2&amp;" d. "&amp;$B43)))</f>
        <v>0</v>
      </c>
      <c r="ED43" s="76" t="n">
        <f aca="false">IF($B43=ED$2,0,IF(COUNTIF(CORRIDA!$M:$M,$B43&amp;" d. "&amp;ED$2)+COUNTIF(CORRIDA!$M:$M,ED$2&amp;" d. "&amp;$B43)=0,0,COUNTIF(CORRIDA!$M:$M,$B43&amp;" d. "&amp;ED$2)+COUNTIF(CORRIDA!$M:$M,ED$2&amp;" d. "&amp;$B43)))</f>
        <v>0</v>
      </c>
      <c r="EE43" s="76" t="n">
        <f aca="false">IF($B43=EE$2,0,IF(COUNTIF(CORRIDA!$M:$M,$B43&amp;" d. "&amp;EE$2)+COUNTIF(CORRIDA!$M:$M,EE$2&amp;" d. "&amp;$B43)=0,0,COUNTIF(CORRIDA!$M:$M,$B43&amp;" d. "&amp;EE$2)+COUNTIF(CORRIDA!$M:$M,EE$2&amp;" d. "&amp;$B43)))</f>
        <v>0</v>
      </c>
      <c r="EF43" s="76" t="n">
        <f aca="false">IF($B43=EF$2,0,IF(COUNTIF(CORRIDA!$M:$M,$B43&amp;" d. "&amp;EF$2)+COUNTIF(CORRIDA!$M:$M,EF$2&amp;" d. "&amp;$B43)=0,0,COUNTIF(CORRIDA!$M:$M,$B43&amp;" d. "&amp;EF$2)+COUNTIF(CORRIDA!$M:$M,EF$2&amp;" d. "&amp;$B43)))</f>
        <v>0</v>
      </c>
      <c r="EG43" s="76" t="n">
        <f aca="false">IF($B43=EG$2,0,IF(COUNTIF(CORRIDA!$M:$M,$B43&amp;" d. "&amp;EG$2)+COUNTIF(CORRIDA!$M:$M,EG$2&amp;" d. "&amp;$B43)=0,0,COUNTIF(CORRIDA!$M:$M,$B43&amp;" d. "&amp;EG$2)+COUNTIF(CORRIDA!$M:$M,EG$2&amp;" d. "&amp;$B43)))</f>
        <v>1</v>
      </c>
      <c r="EH43" s="76" t="n">
        <f aca="false">IF($B43=EH$2,0,IF(COUNTIF(CORRIDA!$M:$M,$B43&amp;" d. "&amp;EH$2)+COUNTIF(CORRIDA!$M:$M,EH$2&amp;" d. "&amp;$B43)=0,0,COUNTIF(CORRIDA!$M:$M,$B43&amp;" d. "&amp;EH$2)+COUNTIF(CORRIDA!$M:$M,EH$2&amp;" d. "&amp;$B43)))</f>
        <v>0</v>
      </c>
      <c r="EI43" s="76" t="n">
        <f aca="false">IF($B43=EI$2,0,IF(COUNTIF(CORRIDA!$M:$M,$B43&amp;" d. "&amp;EI$2)+COUNTIF(CORRIDA!$M:$M,EI$2&amp;" d. "&amp;$B43)=0,0,COUNTIF(CORRIDA!$M:$M,$B43&amp;" d. "&amp;EI$2)+COUNTIF(CORRIDA!$M:$M,EI$2&amp;" d. "&amp;$B43)))</f>
        <v>0</v>
      </c>
      <c r="EJ43" s="76" t="n">
        <f aca="false">IF($B43=EJ$2,0,IF(COUNTIF(CORRIDA!$M:$M,$B43&amp;" d. "&amp;EJ$2)+COUNTIF(CORRIDA!$M:$M,EJ$2&amp;" d. "&amp;$B43)=0,0,COUNTIF(CORRIDA!$M:$M,$B43&amp;" d. "&amp;EJ$2)+COUNTIF(CORRIDA!$M:$M,EJ$2&amp;" d. "&amp;$B43)))</f>
        <v>0</v>
      </c>
      <c r="EK43" s="76" t="n">
        <f aca="false">IF($B43=EK$2,0,IF(COUNTIF(CORRIDA!$M:$M,$B43&amp;" d. "&amp;EK$2)+COUNTIF(CORRIDA!$M:$M,EK$2&amp;" d. "&amp;$B43)=0,0,COUNTIF(CORRIDA!$M:$M,$B43&amp;" d. "&amp;EK$2)+COUNTIF(CORRIDA!$M:$M,EK$2&amp;" d. "&amp;$B43)))</f>
        <v>0</v>
      </c>
      <c r="EL43" s="76" t="n">
        <f aca="false">IF($B43=EL$2,0,IF(COUNTIF(CORRIDA!$M:$M,$B43&amp;" d. "&amp;EL$2)+COUNTIF(CORRIDA!$M:$M,EL$2&amp;" d. "&amp;$B43)=0,0,COUNTIF(CORRIDA!$M:$M,$B43&amp;" d. "&amp;EL$2)+COUNTIF(CORRIDA!$M:$M,EL$2&amp;" d. "&amp;$B43)))</f>
        <v>0</v>
      </c>
      <c r="EM43" s="76" t="n">
        <f aca="false">IF($B43=EM$2,0,IF(COUNTIF(CORRIDA!$M:$M,$B43&amp;" d. "&amp;EM$2)+COUNTIF(CORRIDA!$M:$M,EM$2&amp;" d. "&amp;$B43)=0,0,COUNTIF(CORRIDA!$M:$M,$B43&amp;" d. "&amp;EM$2)+COUNTIF(CORRIDA!$M:$M,EM$2&amp;" d. "&amp;$B43)))</f>
        <v>0</v>
      </c>
      <c r="EN43" s="76" t="n">
        <f aca="false">IF($B43=EN$2,0,IF(COUNTIF(CORRIDA!$M:$M,$B43&amp;" d. "&amp;EN$2)+COUNTIF(CORRIDA!$M:$M,EN$2&amp;" d. "&amp;$B43)=0,0,COUNTIF(CORRIDA!$M:$M,$B43&amp;" d. "&amp;EN$2)+COUNTIF(CORRIDA!$M:$M,EN$2&amp;" d. "&amp;$B43)))</f>
        <v>0</v>
      </c>
      <c r="EO43" s="76" t="n">
        <f aca="false">IF($B43=EO$2,0,IF(COUNTIF(CORRIDA!$M:$M,$B43&amp;" d. "&amp;EO$2)+COUNTIF(CORRIDA!$M:$M,EO$2&amp;" d. "&amp;$B43)=0,0,COUNTIF(CORRIDA!$M:$M,$B43&amp;" d. "&amp;EO$2)+COUNTIF(CORRIDA!$M:$M,EO$2&amp;" d. "&amp;$B43)))</f>
        <v>0</v>
      </c>
      <c r="EP43" s="76" t="n">
        <f aca="false">IF($B43=EP$2,0,IF(COUNTIF(CORRIDA!$M:$M,$B43&amp;" d. "&amp;EP$2)+COUNTIF(CORRIDA!$M:$M,EP$2&amp;" d. "&amp;$B43)=0,0,COUNTIF(CORRIDA!$M:$M,$B43&amp;" d. "&amp;EP$2)+COUNTIF(CORRIDA!$M:$M,EP$2&amp;" d. "&amp;$B43)))</f>
        <v>0</v>
      </c>
      <c r="EQ43" s="76" t="n">
        <f aca="false">IF($B43=EQ$2,0,IF(COUNTIF(CORRIDA!$M:$M,$B43&amp;" d. "&amp;EQ$2)+COUNTIF(CORRIDA!$M:$M,EQ$2&amp;" d. "&amp;$B43)=0,0,COUNTIF(CORRIDA!$M:$M,$B43&amp;" d. "&amp;EQ$2)+COUNTIF(CORRIDA!$M:$M,EQ$2&amp;" d. "&amp;$B43)))</f>
        <v>0</v>
      </c>
      <c r="ER43" s="76" t="n">
        <f aca="false">IF($B43=ER$2,0,IF(COUNTIF(CORRIDA!$M:$M,$B43&amp;" d. "&amp;ER$2)+COUNTIF(CORRIDA!$M:$M,ER$2&amp;" d. "&amp;$B43)=0,0,COUNTIF(CORRIDA!$M:$M,$B43&amp;" d. "&amp;ER$2)+COUNTIF(CORRIDA!$M:$M,ER$2&amp;" d. "&amp;$B43)))</f>
        <v>0</v>
      </c>
      <c r="ES43" s="76" t="n">
        <f aca="false">IF($B43=ES$2,0,IF(COUNTIF(CORRIDA!$M:$M,$B43&amp;" d. "&amp;ES$2)+COUNTIF(CORRIDA!$M:$M,ES$2&amp;" d. "&amp;$B43)=0,0,COUNTIF(CORRIDA!$M:$M,$B43&amp;" d. "&amp;ES$2)+COUNTIF(CORRIDA!$M:$M,ES$2&amp;" d. "&amp;$B43)))</f>
        <v>0</v>
      </c>
      <c r="ET43" s="76" t="n">
        <f aca="false">IF($B43=ET$2,0,IF(COUNTIF(CORRIDA!$M:$M,$B43&amp;" d. "&amp;ET$2)+COUNTIF(CORRIDA!$M:$M,ET$2&amp;" d. "&amp;$B43)=0,0,COUNTIF(CORRIDA!$M:$M,$B43&amp;" d. "&amp;ET$2)+COUNTIF(CORRIDA!$M:$M,ET$2&amp;" d. "&amp;$B43)))</f>
        <v>0</v>
      </c>
      <c r="EU43" s="76" t="n">
        <f aca="false">IF($B43=EU$2,0,IF(COUNTIF(CORRIDA!$M:$M,$B43&amp;" d. "&amp;EU$2)+COUNTIF(CORRIDA!$M:$M,EU$2&amp;" d. "&amp;$B43)=0,0,COUNTIF(CORRIDA!$M:$M,$B43&amp;" d. "&amp;EU$2)+COUNTIF(CORRIDA!$M:$M,EU$2&amp;" d. "&amp;$B43)))</f>
        <v>0</v>
      </c>
      <c r="EV43" s="76" t="n">
        <f aca="false">IF($B43=EV$2,0,IF(COUNTIF(CORRIDA!$M:$M,$B43&amp;" d. "&amp;EV$2)+COUNTIF(CORRIDA!$M:$M,EV$2&amp;" d. "&amp;$B43)=0,0,COUNTIF(CORRIDA!$M:$M,$B43&amp;" d. "&amp;EV$2)+COUNTIF(CORRIDA!$M:$M,EV$2&amp;" d. "&amp;$B43)))</f>
        <v>0</v>
      </c>
      <c r="EW43" s="76" t="n">
        <f aca="false">IF($B43=EW$2,0,IF(COUNTIF(CORRIDA!$M:$M,$B43&amp;" d. "&amp;EW$2)+COUNTIF(CORRIDA!$M:$M,EW$2&amp;" d. "&amp;$B43)=0,0,COUNTIF(CORRIDA!$M:$M,$B43&amp;" d. "&amp;EW$2)+COUNTIF(CORRIDA!$M:$M,EW$2&amp;" d. "&amp;$B43)))</f>
        <v>0</v>
      </c>
      <c r="EX43" s="76" t="n">
        <f aca="false">IF($B43=EX$2,0,IF(COUNTIF(CORRIDA!$M:$M,$B43&amp;" d. "&amp;EX$2)+COUNTIF(CORRIDA!$M:$M,EX$2&amp;" d. "&amp;$B43)=0,0,COUNTIF(CORRIDA!$M:$M,$B43&amp;" d. "&amp;EX$2)+COUNTIF(CORRIDA!$M:$M,EX$2&amp;" d. "&amp;$B43)))</f>
        <v>0</v>
      </c>
      <c r="EY43" s="76" t="n">
        <f aca="false">IF($B43=EY$2,0,IF(COUNTIF(CORRIDA!$M:$M,$B43&amp;" d. "&amp;EY$2)+COUNTIF(CORRIDA!$M:$M,EY$2&amp;" d. "&amp;$B43)=0,0,COUNTIF(CORRIDA!$M:$M,$B43&amp;" d. "&amp;EY$2)+COUNTIF(CORRIDA!$M:$M,EY$2&amp;" d. "&amp;$B43)))</f>
        <v>0</v>
      </c>
      <c r="EZ43" s="76" t="n">
        <f aca="false">IF($B43=EZ$2,0,IF(COUNTIF(CORRIDA!$M:$M,$B43&amp;" d. "&amp;EZ$2)+COUNTIF(CORRIDA!$M:$M,EZ$2&amp;" d. "&amp;$B43)=0,0,COUNTIF(CORRIDA!$M:$M,$B43&amp;" d. "&amp;EZ$2)+COUNTIF(CORRIDA!$M:$M,EZ$2&amp;" d. "&amp;$B43)))</f>
        <v>0</v>
      </c>
      <c r="FA43" s="76" t="n">
        <f aca="false">IF($B43=FA$2,0,IF(COUNTIF(CORRIDA!$M:$M,$B43&amp;" d. "&amp;FA$2)+COUNTIF(CORRIDA!$M:$M,FA$2&amp;" d. "&amp;$B43)=0,0,COUNTIF(CORRIDA!$M:$M,$B43&amp;" d. "&amp;FA$2)+COUNTIF(CORRIDA!$M:$M,FA$2&amp;" d. "&amp;$B43)))</f>
        <v>0</v>
      </c>
      <c r="FB43" s="76" t="n">
        <f aca="false">IF($B43=FB$2,0,IF(COUNTIF(CORRIDA!$M:$M,$B43&amp;" d. "&amp;FB$2)+COUNTIF(CORRIDA!$M:$M,FB$2&amp;" d. "&amp;$B43)=0,0,COUNTIF(CORRIDA!$M:$M,$B43&amp;" d. "&amp;FB$2)+COUNTIF(CORRIDA!$M:$M,FB$2&amp;" d. "&amp;$B43)))</f>
        <v>0</v>
      </c>
      <c r="FC43" s="76" t="n">
        <f aca="false">IF($B43=FC$2,0,IF(COUNTIF(CORRIDA!$M:$M,$B43&amp;" d. "&amp;FC$2)+COUNTIF(CORRIDA!$M:$M,FC$2&amp;" d. "&amp;$B43)=0,0,COUNTIF(CORRIDA!$M:$M,$B43&amp;" d. "&amp;FC$2)+COUNTIF(CORRIDA!$M:$M,FC$2&amp;" d. "&amp;$B43)))</f>
        <v>0</v>
      </c>
      <c r="FD43" s="76" t="n">
        <f aca="false">IF($B43=FD$2,0,IF(COUNTIF(CORRIDA!$M:$M,$B43&amp;" d. "&amp;FD$2)+COUNTIF(CORRIDA!$M:$M,FD$2&amp;" d. "&amp;$B43)=0,0,COUNTIF(CORRIDA!$M:$M,$B43&amp;" d. "&amp;FD$2)+COUNTIF(CORRIDA!$M:$M,FD$2&amp;" d. "&amp;$B43)))</f>
        <v>0</v>
      </c>
      <c r="FE43" s="76" t="n">
        <f aca="false">IF($B43=FE$2,0,IF(COUNTIF(CORRIDA!$M:$M,$B43&amp;" d. "&amp;FE$2)+COUNTIF(CORRIDA!$M:$M,FE$2&amp;" d. "&amp;$B43)=0,0,COUNTIF(CORRIDA!$M:$M,$B43&amp;" d. "&amp;FE$2)+COUNTIF(CORRIDA!$M:$M,FE$2&amp;" d. "&amp;$B43)))</f>
        <v>1</v>
      </c>
      <c r="FF43" s="76" t="n">
        <f aca="false">IF($B43=FF$2,0,IF(COUNTIF(CORRIDA!$M:$M,$B43&amp;" d. "&amp;FF$2)+COUNTIF(CORRIDA!$M:$M,FF$2&amp;" d. "&amp;$B43)=0,0,COUNTIF(CORRIDA!$M:$M,$B43&amp;" d. "&amp;FF$2)+COUNTIF(CORRIDA!$M:$M,FF$2&amp;" d. "&amp;$B43)))</f>
        <v>0</v>
      </c>
      <c r="FG43" s="75" t="n">
        <f aca="false">SUM(DI43:EW43)</f>
        <v>1</v>
      </c>
      <c r="FH43" s="80"/>
      <c r="FI43" s="73" t="str">
        <f aca="false">BE43</f>
        <v>Salgado</v>
      </c>
      <c r="FJ43" s="81" t="n">
        <f aca="false">COUNTIF(BF43:DC43,"&gt;0")</f>
        <v>2</v>
      </c>
      <c r="FK43" s="81" t="n">
        <f aca="false">AVERAGE(BF43:DC43)</f>
        <v>1</v>
      </c>
      <c r="FL43" s="81" t="n">
        <f aca="false">_xlfn.STDEV.P(BF43:DC43)</f>
        <v>0</v>
      </c>
    </row>
    <row r="44" customFormat="false" ht="12.75" hidden="false" customHeight="false" outlineLevel="0" collapsed="false">
      <c r="B44" s="73" t="str">
        <f aca="false">INTRO!B44</f>
        <v>Sérgio Nacif</v>
      </c>
      <c r="C44" s="82" t="str">
        <f aca="false">IF($B44=C$2,"-",IF(COUNTIF(CORRIDA!$M:$M,$B44&amp;" d. "&amp;C$2)=0,"",COUNTIF(CORRIDA!$M:$M,$B44&amp;" d. "&amp;C$2)))</f>
        <v/>
      </c>
      <c r="D44" s="82" t="str">
        <f aca="false">IF($B44=D$2,"-",IF(COUNTIF(CORRIDA!$M:$M,$B44&amp;" d. "&amp;D$2)=0,"",COUNTIF(CORRIDA!$M:$M,$B44&amp;" d. "&amp;D$2)))</f>
        <v/>
      </c>
      <c r="E44" s="82" t="str">
        <f aca="false">IF($B44=E$2,"-",IF(COUNTIF(CORRIDA!$M:$M,$B44&amp;" d. "&amp;E$2)=0,"",COUNTIF(CORRIDA!$M:$M,$B44&amp;" d. "&amp;E$2)))</f>
        <v/>
      </c>
      <c r="F44" s="82" t="str">
        <f aca="false">IF($B44=F$2,"-",IF(COUNTIF(CORRIDA!$M:$M,$B44&amp;" d. "&amp;F$2)=0,"",COUNTIF(CORRIDA!$M:$M,$B44&amp;" d. "&amp;F$2)))</f>
        <v/>
      </c>
      <c r="G44" s="82" t="str">
        <f aca="false">IF($B44=G$2,"-",IF(COUNTIF(CORRIDA!$M:$M,$B44&amp;" d. "&amp;G$2)=0,"",COUNTIF(CORRIDA!$M:$M,$B44&amp;" d. "&amp;G$2)))</f>
        <v/>
      </c>
      <c r="H44" s="82" t="str">
        <f aca="false">IF($B44=H$2,"-",IF(COUNTIF(CORRIDA!$M:$M,$B44&amp;" d. "&amp;H$2)=0,"",COUNTIF(CORRIDA!$M:$M,$B44&amp;" d. "&amp;H$2)))</f>
        <v/>
      </c>
      <c r="I44" s="82" t="str">
        <f aca="false">IF($B44=I$2,"-",IF(COUNTIF(CORRIDA!$M:$M,$B44&amp;" d. "&amp;I$2)=0,"",COUNTIF(CORRIDA!$M:$M,$B44&amp;" d. "&amp;I$2)))</f>
        <v/>
      </c>
      <c r="J44" s="82" t="str">
        <f aca="false">IF($B44=J$2,"-",IF(COUNTIF(CORRIDA!$M:$M,$B44&amp;" d. "&amp;J$2)=0,"",COUNTIF(CORRIDA!$M:$M,$B44&amp;" d. "&amp;J$2)))</f>
        <v/>
      </c>
      <c r="K44" s="82" t="str">
        <f aca="false">IF($B44=K$2,"-",IF(COUNTIF(CORRIDA!$M:$M,$B44&amp;" d. "&amp;K$2)=0,"",COUNTIF(CORRIDA!$M:$M,$B44&amp;" d. "&amp;K$2)))</f>
        <v/>
      </c>
      <c r="L44" s="82" t="str">
        <f aca="false">IF($B44=L$2,"-",IF(COUNTIF(CORRIDA!$M:$M,$B44&amp;" d. "&amp;L$2)=0,"",COUNTIF(CORRIDA!$M:$M,$B44&amp;" d. "&amp;L$2)))</f>
        <v/>
      </c>
      <c r="M44" s="82" t="str">
        <f aca="false">IF($B44=M$2,"-",IF(COUNTIF(CORRIDA!$M:$M,$B44&amp;" d. "&amp;M$2)=0,"",COUNTIF(CORRIDA!$M:$M,$B44&amp;" d. "&amp;M$2)))</f>
        <v/>
      </c>
      <c r="N44" s="82" t="str">
        <f aca="false">IF($B44=N$2,"-",IF(COUNTIF(CORRIDA!$M:$M,$B44&amp;" d. "&amp;N$2)=0,"",COUNTIF(CORRIDA!$M:$M,$B44&amp;" d. "&amp;N$2)))</f>
        <v/>
      </c>
      <c r="O44" s="82" t="str">
        <f aca="false">IF($B44=O$2,"-",IF(COUNTIF(CORRIDA!$M:$M,$B44&amp;" d. "&amp;O$2)=0,"",COUNTIF(CORRIDA!$M:$M,$B44&amp;" d. "&amp;O$2)))</f>
        <v/>
      </c>
      <c r="P44" s="82" t="str">
        <f aca="false">IF($B44=P$2,"-",IF(COUNTIF(CORRIDA!$M:$M,$B44&amp;" d. "&amp;P$2)=0,"",COUNTIF(CORRIDA!$M:$M,$B44&amp;" d. "&amp;P$2)))</f>
        <v/>
      </c>
      <c r="Q44" s="82" t="str">
        <f aca="false">IF($B44=Q$2,"-",IF(COUNTIF(CORRIDA!$M:$M,$B44&amp;" d. "&amp;Q$2)=0,"",COUNTIF(CORRIDA!$M:$M,$B44&amp;" d. "&amp;Q$2)))</f>
        <v/>
      </c>
      <c r="R44" s="82" t="str">
        <f aca="false">IF($B44=R$2,"-",IF(COUNTIF(CORRIDA!$M:$M,$B44&amp;" d. "&amp;R$2)=0,"",COUNTIF(CORRIDA!$M:$M,$B44&amp;" d. "&amp;R$2)))</f>
        <v/>
      </c>
      <c r="S44" s="82" t="str">
        <f aca="false">IF($B44=S$2,"-",IF(COUNTIF(CORRIDA!$M:$M,$B44&amp;" d. "&amp;S$2)=0,"",COUNTIF(CORRIDA!$M:$M,$B44&amp;" d. "&amp;S$2)))</f>
        <v/>
      </c>
      <c r="T44" s="82" t="str">
        <f aca="false">IF($B44=T$2,"-",IF(COUNTIF(CORRIDA!$M:$M,$B44&amp;" d. "&amp;T$2)=0,"",COUNTIF(CORRIDA!$M:$M,$B44&amp;" d. "&amp;T$2)))</f>
        <v/>
      </c>
      <c r="U44" s="82" t="str">
        <f aca="false">IF($B44=U$2,"-",IF(COUNTIF(CORRIDA!$M:$M,$B44&amp;" d. "&amp;U$2)=0,"",COUNTIF(CORRIDA!$M:$M,$B44&amp;" d. "&amp;U$2)))</f>
        <v/>
      </c>
      <c r="V44" s="82" t="str">
        <f aca="false">IF($B44=V$2,"-",IF(COUNTIF(CORRIDA!$M:$M,$B44&amp;" d. "&amp;V$2)=0,"",COUNTIF(CORRIDA!$M:$M,$B44&amp;" d. "&amp;V$2)))</f>
        <v/>
      </c>
      <c r="W44" s="82" t="str">
        <f aca="false">IF($B44=W$2,"-",IF(COUNTIF(CORRIDA!$M:$M,$B44&amp;" d. "&amp;W$2)=0,"",COUNTIF(CORRIDA!$M:$M,$B44&amp;" d. "&amp;W$2)))</f>
        <v/>
      </c>
      <c r="X44" s="82" t="str">
        <f aca="false">IF($B44=X$2,"-",IF(COUNTIF(CORRIDA!$M:$M,$B44&amp;" d. "&amp;X$2)=0,"",COUNTIF(CORRIDA!$M:$M,$B44&amp;" d. "&amp;X$2)))</f>
        <v/>
      </c>
      <c r="Y44" s="82" t="n">
        <f aca="false">IF($B44=Y$2,"-",IF(COUNTIF(CORRIDA!$M:$M,$B44&amp;" d. "&amp;Y$2)=0,"",COUNTIF(CORRIDA!$M:$M,$B44&amp;" d. "&amp;Y$2)))</f>
        <v>2</v>
      </c>
      <c r="Z44" s="82" t="str">
        <f aca="false">IF($B44=Z$2,"-",IF(COUNTIF(CORRIDA!$M:$M,$B44&amp;" d. "&amp;Z$2)=0,"",COUNTIF(CORRIDA!$M:$M,$B44&amp;" d. "&amp;Z$2)))</f>
        <v/>
      </c>
      <c r="AA44" s="82" t="str">
        <f aca="false">IF($B44=AA$2,"-",IF(COUNTIF(CORRIDA!$M:$M,$B44&amp;" d. "&amp;AA$2)=0,"",COUNTIF(CORRIDA!$M:$M,$B44&amp;" d. "&amp;AA$2)))</f>
        <v/>
      </c>
      <c r="AB44" s="82" t="str">
        <f aca="false">IF($B44=AB$2,"-",IF(COUNTIF(CORRIDA!$M:$M,$B44&amp;" d. "&amp;AB$2)=0,"",COUNTIF(CORRIDA!$M:$M,$B44&amp;" d. "&amp;AB$2)))</f>
        <v/>
      </c>
      <c r="AC44" s="82" t="str">
        <f aca="false">IF($B44=AC$2,"-",IF(COUNTIF(CORRIDA!$M:$M,$B44&amp;" d. "&amp;AC$2)=0,"",COUNTIF(CORRIDA!$M:$M,$B44&amp;" d. "&amp;AC$2)))</f>
        <v/>
      </c>
      <c r="AD44" s="82" t="str">
        <f aca="false">IF($B44=AD$2,"-",IF(COUNTIF(CORRIDA!$M:$M,$B44&amp;" d. "&amp;AD$2)=0,"",COUNTIF(CORRIDA!$M:$M,$B44&amp;" d. "&amp;AD$2)))</f>
        <v/>
      </c>
      <c r="AE44" s="82" t="str">
        <f aca="false">IF($B44=AE$2,"-",IF(COUNTIF(CORRIDA!$M:$M,$B44&amp;" d. "&amp;AE$2)=0,"",COUNTIF(CORRIDA!$M:$M,$B44&amp;" d. "&amp;AE$2)))</f>
        <v/>
      </c>
      <c r="AF44" s="82" t="str">
        <f aca="false">IF($B44=AF$2,"-",IF(COUNTIF(CORRIDA!$M:$M,$B44&amp;" d. "&amp;AF$2)=0,"",COUNTIF(CORRIDA!$M:$M,$B44&amp;" d. "&amp;AF$2)))</f>
        <v/>
      </c>
      <c r="AG44" s="82" t="str">
        <f aca="false">IF($B44=AG$2,"-",IF(COUNTIF(CORRIDA!$M:$M,$B44&amp;" d. "&amp;AG$2)=0,"",COUNTIF(CORRIDA!$M:$M,$B44&amp;" d. "&amp;AG$2)))</f>
        <v/>
      </c>
      <c r="AH44" s="82" t="str">
        <f aca="false">IF($B44=AH$2,"-",IF(COUNTIF(CORRIDA!$M:$M,$B44&amp;" d. "&amp;AH$2)=0,"",COUNTIF(CORRIDA!$M:$M,$B44&amp;" d. "&amp;AH$2)))</f>
        <v/>
      </c>
      <c r="AI44" s="82" t="str">
        <f aca="false">IF($B44=AI$2,"-",IF(COUNTIF(CORRIDA!$M:$M,$B44&amp;" d. "&amp;AI$2)=0,"",COUNTIF(CORRIDA!$M:$M,$B44&amp;" d. "&amp;AI$2)))</f>
        <v/>
      </c>
      <c r="AJ44" s="82" t="str">
        <f aca="false">IF($B44=AJ$2,"-",IF(COUNTIF(CORRIDA!$M:$M,$B44&amp;" d. "&amp;AJ$2)=0,"",COUNTIF(CORRIDA!$M:$M,$B44&amp;" d. "&amp;AJ$2)))</f>
        <v/>
      </c>
      <c r="AK44" s="82" t="str">
        <f aca="false">IF($B44=AK$2,"-",IF(COUNTIF(CORRIDA!$M:$M,$B44&amp;" d. "&amp;AK$2)=0,"",COUNTIF(CORRIDA!$M:$M,$B44&amp;" d. "&amp;AK$2)))</f>
        <v/>
      </c>
      <c r="AL44" s="82" t="str">
        <f aca="false">IF($B44=AL$2,"-",IF(COUNTIF(CORRIDA!$M:$M,$B44&amp;" d. "&amp;AL$2)=0,"",COUNTIF(CORRIDA!$M:$M,$B44&amp;" d. "&amp;AL$2)))</f>
        <v/>
      </c>
      <c r="AM44" s="82" t="str">
        <f aca="false">IF($B44=AM$2,"-",IF(COUNTIF(CORRIDA!$M:$M,$B44&amp;" d. "&amp;AM$2)=0,"",COUNTIF(CORRIDA!$M:$M,$B44&amp;" d. "&amp;AM$2)))</f>
        <v/>
      </c>
      <c r="AN44" s="82" t="str">
        <f aca="false">IF($B44=AN$2,"-",IF(COUNTIF(CORRIDA!$M:$M,$B44&amp;" d. "&amp;AN$2)=0,"",COUNTIF(CORRIDA!$M:$M,$B44&amp;" d. "&amp;AN$2)))</f>
        <v/>
      </c>
      <c r="AO44" s="82" t="str">
        <f aca="false">IF($B44=AO$2,"-",IF(COUNTIF(CORRIDA!$M:$M,$B44&amp;" d. "&amp;AO$2)=0,"",COUNTIF(CORRIDA!$M:$M,$B44&amp;" d. "&amp;AO$2)))</f>
        <v/>
      </c>
      <c r="AP44" s="82" t="str">
        <f aca="false">IF($B44=AP$2,"-",IF(COUNTIF(CORRIDA!$M:$M,$B44&amp;" d. "&amp;AP$2)=0,"",COUNTIF(CORRIDA!$M:$M,$B44&amp;" d. "&amp;AP$2)))</f>
        <v/>
      </c>
      <c r="AQ44" s="82" t="str">
        <f aca="false">IF($B44=AQ$2,"-",IF(COUNTIF(CORRIDA!$M:$M,$B44&amp;" d. "&amp;AQ$2)=0,"",COUNTIF(CORRIDA!$M:$M,$B44&amp;" d. "&amp;AQ$2)))</f>
        <v/>
      </c>
      <c r="AR44" s="82" t="str">
        <f aca="false">IF($B44=AR$2,"-",IF(COUNTIF(CORRIDA!$M:$M,$B44&amp;" d. "&amp;AR$2)=0,"",COUNTIF(CORRIDA!$M:$M,$B44&amp;" d. "&amp;AR$2)))</f>
        <v>-</v>
      </c>
      <c r="AS44" s="82" t="str">
        <f aca="false">IF($B44=AS$2,"-",IF(COUNTIF(CORRIDA!$M:$M,$B44&amp;" d. "&amp;AS$2)=0,"",COUNTIF(CORRIDA!$M:$M,$B44&amp;" d. "&amp;AS$2)))</f>
        <v/>
      </c>
      <c r="AT44" s="82" t="str">
        <f aca="false">IF($B44=AT$2,"-",IF(COUNTIF(CORRIDA!$M:$M,$B44&amp;" d. "&amp;AT$2)=0,"",COUNTIF(CORRIDA!$M:$M,$B44&amp;" d. "&amp;AT$2)))</f>
        <v/>
      </c>
      <c r="AU44" s="82" t="str">
        <f aca="false">IF($B44=AU$2,"-",IF(COUNTIF(CORRIDA!$M:$M,$B44&amp;" d. "&amp;AU$2)=0,"",COUNTIF(CORRIDA!$M:$M,$B44&amp;" d. "&amp;AU$2)))</f>
        <v/>
      </c>
      <c r="AV44" s="82" t="str">
        <f aca="false">IF($B44=AV$2,"-",IF(COUNTIF(CORRIDA!$M:$M,$B44&amp;" d. "&amp;AV$2)=0,"",COUNTIF(CORRIDA!$M:$M,$B44&amp;" d. "&amp;AV$2)))</f>
        <v/>
      </c>
      <c r="AW44" s="82" t="str">
        <f aca="false">IF($B44=AW$2,"-",IF(COUNTIF(CORRIDA!$M:$M,$B44&amp;" d. "&amp;AW$2)=0,"",COUNTIF(CORRIDA!$M:$M,$B44&amp;" d. "&amp;AW$2)))</f>
        <v/>
      </c>
      <c r="AX44" s="82" t="str">
        <f aca="false">IF($B44=AX$2,"-",IF(COUNTIF(CORRIDA!$M:$M,$B44&amp;" d. "&amp;AX$2)=0,"",COUNTIF(CORRIDA!$M:$M,$B44&amp;" d. "&amp;AX$2)))</f>
        <v/>
      </c>
      <c r="AY44" s="82" t="str">
        <f aca="false">IF($B44=AY$2,"-",IF(COUNTIF(CORRIDA!$M:$M,$B44&amp;" d. "&amp;AY$2)=0,"",COUNTIF(CORRIDA!$M:$M,$B44&amp;" d. "&amp;AY$2)))</f>
        <v/>
      </c>
      <c r="AZ44" s="82" t="str">
        <f aca="false">IF($B44=AZ$2,"-",IF(COUNTIF(CORRIDA!$M:$M,$B44&amp;" d. "&amp;AZ$2)=0,"",COUNTIF(CORRIDA!$M:$M,$B44&amp;" d. "&amp;AZ$2)))</f>
        <v/>
      </c>
      <c r="BA44" s="75" t="n">
        <f aca="false">SUM(C44:AZ44)</f>
        <v>2</v>
      </c>
      <c r="BE44" s="73" t="str">
        <f aca="false">B44</f>
        <v>Sérgio Nacif</v>
      </c>
      <c r="BF44" s="83" t="str">
        <f aca="false">IF($B44=BF$2,"-",IF(COUNTIF(CORRIDA!$M:$M,$B44&amp;" d. "&amp;BF$2)+COUNTIF(CORRIDA!$M:$M,BF$2&amp;" d. "&amp;$B44)=0,"",COUNTIF(CORRIDA!$M:$M,$B44&amp;" d. "&amp;BF$2)+COUNTIF(CORRIDA!$M:$M,BF$2&amp;" d. "&amp;$B44)))</f>
        <v/>
      </c>
      <c r="BG44" s="83" t="str">
        <f aca="false">IF($B44=BG$2,"-",IF(COUNTIF(CORRIDA!$M:$M,$B44&amp;" d. "&amp;BG$2)+COUNTIF(CORRIDA!$M:$M,BG$2&amp;" d. "&amp;$B44)=0,"",COUNTIF(CORRIDA!$M:$M,$B44&amp;" d. "&amp;BG$2)+COUNTIF(CORRIDA!$M:$M,BG$2&amp;" d. "&amp;$B44)))</f>
        <v/>
      </c>
      <c r="BH44" s="83" t="str">
        <f aca="false">IF($B44=BH$2,"-",IF(COUNTIF(CORRIDA!$M:$M,$B44&amp;" d. "&amp;BH$2)+COUNTIF(CORRIDA!$M:$M,BH$2&amp;" d. "&amp;$B44)=0,"",COUNTIF(CORRIDA!$M:$M,$B44&amp;" d. "&amp;BH$2)+COUNTIF(CORRIDA!$M:$M,BH$2&amp;" d. "&amp;$B44)))</f>
        <v/>
      </c>
      <c r="BI44" s="83" t="str">
        <f aca="false">IF($B44=BI$2,"-",IF(COUNTIF(CORRIDA!$M:$M,$B44&amp;" d. "&amp;BI$2)+COUNTIF(CORRIDA!$M:$M,BI$2&amp;" d. "&amp;$B44)=0,"",COUNTIF(CORRIDA!$M:$M,$B44&amp;" d. "&amp;BI$2)+COUNTIF(CORRIDA!$M:$M,BI$2&amp;" d. "&amp;$B44)))</f>
        <v/>
      </c>
      <c r="BJ44" s="83" t="str">
        <f aca="false">IF($B44=BJ$2,"-",IF(COUNTIF(CORRIDA!$M:$M,$B44&amp;" d. "&amp;BJ$2)+COUNTIF(CORRIDA!$M:$M,BJ$2&amp;" d. "&amp;$B44)=0,"",COUNTIF(CORRIDA!$M:$M,$B44&amp;" d. "&amp;BJ$2)+COUNTIF(CORRIDA!$M:$M,BJ$2&amp;" d. "&amp;$B44)))</f>
        <v/>
      </c>
      <c r="BK44" s="83" t="str">
        <f aca="false">IF($B44=BK$2,"-",IF(COUNTIF(CORRIDA!$M:$M,$B44&amp;" d. "&amp;BK$2)+COUNTIF(CORRIDA!$M:$M,BK$2&amp;" d. "&amp;$B44)=0,"",COUNTIF(CORRIDA!$M:$M,$B44&amp;" d. "&amp;BK$2)+COUNTIF(CORRIDA!$M:$M,BK$2&amp;" d. "&amp;$B44)))</f>
        <v/>
      </c>
      <c r="BL44" s="83" t="str">
        <f aca="false">IF($B44=BL$2,"-",IF(COUNTIF(CORRIDA!$M:$M,$B44&amp;" d. "&amp;BL$2)+COUNTIF(CORRIDA!$M:$M,BL$2&amp;" d. "&amp;$B44)=0,"",COUNTIF(CORRIDA!$M:$M,$B44&amp;" d. "&amp;BL$2)+COUNTIF(CORRIDA!$M:$M,BL$2&amp;" d. "&amp;$B44)))</f>
        <v/>
      </c>
      <c r="BM44" s="83" t="str">
        <f aca="false">IF($B44=BM$2,"-",IF(COUNTIF(CORRIDA!$M:$M,$B44&amp;" d. "&amp;BM$2)+COUNTIF(CORRIDA!$M:$M,BM$2&amp;" d. "&amp;$B44)=0,"",COUNTIF(CORRIDA!$M:$M,$B44&amp;" d. "&amp;BM$2)+COUNTIF(CORRIDA!$M:$M,BM$2&amp;" d. "&amp;$B44)))</f>
        <v/>
      </c>
      <c r="BN44" s="83" t="str">
        <f aca="false">IF($B44=BN$2,"-",IF(COUNTIF(CORRIDA!$M:$M,$B44&amp;" d. "&amp;BN$2)+COUNTIF(CORRIDA!$M:$M,BN$2&amp;" d. "&amp;$B44)=0,"",COUNTIF(CORRIDA!$M:$M,$B44&amp;" d. "&amp;BN$2)+COUNTIF(CORRIDA!$M:$M,BN$2&amp;" d. "&amp;$B44)))</f>
        <v/>
      </c>
      <c r="BO44" s="83" t="str">
        <f aca="false">IF($B44=BO$2,"-",IF(COUNTIF(CORRIDA!$M:$M,$B44&amp;" d. "&amp;BO$2)+COUNTIF(CORRIDA!$M:$M,BO$2&amp;" d. "&amp;$B44)=0,"",COUNTIF(CORRIDA!$M:$M,$B44&amp;" d. "&amp;BO$2)+COUNTIF(CORRIDA!$M:$M,BO$2&amp;" d. "&amp;$B44)))</f>
        <v/>
      </c>
      <c r="BP44" s="83" t="str">
        <f aca="false">IF($B44=BP$2,"-",IF(COUNTIF(CORRIDA!$M:$M,$B44&amp;" d. "&amp;BP$2)+COUNTIF(CORRIDA!$M:$M,BP$2&amp;" d. "&amp;$B44)=0,"",COUNTIF(CORRIDA!$M:$M,$B44&amp;" d. "&amp;BP$2)+COUNTIF(CORRIDA!$M:$M,BP$2&amp;" d. "&amp;$B44)))</f>
        <v/>
      </c>
      <c r="BQ44" s="83" t="str">
        <f aca="false">IF($B44=BQ$2,"-",IF(COUNTIF(CORRIDA!$M:$M,$B44&amp;" d. "&amp;BQ$2)+COUNTIF(CORRIDA!$M:$M,BQ$2&amp;" d. "&amp;$B44)=0,"",COUNTIF(CORRIDA!$M:$M,$B44&amp;" d. "&amp;BQ$2)+COUNTIF(CORRIDA!$M:$M,BQ$2&amp;" d. "&amp;$B44)))</f>
        <v/>
      </c>
      <c r="BR44" s="83" t="str">
        <f aca="false">IF($B44=BR$2,"-",IF(COUNTIF(CORRIDA!$M:$M,$B44&amp;" d. "&amp;BR$2)+COUNTIF(CORRIDA!$M:$M,BR$2&amp;" d. "&amp;$B44)=0,"",COUNTIF(CORRIDA!$M:$M,$B44&amp;" d. "&amp;BR$2)+COUNTIF(CORRIDA!$M:$M,BR$2&amp;" d. "&amp;$B44)))</f>
        <v/>
      </c>
      <c r="BS44" s="83" t="str">
        <f aca="false">IF($B44=BS$2,"-",IF(COUNTIF(CORRIDA!$M:$M,$B44&amp;" d. "&amp;BS$2)+COUNTIF(CORRIDA!$M:$M,BS$2&amp;" d. "&amp;$B44)=0,"",COUNTIF(CORRIDA!$M:$M,$B44&amp;" d. "&amp;BS$2)+COUNTIF(CORRIDA!$M:$M,BS$2&amp;" d. "&amp;$B44)))</f>
        <v/>
      </c>
      <c r="BT44" s="83" t="str">
        <f aca="false">IF($B44=BT$2,"-",IF(COUNTIF(CORRIDA!$M:$M,$B44&amp;" d. "&amp;BT$2)+COUNTIF(CORRIDA!$M:$M,BT$2&amp;" d. "&amp;$B44)=0,"",COUNTIF(CORRIDA!$M:$M,$B44&amp;" d. "&amp;BT$2)+COUNTIF(CORRIDA!$M:$M,BT$2&amp;" d. "&amp;$B44)))</f>
        <v/>
      </c>
      <c r="BU44" s="83" t="str">
        <f aca="false">IF($B44=BU$2,"-",IF(COUNTIF(CORRIDA!$M:$M,$B44&amp;" d. "&amp;BU$2)+COUNTIF(CORRIDA!$M:$M,BU$2&amp;" d. "&amp;$B44)=0,"",COUNTIF(CORRIDA!$M:$M,$B44&amp;" d. "&amp;BU$2)+COUNTIF(CORRIDA!$M:$M,BU$2&amp;" d. "&amp;$B44)))</f>
        <v/>
      </c>
      <c r="BV44" s="83" t="n">
        <f aca="false">IF($B44=BV$2,"-",IF(COUNTIF(CORRIDA!$M:$M,$B44&amp;" d. "&amp;BV$2)+COUNTIF(CORRIDA!$M:$M,BV$2&amp;" d. "&amp;$B44)=0,"",COUNTIF(CORRIDA!$M:$M,$B44&amp;" d. "&amp;BV$2)+COUNTIF(CORRIDA!$M:$M,BV$2&amp;" d. "&amp;$B44)))</f>
        <v>1</v>
      </c>
      <c r="BW44" s="83" t="str">
        <f aca="false">IF($B44=BW$2,"-",IF(COUNTIF(CORRIDA!$M:$M,$B44&amp;" d. "&amp;BW$2)+COUNTIF(CORRIDA!$M:$M,BW$2&amp;" d. "&amp;$B44)=0,"",COUNTIF(CORRIDA!$M:$M,$B44&amp;" d. "&amp;BW$2)+COUNTIF(CORRIDA!$M:$M,BW$2&amp;" d. "&amp;$B44)))</f>
        <v/>
      </c>
      <c r="BX44" s="83" t="str">
        <f aca="false">IF($B44=BX$2,"-",IF(COUNTIF(CORRIDA!$M:$M,$B44&amp;" d. "&amp;BX$2)+COUNTIF(CORRIDA!$M:$M,BX$2&amp;" d. "&amp;$B44)=0,"",COUNTIF(CORRIDA!$M:$M,$B44&amp;" d. "&amp;BX$2)+COUNTIF(CORRIDA!$M:$M,BX$2&amp;" d. "&amp;$B44)))</f>
        <v/>
      </c>
      <c r="BY44" s="83" t="str">
        <f aca="false">IF($B44=BY$2,"-",IF(COUNTIF(CORRIDA!$M:$M,$B44&amp;" d. "&amp;BY$2)+COUNTIF(CORRIDA!$M:$M,BY$2&amp;" d. "&amp;$B44)=0,"",COUNTIF(CORRIDA!$M:$M,$B44&amp;" d. "&amp;BY$2)+COUNTIF(CORRIDA!$M:$M,BY$2&amp;" d. "&amp;$B44)))</f>
        <v/>
      </c>
      <c r="BZ44" s="83" t="str">
        <f aca="false">IF($B44=BZ$2,"-",IF(COUNTIF(CORRIDA!$M:$M,$B44&amp;" d. "&amp;BZ$2)+COUNTIF(CORRIDA!$M:$M,BZ$2&amp;" d. "&amp;$B44)=0,"",COUNTIF(CORRIDA!$M:$M,$B44&amp;" d. "&amp;BZ$2)+COUNTIF(CORRIDA!$M:$M,BZ$2&amp;" d. "&amp;$B44)))</f>
        <v/>
      </c>
      <c r="CA44" s="83" t="str">
        <f aca="false">IF($B44=CA$2,"-",IF(COUNTIF(CORRIDA!$M:$M,$B44&amp;" d. "&amp;CA$2)+COUNTIF(CORRIDA!$M:$M,CA$2&amp;" d. "&amp;$B44)=0,"",COUNTIF(CORRIDA!$M:$M,$B44&amp;" d. "&amp;CA$2)+COUNTIF(CORRIDA!$M:$M,CA$2&amp;" d. "&amp;$B44)))</f>
        <v/>
      </c>
      <c r="CB44" s="83" t="n">
        <f aca="false">IF($B44=CB$2,"-",IF(COUNTIF(CORRIDA!$M:$M,$B44&amp;" d. "&amp;CB$2)+COUNTIF(CORRIDA!$M:$M,CB$2&amp;" d. "&amp;$B44)=0,"",COUNTIF(CORRIDA!$M:$M,$B44&amp;" d. "&amp;CB$2)+COUNTIF(CORRIDA!$M:$M,CB$2&amp;" d. "&amp;$B44)))</f>
        <v>2</v>
      </c>
      <c r="CC44" s="83" t="n">
        <f aca="false">IF($B44=CC$2,"-",IF(COUNTIF(CORRIDA!$M:$M,$B44&amp;" d. "&amp;CC$2)+COUNTIF(CORRIDA!$M:$M,CC$2&amp;" d. "&amp;$B44)=0,"",COUNTIF(CORRIDA!$M:$M,$B44&amp;" d. "&amp;CC$2)+COUNTIF(CORRIDA!$M:$M,CC$2&amp;" d. "&amp;$B44)))</f>
        <v>1</v>
      </c>
      <c r="CD44" s="83" t="str">
        <f aca="false">IF($B44=CD$2,"-",IF(COUNTIF(CORRIDA!$M:$M,$B44&amp;" d. "&amp;CD$2)+COUNTIF(CORRIDA!$M:$M,CD$2&amp;" d. "&amp;$B44)=0,"",COUNTIF(CORRIDA!$M:$M,$B44&amp;" d. "&amp;CD$2)+COUNTIF(CORRIDA!$M:$M,CD$2&amp;" d. "&amp;$B44)))</f>
        <v/>
      </c>
      <c r="CE44" s="83" t="str">
        <f aca="false">IF($B44=CE$2,"-",IF(COUNTIF(CORRIDA!$M:$M,$B44&amp;" d. "&amp;CE$2)+COUNTIF(CORRIDA!$M:$M,CE$2&amp;" d. "&amp;$B44)=0,"",COUNTIF(CORRIDA!$M:$M,$B44&amp;" d. "&amp;CE$2)+COUNTIF(CORRIDA!$M:$M,CE$2&amp;" d. "&amp;$B44)))</f>
        <v/>
      </c>
      <c r="CF44" s="83" t="str">
        <f aca="false">IF($B44=CF$2,"-",IF(COUNTIF(CORRIDA!$M:$M,$B44&amp;" d. "&amp;CF$2)+COUNTIF(CORRIDA!$M:$M,CF$2&amp;" d. "&amp;$B44)=0,"",COUNTIF(CORRIDA!$M:$M,$B44&amp;" d. "&amp;CF$2)+COUNTIF(CORRIDA!$M:$M,CF$2&amp;" d. "&amp;$B44)))</f>
        <v/>
      </c>
      <c r="CG44" s="83" t="str">
        <f aca="false">IF($B44=CG$2,"-",IF(COUNTIF(CORRIDA!$M:$M,$B44&amp;" d. "&amp;CG$2)+COUNTIF(CORRIDA!$M:$M,CG$2&amp;" d. "&amp;$B44)=0,"",COUNTIF(CORRIDA!$M:$M,$B44&amp;" d. "&amp;CG$2)+COUNTIF(CORRIDA!$M:$M,CG$2&amp;" d. "&amp;$B44)))</f>
        <v/>
      </c>
      <c r="CH44" s="83" t="str">
        <f aca="false">IF($B44=CH$2,"-",IF(COUNTIF(CORRIDA!$M:$M,$B44&amp;" d. "&amp;CH$2)+COUNTIF(CORRIDA!$M:$M,CH$2&amp;" d. "&amp;$B44)=0,"",COUNTIF(CORRIDA!$M:$M,$B44&amp;" d. "&amp;CH$2)+COUNTIF(CORRIDA!$M:$M,CH$2&amp;" d. "&amp;$B44)))</f>
        <v/>
      </c>
      <c r="CI44" s="83" t="str">
        <f aca="false">IF($B44=CI$2,"-",IF(COUNTIF(CORRIDA!$M:$M,$B44&amp;" d. "&amp;CI$2)+COUNTIF(CORRIDA!$M:$M,CI$2&amp;" d. "&amp;$B44)=0,"",COUNTIF(CORRIDA!$M:$M,$B44&amp;" d. "&amp;CI$2)+COUNTIF(CORRIDA!$M:$M,CI$2&amp;" d. "&amp;$B44)))</f>
        <v/>
      </c>
      <c r="CJ44" s="83" t="str">
        <f aca="false">IF($B44=CJ$2,"-",IF(COUNTIF(CORRIDA!$M:$M,$B44&amp;" d. "&amp;CJ$2)+COUNTIF(CORRIDA!$M:$M,CJ$2&amp;" d. "&amp;$B44)=0,"",COUNTIF(CORRIDA!$M:$M,$B44&amp;" d. "&amp;CJ$2)+COUNTIF(CORRIDA!$M:$M,CJ$2&amp;" d. "&amp;$B44)))</f>
        <v/>
      </c>
      <c r="CK44" s="83" t="str">
        <f aca="false">IF($B44=CK$2,"-",IF(COUNTIF(CORRIDA!$M:$M,$B44&amp;" d. "&amp;CK$2)+COUNTIF(CORRIDA!$M:$M,CK$2&amp;" d. "&amp;$B44)=0,"",COUNTIF(CORRIDA!$M:$M,$B44&amp;" d. "&amp;CK$2)+COUNTIF(CORRIDA!$M:$M,CK$2&amp;" d. "&amp;$B44)))</f>
        <v/>
      </c>
      <c r="CL44" s="83" t="str">
        <f aca="false">IF($B44=CL$2,"-",IF(COUNTIF(CORRIDA!$M:$M,$B44&amp;" d. "&amp;CL$2)+COUNTIF(CORRIDA!$M:$M,CL$2&amp;" d. "&amp;$B44)=0,"",COUNTIF(CORRIDA!$M:$M,$B44&amp;" d. "&amp;CL$2)+COUNTIF(CORRIDA!$M:$M,CL$2&amp;" d. "&amp;$B44)))</f>
        <v/>
      </c>
      <c r="CM44" s="83" t="str">
        <f aca="false">IF($B44=CM$2,"-",IF(COUNTIF(CORRIDA!$M:$M,$B44&amp;" d. "&amp;CM$2)+COUNTIF(CORRIDA!$M:$M,CM$2&amp;" d. "&amp;$B44)=0,"",COUNTIF(CORRIDA!$M:$M,$B44&amp;" d. "&amp;CM$2)+COUNTIF(CORRIDA!$M:$M,CM$2&amp;" d. "&amp;$B44)))</f>
        <v/>
      </c>
      <c r="CN44" s="83" t="str">
        <f aca="false">IF($B44=CN$2,"-",IF(COUNTIF(CORRIDA!$M:$M,$B44&amp;" d. "&amp;CN$2)+COUNTIF(CORRIDA!$M:$M,CN$2&amp;" d. "&amp;$B44)=0,"",COUNTIF(CORRIDA!$M:$M,$B44&amp;" d. "&amp;CN$2)+COUNTIF(CORRIDA!$M:$M,CN$2&amp;" d. "&amp;$B44)))</f>
        <v/>
      </c>
      <c r="CO44" s="83" t="str">
        <f aca="false">IF($B44=CO$2,"-",IF(COUNTIF(CORRIDA!$M:$M,$B44&amp;" d. "&amp;CO$2)+COUNTIF(CORRIDA!$M:$M,CO$2&amp;" d. "&amp;$B44)=0,"",COUNTIF(CORRIDA!$M:$M,$B44&amp;" d. "&amp;CO$2)+COUNTIF(CORRIDA!$M:$M,CO$2&amp;" d. "&amp;$B44)))</f>
        <v/>
      </c>
      <c r="CP44" s="83" t="str">
        <f aca="false">IF($B44=CP$2,"-",IF(COUNTIF(CORRIDA!$M:$M,$B44&amp;" d. "&amp;CP$2)+COUNTIF(CORRIDA!$M:$M,CP$2&amp;" d. "&amp;$B44)=0,"",COUNTIF(CORRIDA!$M:$M,$B44&amp;" d. "&amp;CP$2)+COUNTIF(CORRIDA!$M:$M,CP$2&amp;" d. "&amp;$B44)))</f>
        <v/>
      </c>
      <c r="CQ44" s="83" t="str">
        <f aca="false">IF($B44=CQ$2,"-",IF(COUNTIF(CORRIDA!$M:$M,$B44&amp;" d. "&amp;CQ$2)+COUNTIF(CORRIDA!$M:$M,CQ$2&amp;" d. "&amp;$B44)=0,"",COUNTIF(CORRIDA!$M:$M,$B44&amp;" d. "&amp;CQ$2)+COUNTIF(CORRIDA!$M:$M,CQ$2&amp;" d. "&amp;$B44)))</f>
        <v/>
      </c>
      <c r="CR44" s="83" t="str">
        <f aca="false">IF($B44=CR$2,"-",IF(COUNTIF(CORRIDA!$M:$M,$B44&amp;" d. "&amp;CR$2)+COUNTIF(CORRIDA!$M:$M,CR$2&amp;" d. "&amp;$B44)=0,"",COUNTIF(CORRIDA!$M:$M,$B44&amp;" d. "&amp;CR$2)+COUNTIF(CORRIDA!$M:$M,CR$2&amp;" d. "&amp;$B44)))</f>
        <v/>
      </c>
      <c r="CS44" s="83" t="str">
        <f aca="false">IF($B44=CS$2,"-",IF(COUNTIF(CORRIDA!$M:$M,$B44&amp;" d. "&amp;CS$2)+COUNTIF(CORRIDA!$M:$M,CS$2&amp;" d. "&amp;$B44)=0,"",COUNTIF(CORRIDA!$M:$M,$B44&amp;" d. "&amp;CS$2)+COUNTIF(CORRIDA!$M:$M,CS$2&amp;" d. "&amp;$B44)))</f>
        <v/>
      </c>
      <c r="CT44" s="83" t="str">
        <f aca="false">IF($B44=CT$2,"-",IF(COUNTIF(CORRIDA!$M:$M,$B44&amp;" d. "&amp;CT$2)+COUNTIF(CORRIDA!$M:$M,CT$2&amp;" d. "&amp;$B44)=0,"",COUNTIF(CORRIDA!$M:$M,$B44&amp;" d. "&amp;CT$2)+COUNTIF(CORRIDA!$M:$M,CT$2&amp;" d. "&amp;$B44)))</f>
        <v/>
      </c>
      <c r="CU44" s="83" t="str">
        <f aca="false">IF($B44=CU$2,"-",IF(COUNTIF(CORRIDA!$M:$M,$B44&amp;" d. "&amp;CU$2)+COUNTIF(CORRIDA!$M:$M,CU$2&amp;" d. "&amp;$B44)=0,"",COUNTIF(CORRIDA!$M:$M,$B44&amp;" d. "&amp;CU$2)+COUNTIF(CORRIDA!$M:$M,CU$2&amp;" d. "&amp;$B44)))</f>
        <v>-</v>
      </c>
      <c r="CV44" s="83" t="str">
        <f aca="false">IF($B44=CV$2,"-",IF(COUNTIF(CORRIDA!$M:$M,$B44&amp;" d. "&amp;CV$2)+COUNTIF(CORRIDA!$M:$M,CV$2&amp;" d. "&amp;$B44)=0,"",COUNTIF(CORRIDA!$M:$M,$B44&amp;" d. "&amp;CV$2)+COUNTIF(CORRIDA!$M:$M,CV$2&amp;" d. "&amp;$B44)))</f>
        <v/>
      </c>
      <c r="CW44" s="83" t="str">
        <f aca="false">IF($B44=CW$2,"-",IF(COUNTIF(CORRIDA!$M:$M,$B44&amp;" d. "&amp;CW$2)+COUNTIF(CORRIDA!$M:$M,CW$2&amp;" d. "&amp;$B44)=0,"",COUNTIF(CORRIDA!$M:$M,$B44&amp;" d. "&amp;CW$2)+COUNTIF(CORRIDA!$M:$M,CW$2&amp;" d. "&amp;$B44)))</f>
        <v/>
      </c>
      <c r="CX44" s="83" t="str">
        <f aca="false">IF($B44=CX$2,"-",IF(COUNTIF(CORRIDA!$M:$M,$B44&amp;" d. "&amp;CX$2)+COUNTIF(CORRIDA!$M:$M,CX$2&amp;" d. "&amp;$B44)=0,"",COUNTIF(CORRIDA!$M:$M,$B44&amp;" d. "&amp;CX$2)+COUNTIF(CORRIDA!$M:$M,CX$2&amp;" d. "&amp;$B44)))</f>
        <v/>
      </c>
      <c r="CY44" s="83" t="str">
        <f aca="false">IF($B44=CY$2,"-",IF(COUNTIF(CORRIDA!$M:$M,$B44&amp;" d. "&amp;CY$2)+COUNTIF(CORRIDA!$M:$M,CY$2&amp;" d. "&amp;$B44)=0,"",COUNTIF(CORRIDA!$M:$M,$B44&amp;" d. "&amp;CY$2)+COUNTIF(CORRIDA!$M:$M,CY$2&amp;" d. "&amp;$B44)))</f>
        <v/>
      </c>
      <c r="CZ44" s="83" t="str">
        <f aca="false">IF($B44=CZ$2,"-",IF(COUNTIF(CORRIDA!$M:$M,$B44&amp;" d. "&amp;CZ$2)+COUNTIF(CORRIDA!$M:$M,CZ$2&amp;" d. "&amp;$B44)=0,"",COUNTIF(CORRIDA!$M:$M,$B44&amp;" d. "&amp;CZ$2)+COUNTIF(CORRIDA!$M:$M,CZ$2&amp;" d. "&amp;$B44)))</f>
        <v/>
      </c>
      <c r="DA44" s="83" t="str">
        <f aca="false">IF($B44=DA$2,"-",IF(COUNTIF(CORRIDA!$M:$M,$B44&amp;" d. "&amp;DA$2)+COUNTIF(CORRIDA!$M:$M,DA$2&amp;" d. "&amp;$B44)=0,"",COUNTIF(CORRIDA!$M:$M,$B44&amp;" d. "&amp;DA$2)+COUNTIF(CORRIDA!$M:$M,DA$2&amp;" d. "&amp;$B44)))</f>
        <v/>
      </c>
      <c r="DB44" s="83" t="str">
        <f aca="false">IF($B44=DB$2,"-",IF(COUNTIF(CORRIDA!$M:$M,$B44&amp;" d. "&amp;DB$2)+COUNTIF(CORRIDA!$M:$M,DB$2&amp;" d. "&amp;$B44)=0,"",COUNTIF(CORRIDA!$M:$M,$B44&amp;" d. "&amp;DB$2)+COUNTIF(CORRIDA!$M:$M,DB$2&amp;" d. "&amp;$B44)))</f>
        <v/>
      </c>
      <c r="DC44" s="83" t="str">
        <f aca="false">IF($B44=DC$2,"-",IF(COUNTIF(CORRIDA!$M:$M,$B44&amp;" d. "&amp;DC$2)+COUNTIF(CORRIDA!$M:$M,DC$2&amp;" d. "&amp;$B44)=0,"",COUNTIF(CORRIDA!$M:$M,$B44&amp;" d. "&amp;DC$2)+COUNTIF(CORRIDA!$M:$M,DC$2&amp;" d. "&amp;$B44)))</f>
        <v/>
      </c>
      <c r="DD44" s="75" t="n">
        <f aca="false">SUM(BF44:DC44)</f>
        <v>4</v>
      </c>
      <c r="DE44" s="77" t="n">
        <f aca="false">COUNTIF(BF44:DC44,"&gt;0")</f>
        <v>3</v>
      </c>
      <c r="DF44" s="78" t="n">
        <f aca="false">IF(COUNTIF(BF44:DC44,"&gt;0")&lt;10,0,QUOTIENT(COUNTIF(BF44:DC44,"&gt;0"),5)*50)</f>
        <v>0</v>
      </c>
      <c r="DG44" s="79"/>
      <c r="DH44" s="73" t="str">
        <f aca="false">BE44</f>
        <v>Sérgio Nacif</v>
      </c>
      <c r="DI44" s="83" t="n">
        <f aca="false">IF($B44=DI$2,0,IF(COUNTIF(CORRIDA!$M:$M,$B44&amp;" d. "&amp;DI$2)+COUNTIF(CORRIDA!$M:$M,DI$2&amp;" d. "&amp;$B44)=0,0,COUNTIF(CORRIDA!$M:$M,$B44&amp;" d. "&amp;DI$2)+COUNTIF(CORRIDA!$M:$M,DI$2&amp;" d. "&amp;$B44)))</f>
        <v>0</v>
      </c>
      <c r="DJ44" s="83" t="n">
        <f aca="false">IF($B44=DJ$2,0,IF(COUNTIF(CORRIDA!$M:$M,$B44&amp;" d. "&amp;DJ$2)+COUNTIF(CORRIDA!$M:$M,DJ$2&amp;" d. "&amp;$B44)=0,0,COUNTIF(CORRIDA!$M:$M,$B44&amp;" d. "&amp;DJ$2)+COUNTIF(CORRIDA!$M:$M,DJ$2&amp;" d. "&amp;$B44)))</f>
        <v>0</v>
      </c>
      <c r="DK44" s="83" t="n">
        <f aca="false">IF($B44=DK$2,0,IF(COUNTIF(CORRIDA!$M:$M,$B44&amp;" d. "&amp;DK$2)+COUNTIF(CORRIDA!$M:$M,DK$2&amp;" d. "&amp;$B44)=0,0,COUNTIF(CORRIDA!$M:$M,$B44&amp;" d. "&amp;DK$2)+COUNTIF(CORRIDA!$M:$M,DK$2&amp;" d. "&amp;$B44)))</f>
        <v>0</v>
      </c>
      <c r="DL44" s="83" t="n">
        <f aca="false">IF($B44=DL$2,0,IF(COUNTIF(CORRIDA!$M:$M,$B44&amp;" d. "&amp;DL$2)+COUNTIF(CORRIDA!$M:$M,DL$2&amp;" d. "&amp;$B44)=0,0,COUNTIF(CORRIDA!$M:$M,$B44&amp;" d. "&amp;DL$2)+COUNTIF(CORRIDA!$M:$M,DL$2&amp;" d. "&amp;$B44)))</f>
        <v>0</v>
      </c>
      <c r="DM44" s="83" t="n">
        <f aca="false">IF($B44=DM$2,0,IF(COUNTIF(CORRIDA!$M:$M,$B44&amp;" d. "&amp;DM$2)+COUNTIF(CORRIDA!$M:$M,DM$2&amp;" d. "&amp;$B44)=0,0,COUNTIF(CORRIDA!$M:$M,$B44&amp;" d. "&amp;DM$2)+COUNTIF(CORRIDA!$M:$M,DM$2&amp;" d. "&amp;$B44)))</f>
        <v>0</v>
      </c>
      <c r="DN44" s="83" t="n">
        <f aca="false">IF($B44=DN$2,0,IF(COUNTIF(CORRIDA!$M:$M,$B44&amp;" d. "&amp;DN$2)+COUNTIF(CORRIDA!$M:$M,DN$2&amp;" d. "&amp;$B44)=0,0,COUNTIF(CORRIDA!$M:$M,$B44&amp;" d. "&amp;DN$2)+COUNTIF(CORRIDA!$M:$M,DN$2&amp;" d. "&amp;$B44)))</f>
        <v>0</v>
      </c>
      <c r="DO44" s="83" t="n">
        <f aca="false">IF($B44=DO$2,0,IF(COUNTIF(CORRIDA!$M:$M,$B44&amp;" d. "&amp;DO$2)+COUNTIF(CORRIDA!$M:$M,DO$2&amp;" d. "&amp;$B44)=0,0,COUNTIF(CORRIDA!$M:$M,$B44&amp;" d. "&amp;DO$2)+COUNTIF(CORRIDA!$M:$M,DO$2&amp;" d. "&amp;$B44)))</f>
        <v>0</v>
      </c>
      <c r="DP44" s="83" t="n">
        <f aca="false">IF($B44=DP$2,0,IF(COUNTIF(CORRIDA!$M:$M,$B44&amp;" d. "&amp;DP$2)+COUNTIF(CORRIDA!$M:$M,DP$2&amp;" d. "&amp;$B44)=0,0,COUNTIF(CORRIDA!$M:$M,$B44&amp;" d. "&amp;DP$2)+COUNTIF(CORRIDA!$M:$M,DP$2&amp;" d. "&amp;$B44)))</f>
        <v>0</v>
      </c>
      <c r="DQ44" s="83" t="n">
        <f aca="false">IF($B44=DQ$2,0,IF(COUNTIF(CORRIDA!$M:$M,$B44&amp;" d. "&amp;DQ$2)+COUNTIF(CORRIDA!$M:$M,DQ$2&amp;" d. "&amp;$B44)=0,0,COUNTIF(CORRIDA!$M:$M,$B44&amp;" d. "&amp;DQ$2)+COUNTIF(CORRIDA!$M:$M,DQ$2&amp;" d. "&amp;$B44)))</f>
        <v>0</v>
      </c>
      <c r="DR44" s="83" t="n">
        <f aca="false">IF($B44=DR$2,0,IF(COUNTIF(CORRIDA!$M:$M,$B44&amp;" d. "&amp;DR$2)+COUNTIF(CORRIDA!$M:$M,DR$2&amp;" d. "&amp;$B44)=0,0,COUNTIF(CORRIDA!$M:$M,$B44&amp;" d. "&amp;DR$2)+COUNTIF(CORRIDA!$M:$M,DR$2&amp;" d. "&amp;$B44)))</f>
        <v>0</v>
      </c>
      <c r="DS44" s="83" t="n">
        <f aca="false">IF($B44=DS$2,0,IF(COUNTIF(CORRIDA!$M:$M,$B44&amp;" d. "&amp;DS$2)+COUNTIF(CORRIDA!$M:$M,DS$2&amp;" d. "&amp;$B44)=0,0,COUNTIF(CORRIDA!$M:$M,$B44&amp;" d. "&amp;DS$2)+COUNTIF(CORRIDA!$M:$M,DS$2&amp;" d. "&amp;$B44)))</f>
        <v>0</v>
      </c>
      <c r="DT44" s="83" t="n">
        <f aca="false">IF($B44=DT$2,0,IF(COUNTIF(CORRIDA!$M:$M,$B44&amp;" d. "&amp;DT$2)+COUNTIF(CORRIDA!$M:$M,DT$2&amp;" d. "&amp;$B44)=0,0,COUNTIF(CORRIDA!$M:$M,$B44&amp;" d. "&amp;DT$2)+COUNTIF(CORRIDA!$M:$M,DT$2&amp;" d. "&amp;$B44)))</f>
        <v>0</v>
      </c>
      <c r="DU44" s="83" t="n">
        <f aca="false">IF($B44=DU$2,0,IF(COUNTIF(CORRIDA!$M:$M,$B44&amp;" d. "&amp;DU$2)+COUNTIF(CORRIDA!$M:$M,DU$2&amp;" d. "&amp;$B44)=0,0,COUNTIF(CORRIDA!$M:$M,$B44&amp;" d. "&amp;DU$2)+COUNTIF(CORRIDA!$M:$M,DU$2&amp;" d. "&amp;$B44)))</f>
        <v>0</v>
      </c>
      <c r="DV44" s="83" t="n">
        <f aca="false">IF($B44=DV$2,0,IF(COUNTIF(CORRIDA!$M:$M,$B44&amp;" d. "&amp;DV$2)+COUNTIF(CORRIDA!$M:$M,DV$2&amp;" d. "&amp;$B44)=0,0,COUNTIF(CORRIDA!$M:$M,$B44&amp;" d. "&amp;DV$2)+COUNTIF(CORRIDA!$M:$M,DV$2&amp;" d. "&amp;$B44)))</f>
        <v>0</v>
      </c>
      <c r="DW44" s="83" t="n">
        <f aca="false">IF($B44=DW$2,0,IF(COUNTIF(CORRIDA!$M:$M,$B44&amp;" d. "&amp;DW$2)+COUNTIF(CORRIDA!$M:$M,DW$2&amp;" d. "&amp;$B44)=0,0,COUNTIF(CORRIDA!$M:$M,$B44&amp;" d. "&amp;DW$2)+COUNTIF(CORRIDA!$M:$M,DW$2&amp;" d. "&amp;$B44)))</f>
        <v>0</v>
      </c>
      <c r="DX44" s="83" t="n">
        <f aca="false">IF($B44=DX$2,0,IF(COUNTIF(CORRIDA!$M:$M,$B44&amp;" d. "&amp;DX$2)+COUNTIF(CORRIDA!$M:$M,DX$2&amp;" d. "&amp;$B44)=0,0,COUNTIF(CORRIDA!$M:$M,$B44&amp;" d. "&amp;DX$2)+COUNTIF(CORRIDA!$M:$M,DX$2&amp;" d. "&amp;$B44)))</f>
        <v>0</v>
      </c>
      <c r="DY44" s="83" t="n">
        <f aca="false">IF($B44=DY$2,0,IF(COUNTIF(CORRIDA!$M:$M,$B44&amp;" d. "&amp;DY$2)+COUNTIF(CORRIDA!$M:$M,DY$2&amp;" d. "&amp;$B44)=0,0,COUNTIF(CORRIDA!$M:$M,$B44&amp;" d. "&amp;DY$2)+COUNTIF(CORRIDA!$M:$M,DY$2&amp;" d. "&amp;$B44)))</f>
        <v>1</v>
      </c>
      <c r="DZ44" s="83" t="n">
        <f aca="false">IF($B44=DZ$2,0,IF(COUNTIF(CORRIDA!$M:$M,$B44&amp;" d. "&amp;DZ$2)+COUNTIF(CORRIDA!$M:$M,DZ$2&amp;" d. "&amp;$B44)=0,0,COUNTIF(CORRIDA!$M:$M,$B44&amp;" d. "&amp;DZ$2)+COUNTIF(CORRIDA!$M:$M,DZ$2&amp;" d. "&amp;$B44)))</f>
        <v>0</v>
      </c>
      <c r="EA44" s="83" t="n">
        <f aca="false">IF($B44=EA$2,0,IF(COUNTIF(CORRIDA!$M:$M,$B44&amp;" d. "&amp;EA$2)+COUNTIF(CORRIDA!$M:$M,EA$2&amp;" d. "&amp;$B44)=0,0,COUNTIF(CORRIDA!$M:$M,$B44&amp;" d. "&amp;EA$2)+COUNTIF(CORRIDA!$M:$M,EA$2&amp;" d. "&amp;$B44)))</f>
        <v>0</v>
      </c>
      <c r="EB44" s="83" t="n">
        <f aca="false">IF($B44=EB$2,0,IF(COUNTIF(CORRIDA!$M:$M,$B44&amp;" d. "&amp;EB$2)+COUNTIF(CORRIDA!$M:$M,EB$2&amp;" d. "&amp;$B44)=0,0,COUNTIF(CORRIDA!$M:$M,$B44&amp;" d. "&amp;EB$2)+COUNTIF(CORRIDA!$M:$M,EB$2&amp;" d. "&amp;$B44)))</f>
        <v>0</v>
      </c>
      <c r="EC44" s="83" t="n">
        <f aca="false">IF($B44=EC$2,0,IF(COUNTIF(CORRIDA!$M:$M,$B44&amp;" d. "&amp;EC$2)+COUNTIF(CORRIDA!$M:$M,EC$2&amp;" d. "&amp;$B44)=0,0,COUNTIF(CORRIDA!$M:$M,$B44&amp;" d. "&amp;EC$2)+COUNTIF(CORRIDA!$M:$M,EC$2&amp;" d. "&amp;$B44)))</f>
        <v>0</v>
      </c>
      <c r="ED44" s="83" t="n">
        <f aca="false">IF($B44=ED$2,0,IF(COUNTIF(CORRIDA!$M:$M,$B44&amp;" d. "&amp;ED$2)+COUNTIF(CORRIDA!$M:$M,ED$2&amp;" d. "&amp;$B44)=0,0,COUNTIF(CORRIDA!$M:$M,$B44&amp;" d. "&amp;ED$2)+COUNTIF(CORRIDA!$M:$M,ED$2&amp;" d. "&amp;$B44)))</f>
        <v>0</v>
      </c>
      <c r="EE44" s="83" t="n">
        <f aca="false">IF($B44=EE$2,0,IF(COUNTIF(CORRIDA!$M:$M,$B44&amp;" d. "&amp;EE$2)+COUNTIF(CORRIDA!$M:$M,EE$2&amp;" d. "&amp;$B44)=0,0,COUNTIF(CORRIDA!$M:$M,$B44&amp;" d. "&amp;EE$2)+COUNTIF(CORRIDA!$M:$M,EE$2&amp;" d. "&amp;$B44)))</f>
        <v>2</v>
      </c>
      <c r="EF44" s="83" t="n">
        <f aca="false">IF($B44=EF$2,0,IF(COUNTIF(CORRIDA!$M:$M,$B44&amp;" d. "&amp;EF$2)+COUNTIF(CORRIDA!$M:$M,EF$2&amp;" d. "&amp;$B44)=0,0,COUNTIF(CORRIDA!$M:$M,$B44&amp;" d. "&amp;EF$2)+COUNTIF(CORRIDA!$M:$M,EF$2&amp;" d. "&amp;$B44)))</f>
        <v>1</v>
      </c>
      <c r="EG44" s="83" t="n">
        <f aca="false">IF($B44=EG$2,0,IF(COUNTIF(CORRIDA!$M:$M,$B44&amp;" d. "&amp;EG$2)+COUNTIF(CORRIDA!$M:$M,EG$2&amp;" d. "&amp;$B44)=0,0,COUNTIF(CORRIDA!$M:$M,$B44&amp;" d. "&amp;EG$2)+COUNTIF(CORRIDA!$M:$M,EG$2&amp;" d. "&amp;$B44)))</f>
        <v>0</v>
      </c>
      <c r="EH44" s="83" t="n">
        <f aca="false">IF($B44=EH$2,0,IF(COUNTIF(CORRIDA!$M:$M,$B44&amp;" d. "&amp;EH$2)+COUNTIF(CORRIDA!$M:$M,EH$2&amp;" d. "&amp;$B44)=0,0,COUNTIF(CORRIDA!$M:$M,$B44&amp;" d. "&amp;EH$2)+COUNTIF(CORRIDA!$M:$M,EH$2&amp;" d. "&amp;$B44)))</f>
        <v>0</v>
      </c>
      <c r="EI44" s="83" t="n">
        <f aca="false">IF($B44=EI$2,0,IF(COUNTIF(CORRIDA!$M:$M,$B44&amp;" d. "&amp;EI$2)+COUNTIF(CORRIDA!$M:$M,EI$2&amp;" d. "&amp;$B44)=0,0,COUNTIF(CORRIDA!$M:$M,$B44&amp;" d. "&amp;EI$2)+COUNTIF(CORRIDA!$M:$M,EI$2&amp;" d. "&amp;$B44)))</f>
        <v>0</v>
      </c>
      <c r="EJ44" s="83" t="n">
        <f aca="false">IF($B44=EJ$2,0,IF(COUNTIF(CORRIDA!$M:$M,$B44&amp;" d. "&amp;EJ$2)+COUNTIF(CORRIDA!$M:$M,EJ$2&amp;" d. "&amp;$B44)=0,0,COUNTIF(CORRIDA!$M:$M,$B44&amp;" d. "&amp;EJ$2)+COUNTIF(CORRIDA!$M:$M,EJ$2&amp;" d. "&amp;$B44)))</f>
        <v>0</v>
      </c>
      <c r="EK44" s="83" t="n">
        <f aca="false">IF($B44=EK$2,0,IF(COUNTIF(CORRIDA!$M:$M,$B44&amp;" d. "&amp;EK$2)+COUNTIF(CORRIDA!$M:$M,EK$2&amp;" d. "&amp;$B44)=0,0,COUNTIF(CORRIDA!$M:$M,$B44&amp;" d. "&amp;EK$2)+COUNTIF(CORRIDA!$M:$M,EK$2&amp;" d. "&amp;$B44)))</f>
        <v>0</v>
      </c>
      <c r="EL44" s="83" t="n">
        <f aca="false">IF($B44=EL$2,0,IF(COUNTIF(CORRIDA!$M:$M,$B44&amp;" d. "&amp;EL$2)+COUNTIF(CORRIDA!$M:$M,EL$2&amp;" d. "&amp;$B44)=0,0,COUNTIF(CORRIDA!$M:$M,$B44&amp;" d. "&amp;EL$2)+COUNTIF(CORRIDA!$M:$M,EL$2&amp;" d. "&amp;$B44)))</f>
        <v>0</v>
      </c>
      <c r="EM44" s="83" t="n">
        <f aca="false">IF($B44=EM$2,0,IF(COUNTIF(CORRIDA!$M:$M,$B44&amp;" d. "&amp;EM$2)+COUNTIF(CORRIDA!$M:$M,EM$2&amp;" d. "&amp;$B44)=0,0,COUNTIF(CORRIDA!$M:$M,$B44&amp;" d. "&amp;EM$2)+COUNTIF(CORRIDA!$M:$M,EM$2&amp;" d. "&amp;$B44)))</f>
        <v>0</v>
      </c>
      <c r="EN44" s="83" t="n">
        <f aca="false">IF($B44=EN$2,0,IF(COUNTIF(CORRIDA!$M:$M,$B44&amp;" d. "&amp;EN$2)+COUNTIF(CORRIDA!$M:$M,EN$2&amp;" d. "&amp;$B44)=0,0,COUNTIF(CORRIDA!$M:$M,$B44&amp;" d. "&amp;EN$2)+COUNTIF(CORRIDA!$M:$M,EN$2&amp;" d. "&amp;$B44)))</f>
        <v>0</v>
      </c>
      <c r="EO44" s="83" t="n">
        <f aca="false">IF($B44=EO$2,0,IF(COUNTIF(CORRIDA!$M:$M,$B44&amp;" d. "&amp;EO$2)+COUNTIF(CORRIDA!$M:$M,EO$2&amp;" d. "&amp;$B44)=0,0,COUNTIF(CORRIDA!$M:$M,$B44&amp;" d. "&amp;EO$2)+COUNTIF(CORRIDA!$M:$M,EO$2&amp;" d. "&amp;$B44)))</f>
        <v>0</v>
      </c>
      <c r="EP44" s="83" t="n">
        <f aca="false">IF($B44=EP$2,0,IF(COUNTIF(CORRIDA!$M:$M,$B44&amp;" d. "&amp;EP$2)+COUNTIF(CORRIDA!$M:$M,EP$2&amp;" d. "&amp;$B44)=0,0,COUNTIF(CORRIDA!$M:$M,$B44&amp;" d. "&amp;EP$2)+COUNTIF(CORRIDA!$M:$M,EP$2&amp;" d. "&amp;$B44)))</f>
        <v>0</v>
      </c>
      <c r="EQ44" s="83" t="n">
        <f aca="false">IF($B44=EQ$2,0,IF(COUNTIF(CORRIDA!$M:$M,$B44&amp;" d. "&amp;EQ$2)+COUNTIF(CORRIDA!$M:$M,EQ$2&amp;" d. "&amp;$B44)=0,0,COUNTIF(CORRIDA!$M:$M,$B44&amp;" d. "&amp;EQ$2)+COUNTIF(CORRIDA!$M:$M,EQ$2&amp;" d. "&amp;$B44)))</f>
        <v>0</v>
      </c>
      <c r="ER44" s="83" t="n">
        <f aca="false">IF($B44=ER$2,0,IF(COUNTIF(CORRIDA!$M:$M,$B44&amp;" d. "&amp;ER$2)+COUNTIF(CORRIDA!$M:$M,ER$2&amp;" d. "&amp;$B44)=0,0,COUNTIF(CORRIDA!$M:$M,$B44&amp;" d. "&amp;ER$2)+COUNTIF(CORRIDA!$M:$M,ER$2&amp;" d. "&amp;$B44)))</f>
        <v>0</v>
      </c>
      <c r="ES44" s="83" t="n">
        <f aca="false">IF($B44=ES$2,0,IF(COUNTIF(CORRIDA!$M:$M,$B44&amp;" d. "&amp;ES$2)+COUNTIF(CORRIDA!$M:$M,ES$2&amp;" d. "&amp;$B44)=0,0,COUNTIF(CORRIDA!$M:$M,$B44&amp;" d. "&amp;ES$2)+COUNTIF(CORRIDA!$M:$M,ES$2&amp;" d. "&amp;$B44)))</f>
        <v>0</v>
      </c>
      <c r="ET44" s="83" t="n">
        <f aca="false">IF($B44=ET$2,0,IF(COUNTIF(CORRIDA!$M:$M,$B44&amp;" d. "&amp;ET$2)+COUNTIF(CORRIDA!$M:$M,ET$2&amp;" d. "&amp;$B44)=0,0,COUNTIF(CORRIDA!$M:$M,$B44&amp;" d. "&amp;ET$2)+COUNTIF(CORRIDA!$M:$M,ET$2&amp;" d. "&amp;$B44)))</f>
        <v>0</v>
      </c>
      <c r="EU44" s="83" t="n">
        <f aca="false">IF($B44=EU$2,0,IF(COUNTIF(CORRIDA!$M:$M,$B44&amp;" d. "&amp;EU$2)+COUNTIF(CORRIDA!$M:$M,EU$2&amp;" d. "&amp;$B44)=0,0,COUNTIF(CORRIDA!$M:$M,$B44&amp;" d. "&amp;EU$2)+COUNTIF(CORRIDA!$M:$M,EU$2&amp;" d. "&amp;$B44)))</f>
        <v>0</v>
      </c>
      <c r="EV44" s="83" t="n">
        <f aca="false">IF($B44=EV$2,0,IF(COUNTIF(CORRIDA!$M:$M,$B44&amp;" d. "&amp;EV$2)+COUNTIF(CORRIDA!$M:$M,EV$2&amp;" d. "&amp;$B44)=0,0,COUNTIF(CORRIDA!$M:$M,$B44&amp;" d. "&amp;EV$2)+COUNTIF(CORRIDA!$M:$M,EV$2&amp;" d. "&amp;$B44)))</f>
        <v>0</v>
      </c>
      <c r="EW44" s="83" t="n">
        <f aca="false">IF($B44=EW$2,0,IF(COUNTIF(CORRIDA!$M:$M,$B44&amp;" d. "&amp;EW$2)+COUNTIF(CORRIDA!$M:$M,EW$2&amp;" d. "&amp;$B44)=0,0,COUNTIF(CORRIDA!$M:$M,$B44&amp;" d. "&amp;EW$2)+COUNTIF(CORRIDA!$M:$M,EW$2&amp;" d. "&amp;$B44)))</f>
        <v>0</v>
      </c>
      <c r="EX44" s="83" t="n">
        <f aca="false">IF($B44=EX$2,0,IF(COUNTIF(CORRIDA!$M:$M,$B44&amp;" d. "&amp;EX$2)+COUNTIF(CORRIDA!$M:$M,EX$2&amp;" d. "&amp;$B44)=0,0,COUNTIF(CORRIDA!$M:$M,$B44&amp;" d. "&amp;EX$2)+COUNTIF(CORRIDA!$M:$M,EX$2&amp;" d. "&amp;$B44)))</f>
        <v>0</v>
      </c>
      <c r="EY44" s="83" t="n">
        <f aca="false">IF($B44=EY$2,0,IF(COUNTIF(CORRIDA!$M:$M,$B44&amp;" d. "&amp;EY$2)+COUNTIF(CORRIDA!$M:$M,EY$2&amp;" d. "&amp;$B44)=0,0,COUNTIF(CORRIDA!$M:$M,$B44&amp;" d. "&amp;EY$2)+COUNTIF(CORRIDA!$M:$M,EY$2&amp;" d. "&amp;$B44)))</f>
        <v>0</v>
      </c>
      <c r="EZ44" s="83" t="n">
        <f aca="false">IF($B44=EZ$2,0,IF(COUNTIF(CORRIDA!$M:$M,$B44&amp;" d. "&amp;EZ$2)+COUNTIF(CORRIDA!$M:$M,EZ$2&amp;" d. "&amp;$B44)=0,0,COUNTIF(CORRIDA!$M:$M,$B44&amp;" d. "&amp;EZ$2)+COUNTIF(CORRIDA!$M:$M,EZ$2&amp;" d. "&amp;$B44)))</f>
        <v>0</v>
      </c>
      <c r="FA44" s="83" t="n">
        <f aca="false">IF($B44=FA$2,0,IF(COUNTIF(CORRIDA!$M:$M,$B44&amp;" d. "&amp;FA$2)+COUNTIF(CORRIDA!$M:$M,FA$2&amp;" d. "&amp;$B44)=0,0,COUNTIF(CORRIDA!$M:$M,$B44&amp;" d. "&amp;FA$2)+COUNTIF(CORRIDA!$M:$M,FA$2&amp;" d. "&amp;$B44)))</f>
        <v>0</v>
      </c>
      <c r="FB44" s="83" t="n">
        <f aca="false">IF($B44=FB$2,0,IF(COUNTIF(CORRIDA!$M:$M,$B44&amp;" d. "&amp;FB$2)+COUNTIF(CORRIDA!$M:$M,FB$2&amp;" d. "&amp;$B44)=0,0,COUNTIF(CORRIDA!$M:$M,$B44&amp;" d. "&amp;FB$2)+COUNTIF(CORRIDA!$M:$M,FB$2&amp;" d. "&amp;$B44)))</f>
        <v>0</v>
      </c>
      <c r="FC44" s="83" t="n">
        <f aca="false">IF($B44=FC$2,0,IF(COUNTIF(CORRIDA!$M:$M,$B44&amp;" d. "&amp;FC$2)+COUNTIF(CORRIDA!$M:$M,FC$2&amp;" d. "&amp;$B44)=0,0,COUNTIF(CORRIDA!$M:$M,$B44&amp;" d. "&amp;FC$2)+COUNTIF(CORRIDA!$M:$M,FC$2&amp;" d. "&amp;$B44)))</f>
        <v>0</v>
      </c>
      <c r="FD44" s="83" t="n">
        <f aca="false">IF($B44=FD$2,0,IF(COUNTIF(CORRIDA!$M:$M,$B44&amp;" d. "&amp;FD$2)+COUNTIF(CORRIDA!$M:$M,FD$2&amp;" d. "&amp;$B44)=0,0,COUNTIF(CORRIDA!$M:$M,$B44&amp;" d. "&amp;FD$2)+COUNTIF(CORRIDA!$M:$M,FD$2&amp;" d. "&amp;$B44)))</f>
        <v>0</v>
      </c>
      <c r="FE44" s="83" t="n">
        <f aca="false">IF($B44=FE$2,0,IF(COUNTIF(CORRIDA!$M:$M,$B44&amp;" d. "&amp;FE$2)+COUNTIF(CORRIDA!$M:$M,FE$2&amp;" d. "&amp;$B44)=0,0,COUNTIF(CORRIDA!$M:$M,$B44&amp;" d. "&amp;FE$2)+COUNTIF(CORRIDA!$M:$M,FE$2&amp;" d. "&amp;$B44)))</f>
        <v>0</v>
      </c>
      <c r="FF44" s="83" t="n">
        <f aca="false">IF($B44=FF$2,0,IF(COUNTIF(CORRIDA!$M:$M,$B44&amp;" d. "&amp;FF$2)+COUNTIF(CORRIDA!$M:$M,FF$2&amp;" d. "&amp;$B44)=0,0,COUNTIF(CORRIDA!$M:$M,$B44&amp;" d. "&amp;FF$2)+COUNTIF(CORRIDA!$M:$M,FF$2&amp;" d. "&amp;$B44)))</f>
        <v>0</v>
      </c>
      <c r="FG44" s="75" t="n">
        <f aca="false">SUM(DI44:EW44)</f>
        <v>4</v>
      </c>
      <c r="FH44" s="80"/>
      <c r="FI44" s="73" t="str">
        <f aca="false">BE44</f>
        <v>Sérgio Nacif</v>
      </c>
      <c r="FJ44" s="81" t="n">
        <f aca="false">COUNTIF(BF44:DC44,"&gt;0")</f>
        <v>3</v>
      </c>
      <c r="FK44" s="81" t="n">
        <f aca="false">AVERAGE(BF44:DC44)</f>
        <v>1.33333333333333</v>
      </c>
      <c r="FL44" s="81" t="n">
        <f aca="false">_xlfn.STDEV.P(BF44:DC44)</f>
        <v>0.471404520791032</v>
      </c>
    </row>
    <row r="45" customFormat="false" ht="12.75" hidden="false" customHeight="false" outlineLevel="0" collapsed="false">
      <c r="B45" s="73" t="s">
        <v>44</v>
      </c>
      <c r="C45" s="74" t="str">
        <f aca="false">IF($B45=C$2,"-",IF(COUNTIF(CORRIDA!$M:$M,$B45&amp;" d. "&amp;C$2)=0,"",COUNTIF(CORRIDA!$M:$M,$B45&amp;" d. "&amp;C$2)))</f>
        <v/>
      </c>
      <c r="D45" s="74" t="str">
        <f aca="false">IF($B45=D$2,"-",IF(COUNTIF(CORRIDA!$M:$M,$B45&amp;" d. "&amp;D$2)=0,"",COUNTIF(CORRIDA!$M:$M,$B45&amp;" d. "&amp;D$2)))</f>
        <v/>
      </c>
      <c r="E45" s="74" t="str">
        <f aca="false">IF($B45=E$2,"-",IF(COUNTIF(CORRIDA!$M:$M,$B45&amp;" d. "&amp;E$2)=0,"",COUNTIF(CORRIDA!$M:$M,$B45&amp;" d. "&amp;E$2)))</f>
        <v/>
      </c>
      <c r="F45" s="74" t="str">
        <f aca="false">IF($B45=F$2,"-",IF(COUNTIF(CORRIDA!$M:$M,$B45&amp;" d. "&amp;F$2)=0,"",COUNTIF(CORRIDA!$M:$M,$B45&amp;" d. "&amp;F$2)))</f>
        <v/>
      </c>
      <c r="G45" s="74" t="n">
        <f aca="false">IF($B45=G$2,"-",IF(COUNTIF(CORRIDA!$M:$M,$B45&amp;" d. "&amp;G$2)=0,"",COUNTIF(CORRIDA!$M:$M,$B45&amp;" d. "&amp;G$2)))</f>
        <v>1</v>
      </c>
      <c r="H45" s="74" t="str">
        <f aca="false">IF($B45=H$2,"-",IF(COUNTIF(CORRIDA!$M:$M,$B45&amp;" d. "&amp;H$2)=0,"",COUNTIF(CORRIDA!$M:$M,$B45&amp;" d. "&amp;H$2)))</f>
        <v/>
      </c>
      <c r="I45" s="74" t="str">
        <f aca="false">IF($B45=I$2,"-",IF(COUNTIF(CORRIDA!$M:$M,$B45&amp;" d. "&amp;I$2)=0,"",COUNTIF(CORRIDA!$M:$M,$B45&amp;" d. "&amp;I$2)))</f>
        <v/>
      </c>
      <c r="J45" s="74" t="str">
        <f aca="false">IF($B45=J$2,"-",IF(COUNTIF(CORRIDA!$M:$M,$B45&amp;" d. "&amp;J$2)=0,"",COUNTIF(CORRIDA!$M:$M,$B45&amp;" d. "&amp;J$2)))</f>
        <v/>
      </c>
      <c r="K45" s="74" t="str">
        <f aca="false">IF($B45=K$2,"-",IF(COUNTIF(CORRIDA!$M:$M,$B45&amp;" d. "&amp;K$2)=0,"",COUNTIF(CORRIDA!$M:$M,$B45&amp;" d. "&amp;K$2)))</f>
        <v/>
      </c>
      <c r="L45" s="74" t="str">
        <f aca="false">IF($B45=L$2,"-",IF(COUNTIF(CORRIDA!$M:$M,$B45&amp;" d. "&amp;L$2)=0,"",COUNTIF(CORRIDA!$M:$M,$B45&amp;" d. "&amp;L$2)))</f>
        <v/>
      </c>
      <c r="M45" s="74" t="str">
        <f aca="false">IF($B45=M$2,"-",IF(COUNTIF(CORRIDA!$M:$M,$B45&amp;" d. "&amp;M$2)=0,"",COUNTIF(CORRIDA!$M:$M,$B45&amp;" d. "&amp;M$2)))</f>
        <v/>
      </c>
      <c r="N45" s="74" t="str">
        <f aca="false">IF($B45=N$2,"-",IF(COUNTIF(CORRIDA!$M:$M,$B45&amp;" d. "&amp;N$2)=0,"",COUNTIF(CORRIDA!$M:$M,$B45&amp;" d. "&amp;N$2)))</f>
        <v/>
      </c>
      <c r="O45" s="74" t="n">
        <f aca="false">IF($B45=O$2,"-",IF(COUNTIF(CORRIDA!$M:$M,$B45&amp;" d. "&amp;O$2)=0,"",COUNTIF(CORRIDA!$M:$M,$B45&amp;" d. "&amp;O$2)))</f>
        <v>1</v>
      </c>
      <c r="P45" s="74" t="str">
        <f aca="false">IF($B45=P$2,"-",IF(COUNTIF(CORRIDA!$M:$M,$B45&amp;" d. "&amp;P$2)=0,"",COUNTIF(CORRIDA!$M:$M,$B45&amp;" d. "&amp;P$2)))</f>
        <v/>
      </c>
      <c r="Q45" s="74" t="str">
        <f aca="false">IF($B45=Q$2,"-",IF(COUNTIF(CORRIDA!$M:$M,$B45&amp;" d. "&amp;Q$2)=0,"",COUNTIF(CORRIDA!$M:$M,$B45&amp;" d. "&amp;Q$2)))</f>
        <v/>
      </c>
      <c r="R45" s="74" t="str">
        <f aca="false">IF($B45=R$2,"-",IF(COUNTIF(CORRIDA!$M:$M,$B45&amp;" d. "&amp;R$2)=0,"",COUNTIF(CORRIDA!$M:$M,$B45&amp;" d. "&amp;R$2)))</f>
        <v/>
      </c>
      <c r="S45" s="74" t="str">
        <f aca="false">IF($B45=S$2,"-",IF(COUNTIF(CORRIDA!$M:$M,$B45&amp;" d. "&amp;S$2)=0,"",COUNTIF(CORRIDA!$M:$M,$B45&amp;" d. "&amp;S$2)))</f>
        <v/>
      </c>
      <c r="T45" s="74" t="str">
        <f aca="false">IF($B45=T$2,"-",IF(COUNTIF(CORRIDA!$M:$M,$B45&amp;" d. "&amp;T$2)=0,"",COUNTIF(CORRIDA!$M:$M,$B45&amp;" d. "&amp;T$2)))</f>
        <v/>
      </c>
      <c r="U45" s="74" t="str">
        <f aca="false">IF($B45=U$2,"-",IF(COUNTIF(CORRIDA!$M:$M,$B45&amp;" d. "&amp;U$2)=0,"",COUNTIF(CORRIDA!$M:$M,$B45&amp;" d. "&amp;U$2)))</f>
        <v/>
      </c>
      <c r="V45" s="74" t="str">
        <f aca="false">IF($B45=V$2,"-",IF(COUNTIF(CORRIDA!$M:$M,$B45&amp;" d. "&amp;V$2)=0,"",COUNTIF(CORRIDA!$M:$M,$B45&amp;" d. "&amp;V$2)))</f>
        <v/>
      </c>
      <c r="W45" s="74" t="str">
        <f aca="false">IF($B45=W$2,"-",IF(COUNTIF(CORRIDA!$M:$M,$B45&amp;" d. "&amp;W$2)=0,"",COUNTIF(CORRIDA!$M:$M,$B45&amp;" d. "&amp;W$2)))</f>
        <v/>
      </c>
      <c r="X45" s="74" t="str">
        <f aca="false">IF($B45=X$2,"-",IF(COUNTIF(CORRIDA!$M:$M,$B45&amp;" d. "&amp;X$2)=0,"",COUNTIF(CORRIDA!$M:$M,$B45&amp;" d. "&amp;X$2)))</f>
        <v/>
      </c>
      <c r="Y45" s="74" t="str">
        <f aca="false">IF($B45=Y$2,"-",IF(COUNTIF(CORRIDA!$M:$M,$B45&amp;" d. "&amp;Y$2)=0,"",COUNTIF(CORRIDA!$M:$M,$B45&amp;" d. "&amp;Y$2)))</f>
        <v/>
      </c>
      <c r="Z45" s="74" t="str">
        <f aca="false">IF($B45=Z$2,"-",IF(COUNTIF(CORRIDA!$M:$M,$B45&amp;" d. "&amp;Z$2)=0,"",COUNTIF(CORRIDA!$M:$M,$B45&amp;" d. "&amp;Z$2)))</f>
        <v/>
      </c>
      <c r="AA45" s="74" t="str">
        <f aca="false">IF($B45=AA$2,"-",IF(COUNTIF(CORRIDA!$M:$M,$B45&amp;" d. "&amp;AA$2)=0,"",COUNTIF(CORRIDA!$M:$M,$B45&amp;" d. "&amp;AA$2)))</f>
        <v/>
      </c>
      <c r="AB45" s="74" t="str">
        <f aca="false">IF($B45=AB$2,"-",IF(COUNTIF(CORRIDA!$M:$M,$B45&amp;" d. "&amp;AB$2)=0,"",COUNTIF(CORRIDA!$M:$M,$B45&amp;" d. "&amp;AB$2)))</f>
        <v/>
      </c>
      <c r="AC45" s="74" t="str">
        <f aca="false">IF($B45=AC$2,"-",IF(COUNTIF(CORRIDA!$M:$M,$B45&amp;" d. "&amp;AC$2)=0,"",COUNTIF(CORRIDA!$M:$M,$B45&amp;" d. "&amp;AC$2)))</f>
        <v/>
      </c>
      <c r="AD45" s="74" t="str">
        <f aca="false">IF($B45=AD$2,"-",IF(COUNTIF(CORRIDA!$M:$M,$B45&amp;" d. "&amp;AD$2)=0,"",COUNTIF(CORRIDA!$M:$M,$B45&amp;" d. "&amp;AD$2)))</f>
        <v/>
      </c>
      <c r="AE45" s="74" t="str">
        <f aca="false">IF($B45=AE$2,"-",IF(COUNTIF(CORRIDA!$M:$M,$B45&amp;" d. "&amp;AE$2)=0,"",COUNTIF(CORRIDA!$M:$M,$B45&amp;" d. "&amp;AE$2)))</f>
        <v/>
      </c>
      <c r="AF45" s="74" t="str">
        <f aca="false">IF($B45=AF$2,"-",IF(COUNTIF(CORRIDA!$M:$M,$B45&amp;" d. "&amp;AF$2)=0,"",COUNTIF(CORRIDA!$M:$M,$B45&amp;" d. "&amp;AF$2)))</f>
        <v/>
      </c>
      <c r="AG45" s="74" t="str">
        <f aca="false">IF($B45=AG$2,"-",IF(COUNTIF(CORRIDA!$M:$M,$B45&amp;" d. "&amp;AG$2)=0,"",COUNTIF(CORRIDA!$M:$M,$B45&amp;" d. "&amp;AG$2)))</f>
        <v/>
      </c>
      <c r="AH45" s="74" t="str">
        <f aca="false">IF($B45=AH$2,"-",IF(COUNTIF(CORRIDA!$M:$M,$B45&amp;" d. "&amp;AH$2)=0,"",COUNTIF(CORRIDA!$M:$M,$B45&amp;" d. "&amp;AH$2)))</f>
        <v/>
      </c>
      <c r="AI45" s="74" t="str">
        <f aca="false">IF($B45=AI$2,"-",IF(COUNTIF(CORRIDA!$M:$M,$B45&amp;" d. "&amp;AI$2)=0,"",COUNTIF(CORRIDA!$M:$M,$B45&amp;" d. "&amp;AI$2)))</f>
        <v/>
      </c>
      <c r="AJ45" s="74" t="str">
        <f aca="false">IF($B45=AJ$2,"-",IF(COUNTIF(CORRIDA!$M:$M,$B45&amp;" d. "&amp;AJ$2)=0,"",COUNTIF(CORRIDA!$M:$M,$B45&amp;" d. "&amp;AJ$2)))</f>
        <v/>
      </c>
      <c r="AK45" s="74" t="str">
        <f aca="false">IF($B45=AK$2,"-",IF(COUNTIF(CORRIDA!$M:$M,$B45&amp;" d. "&amp;AK$2)=0,"",COUNTIF(CORRIDA!$M:$M,$B45&amp;" d. "&amp;AK$2)))</f>
        <v/>
      </c>
      <c r="AL45" s="74" t="str">
        <f aca="false">IF($B45=AL$2,"-",IF(COUNTIF(CORRIDA!$M:$M,$B45&amp;" d. "&amp;AL$2)=0,"",COUNTIF(CORRIDA!$M:$M,$B45&amp;" d. "&amp;AL$2)))</f>
        <v/>
      </c>
      <c r="AM45" s="74" t="str">
        <f aca="false">IF($B45=AM$2,"-",IF(COUNTIF(CORRIDA!$M:$M,$B45&amp;" d. "&amp;AM$2)=0,"",COUNTIF(CORRIDA!$M:$M,$B45&amp;" d. "&amp;AM$2)))</f>
        <v/>
      </c>
      <c r="AN45" s="74" t="str">
        <f aca="false">IF($B45=AN$2,"-",IF(COUNTIF(CORRIDA!$M:$M,$B45&amp;" d. "&amp;AN$2)=0,"",COUNTIF(CORRIDA!$M:$M,$B45&amp;" d. "&amp;AN$2)))</f>
        <v/>
      </c>
      <c r="AO45" s="74" t="str">
        <f aca="false">IF($B45=AO$2,"-",IF(COUNTIF(CORRIDA!$M:$M,$B45&amp;" d. "&amp;AO$2)=0,"",COUNTIF(CORRIDA!$M:$M,$B45&amp;" d. "&amp;AO$2)))</f>
        <v/>
      </c>
      <c r="AP45" s="74" t="str">
        <f aca="false">IF($B45=AP$2,"-",IF(COUNTIF(CORRIDA!$M:$M,$B45&amp;" d. "&amp;AP$2)=0,"",COUNTIF(CORRIDA!$M:$M,$B45&amp;" d. "&amp;AP$2)))</f>
        <v/>
      </c>
      <c r="AQ45" s="74" t="str">
        <f aca="false">IF($B45=AQ$2,"-",IF(COUNTIF(CORRIDA!$M:$M,$B45&amp;" d. "&amp;AQ$2)=0,"",COUNTIF(CORRIDA!$M:$M,$B45&amp;" d. "&amp;AQ$2)))</f>
        <v/>
      </c>
      <c r="AR45" s="74" t="str">
        <f aca="false">IF($B45=AR$2,"-",IF(COUNTIF(CORRIDA!$M:$M,$B45&amp;" d. "&amp;AR$2)=0,"",COUNTIF(CORRIDA!$M:$M,$B45&amp;" d. "&amp;AR$2)))</f>
        <v/>
      </c>
      <c r="AS45" s="74" t="str">
        <f aca="false">IF($B45=AS$2,"-",IF(COUNTIF(CORRIDA!$M:$M,$B45&amp;" d. "&amp;AS$2)=0,"",COUNTIF(CORRIDA!$M:$M,$B45&amp;" d. "&amp;AS$2)))</f>
        <v>-</v>
      </c>
      <c r="AT45" s="74" t="str">
        <f aca="false">IF($B45=AT$2,"-",IF(COUNTIF(CORRIDA!$M:$M,$B45&amp;" d. "&amp;AT$2)=0,"",COUNTIF(CORRIDA!$M:$M,$B45&amp;" d. "&amp;AT$2)))</f>
        <v/>
      </c>
      <c r="AU45" s="74" t="str">
        <f aca="false">IF($B45=AU$2,"-",IF(COUNTIF(CORRIDA!$M:$M,$B45&amp;" d. "&amp;AU$2)=0,"",COUNTIF(CORRIDA!$M:$M,$B45&amp;" d. "&amp;AU$2)))</f>
        <v/>
      </c>
      <c r="AV45" s="74" t="str">
        <f aca="false">IF($B45=AV$2,"-",IF(COUNTIF(CORRIDA!$M:$M,$B45&amp;" d. "&amp;AV$2)=0,"",COUNTIF(CORRIDA!$M:$M,$B45&amp;" d. "&amp;AV$2)))</f>
        <v/>
      </c>
      <c r="AW45" s="74" t="str">
        <f aca="false">IF($B45=AW$2,"-",IF(COUNTIF(CORRIDA!$M:$M,$B45&amp;" d. "&amp;AW$2)=0,"",COUNTIF(CORRIDA!$M:$M,$B45&amp;" d. "&amp;AW$2)))</f>
        <v/>
      </c>
      <c r="AX45" s="74" t="str">
        <f aca="false">IF($B45=AX$2,"-",IF(COUNTIF(CORRIDA!$M:$M,$B45&amp;" d. "&amp;AX$2)=0,"",COUNTIF(CORRIDA!$M:$M,$B45&amp;" d. "&amp;AX$2)))</f>
        <v/>
      </c>
      <c r="AY45" s="74" t="str">
        <f aca="false">IF($B45=AY$2,"-",IF(COUNTIF(CORRIDA!$M:$M,$B45&amp;" d. "&amp;AY$2)=0,"",COUNTIF(CORRIDA!$M:$M,$B45&amp;" d. "&amp;AY$2)))</f>
        <v/>
      </c>
      <c r="AZ45" s="74" t="str">
        <f aca="false">IF($B45=AZ$2,"-",IF(COUNTIF(CORRIDA!$M:$M,$B45&amp;" d. "&amp;AZ$2)=0,"",COUNTIF(CORRIDA!$M:$M,$B45&amp;" d. "&amp;AZ$2)))</f>
        <v/>
      </c>
      <c r="BA45" s="75" t="n">
        <f aca="false">SUM(C45:AZ45)</f>
        <v>2</v>
      </c>
      <c r="BE45" s="73" t="str">
        <f aca="false">B45</f>
        <v>Rubens</v>
      </c>
      <c r="BF45" s="76" t="str">
        <f aca="false">IF($B45=BF$2,"-",IF(COUNTIF(CORRIDA!$M:$M,$B45&amp;" d. "&amp;BF$2)+COUNTIF(CORRIDA!$M:$M,BF$2&amp;" d. "&amp;$B45)=0,"",COUNTIF(CORRIDA!$M:$M,$B45&amp;" d. "&amp;BF$2)+COUNTIF(CORRIDA!$M:$M,BF$2&amp;" d. "&amp;$B45)))</f>
        <v/>
      </c>
      <c r="BG45" s="76" t="str">
        <f aca="false">IF($B45=BG$2,"-",IF(COUNTIF(CORRIDA!$M:$M,$B45&amp;" d. "&amp;BG$2)+COUNTIF(CORRIDA!$M:$M,BG$2&amp;" d. "&amp;$B45)=0,"",COUNTIF(CORRIDA!$M:$M,$B45&amp;" d. "&amp;BG$2)+COUNTIF(CORRIDA!$M:$M,BG$2&amp;" d. "&amp;$B45)))</f>
        <v/>
      </c>
      <c r="BH45" s="76" t="str">
        <f aca="false">IF($B45=BH$2,"-",IF(COUNTIF(CORRIDA!$M:$M,$B45&amp;" d. "&amp;BH$2)+COUNTIF(CORRIDA!$M:$M,BH$2&amp;" d. "&amp;$B45)=0,"",COUNTIF(CORRIDA!$M:$M,$B45&amp;" d. "&amp;BH$2)+COUNTIF(CORRIDA!$M:$M,BH$2&amp;" d. "&amp;$B45)))</f>
        <v/>
      </c>
      <c r="BI45" s="76" t="str">
        <f aca="false">IF($B45=BI$2,"-",IF(COUNTIF(CORRIDA!$M:$M,$B45&amp;" d. "&amp;BI$2)+COUNTIF(CORRIDA!$M:$M,BI$2&amp;" d. "&amp;$B45)=0,"",COUNTIF(CORRIDA!$M:$M,$B45&amp;" d. "&amp;BI$2)+COUNTIF(CORRIDA!$M:$M,BI$2&amp;" d. "&amp;$B45)))</f>
        <v/>
      </c>
      <c r="BJ45" s="76" t="n">
        <f aca="false">IF($B45=BJ$2,"-",IF(COUNTIF(CORRIDA!$M:$M,$B45&amp;" d. "&amp;BJ$2)+COUNTIF(CORRIDA!$M:$M,BJ$2&amp;" d. "&amp;$B45)=0,"",COUNTIF(CORRIDA!$M:$M,$B45&amp;" d. "&amp;BJ$2)+COUNTIF(CORRIDA!$M:$M,BJ$2&amp;" d. "&amp;$B45)))</f>
        <v>1</v>
      </c>
      <c r="BK45" s="76" t="n">
        <f aca="false">IF($B45=BK$2,"-",IF(COUNTIF(CORRIDA!$M:$M,$B45&amp;" d. "&amp;BK$2)+COUNTIF(CORRIDA!$M:$M,BK$2&amp;" d. "&amp;$B45)=0,"",COUNTIF(CORRIDA!$M:$M,$B45&amp;" d. "&amp;BK$2)+COUNTIF(CORRIDA!$M:$M,BK$2&amp;" d. "&amp;$B45)))</f>
        <v>1</v>
      </c>
      <c r="BL45" s="76" t="str">
        <f aca="false">IF($B45=BL$2,"-",IF(COUNTIF(CORRIDA!$M:$M,$B45&amp;" d. "&amp;BL$2)+COUNTIF(CORRIDA!$M:$M,BL$2&amp;" d. "&amp;$B45)=0,"",COUNTIF(CORRIDA!$M:$M,$B45&amp;" d. "&amp;BL$2)+COUNTIF(CORRIDA!$M:$M,BL$2&amp;" d. "&amp;$B45)))</f>
        <v/>
      </c>
      <c r="BM45" s="76" t="str">
        <f aca="false">IF($B45=BM$2,"-",IF(COUNTIF(CORRIDA!$M:$M,$B45&amp;" d. "&amp;BM$2)+COUNTIF(CORRIDA!$M:$M,BM$2&amp;" d. "&amp;$B45)=0,"",COUNTIF(CORRIDA!$M:$M,$B45&amp;" d. "&amp;BM$2)+COUNTIF(CORRIDA!$M:$M,BM$2&amp;" d. "&amp;$B45)))</f>
        <v/>
      </c>
      <c r="BN45" s="76" t="str">
        <f aca="false">IF($B45=BN$2,"-",IF(COUNTIF(CORRIDA!$M:$M,$B45&amp;" d. "&amp;BN$2)+COUNTIF(CORRIDA!$M:$M,BN$2&amp;" d. "&amp;$B45)=0,"",COUNTIF(CORRIDA!$M:$M,$B45&amp;" d. "&amp;BN$2)+COUNTIF(CORRIDA!$M:$M,BN$2&amp;" d. "&amp;$B45)))</f>
        <v/>
      </c>
      <c r="BO45" s="76" t="str">
        <f aca="false">IF($B45=BO$2,"-",IF(COUNTIF(CORRIDA!$M:$M,$B45&amp;" d. "&amp;BO$2)+COUNTIF(CORRIDA!$M:$M,BO$2&amp;" d. "&amp;$B45)=0,"",COUNTIF(CORRIDA!$M:$M,$B45&amp;" d. "&amp;BO$2)+COUNTIF(CORRIDA!$M:$M,BO$2&amp;" d. "&amp;$B45)))</f>
        <v/>
      </c>
      <c r="BP45" s="76" t="str">
        <f aca="false">IF($B45=BP$2,"-",IF(COUNTIF(CORRIDA!$M:$M,$B45&amp;" d. "&amp;BP$2)+COUNTIF(CORRIDA!$M:$M,BP$2&amp;" d. "&amp;$B45)=0,"",COUNTIF(CORRIDA!$M:$M,$B45&amp;" d. "&amp;BP$2)+COUNTIF(CORRIDA!$M:$M,BP$2&amp;" d. "&amp;$B45)))</f>
        <v/>
      </c>
      <c r="BQ45" s="76" t="str">
        <f aca="false">IF($B45=BQ$2,"-",IF(COUNTIF(CORRIDA!$M:$M,$B45&amp;" d. "&amp;BQ$2)+COUNTIF(CORRIDA!$M:$M,BQ$2&amp;" d. "&amp;$B45)=0,"",COUNTIF(CORRIDA!$M:$M,$B45&amp;" d. "&amp;BQ$2)+COUNTIF(CORRIDA!$M:$M,BQ$2&amp;" d. "&amp;$B45)))</f>
        <v/>
      </c>
      <c r="BR45" s="76" t="n">
        <f aca="false">IF($B45=BR$2,"-",IF(COUNTIF(CORRIDA!$M:$M,$B45&amp;" d. "&amp;BR$2)+COUNTIF(CORRIDA!$M:$M,BR$2&amp;" d. "&amp;$B45)=0,"",COUNTIF(CORRIDA!$M:$M,$B45&amp;" d. "&amp;BR$2)+COUNTIF(CORRIDA!$M:$M,BR$2&amp;" d. "&amp;$B45)))</f>
        <v>2</v>
      </c>
      <c r="BS45" s="76" t="str">
        <f aca="false">IF($B45=BS$2,"-",IF(COUNTIF(CORRIDA!$M:$M,$B45&amp;" d. "&amp;BS$2)+COUNTIF(CORRIDA!$M:$M,BS$2&amp;" d. "&amp;$B45)=0,"",COUNTIF(CORRIDA!$M:$M,$B45&amp;" d. "&amp;BS$2)+COUNTIF(CORRIDA!$M:$M,BS$2&amp;" d. "&amp;$B45)))</f>
        <v/>
      </c>
      <c r="BT45" s="76" t="str">
        <f aca="false">IF($B45=BT$2,"-",IF(COUNTIF(CORRIDA!$M:$M,$B45&amp;" d. "&amp;BT$2)+COUNTIF(CORRIDA!$M:$M,BT$2&amp;" d. "&amp;$B45)=0,"",COUNTIF(CORRIDA!$M:$M,$B45&amp;" d. "&amp;BT$2)+COUNTIF(CORRIDA!$M:$M,BT$2&amp;" d. "&amp;$B45)))</f>
        <v/>
      </c>
      <c r="BU45" s="76" t="str">
        <f aca="false">IF($B45=BU$2,"-",IF(COUNTIF(CORRIDA!$M:$M,$B45&amp;" d. "&amp;BU$2)+COUNTIF(CORRIDA!$M:$M,BU$2&amp;" d. "&amp;$B45)=0,"",COUNTIF(CORRIDA!$M:$M,$B45&amp;" d. "&amp;BU$2)+COUNTIF(CORRIDA!$M:$M,BU$2&amp;" d. "&amp;$B45)))</f>
        <v/>
      </c>
      <c r="BV45" s="76" t="str">
        <f aca="false">IF($B45=BV$2,"-",IF(COUNTIF(CORRIDA!$M:$M,$B45&amp;" d. "&amp;BV$2)+COUNTIF(CORRIDA!$M:$M,BV$2&amp;" d. "&amp;$B45)=0,"",COUNTIF(CORRIDA!$M:$M,$B45&amp;" d. "&amp;BV$2)+COUNTIF(CORRIDA!$M:$M,BV$2&amp;" d. "&amp;$B45)))</f>
        <v/>
      </c>
      <c r="BW45" s="76" t="str">
        <f aca="false">IF($B45=BW$2,"-",IF(COUNTIF(CORRIDA!$M:$M,$B45&amp;" d. "&amp;BW$2)+COUNTIF(CORRIDA!$M:$M,BW$2&amp;" d. "&amp;$B45)=0,"",COUNTIF(CORRIDA!$M:$M,$B45&amp;" d. "&amp;BW$2)+COUNTIF(CORRIDA!$M:$M,BW$2&amp;" d. "&amp;$B45)))</f>
        <v/>
      </c>
      <c r="BX45" s="76" t="str">
        <f aca="false">IF($B45=BX$2,"-",IF(COUNTIF(CORRIDA!$M:$M,$B45&amp;" d. "&amp;BX$2)+COUNTIF(CORRIDA!$M:$M,BX$2&amp;" d. "&amp;$B45)=0,"",COUNTIF(CORRIDA!$M:$M,$B45&amp;" d. "&amp;BX$2)+COUNTIF(CORRIDA!$M:$M,BX$2&amp;" d. "&amp;$B45)))</f>
        <v/>
      </c>
      <c r="BY45" s="76" t="str">
        <f aca="false">IF($B45=BY$2,"-",IF(COUNTIF(CORRIDA!$M:$M,$B45&amp;" d. "&amp;BY$2)+COUNTIF(CORRIDA!$M:$M,BY$2&amp;" d. "&amp;$B45)=0,"",COUNTIF(CORRIDA!$M:$M,$B45&amp;" d. "&amp;BY$2)+COUNTIF(CORRIDA!$M:$M,BY$2&amp;" d. "&amp;$B45)))</f>
        <v/>
      </c>
      <c r="BZ45" s="76" t="str">
        <f aca="false">IF($B45=BZ$2,"-",IF(COUNTIF(CORRIDA!$M:$M,$B45&amp;" d. "&amp;BZ$2)+COUNTIF(CORRIDA!$M:$M,BZ$2&amp;" d. "&amp;$B45)=0,"",COUNTIF(CORRIDA!$M:$M,$B45&amp;" d. "&amp;BZ$2)+COUNTIF(CORRIDA!$M:$M,BZ$2&amp;" d. "&amp;$B45)))</f>
        <v/>
      </c>
      <c r="CA45" s="76" t="str">
        <f aca="false">IF($B45=CA$2,"-",IF(COUNTIF(CORRIDA!$M:$M,$B45&amp;" d. "&amp;CA$2)+COUNTIF(CORRIDA!$M:$M,CA$2&amp;" d. "&amp;$B45)=0,"",COUNTIF(CORRIDA!$M:$M,$B45&amp;" d. "&amp;CA$2)+COUNTIF(CORRIDA!$M:$M,CA$2&amp;" d. "&amp;$B45)))</f>
        <v/>
      </c>
      <c r="CB45" s="76" t="str">
        <f aca="false">IF($B45=CB$2,"-",IF(COUNTIF(CORRIDA!$M:$M,$B45&amp;" d. "&amp;CB$2)+COUNTIF(CORRIDA!$M:$M,CB$2&amp;" d. "&amp;$B45)=0,"",COUNTIF(CORRIDA!$M:$M,$B45&amp;" d. "&amp;CB$2)+COUNTIF(CORRIDA!$M:$M,CB$2&amp;" d. "&amp;$B45)))</f>
        <v/>
      </c>
      <c r="CC45" s="76" t="str">
        <f aca="false">IF($B45=CC$2,"-",IF(COUNTIF(CORRIDA!$M:$M,$B45&amp;" d. "&amp;CC$2)+COUNTIF(CORRIDA!$M:$M,CC$2&amp;" d. "&amp;$B45)=0,"",COUNTIF(CORRIDA!$M:$M,$B45&amp;" d. "&amp;CC$2)+COUNTIF(CORRIDA!$M:$M,CC$2&amp;" d. "&amp;$B45)))</f>
        <v/>
      </c>
      <c r="CD45" s="76" t="str">
        <f aca="false">IF($B45=CD$2,"-",IF(COUNTIF(CORRIDA!$M:$M,$B45&amp;" d. "&amp;CD$2)+COUNTIF(CORRIDA!$M:$M,CD$2&amp;" d. "&amp;$B45)=0,"",COUNTIF(CORRIDA!$M:$M,$B45&amp;" d. "&amp;CD$2)+COUNTIF(CORRIDA!$M:$M,CD$2&amp;" d. "&amp;$B45)))</f>
        <v/>
      </c>
      <c r="CE45" s="76" t="str">
        <f aca="false">IF($B45=CE$2,"-",IF(COUNTIF(CORRIDA!$M:$M,$B45&amp;" d. "&amp;CE$2)+COUNTIF(CORRIDA!$M:$M,CE$2&amp;" d. "&amp;$B45)=0,"",COUNTIF(CORRIDA!$M:$M,$B45&amp;" d. "&amp;CE$2)+COUNTIF(CORRIDA!$M:$M,CE$2&amp;" d. "&amp;$B45)))</f>
        <v/>
      </c>
      <c r="CF45" s="76" t="str">
        <f aca="false">IF($B45=CF$2,"-",IF(COUNTIF(CORRIDA!$M:$M,$B45&amp;" d. "&amp;CF$2)+COUNTIF(CORRIDA!$M:$M,CF$2&amp;" d. "&amp;$B45)=0,"",COUNTIF(CORRIDA!$M:$M,$B45&amp;" d. "&amp;CF$2)+COUNTIF(CORRIDA!$M:$M,CF$2&amp;" d. "&amp;$B45)))</f>
        <v/>
      </c>
      <c r="CG45" s="76" t="str">
        <f aca="false">IF($B45=CG$2,"-",IF(COUNTIF(CORRIDA!$M:$M,$B45&amp;" d. "&amp;CG$2)+COUNTIF(CORRIDA!$M:$M,CG$2&amp;" d. "&amp;$B45)=0,"",COUNTIF(CORRIDA!$M:$M,$B45&amp;" d. "&amp;CG$2)+COUNTIF(CORRIDA!$M:$M,CG$2&amp;" d. "&amp;$B45)))</f>
        <v/>
      </c>
      <c r="CH45" s="76" t="str">
        <f aca="false">IF($B45=CH$2,"-",IF(COUNTIF(CORRIDA!$M:$M,$B45&amp;" d. "&amp;CH$2)+COUNTIF(CORRIDA!$M:$M,CH$2&amp;" d. "&amp;$B45)=0,"",COUNTIF(CORRIDA!$M:$M,$B45&amp;" d. "&amp;CH$2)+COUNTIF(CORRIDA!$M:$M,CH$2&amp;" d. "&amp;$B45)))</f>
        <v/>
      </c>
      <c r="CI45" s="76" t="str">
        <f aca="false">IF($B45=CI$2,"-",IF(COUNTIF(CORRIDA!$M:$M,$B45&amp;" d. "&amp;CI$2)+COUNTIF(CORRIDA!$M:$M,CI$2&amp;" d. "&amp;$B45)=0,"",COUNTIF(CORRIDA!$M:$M,$B45&amp;" d. "&amp;CI$2)+COUNTIF(CORRIDA!$M:$M,CI$2&amp;" d. "&amp;$B45)))</f>
        <v/>
      </c>
      <c r="CJ45" s="76" t="str">
        <f aca="false">IF($B45=CJ$2,"-",IF(COUNTIF(CORRIDA!$M:$M,$B45&amp;" d. "&amp;CJ$2)+COUNTIF(CORRIDA!$M:$M,CJ$2&amp;" d. "&amp;$B45)=0,"",COUNTIF(CORRIDA!$M:$M,$B45&amp;" d. "&amp;CJ$2)+COUNTIF(CORRIDA!$M:$M,CJ$2&amp;" d. "&amp;$B45)))</f>
        <v/>
      </c>
      <c r="CK45" s="76" t="str">
        <f aca="false">IF($B45=CK$2,"-",IF(COUNTIF(CORRIDA!$M:$M,$B45&amp;" d. "&amp;CK$2)+COUNTIF(CORRIDA!$M:$M,CK$2&amp;" d. "&amp;$B45)=0,"",COUNTIF(CORRIDA!$M:$M,$B45&amp;" d. "&amp;CK$2)+COUNTIF(CORRIDA!$M:$M,CK$2&amp;" d. "&amp;$B45)))</f>
        <v/>
      </c>
      <c r="CL45" s="76" t="str">
        <f aca="false">IF($B45=CL$2,"-",IF(COUNTIF(CORRIDA!$M:$M,$B45&amp;" d. "&amp;CL$2)+COUNTIF(CORRIDA!$M:$M,CL$2&amp;" d. "&amp;$B45)=0,"",COUNTIF(CORRIDA!$M:$M,$B45&amp;" d. "&amp;CL$2)+COUNTIF(CORRIDA!$M:$M,CL$2&amp;" d. "&amp;$B45)))</f>
        <v/>
      </c>
      <c r="CM45" s="76" t="str">
        <f aca="false">IF($B45=CM$2,"-",IF(COUNTIF(CORRIDA!$M:$M,$B45&amp;" d. "&amp;CM$2)+COUNTIF(CORRIDA!$M:$M,CM$2&amp;" d. "&amp;$B45)=0,"",COUNTIF(CORRIDA!$M:$M,$B45&amp;" d. "&amp;CM$2)+COUNTIF(CORRIDA!$M:$M,CM$2&amp;" d. "&amp;$B45)))</f>
        <v/>
      </c>
      <c r="CN45" s="76" t="str">
        <f aca="false">IF($B45=CN$2,"-",IF(COUNTIF(CORRIDA!$M:$M,$B45&amp;" d. "&amp;CN$2)+COUNTIF(CORRIDA!$M:$M,CN$2&amp;" d. "&amp;$B45)=0,"",COUNTIF(CORRIDA!$M:$M,$B45&amp;" d. "&amp;CN$2)+COUNTIF(CORRIDA!$M:$M,CN$2&amp;" d. "&amp;$B45)))</f>
        <v/>
      </c>
      <c r="CO45" s="76" t="str">
        <f aca="false">IF($B45=CO$2,"-",IF(COUNTIF(CORRIDA!$M:$M,$B45&amp;" d. "&amp;CO$2)+COUNTIF(CORRIDA!$M:$M,CO$2&amp;" d. "&amp;$B45)=0,"",COUNTIF(CORRIDA!$M:$M,$B45&amp;" d. "&amp;CO$2)+COUNTIF(CORRIDA!$M:$M,CO$2&amp;" d. "&amp;$B45)))</f>
        <v/>
      </c>
      <c r="CP45" s="76" t="str">
        <f aca="false">IF($B45=CP$2,"-",IF(COUNTIF(CORRIDA!$M:$M,$B45&amp;" d. "&amp;CP$2)+COUNTIF(CORRIDA!$M:$M,CP$2&amp;" d. "&amp;$B45)=0,"",COUNTIF(CORRIDA!$M:$M,$B45&amp;" d. "&amp;CP$2)+COUNTIF(CORRIDA!$M:$M,CP$2&amp;" d. "&amp;$B45)))</f>
        <v/>
      </c>
      <c r="CQ45" s="76" t="str">
        <f aca="false">IF($B45=CQ$2,"-",IF(COUNTIF(CORRIDA!$M:$M,$B45&amp;" d. "&amp;CQ$2)+COUNTIF(CORRIDA!$M:$M,CQ$2&amp;" d. "&amp;$B45)=0,"",COUNTIF(CORRIDA!$M:$M,$B45&amp;" d. "&amp;CQ$2)+COUNTIF(CORRIDA!$M:$M,CQ$2&amp;" d. "&amp;$B45)))</f>
        <v/>
      </c>
      <c r="CR45" s="76" t="n">
        <f aca="false">IF($B45=CR$2,"-",IF(COUNTIF(CORRIDA!$M:$M,$B45&amp;" d. "&amp;CR$2)+COUNTIF(CORRIDA!$M:$M,CR$2&amp;" d. "&amp;$B45)=0,"",COUNTIF(CORRIDA!$M:$M,$B45&amp;" d. "&amp;CR$2)+COUNTIF(CORRIDA!$M:$M,CR$2&amp;" d. "&amp;$B45)))</f>
        <v>1</v>
      </c>
      <c r="CS45" s="76" t="str">
        <f aca="false">IF($B45=CS$2,"-",IF(COUNTIF(CORRIDA!$M:$M,$B45&amp;" d. "&amp;CS$2)+COUNTIF(CORRIDA!$M:$M,CS$2&amp;" d. "&amp;$B45)=0,"",COUNTIF(CORRIDA!$M:$M,$B45&amp;" d. "&amp;CS$2)+COUNTIF(CORRIDA!$M:$M,CS$2&amp;" d. "&amp;$B45)))</f>
        <v/>
      </c>
      <c r="CT45" s="76" t="str">
        <f aca="false">IF($B45=CT$2,"-",IF(COUNTIF(CORRIDA!$M:$M,$B45&amp;" d. "&amp;CT$2)+COUNTIF(CORRIDA!$M:$M,CT$2&amp;" d. "&amp;$B45)=0,"",COUNTIF(CORRIDA!$M:$M,$B45&amp;" d. "&amp;CT$2)+COUNTIF(CORRIDA!$M:$M,CT$2&amp;" d. "&amp;$B45)))</f>
        <v/>
      </c>
      <c r="CU45" s="76" t="str">
        <f aca="false">IF($B45=CU$2,"-",IF(COUNTIF(CORRIDA!$M:$M,$B45&amp;" d. "&amp;CU$2)+COUNTIF(CORRIDA!$M:$M,CU$2&amp;" d. "&amp;$B45)=0,"",COUNTIF(CORRIDA!$M:$M,$B45&amp;" d. "&amp;CU$2)+COUNTIF(CORRIDA!$M:$M,CU$2&amp;" d. "&amp;$B45)))</f>
        <v/>
      </c>
      <c r="CV45" s="76" t="str">
        <f aca="false">IF($B45=CV$2,"-",IF(COUNTIF(CORRIDA!$M:$M,$B45&amp;" d. "&amp;CV$2)+COUNTIF(CORRIDA!$M:$M,CV$2&amp;" d. "&amp;$B45)=0,"",COUNTIF(CORRIDA!$M:$M,$B45&amp;" d. "&amp;CV$2)+COUNTIF(CORRIDA!$M:$M,CV$2&amp;" d. "&amp;$B45)))</f>
        <v>-</v>
      </c>
      <c r="CW45" s="76" t="str">
        <f aca="false">IF($B45=CW$2,"-",IF(COUNTIF(CORRIDA!$M:$M,$B45&amp;" d. "&amp;CW$2)+COUNTIF(CORRIDA!$M:$M,CW$2&amp;" d. "&amp;$B45)=0,"",COUNTIF(CORRIDA!$M:$M,$B45&amp;" d. "&amp;CW$2)+COUNTIF(CORRIDA!$M:$M,CW$2&amp;" d. "&amp;$B45)))</f>
        <v/>
      </c>
      <c r="CX45" s="76" t="str">
        <f aca="false">IF($B45=CX$2,"-",IF(COUNTIF(CORRIDA!$M:$M,$B45&amp;" d. "&amp;CX$2)+COUNTIF(CORRIDA!$M:$M,CX$2&amp;" d. "&amp;$B45)=0,"",COUNTIF(CORRIDA!$M:$M,$B45&amp;" d. "&amp;CX$2)+COUNTIF(CORRIDA!$M:$M,CX$2&amp;" d. "&amp;$B45)))</f>
        <v/>
      </c>
      <c r="CY45" s="76" t="str">
        <f aca="false">IF($B45=CY$2,"-",IF(COUNTIF(CORRIDA!$M:$M,$B45&amp;" d. "&amp;CY$2)+COUNTIF(CORRIDA!$M:$M,CY$2&amp;" d. "&amp;$B45)=0,"",COUNTIF(CORRIDA!$M:$M,$B45&amp;" d. "&amp;CY$2)+COUNTIF(CORRIDA!$M:$M,CY$2&amp;" d. "&amp;$B45)))</f>
        <v/>
      </c>
      <c r="CZ45" s="76" t="str">
        <f aca="false">IF($B45=CZ$2,"-",IF(COUNTIF(CORRIDA!$M:$M,$B45&amp;" d. "&amp;CZ$2)+COUNTIF(CORRIDA!$M:$M,CZ$2&amp;" d. "&amp;$B45)=0,"",COUNTIF(CORRIDA!$M:$M,$B45&amp;" d. "&amp;CZ$2)+COUNTIF(CORRIDA!$M:$M,CZ$2&amp;" d. "&amp;$B45)))</f>
        <v/>
      </c>
      <c r="DA45" s="76" t="str">
        <f aca="false">IF($B45=DA$2,"-",IF(COUNTIF(CORRIDA!$M:$M,$B45&amp;" d. "&amp;DA$2)+COUNTIF(CORRIDA!$M:$M,DA$2&amp;" d. "&amp;$B45)=0,"",COUNTIF(CORRIDA!$M:$M,$B45&amp;" d. "&amp;DA$2)+COUNTIF(CORRIDA!$M:$M,DA$2&amp;" d. "&amp;$B45)))</f>
        <v/>
      </c>
      <c r="DB45" s="76" t="str">
        <f aca="false">IF($B45=DB$2,"-",IF(COUNTIF(CORRIDA!$M:$M,$B45&amp;" d. "&amp;DB$2)+COUNTIF(CORRIDA!$M:$M,DB$2&amp;" d. "&amp;$B45)=0,"",COUNTIF(CORRIDA!$M:$M,$B45&amp;" d. "&amp;DB$2)+COUNTIF(CORRIDA!$M:$M,DB$2&amp;" d. "&amp;$B45)))</f>
        <v/>
      </c>
      <c r="DC45" s="76" t="str">
        <f aca="false">IF($B45=DC$2,"-",IF(COUNTIF(CORRIDA!$M:$M,$B45&amp;" d. "&amp;DC$2)+COUNTIF(CORRIDA!$M:$M,DC$2&amp;" d. "&amp;$B45)=0,"",COUNTIF(CORRIDA!$M:$M,$B45&amp;" d. "&amp;DC$2)+COUNTIF(CORRIDA!$M:$M,DC$2&amp;" d. "&amp;$B45)))</f>
        <v/>
      </c>
      <c r="DD45" s="75" t="n">
        <f aca="false">SUM(BF45:DC45)</f>
        <v>5</v>
      </c>
      <c r="DE45" s="77" t="n">
        <f aca="false">COUNTIF(BF45:DC45,"&gt;0")</f>
        <v>4</v>
      </c>
      <c r="DF45" s="78" t="n">
        <f aca="false">IF(COUNTIF(BF45:DC45,"&gt;0")&lt;10,0,QUOTIENT(COUNTIF(BF45:DC45,"&gt;0"),5)*50)</f>
        <v>0</v>
      </c>
      <c r="DG45" s="79"/>
      <c r="DH45" s="73" t="str">
        <f aca="false">BE45</f>
        <v>Rubens</v>
      </c>
      <c r="DI45" s="76" t="n">
        <f aca="false">IF($B45=DI$2,0,IF(COUNTIF(CORRIDA!$M:$M,$B45&amp;" d. "&amp;DI$2)+COUNTIF(CORRIDA!$M:$M,DI$2&amp;" d. "&amp;$B45)=0,0,COUNTIF(CORRIDA!$M:$M,$B45&amp;" d. "&amp;DI$2)+COUNTIF(CORRIDA!$M:$M,DI$2&amp;" d. "&amp;$B45)))</f>
        <v>0</v>
      </c>
      <c r="DJ45" s="76" t="n">
        <f aca="false">IF($B45=DJ$2,0,IF(COUNTIF(CORRIDA!$M:$M,$B45&amp;" d. "&amp;DJ$2)+COUNTIF(CORRIDA!$M:$M,DJ$2&amp;" d. "&amp;$B45)=0,0,COUNTIF(CORRIDA!$M:$M,$B45&amp;" d. "&amp;DJ$2)+COUNTIF(CORRIDA!$M:$M,DJ$2&amp;" d. "&amp;$B45)))</f>
        <v>0</v>
      </c>
      <c r="DK45" s="76" t="n">
        <f aca="false">IF($B45=DK$2,0,IF(COUNTIF(CORRIDA!$M:$M,$B45&amp;" d. "&amp;DK$2)+COUNTIF(CORRIDA!$M:$M,DK$2&amp;" d. "&amp;$B45)=0,0,COUNTIF(CORRIDA!$M:$M,$B45&amp;" d. "&amp;DK$2)+COUNTIF(CORRIDA!$M:$M,DK$2&amp;" d. "&amp;$B45)))</f>
        <v>0</v>
      </c>
      <c r="DL45" s="76" t="n">
        <f aca="false">IF($B45=DL$2,0,IF(COUNTIF(CORRIDA!$M:$M,$B45&amp;" d. "&amp;DL$2)+COUNTIF(CORRIDA!$M:$M,DL$2&amp;" d. "&amp;$B45)=0,0,COUNTIF(CORRIDA!$M:$M,$B45&amp;" d. "&amp;DL$2)+COUNTIF(CORRIDA!$M:$M,DL$2&amp;" d. "&amp;$B45)))</f>
        <v>0</v>
      </c>
      <c r="DM45" s="76" t="n">
        <f aca="false">IF($B45=DM$2,0,IF(COUNTIF(CORRIDA!$M:$M,$B45&amp;" d. "&amp;DM$2)+COUNTIF(CORRIDA!$M:$M,DM$2&amp;" d. "&amp;$B45)=0,0,COUNTIF(CORRIDA!$M:$M,$B45&amp;" d. "&amp;DM$2)+COUNTIF(CORRIDA!$M:$M,DM$2&amp;" d. "&amp;$B45)))</f>
        <v>1</v>
      </c>
      <c r="DN45" s="76" t="n">
        <f aca="false">IF($B45=DN$2,0,IF(COUNTIF(CORRIDA!$M:$M,$B45&amp;" d. "&amp;DN$2)+COUNTIF(CORRIDA!$M:$M,DN$2&amp;" d. "&amp;$B45)=0,0,COUNTIF(CORRIDA!$M:$M,$B45&amp;" d. "&amp;DN$2)+COUNTIF(CORRIDA!$M:$M,DN$2&amp;" d. "&amp;$B45)))</f>
        <v>1</v>
      </c>
      <c r="DO45" s="76" t="n">
        <f aca="false">IF($B45=DO$2,0,IF(COUNTIF(CORRIDA!$M:$M,$B45&amp;" d. "&amp;DO$2)+COUNTIF(CORRIDA!$M:$M,DO$2&amp;" d. "&amp;$B45)=0,0,COUNTIF(CORRIDA!$M:$M,$B45&amp;" d. "&amp;DO$2)+COUNTIF(CORRIDA!$M:$M,DO$2&amp;" d. "&amp;$B45)))</f>
        <v>0</v>
      </c>
      <c r="DP45" s="76" t="n">
        <f aca="false">IF($B45=DP$2,0,IF(COUNTIF(CORRIDA!$M:$M,$B45&amp;" d. "&amp;DP$2)+COUNTIF(CORRIDA!$M:$M,DP$2&amp;" d. "&amp;$B45)=0,0,COUNTIF(CORRIDA!$M:$M,$B45&amp;" d. "&amp;DP$2)+COUNTIF(CORRIDA!$M:$M,DP$2&amp;" d. "&amp;$B45)))</f>
        <v>0</v>
      </c>
      <c r="DQ45" s="76" t="n">
        <f aca="false">IF($B45=DQ$2,0,IF(COUNTIF(CORRIDA!$M:$M,$B45&amp;" d. "&amp;DQ$2)+COUNTIF(CORRIDA!$M:$M,DQ$2&amp;" d. "&amp;$B45)=0,0,COUNTIF(CORRIDA!$M:$M,$B45&amp;" d. "&amp;DQ$2)+COUNTIF(CORRIDA!$M:$M,DQ$2&amp;" d. "&amp;$B45)))</f>
        <v>0</v>
      </c>
      <c r="DR45" s="76" t="n">
        <f aca="false">IF($B45=DR$2,0,IF(COUNTIF(CORRIDA!$M:$M,$B45&amp;" d. "&amp;DR$2)+COUNTIF(CORRIDA!$M:$M,DR$2&amp;" d. "&amp;$B45)=0,0,COUNTIF(CORRIDA!$M:$M,$B45&amp;" d. "&amp;DR$2)+COUNTIF(CORRIDA!$M:$M,DR$2&amp;" d. "&amp;$B45)))</f>
        <v>0</v>
      </c>
      <c r="DS45" s="76" t="n">
        <f aca="false">IF($B45=DS$2,0,IF(COUNTIF(CORRIDA!$M:$M,$B45&amp;" d. "&amp;DS$2)+COUNTIF(CORRIDA!$M:$M,DS$2&amp;" d. "&amp;$B45)=0,0,COUNTIF(CORRIDA!$M:$M,$B45&amp;" d. "&amp;DS$2)+COUNTIF(CORRIDA!$M:$M,DS$2&amp;" d. "&amp;$B45)))</f>
        <v>0</v>
      </c>
      <c r="DT45" s="76" t="n">
        <f aca="false">IF($B45=DT$2,0,IF(COUNTIF(CORRIDA!$M:$M,$B45&amp;" d. "&amp;DT$2)+COUNTIF(CORRIDA!$M:$M,DT$2&amp;" d. "&amp;$B45)=0,0,COUNTIF(CORRIDA!$M:$M,$B45&amp;" d. "&amp;DT$2)+COUNTIF(CORRIDA!$M:$M,DT$2&amp;" d. "&amp;$B45)))</f>
        <v>0</v>
      </c>
      <c r="DU45" s="76" t="n">
        <f aca="false">IF($B45=DU$2,0,IF(COUNTIF(CORRIDA!$M:$M,$B45&amp;" d. "&amp;DU$2)+COUNTIF(CORRIDA!$M:$M,DU$2&amp;" d. "&amp;$B45)=0,0,COUNTIF(CORRIDA!$M:$M,$B45&amp;" d. "&amp;DU$2)+COUNTIF(CORRIDA!$M:$M,DU$2&amp;" d. "&amp;$B45)))</f>
        <v>2</v>
      </c>
      <c r="DV45" s="76" t="n">
        <f aca="false">IF($B45=DV$2,0,IF(COUNTIF(CORRIDA!$M:$M,$B45&amp;" d. "&amp;DV$2)+COUNTIF(CORRIDA!$M:$M,DV$2&amp;" d. "&amp;$B45)=0,0,COUNTIF(CORRIDA!$M:$M,$B45&amp;" d. "&amp;DV$2)+COUNTIF(CORRIDA!$M:$M,DV$2&amp;" d. "&amp;$B45)))</f>
        <v>0</v>
      </c>
      <c r="DW45" s="76" t="n">
        <f aca="false">IF($B45=DW$2,0,IF(COUNTIF(CORRIDA!$M:$M,$B45&amp;" d. "&amp;DW$2)+COUNTIF(CORRIDA!$M:$M,DW$2&amp;" d. "&amp;$B45)=0,0,COUNTIF(CORRIDA!$M:$M,$B45&amp;" d. "&amp;DW$2)+COUNTIF(CORRIDA!$M:$M,DW$2&amp;" d. "&amp;$B45)))</f>
        <v>0</v>
      </c>
      <c r="DX45" s="76" t="n">
        <f aca="false">IF($B45=DX$2,0,IF(COUNTIF(CORRIDA!$M:$M,$B45&amp;" d. "&amp;DX$2)+COUNTIF(CORRIDA!$M:$M,DX$2&amp;" d. "&amp;$B45)=0,0,COUNTIF(CORRIDA!$M:$M,$B45&amp;" d. "&amp;DX$2)+COUNTIF(CORRIDA!$M:$M,DX$2&amp;" d. "&amp;$B45)))</f>
        <v>0</v>
      </c>
      <c r="DY45" s="76" t="n">
        <f aca="false">IF($B45=DY$2,0,IF(COUNTIF(CORRIDA!$M:$M,$B45&amp;" d. "&amp;DY$2)+COUNTIF(CORRIDA!$M:$M,DY$2&amp;" d. "&amp;$B45)=0,0,COUNTIF(CORRIDA!$M:$M,$B45&amp;" d. "&amp;DY$2)+COUNTIF(CORRIDA!$M:$M,DY$2&amp;" d. "&amp;$B45)))</f>
        <v>0</v>
      </c>
      <c r="DZ45" s="76" t="n">
        <f aca="false">IF($B45=DZ$2,0,IF(COUNTIF(CORRIDA!$M:$M,$B45&amp;" d. "&amp;DZ$2)+COUNTIF(CORRIDA!$M:$M,DZ$2&amp;" d. "&amp;$B45)=0,0,COUNTIF(CORRIDA!$M:$M,$B45&amp;" d. "&amp;DZ$2)+COUNTIF(CORRIDA!$M:$M,DZ$2&amp;" d. "&amp;$B45)))</f>
        <v>0</v>
      </c>
      <c r="EA45" s="76" t="n">
        <f aca="false">IF($B45=EA$2,0,IF(COUNTIF(CORRIDA!$M:$M,$B45&amp;" d. "&amp;EA$2)+COUNTIF(CORRIDA!$M:$M,EA$2&amp;" d. "&amp;$B45)=0,0,COUNTIF(CORRIDA!$M:$M,$B45&amp;" d. "&amp;EA$2)+COUNTIF(CORRIDA!$M:$M,EA$2&amp;" d. "&amp;$B45)))</f>
        <v>0</v>
      </c>
      <c r="EB45" s="76" t="n">
        <f aca="false">IF($B45=EB$2,0,IF(COUNTIF(CORRIDA!$M:$M,$B45&amp;" d. "&amp;EB$2)+COUNTIF(CORRIDA!$M:$M,EB$2&amp;" d. "&amp;$B45)=0,0,COUNTIF(CORRIDA!$M:$M,$B45&amp;" d. "&amp;EB$2)+COUNTIF(CORRIDA!$M:$M,EB$2&amp;" d. "&amp;$B45)))</f>
        <v>0</v>
      </c>
      <c r="EC45" s="76" t="n">
        <f aca="false">IF($B45=EC$2,0,IF(COUNTIF(CORRIDA!$M:$M,$B45&amp;" d. "&amp;EC$2)+COUNTIF(CORRIDA!$M:$M,EC$2&amp;" d. "&amp;$B45)=0,0,COUNTIF(CORRIDA!$M:$M,$B45&amp;" d. "&amp;EC$2)+COUNTIF(CORRIDA!$M:$M,EC$2&amp;" d. "&amp;$B45)))</f>
        <v>0</v>
      </c>
      <c r="ED45" s="76" t="n">
        <f aca="false">IF($B45=ED$2,0,IF(COUNTIF(CORRIDA!$M:$M,$B45&amp;" d. "&amp;ED$2)+COUNTIF(CORRIDA!$M:$M,ED$2&amp;" d. "&amp;$B45)=0,0,COUNTIF(CORRIDA!$M:$M,$B45&amp;" d. "&amp;ED$2)+COUNTIF(CORRIDA!$M:$M,ED$2&amp;" d. "&amp;$B45)))</f>
        <v>0</v>
      </c>
      <c r="EE45" s="76" t="n">
        <f aca="false">IF($B45=EE$2,0,IF(COUNTIF(CORRIDA!$M:$M,$B45&amp;" d. "&amp;EE$2)+COUNTIF(CORRIDA!$M:$M,EE$2&amp;" d. "&amp;$B45)=0,0,COUNTIF(CORRIDA!$M:$M,$B45&amp;" d. "&amp;EE$2)+COUNTIF(CORRIDA!$M:$M,EE$2&amp;" d. "&amp;$B45)))</f>
        <v>0</v>
      </c>
      <c r="EF45" s="76" t="n">
        <f aca="false">IF($B45=EF$2,0,IF(COUNTIF(CORRIDA!$M:$M,$B45&amp;" d. "&amp;EF$2)+COUNTIF(CORRIDA!$M:$M,EF$2&amp;" d. "&amp;$B45)=0,0,COUNTIF(CORRIDA!$M:$M,$B45&amp;" d. "&amp;EF$2)+COUNTIF(CORRIDA!$M:$M,EF$2&amp;" d. "&amp;$B45)))</f>
        <v>0</v>
      </c>
      <c r="EG45" s="76" t="n">
        <f aca="false">IF($B45=EG$2,0,IF(COUNTIF(CORRIDA!$M:$M,$B45&amp;" d. "&amp;EG$2)+COUNTIF(CORRIDA!$M:$M,EG$2&amp;" d. "&amp;$B45)=0,0,COUNTIF(CORRIDA!$M:$M,$B45&amp;" d. "&amp;EG$2)+COUNTIF(CORRIDA!$M:$M,EG$2&amp;" d. "&amp;$B45)))</f>
        <v>0</v>
      </c>
      <c r="EH45" s="76" t="n">
        <f aca="false">IF($B45=EH$2,0,IF(COUNTIF(CORRIDA!$M:$M,$B45&amp;" d. "&amp;EH$2)+COUNTIF(CORRIDA!$M:$M,EH$2&amp;" d. "&amp;$B45)=0,0,COUNTIF(CORRIDA!$M:$M,$B45&amp;" d. "&amp;EH$2)+COUNTIF(CORRIDA!$M:$M,EH$2&amp;" d. "&amp;$B45)))</f>
        <v>0</v>
      </c>
      <c r="EI45" s="76" t="n">
        <f aca="false">IF($B45=EI$2,0,IF(COUNTIF(CORRIDA!$M:$M,$B45&amp;" d. "&amp;EI$2)+COUNTIF(CORRIDA!$M:$M,EI$2&amp;" d. "&amp;$B45)=0,0,COUNTIF(CORRIDA!$M:$M,$B45&amp;" d. "&amp;EI$2)+COUNTIF(CORRIDA!$M:$M,EI$2&amp;" d. "&amp;$B45)))</f>
        <v>0</v>
      </c>
      <c r="EJ45" s="76" t="n">
        <f aca="false">IF($B45=EJ$2,0,IF(COUNTIF(CORRIDA!$M:$M,$B45&amp;" d. "&amp;EJ$2)+COUNTIF(CORRIDA!$M:$M,EJ$2&amp;" d. "&amp;$B45)=0,0,COUNTIF(CORRIDA!$M:$M,$B45&amp;" d. "&amp;EJ$2)+COUNTIF(CORRIDA!$M:$M,EJ$2&amp;" d. "&amp;$B45)))</f>
        <v>0</v>
      </c>
      <c r="EK45" s="76" t="n">
        <f aca="false">IF($B45=EK$2,0,IF(COUNTIF(CORRIDA!$M:$M,$B45&amp;" d. "&amp;EK$2)+COUNTIF(CORRIDA!$M:$M,EK$2&amp;" d. "&amp;$B45)=0,0,COUNTIF(CORRIDA!$M:$M,$B45&amp;" d. "&amp;EK$2)+COUNTIF(CORRIDA!$M:$M,EK$2&amp;" d. "&amp;$B45)))</f>
        <v>0</v>
      </c>
      <c r="EL45" s="76" t="n">
        <f aca="false">IF($B45=EL$2,0,IF(COUNTIF(CORRIDA!$M:$M,$B45&amp;" d. "&amp;EL$2)+COUNTIF(CORRIDA!$M:$M,EL$2&amp;" d. "&amp;$B45)=0,0,COUNTIF(CORRIDA!$M:$M,$B45&amp;" d. "&amp;EL$2)+COUNTIF(CORRIDA!$M:$M,EL$2&amp;" d. "&amp;$B45)))</f>
        <v>0</v>
      </c>
      <c r="EM45" s="76" t="n">
        <f aca="false">IF($B45=EM$2,0,IF(COUNTIF(CORRIDA!$M:$M,$B45&amp;" d. "&amp;EM$2)+COUNTIF(CORRIDA!$M:$M,EM$2&amp;" d. "&amp;$B45)=0,0,COUNTIF(CORRIDA!$M:$M,$B45&amp;" d. "&amp;EM$2)+COUNTIF(CORRIDA!$M:$M,EM$2&amp;" d. "&amp;$B45)))</f>
        <v>0</v>
      </c>
      <c r="EN45" s="76" t="n">
        <f aca="false">IF($B45=EN$2,0,IF(COUNTIF(CORRIDA!$M:$M,$B45&amp;" d. "&amp;EN$2)+COUNTIF(CORRIDA!$M:$M,EN$2&amp;" d. "&amp;$B45)=0,0,COUNTIF(CORRIDA!$M:$M,$B45&amp;" d. "&amp;EN$2)+COUNTIF(CORRIDA!$M:$M,EN$2&amp;" d. "&amp;$B45)))</f>
        <v>0</v>
      </c>
      <c r="EO45" s="76" t="n">
        <f aca="false">IF($B45=EO$2,0,IF(COUNTIF(CORRIDA!$M:$M,$B45&amp;" d. "&amp;EO$2)+COUNTIF(CORRIDA!$M:$M,EO$2&amp;" d. "&amp;$B45)=0,0,COUNTIF(CORRIDA!$M:$M,$B45&amp;" d. "&amp;EO$2)+COUNTIF(CORRIDA!$M:$M,EO$2&amp;" d. "&amp;$B45)))</f>
        <v>0</v>
      </c>
      <c r="EP45" s="76" t="n">
        <f aca="false">IF($B45=EP$2,0,IF(COUNTIF(CORRIDA!$M:$M,$B45&amp;" d. "&amp;EP$2)+COUNTIF(CORRIDA!$M:$M,EP$2&amp;" d. "&amp;$B45)=0,0,COUNTIF(CORRIDA!$M:$M,$B45&amp;" d. "&amp;EP$2)+COUNTIF(CORRIDA!$M:$M,EP$2&amp;" d. "&amp;$B45)))</f>
        <v>0</v>
      </c>
      <c r="EQ45" s="76" t="n">
        <f aca="false">IF($B45=EQ$2,0,IF(COUNTIF(CORRIDA!$M:$M,$B45&amp;" d. "&amp;EQ$2)+COUNTIF(CORRIDA!$M:$M,EQ$2&amp;" d. "&amp;$B45)=0,0,COUNTIF(CORRIDA!$M:$M,$B45&amp;" d. "&amp;EQ$2)+COUNTIF(CORRIDA!$M:$M,EQ$2&amp;" d. "&amp;$B45)))</f>
        <v>0</v>
      </c>
      <c r="ER45" s="76" t="n">
        <f aca="false">IF($B45=ER$2,0,IF(COUNTIF(CORRIDA!$M:$M,$B45&amp;" d. "&amp;ER$2)+COUNTIF(CORRIDA!$M:$M,ER$2&amp;" d. "&amp;$B45)=0,0,COUNTIF(CORRIDA!$M:$M,$B45&amp;" d. "&amp;ER$2)+COUNTIF(CORRIDA!$M:$M,ER$2&amp;" d. "&amp;$B45)))</f>
        <v>0</v>
      </c>
      <c r="ES45" s="76" t="n">
        <f aca="false">IF($B45=ES$2,0,IF(COUNTIF(CORRIDA!$M:$M,$B45&amp;" d. "&amp;ES$2)+COUNTIF(CORRIDA!$M:$M,ES$2&amp;" d. "&amp;$B45)=0,0,COUNTIF(CORRIDA!$M:$M,$B45&amp;" d. "&amp;ES$2)+COUNTIF(CORRIDA!$M:$M,ES$2&amp;" d. "&amp;$B45)))</f>
        <v>0</v>
      </c>
      <c r="ET45" s="76" t="n">
        <f aca="false">IF($B45=ET$2,0,IF(COUNTIF(CORRIDA!$M:$M,$B45&amp;" d. "&amp;ET$2)+COUNTIF(CORRIDA!$M:$M,ET$2&amp;" d. "&amp;$B45)=0,0,COUNTIF(CORRIDA!$M:$M,$B45&amp;" d. "&amp;ET$2)+COUNTIF(CORRIDA!$M:$M,ET$2&amp;" d. "&amp;$B45)))</f>
        <v>0</v>
      </c>
      <c r="EU45" s="76" t="n">
        <f aca="false">IF($B45=EU$2,0,IF(COUNTIF(CORRIDA!$M:$M,$B45&amp;" d. "&amp;EU$2)+COUNTIF(CORRIDA!$M:$M,EU$2&amp;" d. "&amp;$B45)=0,0,COUNTIF(CORRIDA!$M:$M,$B45&amp;" d. "&amp;EU$2)+COUNTIF(CORRIDA!$M:$M,EU$2&amp;" d. "&amp;$B45)))</f>
        <v>1</v>
      </c>
      <c r="EV45" s="76" t="n">
        <f aca="false">IF($B45=EV$2,0,IF(COUNTIF(CORRIDA!$M:$M,$B45&amp;" d. "&amp;EV$2)+COUNTIF(CORRIDA!$M:$M,EV$2&amp;" d. "&amp;$B45)=0,0,COUNTIF(CORRIDA!$M:$M,$B45&amp;" d. "&amp;EV$2)+COUNTIF(CORRIDA!$M:$M,EV$2&amp;" d. "&amp;$B45)))</f>
        <v>0</v>
      </c>
      <c r="EW45" s="76" t="n">
        <f aca="false">IF($B45=EW$2,0,IF(COUNTIF(CORRIDA!$M:$M,$B45&amp;" d. "&amp;EW$2)+COUNTIF(CORRIDA!$M:$M,EW$2&amp;" d. "&amp;$B45)=0,0,COUNTIF(CORRIDA!$M:$M,$B45&amp;" d. "&amp;EW$2)+COUNTIF(CORRIDA!$M:$M,EW$2&amp;" d. "&amp;$B45)))</f>
        <v>0</v>
      </c>
      <c r="EX45" s="76" t="n">
        <f aca="false">IF($B45=EX$2,0,IF(COUNTIF(CORRIDA!$M:$M,$B45&amp;" d. "&amp;EX$2)+COUNTIF(CORRIDA!$M:$M,EX$2&amp;" d. "&amp;$B45)=0,0,COUNTIF(CORRIDA!$M:$M,$B45&amp;" d. "&amp;EX$2)+COUNTIF(CORRIDA!$M:$M,EX$2&amp;" d. "&amp;$B45)))</f>
        <v>0</v>
      </c>
      <c r="EY45" s="76" t="n">
        <f aca="false">IF($B45=EY$2,0,IF(COUNTIF(CORRIDA!$M:$M,$B45&amp;" d. "&amp;EY$2)+COUNTIF(CORRIDA!$M:$M,EY$2&amp;" d. "&amp;$B45)=0,0,COUNTIF(CORRIDA!$M:$M,$B45&amp;" d. "&amp;EY$2)+COUNTIF(CORRIDA!$M:$M,EY$2&amp;" d. "&amp;$B45)))</f>
        <v>0</v>
      </c>
      <c r="EZ45" s="76" t="n">
        <f aca="false">IF($B45=EZ$2,0,IF(COUNTIF(CORRIDA!$M:$M,$B45&amp;" d. "&amp;EZ$2)+COUNTIF(CORRIDA!$M:$M,EZ$2&amp;" d. "&amp;$B45)=0,0,COUNTIF(CORRIDA!$M:$M,$B45&amp;" d. "&amp;EZ$2)+COUNTIF(CORRIDA!$M:$M,EZ$2&amp;" d. "&amp;$B45)))</f>
        <v>0</v>
      </c>
      <c r="FA45" s="76" t="n">
        <f aca="false">IF($B45=FA$2,0,IF(COUNTIF(CORRIDA!$M:$M,$B45&amp;" d. "&amp;FA$2)+COUNTIF(CORRIDA!$M:$M,FA$2&amp;" d. "&amp;$B45)=0,0,COUNTIF(CORRIDA!$M:$M,$B45&amp;" d. "&amp;FA$2)+COUNTIF(CORRIDA!$M:$M,FA$2&amp;" d. "&amp;$B45)))</f>
        <v>0</v>
      </c>
      <c r="FB45" s="76" t="n">
        <f aca="false">IF($B45=FB$2,0,IF(COUNTIF(CORRIDA!$M:$M,$B45&amp;" d. "&amp;FB$2)+COUNTIF(CORRIDA!$M:$M,FB$2&amp;" d. "&amp;$B45)=0,0,COUNTIF(CORRIDA!$M:$M,$B45&amp;" d. "&amp;FB$2)+COUNTIF(CORRIDA!$M:$M,FB$2&amp;" d. "&amp;$B45)))</f>
        <v>0</v>
      </c>
      <c r="FC45" s="76" t="n">
        <f aca="false">IF($B45=FC$2,0,IF(COUNTIF(CORRIDA!$M:$M,$B45&amp;" d. "&amp;FC$2)+COUNTIF(CORRIDA!$M:$M,FC$2&amp;" d. "&amp;$B45)=0,0,COUNTIF(CORRIDA!$M:$M,$B45&amp;" d. "&amp;FC$2)+COUNTIF(CORRIDA!$M:$M,FC$2&amp;" d. "&amp;$B45)))</f>
        <v>0</v>
      </c>
      <c r="FD45" s="76" t="n">
        <f aca="false">IF($B45=FD$2,0,IF(COUNTIF(CORRIDA!$M:$M,$B45&amp;" d. "&amp;FD$2)+COUNTIF(CORRIDA!$M:$M,FD$2&amp;" d. "&amp;$B45)=0,0,COUNTIF(CORRIDA!$M:$M,$B45&amp;" d. "&amp;FD$2)+COUNTIF(CORRIDA!$M:$M,FD$2&amp;" d. "&amp;$B45)))</f>
        <v>0</v>
      </c>
      <c r="FE45" s="76" t="n">
        <f aca="false">IF($B45=FE$2,0,IF(COUNTIF(CORRIDA!$M:$M,$B45&amp;" d. "&amp;FE$2)+COUNTIF(CORRIDA!$M:$M,FE$2&amp;" d. "&amp;$B45)=0,0,COUNTIF(CORRIDA!$M:$M,$B45&amp;" d. "&amp;FE$2)+COUNTIF(CORRIDA!$M:$M,FE$2&amp;" d. "&amp;$B45)))</f>
        <v>0</v>
      </c>
      <c r="FF45" s="76" t="n">
        <f aca="false">IF($B45=FF$2,0,IF(COUNTIF(CORRIDA!$M:$M,$B45&amp;" d. "&amp;FF$2)+COUNTIF(CORRIDA!$M:$M,FF$2&amp;" d. "&amp;$B45)=0,0,COUNTIF(CORRIDA!$M:$M,$B45&amp;" d. "&amp;FF$2)+COUNTIF(CORRIDA!$M:$M,FF$2&amp;" d. "&amp;$B45)))</f>
        <v>0</v>
      </c>
      <c r="FG45" s="75" t="n">
        <f aca="false">SUM(DI45:EW45)</f>
        <v>5</v>
      </c>
      <c r="FH45" s="80"/>
      <c r="FI45" s="73" t="str">
        <f aca="false">BE45</f>
        <v>Rubens</v>
      </c>
      <c r="FJ45" s="81" t="n">
        <f aca="false">COUNTIF(BF45:DC45,"&gt;0")</f>
        <v>4</v>
      </c>
      <c r="FK45" s="81" t="n">
        <f aca="false">AVERAGE(BF45:DC45)</f>
        <v>1.25</v>
      </c>
      <c r="FL45" s="81" t="n">
        <f aca="false">_xlfn.STDEV.P(BF45:DC45)</f>
        <v>0.433012701892219</v>
      </c>
    </row>
    <row r="46" customFormat="false" ht="12.75" hidden="false" customHeight="false" outlineLevel="0" collapsed="false">
      <c r="B46" s="73" t="str">
        <f aca="false">INTRO!B46</f>
        <v>Vinicius</v>
      </c>
      <c r="C46" s="82" t="str">
        <f aca="false">IF($B46=C$2,"-",IF(COUNTIF(CORRIDA!$M:$M,$B46&amp;" d. "&amp;C$2)=0,"",COUNTIF(CORRIDA!$M:$M,$B46&amp;" d. "&amp;C$2)))</f>
        <v/>
      </c>
      <c r="D46" s="82" t="str">
        <f aca="false">IF($B46=D$2,"-",IF(COUNTIF(CORRIDA!$M:$M,$B46&amp;" d. "&amp;D$2)=0,"",COUNTIF(CORRIDA!$M:$M,$B46&amp;" d. "&amp;D$2)))</f>
        <v/>
      </c>
      <c r="E46" s="82" t="str">
        <f aca="false">IF($B46=E$2,"-",IF(COUNTIF(CORRIDA!$M:$M,$B46&amp;" d. "&amp;E$2)=0,"",COUNTIF(CORRIDA!$M:$M,$B46&amp;" d. "&amp;E$2)))</f>
        <v/>
      </c>
      <c r="F46" s="82" t="str">
        <f aca="false">IF($B46=F$2,"-",IF(COUNTIF(CORRIDA!$M:$M,$B46&amp;" d. "&amp;F$2)=0,"",COUNTIF(CORRIDA!$M:$M,$B46&amp;" d. "&amp;F$2)))</f>
        <v/>
      </c>
      <c r="G46" s="82" t="str">
        <f aca="false">IF($B46=G$2,"-",IF(COUNTIF(CORRIDA!$M:$M,$B46&amp;" d. "&amp;G$2)=0,"",COUNTIF(CORRIDA!$M:$M,$B46&amp;" d. "&amp;G$2)))</f>
        <v/>
      </c>
      <c r="H46" s="82" t="str">
        <f aca="false">IF($B46=H$2,"-",IF(COUNTIF(CORRIDA!$M:$M,$B46&amp;" d. "&amp;H$2)=0,"",COUNTIF(CORRIDA!$M:$M,$B46&amp;" d. "&amp;H$2)))</f>
        <v/>
      </c>
      <c r="I46" s="82" t="str">
        <f aca="false">IF($B46=I$2,"-",IF(COUNTIF(CORRIDA!$M:$M,$B46&amp;" d. "&amp;I$2)=0,"",COUNTIF(CORRIDA!$M:$M,$B46&amp;" d. "&amp;I$2)))</f>
        <v/>
      </c>
      <c r="J46" s="82" t="str">
        <f aca="false">IF($B46=J$2,"-",IF(COUNTIF(CORRIDA!$M:$M,$B46&amp;" d. "&amp;J$2)=0,"",COUNTIF(CORRIDA!$M:$M,$B46&amp;" d. "&amp;J$2)))</f>
        <v/>
      </c>
      <c r="K46" s="82" t="str">
        <f aca="false">IF($B46=K$2,"-",IF(COUNTIF(CORRIDA!$M:$M,$B46&amp;" d. "&amp;K$2)=0,"",COUNTIF(CORRIDA!$M:$M,$B46&amp;" d. "&amp;K$2)))</f>
        <v/>
      </c>
      <c r="L46" s="82" t="str">
        <f aca="false">IF($B46=L$2,"-",IF(COUNTIF(CORRIDA!$M:$M,$B46&amp;" d. "&amp;L$2)=0,"",COUNTIF(CORRIDA!$M:$M,$B46&amp;" d. "&amp;L$2)))</f>
        <v/>
      </c>
      <c r="M46" s="82" t="str">
        <f aca="false">IF($B46=M$2,"-",IF(COUNTIF(CORRIDA!$M:$M,$B46&amp;" d. "&amp;M$2)=0,"",COUNTIF(CORRIDA!$M:$M,$B46&amp;" d. "&amp;M$2)))</f>
        <v/>
      </c>
      <c r="N46" s="82" t="str">
        <f aca="false">IF($B46=N$2,"-",IF(COUNTIF(CORRIDA!$M:$M,$B46&amp;" d. "&amp;N$2)=0,"",COUNTIF(CORRIDA!$M:$M,$B46&amp;" d. "&amp;N$2)))</f>
        <v/>
      </c>
      <c r="O46" s="82" t="str">
        <f aca="false">IF($B46=O$2,"-",IF(COUNTIF(CORRIDA!$M:$M,$B46&amp;" d. "&amp;O$2)=0,"",COUNTIF(CORRIDA!$M:$M,$B46&amp;" d. "&amp;O$2)))</f>
        <v/>
      </c>
      <c r="P46" s="82" t="str">
        <f aca="false">IF($B46=P$2,"-",IF(COUNTIF(CORRIDA!$M:$M,$B46&amp;" d. "&amp;P$2)=0,"",COUNTIF(CORRIDA!$M:$M,$B46&amp;" d. "&amp;P$2)))</f>
        <v/>
      </c>
      <c r="Q46" s="82" t="str">
        <f aca="false">IF($B46=Q$2,"-",IF(COUNTIF(CORRIDA!$M:$M,$B46&amp;" d. "&amp;Q$2)=0,"",COUNTIF(CORRIDA!$M:$M,$B46&amp;" d. "&amp;Q$2)))</f>
        <v/>
      </c>
      <c r="R46" s="82" t="str">
        <f aca="false">IF($B46=R$2,"-",IF(COUNTIF(CORRIDA!$M:$M,$B46&amp;" d. "&amp;R$2)=0,"",COUNTIF(CORRIDA!$M:$M,$B46&amp;" d. "&amp;R$2)))</f>
        <v/>
      </c>
      <c r="S46" s="82" t="str">
        <f aca="false">IF($B46=S$2,"-",IF(COUNTIF(CORRIDA!$M:$M,$B46&amp;" d. "&amp;S$2)=0,"",COUNTIF(CORRIDA!$M:$M,$B46&amp;" d. "&amp;S$2)))</f>
        <v/>
      </c>
      <c r="T46" s="82" t="str">
        <f aca="false">IF($B46=T$2,"-",IF(COUNTIF(CORRIDA!$M:$M,$B46&amp;" d. "&amp;T$2)=0,"",COUNTIF(CORRIDA!$M:$M,$B46&amp;" d. "&amp;T$2)))</f>
        <v/>
      </c>
      <c r="U46" s="82" t="str">
        <f aca="false">IF($B46=U$2,"-",IF(COUNTIF(CORRIDA!$M:$M,$B46&amp;" d. "&amp;U$2)=0,"",COUNTIF(CORRIDA!$M:$M,$B46&amp;" d. "&amp;U$2)))</f>
        <v/>
      </c>
      <c r="V46" s="82" t="str">
        <f aca="false">IF($B46=V$2,"-",IF(COUNTIF(CORRIDA!$M:$M,$B46&amp;" d. "&amp;V$2)=0,"",COUNTIF(CORRIDA!$M:$M,$B46&amp;" d. "&amp;V$2)))</f>
        <v/>
      </c>
      <c r="W46" s="82" t="str">
        <f aca="false">IF($B46=W$2,"-",IF(COUNTIF(CORRIDA!$M:$M,$B46&amp;" d. "&amp;W$2)=0,"",COUNTIF(CORRIDA!$M:$M,$B46&amp;" d. "&amp;W$2)))</f>
        <v/>
      </c>
      <c r="X46" s="82" t="str">
        <f aca="false">IF($B46=X$2,"-",IF(COUNTIF(CORRIDA!$M:$M,$B46&amp;" d. "&amp;X$2)=0,"",COUNTIF(CORRIDA!$M:$M,$B46&amp;" d. "&amp;X$2)))</f>
        <v/>
      </c>
      <c r="Y46" s="82" t="str">
        <f aca="false">IF($B46=Y$2,"-",IF(COUNTIF(CORRIDA!$M:$M,$B46&amp;" d. "&amp;Y$2)=0,"",COUNTIF(CORRIDA!$M:$M,$B46&amp;" d. "&amp;Y$2)))</f>
        <v/>
      </c>
      <c r="Z46" s="82" t="str">
        <f aca="false">IF($B46=Z$2,"-",IF(COUNTIF(CORRIDA!$M:$M,$B46&amp;" d. "&amp;Z$2)=0,"",COUNTIF(CORRIDA!$M:$M,$B46&amp;" d. "&amp;Z$2)))</f>
        <v/>
      </c>
      <c r="AA46" s="82" t="str">
        <f aca="false">IF($B46=AA$2,"-",IF(COUNTIF(CORRIDA!$M:$M,$B46&amp;" d. "&amp;AA$2)=0,"",COUNTIF(CORRIDA!$M:$M,$B46&amp;" d. "&amp;AA$2)))</f>
        <v/>
      </c>
      <c r="AB46" s="82" t="str">
        <f aca="false">IF($B46=AB$2,"-",IF(COUNTIF(CORRIDA!$M:$M,$B46&amp;" d. "&amp;AB$2)=0,"",COUNTIF(CORRIDA!$M:$M,$B46&amp;" d. "&amp;AB$2)))</f>
        <v/>
      </c>
      <c r="AC46" s="82" t="str">
        <f aca="false">IF($B46=AC$2,"-",IF(COUNTIF(CORRIDA!$M:$M,$B46&amp;" d. "&amp;AC$2)=0,"",COUNTIF(CORRIDA!$M:$M,$B46&amp;" d. "&amp;AC$2)))</f>
        <v/>
      </c>
      <c r="AD46" s="82" t="str">
        <f aca="false">IF($B46=AD$2,"-",IF(COUNTIF(CORRIDA!$M:$M,$B46&amp;" d. "&amp;AD$2)=0,"",COUNTIF(CORRIDA!$M:$M,$B46&amp;" d. "&amp;AD$2)))</f>
        <v/>
      </c>
      <c r="AE46" s="82" t="str">
        <f aca="false">IF($B46=AE$2,"-",IF(COUNTIF(CORRIDA!$M:$M,$B46&amp;" d. "&amp;AE$2)=0,"",COUNTIF(CORRIDA!$M:$M,$B46&amp;" d. "&amp;AE$2)))</f>
        <v/>
      </c>
      <c r="AF46" s="82" t="str">
        <f aca="false">IF($B46=AF$2,"-",IF(COUNTIF(CORRIDA!$M:$M,$B46&amp;" d. "&amp;AF$2)=0,"",COUNTIF(CORRIDA!$M:$M,$B46&amp;" d. "&amp;AF$2)))</f>
        <v/>
      </c>
      <c r="AG46" s="82" t="str">
        <f aca="false">IF($B46=AG$2,"-",IF(COUNTIF(CORRIDA!$M:$M,$B46&amp;" d. "&amp;AG$2)=0,"",COUNTIF(CORRIDA!$M:$M,$B46&amp;" d. "&amp;AG$2)))</f>
        <v/>
      </c>
      <c r="AH46" s="82" t="str">
        <f aca="false">IF($B46=AH$2,"-",IF(COUNTIF(CORRIDA!$M:$M,$B46&amp;" d. "&amp;AH$2)=0,"",COUNTIF(CORRIDA!$M:$M,$B46&amp;" d. "&amp;AH$2)))</f>
        <v/>
      </c>
      <c r="AI46" s="82" t="str">
        <f aca="false">IF($B46=AI$2,"-",IF(COUNTIF(CORRIDA!$M:$M,$B46&amp;" d. "&amp;AI$2)=0,"",COUNTIF(CORRIDA!$M:$M,$B46&amp;" d. "&amp;AI$2)))</f>
        <v/>
      </c>
      <c r="AJ46" s="82" t="str">
        <f aca="false">IF($B46=AJ$2,"-",IF(COUNTIF(CORRIDA!$M:$M,$B46&amp;" d. "&amp;AJ$2)=0,"",COUNTIF(CORRIDA!$M:$M,$B46&amp;" d. "&amp;AJ$2)))</f>
        <v/>
      </c>
      <c r="AK46" s="82" t="str">
        <f aca="false">IF($B46=AK$2,"-",IF(COUNTIF(CORRIDA!$M:$M,$B46&amp;" d. "&amp;AK$2)=0,"",COUNTIF(CORRIDA!$M:$M,$B46&amp;" d. "&amp;AK$2)))</f>
        <v/>
      </c>
      <c r="AL46" s="82" t="str">
        <f aca="false">IF($B46=AL$2,"-",IF(COUNTIF(CORRIDA!$M:$M,$B46&amp;" d. "&amp;AL$2)=0,"",COUNTIF(CORRIDA!$M:$M,$B46&amp;" d. "&amp;AL$2)))</f>
        <v/>
      </c>
      <c r="AM46" s="82" t="str">
        <f aca="false">IF($B46=AM$2,"-",IF(COUNTIF(CORRIDA!$M:$M,$B46&amp;" d. "&amp;AM$2)=0,"",COUNTIF(CORRIDA!$M:$M,$B46&amp;" d. "&amp;AM$2)))</f>
        <v/>
      </c>
      <c r="AN46" s="82" t="str">
        <f aca="false">IF($B46=AN$2,"-",IF(COUNTIF(CORRIDA!$M:$M,$B46&amp;" d. "&amp;AN$2)=0,"",COUNTIF(CORRIDA!$M:$M,$B46&amp;" d. "&amp;AN$2)))</f>
        <v/>
      </c>
      <c r="AO46" s="82" t="str">
        <f aca="false">IF($B46=AO$2,"-",IF(COUNTIF(CORRIDA!$M:$M,$B46&amp;" d. "&amp;AO$2)=0,"",COUNTIF(CORRIDA!$M:$M,$B46&amp;" d. "&amp;AO$2)))</f>
        <v/>
      </c>
      <c r="AP46" s="82" t="str">
        <f aca="false">IF($B46=AP$2,"-",IF(COUNTIF(CORRIDA!$M:$M,$B46&amp;" d. "&amp;AP$2)=0,"",COUNTIF(CORRIDA!$M:$M,$B46&amp;" d. "&amp;AP$2)))</f>
        <v/>
      </c>
      <c r="AQ46" s="82" t="str">
        <f aca="false">IF($B46=AQ$2,"-",IF(COUNTIF(CORRIDA!$M:$M,$B46&amp;" d. "&amp;AQ$2)=0,"",COUNTIF(CORRIDA!$M:$M,$B46&amp;" d. "&amp;AQ$2)))</f>
        <v/>
      </c>
      <c r="AR46" s="82" t="str">
        <f aca="false">IF($B46=AR$2,"-",IF(COUNTIF(CORRIDA!$M:$M,$B46&amp;" d. "&amp;AR$2)=0,"",COUNTIF(CORRIDA!$M:$M,$B46&amp;" d. "&amp;AR$2)))</f>
        <v/>
      </c>
      <c r="AS46" s="82" t="str">
        <f aca="false">IF($B46=AS$2,"-",IF(COUNTIF(CORRIDA!$M:$M,$B46&amp;" d. "&amp;AS$2)=0,"",COUNTIF(CORRIDA!$M:$M,$B46&amp;" d. "&amp;AS$2)))</f>
        <v/>
      </c>
      <c r="AT46" s="82" t="str">
        <f aca="false">IF($B46=AT$2,"-",IF(COUNTIF(CORRIDA!$M:$M,$B46&amp;" d. "&amp;AT$2)=0,"",COUNTIF(CORRIDA!$M:$M,$B46&amp;" d. "&amp;AT$2)))</f>
        <v>-</v>
      </c>
      <c r="AU46" s="82" t="str">
        <f aca="false">IF($B46=AU$2,"-",IF(COUNTIF(CORRIDA!$M:$M,$B46&amp;" d. "&amp;AU$2)=0,"",COUNTIF(CORRIDA!$M:$M,$B46&amp;" d. "&amp;AU$2)))</f>
        <v/>
      </c>
      <c r="AV46" s="82" t="str">
        <f aca="false">IF($B46=AV$2,"-",IF(COUNTIF(CORRIDA!$M:$M,$B46&amp;" d. "&amp;AV$2)=0,"",COUNTIF(CORRIDA!$M:$M,$B46&amp;" d. "&amp;AV$2)))</f>
        <v/>
      </c>
      <c r="AW46" s="82" t="str">
        <f aca="false">IF($B46=AW$2,"-",IF(COUNTIF(CORRIDA!$M:$M,$B46&amp;" d. "&amp;AW$2)=0,"",COUNTIF(CORRIDA!$M:$M,$B46&amp;" d. "&amp;AW$2)))</f>
        <v/>
      </c>
      <c r="AX46" s="82" t="str">
        <f aca="false">IF($B46=AX$2,"-",IF(COUNTIF(CORRIDA!$M:$M,$B46&amp;" d. "&amp;AX$2)=0,"",COUNTIF(CORRIDA!$M:$M,$B46&amp;" d. "&amp;AX$2)))</f>
        <v/>
      </c>
      <c r="AY46" s="82" t="str">
        <f aca="false">IF($B46=AY$2,"-",IF(COUNTIF(CORRIDA!$M:$M,$B46&amp;" d. "&amp;AY$2)=0,"",COUNTIF(CORRIDA!$M:$M,$B46&amp;" d. "&amp;AY$2)))</f>
        <v/>
      </c>
      <c r="AZ46" s="82" t="str">
        <f aca="false">IF($B46=AZ$2,"-",IF(COUNTIF(CORRIDA!$M:$M,$B46&amp;" d. "&amp;AZ$2)=0,"",COUNTIF(CORRIDA!$M:$M,$B46&amp;" d. "&amp;AZ$2)))</f>
        <v/>
      </c>
      <c r="BA46" s="75" t="n">
        <f aca="false">SUM(C46:AZ46)</f>
        <v>0</v>
      </c>
      <c r="BE46" s="73" t="str">
        <f aca="false">B46</f>
        <v>Vinicius</v>
      </c>
      <c r="BF46" s="83" t="str">
        <f aca="false">IF($B46=BF$2,"-",IF(COUNTIF(CORRIDA!$M:$M,$B46&amp;" d. "&amp;BF$2)+COUNTIF(CORRIDA!$M:$M,BF$2&amp;" d. "&amp;$B46)=0,"",COUNTIF(CORRIDA!$M:$M,$B46&amp;" d. "&amp;BF$2)+COUNTIF(CORRIDA!$M:$M,BF$2&amp;" d. "&amp;$B46)))</f>
        <v/>
      </c>
      <c r="BG46" s="83" t="str">
        <f aca="false">IF($B46=BG$2,"-",IF(COUNTIF(CORRIDA!$M:$M,$B46&amp;" d. "&amp;BG$2)+COUNTIF(CORRIDA!$M:$M,BG$2&amp;" d. "&amp;$B46)=0,"",COUNTIF(CORRIDA!$M:$M,$B46&amp;" d. "&amp;BG$2)+COUNTIF(CORRIDA!$M:$M,BG$2&amp;" d. "&amp;$B46)))</f>
        <v/>
      </c>
      <c r="BH46" s="83" t="str">
        <f aca="false">IF($B46=BH$2,"-",IF(COUNTIF(CORRIDA!$M:$M,$B46&amp;" d. "&amp;BH$2)+COUNTIF(CORRIDA!$M:$M,BH$2&amp;" d. "&amp;$B46)=0,"",COUNTIF(CORRIDA!$M:$M,$B46&amp;" d. "&amp;BH$2)+COUNTIF(CORRIDA!$M:$M,BH$2&amp;" d. "&amp;$B46)))</f>
        <v/>
      </c>
      <c r="BI46" s="83" t="str">
        <f aca="false">IF($B46=BI$2,"-",IF(COUNTIF(CORRIDA!$M:$M,$B46&amp;" d. "&amp;BI$2)+COUNTIF(CORRIDA!$M:$M,BI$2&amp;" d. "&amp;$B46)=0,"",COUNTIF(CORRIDA!$M:$M,$B46&amp;" d. "&amp;BI$2)+COUNTIF(CORRIDA!$M:$M,BI$2&amp;" d. "&amp;$B46)))</f>
        <v/>
      </c>
      <c r="BJ46" s="83" t="str">
        <f aca="false">IF($B46=BJ$2,"-",IF(COUNTIF(CORRIDA!$M:$M,$B46&amp;" d. "&amp;BJ$2)+COUNTIF(CORRIDA!$M:$M,BJ$2&amp;" d. "&amp;$B46)=0,"",COUNTIF(CORRIDA!$M:$M,$B46&amp;" d. "&amp;BJ$2)+COUNTIF(CORRIDA!$M:$M,BJ$2&amp;" d. "&amp;$B46)))</f>
        <v/>
      </c>
      <c r="BK46" s="83" t="str">
        <f aca="false">IF($B46=BK$2,"-",IF(COUNTIF(CORRIDA!$M:$M,$B46&amp;" d. "&amp;BK$2)+COUNTIF(CORRIDA!$M:$M,BK$2&amp;" d. "&amp;$B46)=0,"",COUNTIF(CORRIDA!$M:$M,$B46&amp;" d. "&amp;BK$2)+COUNTIF(CORRIDA!$M:$M,BK$2&amp;" d. "&amp;$B46)))</f>
        <v/>
      </c>
      <c r="BL46" s="83" t="str">
        <f aca="false">IF($B46=BL$2,"-",IF(COUNTIF(CORRIDA!$M:$M,$B46&amp;" d. "&amp;BL$2)+COUNTIF(CORRIDA!$M:$M,BL$2&amp;" d. "&amp;$B46)=0,"",COUNTIF(CORRIDA!$M:$M,$B46&amp;" d. "&amp;BL$2)+COUNTIF(CORRIDA!$M:$M,BL$2&amp;" d. "&amp;$B46)))</f>
        <v/>
      </c>
      <c r="BM46" s="83" t="str">
        <f aca="false">IF($B46=BM$2,"-",IF(COUNTIF(CORRIDA!$M:$M,$B46&amp;" d. "&amp;BM$2)+COUNTIF(CORRIDA!$M:$M,BM$2&amp;" d. "&amp;$B46)=0,"",COUNTIF(CORRIDA!$M:$M,$B46&amp;" d. "&amp;BM$2)+COUNTIF(CORRIDA!$M:$M,BM$2&amp;" d. "&amp;$B46)))</f>
        <v/>
      </c>
      <c r="BN46" s="83" t="str">
        <f aca="false">IF($B46=BN$2,"-",IF(COUNTIF(CORRIDA!$M:$M,$B46&amp;" d. "&amp;BN$2)+COUNTIF(CORRIDA!$M:$M,BN$2&amp;" d. "&amp;$B46)=0,"",COUNTIF(CORRIDA!$M:$M,$B46&amp;" d. "&amp;BN$2)+COUNTIF(CORRIDA!$M:$M,BN$2&amp;" d. "&amp;$B46)))</f>
        <v/>
      </c>
      <c r="BO46" s="83" t="str">
        <f aca="false">IF($B46=BO$2,"-",IF(COUNTIF(CORRIDA!$M:$M,$B46&amp;" d. "&amp;BO$2)+COUNTIF(CORRIDA!$M:$M,BO$2&amp;" d. "&amp;$B46)=0,"",COUNTIF(CORRIDA!$M:$M,$B46&amp;" d. "&amp;BO$2)+COUNTIF(CORRIDA!$M:$M,BO$2&amp;" d. "&amp;$B46)))</f>
        <v/>
      </c>
      <c r="BP46" s="83" t="str">
        <f aca="false">IF($B46=BP$2,"-",IF(COUNTIF(CORRIDA!$M:$M,$B46&amp;" d. "&amp;BP$2)+COUNTIF(CORRIDA!$M:$M,BP$2&amp;" d. "&amp;$B46)=0,"",COUNTIF(CORRIDA!$M:$M,$B46&amp;" d. "&amp;BP$2)+COUNTIF(CORRIDA!$M:$M,BP$2&amp;" d. "&amp;$B46)))</f>
        <v/>
      </c>
      <c r="BQ46" s="83" t="str">
        <f aca="false">IF($B46=BQ$2,"-",IF(COUNTIF(CORRIDA!$M:$M,$B46&amp;" d. "&amp;BQ$2)+COUNTIF(CORRIDA!$M:$M,BQ$2&amp;" d. "&amp;$B46)=0,"",COUNTIF(CORRIDA!$M:$M,$B46&amp;" d. "&amp;BQ$2)+COUNTIF(CORRIDA!$M:$M,BQ$2&amp;" d. "&amp;$B46)))</f>
        <v/>
      </c>
      <c r="BR46" s="83" t="str">
        <f aca="false">IF($B46=BR$2,"-",IF(COUNTIF(CORRIDA!$M:$M,$B46&amp;" d. "&amp;BR$2)+COUNTIF(CORRIDA!$M:$M,BR$2&amp;" d. "&amp;$B46)=0,"",COUNTIF(CORRIDA!$M:$M,$B46&amp;" d. "&amp;BR$2)+COUNTIF(CORRIDA!$M:$M,BR$2&amp;" d. "&amp;$B46)))</f>
        <v/>
      </c>
      <c r="BS46" s="83" t="str">
        <f aca="false">IF($B46=BS$2,"-",IF(COUNTIF(CORRIDA!$M:$M,$B46&amp;" d. "&amp;BS$2)+COUNTIF(CORRIDA!$M:$M,BS$2&amp;" d. "&amp;$B46)=0,"",COUNTIF(CORRIDA!$M:$M,$B46&amp;" d. "&amp;BS$2)+COUNTIF(CORRIDA!$M:$M,BS$2&amp;" d. "&amp;$B46)))</f>
        <v/>
      </c>
      <c r="BT46" s="83" t="str">
        <f aca="false">IF($B46=BT$2,"-",IF(COUNTIF(CORRIDA!$M:$M,$B46&amp;" d. "&amp;BT$2)+COUNTIF(CORRIDA!$M:$M,BT$2&amp;" d. "&amp;$B46)=0,"",COUNTIF(CORRIDA!$M:$M,$B46&amp;" d. "&amp;BT$2)+COUNTIF(CORRIDA!$M:$M,BT$2&amp;" d. "&amp;$B46)))</f>
        <v/>
      </c>
      <c r="BU46" s="83" t="str">
        <f aca="false">IF($B46=BU$2,"-",IF(COUNTIF(CORRIDA!$M:$M,$B46&amp;" d. "&amp;BU$2)+COUNTIF(CORRIDA!$M:$M,BU$2&amp;" d. "&amp;$B46)=0,"",COUNTIF(CORRIDA!$M:$M,$B46&amp;" d. "&amp;BU$2)+COUNTIF(CORRIDA!$M:$M,BU$2&amp;" d. "&amp;$B46)))</f>
        <v/>
      </c>
      <c r="BV46" s="83" t="str">
        <f aca="false">IF($B46=BV$2,"-",IF(COUNTIF(CORRIDA!$M:$M,$B46&amp;" d. "&amp;BV$2)+COUNTIF(CORRIDA!$M:$M,BV$2&amp;" d. "&amp;$B46)=0,"",COUNTIF(CORRIDA!$M:$M,$B46&amp;" d. "&amp;BV$2)+COUNTIF(CORRIDA!$M:$M,BV$2&amp;" d. "&amp;$B46)))</f>
        <v/>
      </c>
      <c r="BW46" s="83" t="str">
        <f aca="false">IF($B46=BW$2,"-",IF(COUNTIF(CORRIDA!$M:$M,$B46&amp;" d. "&amp;BW$2)+COUNTIF(CORRIDA!$M:$M,BW$2&amp;" d. "&amp;$B46)=0,"",COUNTIF(CORRIDA!$M:$M,$B46&amp;" d. "&amp;BW$2)+COUNTIF(CORRIDA!$M:$M,BW$2&amp;" d. "&amp;$B46)))</f>
        <v/>
      </c>
      <c r="BX46" s="83" t="str">
        <f aca="false">IF($B46=BX$2,"-",IF(COUNTIF(CORRIDA!$M:$M,$B46&amp;" d. "&amp;BX$2)+COUNTIF(CORRIDA!$M:$M,BX$2&amp;" d. "&amp;$B46)=0,"",COUNTIF(CORRIDA!$M:$M,$B46&amp;" d. "&amp;BX$2)+COUNTIF(CORRIDA!$M:$M,BX$2&amp;" d. "&amp;$B46)))</f>
        <v/>
      </c>
      <c r="BY46" s="83" t="str">
        <f aca="false">IF($B46=BY$2,"-",IF(COUNTIF(CORRIDA!$M:$M,$B46&amp;" d. "&amp;BY$2)+COUNTIF(CORRIDA!$M:$M,BY$2&amp;" d. "&amp;$B46)=0,"",COUNTIF(CORRIDA!$M:$M,$B46&amp;" d. "&amp;BY$2)+COUNTIF(CORRIDA!$M:$M,BY$2&amp;" d. "&amp;$B46)))</f>
        <v/>
      </c>
      <c r="BZ46" s="83" t="str">
        <f aca="false">IF($B46=BZ$2,"-",IF(COUNTIF(CORRIDA!$M:$M,$B46&amp;" d. "&amp;BZ$2)+COUNTIF(CORRIDA!$M:$M,BZ$2&amp;" d. "&amp;$B46)=0,"",COUNTIF(CORRIDA!$M:$M,$B46&amp;" d. "&amp;BZ$2)+COUNTIF(CORRIDA!$M:$M,BZ$2&amp;" d. "&amp;$B46)))</f>
        <v/>
      </c>
      <c r="CA46" s="83" t="str">
        <f aca="false">IF($B46=CA$2,"-",IF(COUNTIF(CORRIDA!$M:$M,$B46&amp;" d. "&amp;CA$2)+COUNTIF(CORRIDA!$M:$M,CA$2&amp;" d. "&amp;$B46)=0,"",COUNTIF(CORRIDA!$M:$M,$B46&amp;" d. "&amp;CA$2)+COUNTIF(CORRIDA!$M:$M,CA$2&amp;" d. "&amp;$B46)))</f>
        <v/>
      </c>
      <c r="CB46" s="83" t="str">
        <f aca="false">IF($B46=CB$2,"-",IF(COUNTIF(CORRIDA!$M:$M,$B46&amp;" d. "&amp;CB$2)+COUNTIF(CORRIDA!$M:$M,CB$2&amp;" d. "&amp;$B46)=0,"",COUNTIF(CORRIDA!$M:$M,$B46&amp;" d. "&amp;CB$2)+COUNTIF(CORRIDA!$M:$M,CB$2&amp;" d. "&amp;$B46)))</f>
        <v/>
      </c>
      <c r="CC46" s="83" t="str">
        <f aca="false">IF($B46=CC$2,"-",IF(COUNTIF(CORRIDA!$M:$M,$B46&amp;" d. "&amp;CC$2)+COUNTIF(CORRIDA!$M:$M,CC$2&amp;" d. "&amp;$B46)=0,"",COUNTIF(CORRIDA!$M:$M,$B46&amp;" d. "&amp;CC$2)+COUNTIF(CORRIDA!$M:$M,CC$2&amp;" d. "&amp;$B46)))</f>
        <v/>
      </c>
      <c r="CD46" s="83" t="str">
        <f aca="false">IF($B46=CD$2,"-",IF(COUNTIF(CORRIDA!$M:$M,$B46&amp;" d. "&amp;CD$2)+COUNTIF(CORRIDA!$M:$M,CD$2&amp;" d. "&amp;$B46)=0,"",COUNTIF(CORRIDA!$M:$M,$B46&amp;" d. "&amp;CD$2)+COUNTIF(CORRIDA!$M:$M,CD$2&amp;" d. "&amp;$B46)))</f>
        <v/>
      </c>
      <c r="CE46" s="83" t="str">
        <f aca="false">IF($B46=CE$2,"-",IF(COUNTIF(CORRIDA!$M:$M,$B46&amp;" d. "&amp;CE$2)+COUNTIF(CORRIDA!$M:$M,CE$2&amp;" d. "&amp;$B46)=0,"",COUNTIF(CORRIDA!$M:$M,$B46&amp;" d. "&amp;CE$2)+COUNTIF(CORRIDA!$M:$M,CE$2&amp;" d. "&amp;$B46)))</f>
        <v/>
      </c>
      <c r="CF46" s="83" t="str">
        <f aca="false">IF($B46=CF$2,"-",IF(COUNTIF(CORRIDA!$M:$M,$B46&amp;" d. "&amp;CF$2)+COUNTIF(CORRIDA!$M:$M,CF$2&amp;" d. "&amp;$B46)=0,"",COUNTIF(CORRIDA!$M:$M,$B46&amp;" d. "&amp;CF$2)+COUNTIF(CORRIDA!$M:$M,CF$2&amp;" d. "&amp;$B46)))</f>
        <v/>
      </c>
      <c r="CG46" s="83" t="str">
        <f aca="false">IF($B46=CG$2,"-",IF(COUNTIF(CORRIDA!$M:$M,$B46&amp;" d. "&amp;CG$2)+COUNTIF(CORRIDA!$M:$M,CG$2&amp;" d. "&amp;$B46)=0,"",COUNTIF(CORRIDA!$M:$M,$B46&amp;" d. "&amp;CG$2)+COUNTIF(CORRIDA!$M:$M,CG$2&amp;" d. "&amp;$B46)))</f>
        <v/>
      </c>
      <c r="CH46" s="83" t="str">
        <f aca="false">IF($B46=CH$2,"-",IF(COUNTIF(CORRIDA!$M:$M,$B46&amp;" d. "&amp;CH$2)+COUNTIF(CORRIDA!$M:$M,CH$2&amp;" d. "&amp;$B46)=0,"",COUNTIF(CORRIDA!$M:$M,$B46&amp;" d. "&amp;CH$2)+COUNTIF(CORRIDA!$M:$M,CH$2&amp;" d. "&amp;$B46)))</f>
        <v/>
      </c>
      <c r="CI46" s="83" t="str">
        <f aca="false">IF($B46=CI$2,"-",IF(COUNTIF(CORRIDA!$M:$M,$B46&amp;" d. "&amp;CI$2)+COUNTIF(CORRIDA!$M:$M,CI$2&amp;" d. "&amp;$B46)=0,"",COUNTIF(CORRIDA!$M:$M,$B46&amp;" d. "&amp;CI$2)+COUNTIF(CORRIDA!$M:$M,CI$2&amp;" d. "&amp;$B46)))</f>
        <v/>
      </c>
      <c r="CJ46" s="83" t="str">
        <f aca="false">IF($B46=CJ$2,"-",IF(COUNTIF(CORRIDA!$M:$M,$B46&amp;" d. "&amp;CJ$2)+COUNTIF(CORRIDA!$M:$M,CJ$2&amp;" d. "&amp;$B46)=0,"",COUNTIF(CORRIDA!$M:$M,$B46&amp;" d. "&amp;CJ$2)+COUNTIF(CORRIDA!$M:$M,CJ$2&amp;" d. "&amp;$B46)))</f>
        <v/>
      </c>
      <c r="CK46" s="83" t="str">
        <f aca="false">IF($B46=CK$2,"-",IF(COUNTIF(CORRIDA!$M:$M,$B46&amp;" d. "&amp;CK$2)+COUNTIF(CORRIDA!$M:$M,CK$2&amp;" d. "&amp;$B46)=0,"",COUNTIF(CORRIDA!$M:$M,$B46&amp;" d. "&amp;CK$2)+COUNTIF(CORRIDA!$M:$M,CK$2&amp;" d. "&amp;$B46)))</f>
        <v/>
      </c>
      <c r="CL46" s="83" t="str">
        <f aca="false">IF($B46=CL$2,"-",IF(COUNTIF(CORRIDA!$M:$M,$B46&amp;" d. "&amp;CL$2)+COUNTIF(CORRIDA!$M:$M,CL$2&amp;" d. "&amp;$B46)=0,"",COUNTIF(CORRIDA!$M:$M,$B46&amp;" d. "&amp;CL$2)+COUNTIF(CORRIDA!$M:$M,CL$2&amp;" d. "&amp;$B46)))</f>
        <v/>
      </c>
      <c r="CM46" s="83" t="str">
        <f aca="false">IF($B46=CM$2,"-",IF(COUNTIF(CORRIDA!$M:$M,$B46&amp;" d. "&amp;CM$2)+COUNTIF(CORRIDA!$M:$M,CM$2&amp;" d. "&amp;$B46)=0,"",COUNTIF(CORRIDA!$M:$M,$B46&amp;" d. "&amp;CM$2)+COUNTIF(CORRIDA!$M:$M,CM$2&amp;" d. "&amp;$B46)))</f>
        <v/>
      </c>
      <c r="CN46" s="83" t="str">
        <f aca="false">IF($B46=CN$2,"-",IF(COUNTIF(CORRIDA!$M:$M,$B46&amp;" d. "&amp;CN$2)+COUNTIF(CORRIDA!$M:$M,CN$2&amp;" d. "&amp;$B46)=0,"",COUNTIF(CORRIDA!$M:$M,$B46&amp;" d. "&amp;CN$2)+COUNTIF(CORRIDA!$M:$M,CN$2&amp;" d. "&amp;$B46)))</f>
        <v/>
      </c>
      <c r="CO46" s="83" t="str">
        <f aca="false">IF($B46=CO$2,"-",IF(COUNTIF(CORRIDA!$M:$M,$B46&amp;" d. "&amp;CO$2)+COUNTIF(CORRIDA!$M:$M,CO$2&amp;" d. "&amp;$B46)=0,"",COUNTIF(CORRIDA!$M:$M,$B46&amp;" d. "&amp;CO$2)+COUNTIF(CORRIDA!$M:$M,CO$2&amp;" d. "&amp;$B46)))</f>
        <v/>
      </c>
      <c r="CP46" s="83" t="str">
        <f aca="false">IF($B46=CP$2,"-",IF(COUNTIF(CORRIDA!$M:$M,$B46&amp;" d. "&amp;CP$2)+COUNTIF(CORRIDA!$M:$M,CP$2&amp;" d. "&amp;$B46)=0,"",COUNTIF(CORRIDA!$M:$M,$B46&amp;" d. "&amp;CP$2)+COUNTIF(CORRIDA!$M:$M,CP$2&amp;" d. "&amp;$B46)))</f>
        <v/>
      </c>
      <c r="CQ46" s="83" t="str">
        <f aca="false">IF($B46=CQ$2,"-",IF(COUNTIF(CORRIDA!$M:$M,$B46&amp;" d. "&amp;CQ$2)+COUNTIF(CORRIDA!$M:$M,CQ$2&amp;" d. "&amp;$B46)=0,"",COUNTIF(CORRIDA!$M:$M,$B46&amp;" d. "&amp;CQ$2)+COUNTIF(CORRIDA!$M:$M,CQ$2&amp;" d. "&amp;$B46)))</f>
        <v/>
      </c>
      <c r="CR46" s="83" t="str">
        <f aca="false">IF($B46=CR$2,"-",IF(COUNTIF(CORRIDA!$M:$M,$B46&amp;" d. "&amp;CR$2)+COUNTIF(CORRIDA!$M:$M,CR$2&amp;" d. "&amp;$B46)=0,"",COUNTIF(CORRIDA!$M:$M,$B46&amp;" d. "&amp;CR$2)+COUNTIF(CORRIDA!$M:$M,CR$2&amp;" d. "&amp;$B46)))</f>
        <v/>
      </c>
      <c r="CS46" s="83" t="str">
        <f aca="false">IF($B46=CS$2,"-",IF(COUNTIF(CORRIDA!$M:$M,$B46&amp;" d. "&amp;CS$2)+COUNTIF(CORRIDA!$M:$M,CS$2&amp;" d. "&amp;$B46)=0,"",COUNTIF(CORRIDA!$M:$M,$B46&amp;" d. "&amp;CS$2)+COUNTIF(CORRIDA!$M:$M,CS$2&amp;" d. "&amp;$B46)))</f>
        <v/>
      </c>
      <c r="CT46" s="83" t="str">
        <f aca="false">IF($B46=CT$2,"-",IF(COUNTIF(CORRIDA!$M:$M,$B46&amp;" d. "&amp;CT$2)+COUNTIF(CORRIDA!$M:$M,CT$2&amp;" d. "&amp;$B46)=0,"",COUNTIF(CORRIDA!$M:$M,$B46&amp;" d. "&amp;CT$2)+COUNTIF(CORRIDA!$M:$M,CT$2&amp;" d. "&amp;$B46)))</f>
        <v/>
      </c>
      <c r="CU46" s="83" t="str">
        <f aca="false">IF($B46=CU$2,"-",IF(COUNTIF(CORRIDA!$M:$M,$B46&amp;" d. "&amp;CU$2)+COUNTIF(CORRIDA!$M:$M,CU$2&amp;" d. "&amp;$B46)=0,"",COUNTIF(CORRIDA!$M:$M,$B46&amp;" d. "&amp;CU$2)+COUNTIF(CORRIDA!$M:$M,CU$2&amp;" d. "&amp;$B46)))</f>
        <v/>
      </c>
      <c r="CV46" s="83" t="str">
        <f aca="false">IF($B46=CV$2,"-",IF(COUNTIF(CORRIDA!$M:$M,$B46&amp;" d. "&amp;CV$2)+COUNTIF(CORRIDA!$M:$M,CV$2&amp;" d. "&amp;$B46)=0,"",COUNTIF(CORRIDA!$M:$M,$B46&amp;" d. "&amp;CV$2)+COUNTIF(CORRIDA!$M:$M,CV$2&amp;" d. "&amp;$B46)))</f>
        <v/>
      </c>
      <c r="CW46" s="83" t="str">
        <f aca="false">IF($B46=CW$2,"-",IF(COUNTIF(CORRIDA!$M:$M,$B46&amp;" d. "&amp;CW$2)+COUNTIF(CORRIDA!$M:$M,CW$2&amp;" d. "&amp;$B46)=0,"",COUNTIF(CORRIDA!$M:$M,$B46&amp;" d. "&amp;CW$2)+COUNTIF(CORRIDA!$M:$M,CW$2&amp;" d. "&amp;$B46)))</f>
        <v>-</v>
      </c>
      <c r="CX46" s="83" t="str">
        <f aca="false">IF($B46=CX$2,"-",IF(COUNTIF(CORRIDA!$M:$M,$B46&amp;" d. "&amp;CX$2)+COUNTIF(CORRIDA!$M:$M,CX$2&amp;" d. "&amp;$B46)=0,"",COUNTIF(CORRIDA!$M:$M,$B46&amp;" d. "&amp;CX$2)+COUNTIF(CORRIDA!$M:$M,CX$2&amp;" d. "&amp;$B46)))</f>
        <v/>
      </c>
      <c r="CY46" s="83" t="str">
        <f aca="false">IF($B46=CY$2,"-",IF(COUNTIF(CORRIDA!$M:$M,$B46&amp;" d. "&amp;CY$2)+COUNTIF(CORRIDA!$M:$M,CY$2&amp;" d. "&amp;$B46)=0,"",COUNTIF(CORRIDA!$M:$M,$B46&amp;" d. "&amp;CY$2)+COUNTIF(CORRIDA!$M:$M,CY$2&amp;" d. "&amp;$B46)))</f>
        <v/>
      </c>
      <c r="CZ46" s="83" t="str">
        <f aca="false">IF($B46=CZ$2,"-",IF(COUNTIF(CORRIDA!$M:$M,$B46&amp;" d. "&amp;CZ$2)+COUNTIF(CORRIDA!$M:$M,CZ$2&amp;" d. "&amp;$B46)=0,"",COUNTIF(CORRIDA!$M:$M,$B46&amp;" d. "&amp;CZ$2)+COUNTIF(CORRIDA!$M:$M,CZ$2&amp;" d. "&amp;$B46)))</f>
        <v/>
      </c>
      <c r="DA46" s="83" t="str">
        <f aca="false">IF($B46=DA$2,"-",IF(COUNTIF(CORRIDA!$M:$M,$B46&amp;" d. "&amp;DA$2)+COUNTIF(CORRIDA!$M:$M,DA$2&amp;" d. "&amp;$B46)=0,"",COUNTIF(CORRIDA!$M:$M,$B46&amp;" d. "&amp;DA$2)+COUNTIF(CORRIDA!$M:$M,DA$2&amp;" d. "&amp;$B46)))</f>
        <v/>
      </c>
      <c r="DB46" s="83" t="str">
        <f aca="false">IF($B46=DB$2,"-",IF(COUNTIF(CORRIDA!$M:$M,$B46&amp;" d. "&amp;DB$2)+COUNTIF(CORRIDA!$M:$M,DB$2&amp;" d. "&amp;$B46)=0,"",COUNTIF(CORRIDA!$M:$M,$B46&amp;" d. "&amp;DB$2)+COUNTIF(CORRIDA!$M:$M,DB$2&amp;" d. "&amp;$B46)))</f>
        <v/>
      </c>
      <c r="DC46" s="83" t="str">
        <f aca="false">IF($B46=DC$2,"-",IF(COUNTIF(CORRIDA!$M:$M,$B46&amp;" d. "&amp;DC$2)+COUNTIF(CORRIDA!$M:$M,DC$2&amp;" d. "&amp;$B46)=0,"",COUNTIF(CORRIDA!$M:$M,$B46&amp;" d. "&amp;DC$2)+COUNTIF(CORRIDA!$M:$M,DC$2&amp;" d. "&amp;$B46)))</f>
        <v/>
      </c>
      <c r="DD46" s="75" t="n">
        <f aca="false">SUM(BF46:DC46)</f>
        <v>0</v>
      </c>
      <c r="DE46" s="77" t="n">
        <f aca="false">COUNTIF(BF46:DC46,"&gt;0")</f>
        <v>0</v>
      </c>
      <c r="DF46" s="78" t="n">
        <f aca="false">IF(COUNTIF(BF46:DC46,"&gt;0")&lt;10,0,QUOTIENT(COUNTIF(BF46:DC46,"&gt;0"),5)*50)</f>
        <v>0</v>
      </c>
      <c r="DG46" s="79"/>
      <c r="DH46" s="73" t="str">
        <f aca="false">BE46</f>
        <v>Vinicius</v>
      </c>
      <c r="DI46" s="83" t="n">
        <f aca="false">IF($B46=DI$2,0,IF(COUNTIF(CORRIDA!$M:$M,$B46&amp;" d. "&amp;DI$2)+COUNTIF(CORRIDA!$M:$M,DI$2&amp;" d. "&amp;$B46)=0,0,COUNTIF(CORRIDA!$M:$M,$B46&amp;" d. "&amp;DI$2)+COUNTIF(CORRIDA!$M:$M,DI$2&amp;" d. "&amp;$B46)))</f>
        <v>0</v>
      </c>
      <c r="DJ46" s="83" t="n">
        <f aca="false">IF($B46=DJ$2,0,IF(COUNTIF(CORRIDA!$M:$M,$B46&amp;" d. "&amp;DJ$2)+COUNTIF(CORRIDA!$M:$M,DJ$2&amp;" d. "&amp;$B46)=0,0,COUNTIF(CORRIDA!$M:$M,$B46&amp;" d. "&amp;DJ$2)+COUNTIF(CORRIDA!$M:$M,DJ$2&amp;" d. "&amp;$B46)))</f>
        <v>0</v>
      </c>
      <c r="DK46" s="83" t="n">
        <f aca="false">IF($B46=DK$2,0,IF(COUNTIF(CORRIDA!$M:$M,$B46&amp;" d. "&amp;DK$2)+COUNTIF(CORRIDA!$M:$M,DK$2&amp;" d. "&amp;$B46)=0,0,COUNTIF(CORRIDA!$M:$M,$B46&amp;" d. "&amp;DK$2)+COUNTIF(CORRIDA!$M:$M,DK$2&amp;" d. "&amp;$B46)))</f>
        <v>0</v>
      </c>
      <c r="DL46" s="83" t="n">
        <f aca="false">IF($B46=DL$2,0,IF(COUNTIF(CORRIDA!$M:$M,$B46&amp;" d. "&amp;DL$2)+COUNTIF(CORRIDA!$M:$M,DL$2&amp;" d. "&amp;$B46)=0,0,COUNTIF(CORRIDA!$M:$M,$B46&amp;" d. "&amp;DL$2)+COUNTIF(CORRIDA!$M:$M,DL$2&amp;" d. "&amp;$B46)))</f>
        <v>0</v>
      </c>
      <c r="DM46" s="83" t="n">
        <f aca="false">IF($B46=DM$2,0,IF(COUNTIF(CORRIDA!$M:$M,$B46&amp;" d. "&amp;DM$2)+COUNTIF(CORRIDA!$M:$M,DM$2&amp;" d. "&amp;$B46)=0,0,COUNTIF(CORRIDA!$M:$M,$B46&amp;" d. "&amp;DM$2)+COUNTIF(CORRIDA!$M:$M,DM$2&amp;" d. "&amp;$B46)))</f>
        <v>0</v>
      </c>
      <c r="DN46" s="83" t="n">
        <f aca="false">IF($B46=DN$2,0,IF(COUNTIF(CORRIDA!$M:$M,$B46&amp;" d. "&amp;DN$2)+COUNTIF(CORRIDA!$M:$M,DN$2&amp;" d. "&amp;$B46)=0,0,COUNTIF(CORRIDA!$M:$M,$B46&amp;" d. "&amp;DN$2)+COUNTIF(CORRIDA!$M:$M,DN$2&amp;" d. "&amp;$B46)))</f>
        <v>0</v>
      </c>
      <c r="DO46" s="83" t="n">
        <f aca="false">IF($B46=DO$2,0,IF(COUNTIF(CORRIDA!$M:$M,$B46&amp;" d. "&amp;DO$2)+COUNTIF(CORRIDA!$M:$M,DO$2&amp;" d. "&amp;$B46)=0,0,COUNTIF(CORRIDA!$M:$M,$B46&amp;" d. "&amp;DO$2)+COUNTIF(CORRIDA!$M:$M,DO$2&amp;" d. "&amp;$B46)))</f>
        <v>0</v>
      </c>
      <c r="DP46" s="83" t="n">
        <f aca="false">IF($B46=DP$2,0,IF(COUNTIF(CORRIDA!$M:$M,$B46&amp;" d. "&amp;DP$2)+COUNTIF(CORRIDA!$M:$M,DP$2&amp;" d. "&amp;$B46)=0,0,COUNTIF(CORRIDA!$M:$M,$B46&amp;" d. "&amp;DP$2)+COUNTIF(CORRIDA!$M:$M,DP$2&amp;" d. "&amp;$B46)))</f>
        <v>0</v>
      </c>
      <c r="DQ46" s="83" t="n">
        <f aca="false">IF($B46=DQ$2,0,IF(COUNTIF(CORRIDA!$M:$M,$B46&amp;" d. "&amp;DQ$2)+COUNTIF(CORRIDA!$M:$M,DQ$2&amp;" d. "&amp;$B46)=0,0,COUNTIF(CORRIDA!$M:$M,$B46&amp;" d. "&amp;DQ$2)+COUNTIF(CORRIDA!$M:$M,DQ$2&amp;" d. "&amp;$B46)))</f>
        <v>0</v>
      </c>
      <c r="DR46" s="83" t="n">
        <f aca="false">IF($B46=DR$2,0,IF(COUNTIF(CORRIDA!$M:$M,$B46&amp;" d. "&amp;DR$2)+COUNTIF(CORRIDA!$M:$M,DR$2&amp;" d. "&amp;$B46)=0,0,COUNTIF(CORRIDA!$M:$M,$B46&amp;" d. "&amp;DR$2)+COUNTIF(CORRIDA!$M:$M,DR$2&amp;" d. "&amp;$B46)))</f>
        <v>0</v>
      </c>
      <c r="DS46" s="83" t="n">
        <f aca="false">IF($B46=DS$2,0,IF(COUNTIF(CORRIDA!$M:$M,$B46&amp;" d. "&amp;DS$2)+COUNTIF(CORRIDA!$M:$M,DS$2&amp;" d. "&amp;$B46)=0,0,COUNTIF(CORRIDA!$M:$M,$B46&amp;" d. "&amp;DS$2)+COUNTIF(CORRIDA!$M:$M,DS$2&amp;" d. "&amp;$B46)))</f>
        <v>0</v>
      </c>
      <c r="DT46" s="83" t="n">
        <f aca="false">IF($B46=DT$2,0,IF(COUNTIF(CORRIDA!$M:$M,$B46&amp;" d. "&amp;DT$2)+COUNTIF(CORRIDA!$M:$M,DT$2&amp;" d. "&amp;$B46)=0,0,COUNTIF(CORRIDA!$M:$M,$B46&amp;" d. "&amp;DT$2)+COUNTIF(CORRIDA!$M:$M,DT$2&amp;" d. "&amp;$B46)))</f>
        <v>0</v>
      </c>
      <c r="DU46" s="83" t="n">
        <f aca="false">IF($B46=DU$2,0,IF(COUNTIF(CORRIDA!$M:$M,$B46&amp;" d. "&amp;DU$2)+COUNTIF(CORRIDA!$M:$M,DU$2&amp;" d. "&amp;$B46)=0,0,COUNTIF(CORRIDA!$M:$M,$B46&amp;" d. "&amp;DU$2)+COUNTIF(CORRIDA!$M:$M,DU$2&amp;" d. "&amp;$B46)))</f>
        <v>0</v>
      </c>
      <c r="DV46" s="83" t="n">
        <f aca="false">IF($B46=DV$2,0,IF(COUNTIF(CORRIDA!$M:$M,$B46&amp;" d. "&amp;DV$2)+COUNTIF(CORRIDA!$M:$M,DV$2&amp;" d. "&amp;$B46)=0,0,COUNTIF(CORRIDA!$M:$M,$B46&amp;" d. "&amp;DV$2)+COUNTIF(CORRIDA!$M:$M,DV$2&amp;" d. "&amp;$B46)))</f>
        <v>0</v>
      </c>
      <c r="DW46" s="83" t="n">
        <f aca="false">IF($B46=DW$2,0,IF(COUNTIF(CORRIDA!$M:$M,$B46&amp;" d. "&amp;DW$2)+COUNTIF(CORRIDA!$M:$M,DW$2&amp;" d. "&amp;$B46)=0,0,COUNTIF(CORRIDA!$M:$M,$B46&amp;" d. "&amp;DW$2)+COUNTIF(CORRIDA!$M:$M,DW$2&amp;" d. "&amp;$B46)))</f>
        <v>0</v>
      </c>
      <c r="DX46" s="83" t="n">
        <f aca="false">IF($B46=DX$2,0,IF(COUNTIF(CORRIDA!$M:$M,$B46&amp;" d. "&amp;DX$2)+COUNTIF(CORRIDA!$M:$M,DX$2&amp;" d. "&amp;$B46)=0,0,COUNTIF(CORRIDA!$M:$M,$B46&amp;" d. "&amp;DX$2)+COUNTIF(CORRIDA!$M:$M,DX$2&amp;" d. "&amp;$B46)))</f>
        <v>0</v>
      </c>
      <c r="DY46" s="83" t="n">
        <f aca="false">IF($B46=DY$2,0,IF(COUNTIF(CORRIDA!$M:$M,$B46&amp;" d. "&amp;DY$2)+COUNTIF(CORRIDA!$M:$M,DY$2&amp;" d. "&amp;$B46)=0,0,COUNTIF(CORRIDA!$M:$M,$B46&amp;" d. "&amp;DY$2)+COUNTIF(CORRIDA!$M:$M,DY$2&amp;" d. "&amp;$B46)))</f>
        <v>0</v>
      </c>
      <c r="DZ46" s="83" t="n">
        <f aca="false">IF($B46=DZ$2,0,IF(COUNTIF(CORRIDA!$M:$M,$B46&amp;" d. "&amp;DZ$2)+COUNTIF(CORRIDA!$M:$M,DZ$2&amp;" d. "&amp;$B46)=0,0,COUNTIF(CORRIDA!$M:$M,$B46&amp;" d. "&amp;DZ$2)+COUNTIF(CORRIDA!$M:$M,DZ$2&amp;" d. "&amp;$B46)))</f>
        <v>0</v>
      </c>
      <c r="EA46" s="83" t="n">
        <f aca="false">IF($B46=EA$2,0,IF(COUNTIF(CORRIDA!$M:$M,$B46&amp;" d. "&amp;EA$2)+COUNTIF(CORRIDA!$M:$M,EA$2&amp;" d. "&amp;$B46)=0,0,COUNTIF(CORRIDA!$M:$M,$B46&amp;" d. "&amp;EA$2)+COUNTIF(CORRIDA!$M:$M,EA$2&amp;" d. "&amp;$B46)))</f>
        <v>0</v>
      </c>
      <c r="EB46" s="83" t="n">
        <f aca="false">IF($B46=EB$2,0,IF(COUNTIF(CORRIDA!$M:$M,$B46&amp;" d. "&amp;EB$2)+COUNTIF(CORRIDA!$M:$M,EB$2&amp;" d. "&amp;$B46)=0,0,COUNTIF(CORRIDA!$M:$M,$B46&amp;" d. "&amp;EB$2)+COUNTIF(CORRIDA!$M:$M,EB$2&amp;" d. "&amp;$B46)))</f>
        <v>0</v>
      </c>
      <c r="EC46" s="83" t="n">
        <f aca="false">IF($B46=EC$2,0,IF(COUNTIF(CORRIDA!$M:$M,$B46&amp;" d. "&amp;EC$2)+COUNTIF(CORRIDA!$M:$M,EC$2&amp;" d. "&amp;$B46)=0,0,COUNTIF(CORRIDA!$M:$M,$B46&amp;" d. "&amp;EC$2)+COUNTIF(CORRIDA!$M:$M,EC$2&amp;" d. "&amp;$B46)))</f>
        <v>0</v>
      </c>
      <c r="ED46" s="83" t="n">
        <f aca="false">IF($B46=ED$2,0,IF(COUNTIF(CORRIDA!$M:$M,$B46&amp;" d. "&amp;ED$2)+COUNTIF(CORRIDA!$M:$M,ED$2&amp;" d. "&amp;$B46)=0,0,COUNTIF(CORRIDA!$M:$M,$B46&amp;" d. "&amp;ED$2)+COUNTIF(CORRIDA!$M:$M,ED$2&amp;" d. "&amp;$B46)))</f>
        <v>0</v>
      </c>
      <c r="EE46" s="83" t="n">
        <f aca="false">IF($B46=EE$2,0,IF(COUNTIF(CORRIDA!$M:$M,$B46&amp;" d. "&amp;EE$2)+COUNTIF(CORRIDA!$M:$M,EE$2&amp;" d. "&amp;$B46)=0,0,COUNTIF(CORRIDA!$M:$M,$B46&amp;" d. "&amp;EE$2)+COUNTIF(CORRIDA!$M:$M,EE$2&amp;" d. "&amp;$B46)))</f>
        <v>0</v>
      </c>
      <c r="EF46" s="83" t="n">
        <f aca="false">IF($B46=EF$2,0,IF(COUNTIF(CORRIDA!$M:$M,$B46&amp;" d. "&amp;EF$2)+COUNTIF(CORRIDA!$M:$M,EF$2&amp;" d. "&amp;$B46)=0,0,COUNTIF(CORRIDA!$M:$M,$B46&amp;" d. "&amp;EF$2)+COUNTIF(CORRIDA!$M:$M,EF$2&amp;" d. "&amp;$B46)))</f>
        <v>0</v>
      </c>
      <c r="EG46" s="83" t="n">
        <f aca="false">IF($B46=EG$2,0,IF(COUNTIF(CORRIDA!$M:$M,$B46&amp;" d. "&amp;EG$2)+COUNTIF(CORRIDA!$M:$M,EG$2&amp;" d. "&amp;$B46)=0,0,COUNTIF(CORRIDA!$M:$M,$B46&amp;" d. "&amp;EG$2)+COUNTIF(CORRIDA!$M:$M,EG$2&amp;" d. "&amp;$B46)))</f>
        <v>0</v>
      </c>
      <c r="EH46" s="83" t="n">
        <f aca="false">IF($B46=EH$2,0,IF(COUNTIF(CORRIDA!$M:$M,$B46&amp;" d. "&amp;EH$2)+COUNTIF(CORRIDA!$M:$M,EH$2&amp;" d. "&amp;$B46)=0,0,COUNTIF(CORRIDA!$M:$M,$B46&amp;" d. "&amp;EH$2)+COUNTIF(CORRIDA!$M:$M,EH$2&amp;" d. "&amp;$B46)))</f>
        <v>0</v>
      </c>
      <c r="EI46" s="83" t="n">
        <f aca="false">IF($B46=EI$2,0,IF(COUNTIF(CORRIDA!$M:$M,$B46&amp;" d. "&amp;EI$2)+COUNTIF(CORRIDA!$M:$M,EI$2&amp;" d. "&amp;$B46)=0,0,COUNTIF(CORRIDA!$M:$M,$B46&amp;" d. "&amp;EI$2)+COUNTIF(CORRIDA!$M:$M,EI$2&amp;" d. "&amp;$B46)))</f>
        <v>0</v>
      </c>
      <c r="EJ46" s="83" t="n">
        <f aca="false">IF($B46=EJ$2,0,IF(COUNTIF(CORRIDA!$M:$M,$B46&amp;" d. "&amp;EJ$2)+COUNTIF(CORRIDA!$M:$M,EJ$2&amp;" d. "&amp;$B46)=0,0,COUNTIF(CORRIDA!$M:$M,$B46&amp;" d. "&amp;EJ$2)+COUNTIF(CORRIDA!$M:$M,EJ$2&amp;" d. "&amp;$B46)))</f>
        <v>0</v>
      </c>
      <c r="EK46" s="83" t="n">
        <f aca="false">IF($B46=EK$2,0,IF(COUNTIF(CORRIDA!$M:$M,$B46&amp;" d. "&amp;EK$2)+COUNTIF(CORRIDA!$M:$M,EK$2&amp;" d. "&amp;$B46)=0,0,COUNTIF(CORRIDA!$M:$M,$B46&amp;" d. "&amp;EK$2)+COUNTIF(CORRIDA!$M:$M,EK$2&amp;" d. "&amp;$B46)))</f>
        <v>0</v>
      </c>
      <c r="EL46" s="83" t="n">
        <f aca="false">IF($B46=EL$2,0,IF(COUNTIF(CORRIDA!$M:$M,$B46&amp;" d. "&amp;EL$2)+COUNTIF(CORRIDA!$M:$M,EL$2&amp;" d. "&amp;$B46)=0,0,COUNTIF(CORRIDA!$M:$M,$B46&amp;" d. "&amp;EL$2)+COUNTIF(CORRIDA!$M:$M,EL$2&amp;" d. "&amp;$B46)))</f>
        <v>0</v>
      </c>
      <c r="EM46" s="83" t="n">
        <f aca="false">IF($B46=EM$2,0,IF(COUNTIF(CORRIDA!$M:$M,$B46&amp;" d. "&amp;EM$2)+COUNTIF(CORRIDA!$M:$M,EM$2&amp;" d. "&amp;$B46)=0,0,COUNTIF(CORRIDA!$M:$M,$B46&amp;" d. "&amp;EM$2)+COUNTIF(CORRIDA!$M:$M,EM$2&amp;" d. "&amp;$B46)))</f>
        <v>0</v>
      </c>
      <c r="EN46" s="83" t="n">
        <f aca="false">IF($B46=EN$2,0,IF(COUNTIF(CORRIDA!$M:$M,$B46&amp;" d. "&amp;EN$2)+COUNTIF(CORRIDA!$M:$M,EN$2&amp;" d. "&amp;$B46)=0,0,COUNTIF(CORRIDA!$M:$M,$B46&amp;" d. "&amp;EN$2)+COUNTIF(CORRIDA!$M:$M,EN$2&amp;" d. "&amp;$B46)))</f>
        <v>0</v>
      </c>
      <c r="EO46" s="83" t="n">
        <f aca="false">IF($B46=EO$2,0,IF(COUNTIF(CORRIDA!$M:$M,$B46&amp;" d. "&amp;EO$2)+COUNTIF(CORRIDA!$M:$M,EO$2&amp;" d. "&amp;$B46)=0,0,COUNTIF(CORRIDA!$M:$M,$B46&amp;" d. "&amp;EO$2)+COUNTIF(CORRIDA!$M:$M,EO$2&amp;" d. "&amp;$B46)))</f>
        <v>0</v>
      </c>
      <c r="EP46" s="83" t="n">
        <f aca="false">IF($B46=EP$2,0,IF(COUNTIF(CORRIDA!$M:$M,$B46&amp;" d. "&amp;EP$2)+COUNTIF(CORRIDA!$M:$M,EP$2&amp;" d. "&amp;$B46)=0,0,COUNTIF(CORRIDA!$M:$M,$B46&amp;" d. "&amp;EP$2)+COUNTIF(CORRIDA!$M:$M,EP$2&amp;" d. "&amp;$B46)))</f>
        <v>0</v>
      </c>
      <c r="EQ46" s="83" t="n">
        <f aca="false">IF($B46=EQ$2,0,IF(COUNTIF(CORRIDA!$M:$M,$B46&amp;" d. "&amp;EQ$2)+COUNTIF(CORRIDA!$M:$M,EQ$2&amp;" d. "&amp;$B46)=0,0,COUNTIF(CORRIDA!$M:$M,$B46&amp;" d. "&amp;EQ$2)+COUNTIF(CORRIDA!$M:$M,EQ$2&amp;" d. "&amp;$B46)))</f>
        <v>0</v>
      </c>
      <c r="ER46" s="83" t="n">
        <f aca="false">IF($B46=ER$2,0,IF(COUNTIF(CORRIDA!$M:$M,$B46&amp;" d. "&amp;ER$2)+COUNTIF(CORRIDA!$M:$M,ER$2&amp;" d. "&amp;$B46)=0,0,COUNTIF(CORRIDA!$M:$M,$B46&amp;" d. "&amp;ER$2)+COUNTIF(CORRIDA!$M:$M,ER$2&amp;" d. "&amp;$B46)))</f>
        <v>0</v>
      </c>
      <c r="ES46" s="83" t="n">
        <f aca="false">IF($B46=ES$2,0,IF(COUNTIF(CORRIDA!$M:$M,$B46&amp;" d. "&amp;ES$2)+COUNTIF(CORRIDA!$M:$M,ES$2&amp;" d. "&amp;$B46)=0,0,COUNTIF(CORRIDA!$M:$M,$B46&amp;" d. "&amp;ES$2)+COUNTIF(CORRIDA!$M:$M,ES$2&amp;" d. "&amp;$B46)))</f>
        <v>0</v>
      </c>
      <c r="ET46" s="83" t="n">
        <f aca="false">IF($B46=ET$2,0,IF(COUNTIF(CORRIDA!$M:$M,$B46&amp;" d. "&amp;ET$2)+COUNTIF(CORRIDA!$M:$M,ET$2&amp;" d. "&amp;$B46)=0,0,COUNTIF(CORRIDA!$M:$M,$B46&amp;" d. "&amp;ET$2)+COUNTIF(CORRIDA!$M:$M,ET$2&amp;" d. "&amp;$B46)))</f>
        <v>0</v>
      </c>
      <c r="EU46" s="83" t="n">
        <f aca="false">IF($B46=EU$2,0,IF(COUNTIF(CORRIDA!$M:$M,$B46&amp;" d. "&amp;EU$2)+COUNTIF(CORRIDA!$M:$M,EU$2&amp;" d. "&amp;$B46)=0,0,COUNTIF(CORRIDA!$M:$M,$B46&amp;" d. "&amp;EU$2)+COUNTIF(CORRIDA!$M:$M,EU$2&amp;" d. "&amp;$B46)))</f>
        <v>0</v>
      </c>
      <c r="EV46" s="83" t="n">
        <f aca="false">IF($B46=EV$2,0,IF(COUNTIF(CORRIDA!$M:$M,$B46&amp;" d. "&amp;EV$2)+COUNTIF(CORRIDA!$M:$M,EV$2&amp;" d. "&amp;$B46)=0,0,COUNTIF(CORRIDA!$M:$M,$B46&amp;" d. "&amp;EV$2)+COUNTIF(CORRIDA!$M:$M,EV$2&amp;" d. "&amp;$B46)))</f>
        <v>0</v>
      </c>
      <c r="EW46" s="83" t="n">
        <f aca="false">IF($B46=EW$2,0,IF(COUNTIF(CORRIDA!$M:$M,$B46&amp;" d. "&amp;EW$2)+COUNTIF(CORRIDA!$M:$M,EW$2&amp;" d. "&amp;$B46)=0,0,COUNTIF(CORRIDA!$M:$M,$B46&amp;" d. "&amp;EW$2)+COUNTIF(CORRIDA!$M:$M,EW$2&amp;" d. "&amp;$B46)))</f>
        <v>0</v>
      </c>
      <c r="EX46" s="83" t="n">
        <f aca="false">IF($B46=EX$2,0,IF(COUNTIF(CORRIDA!$M:$M,$B46&amp;" d. "&amp;EX$2)+COUNTIF(CORRIDA!$M:$M,EX$2&amp;" d. "&amp;$B46)=0,0,COUNTIF(CORRIDA!$M:$M,$B46&amp;" d. "&amp;EX$2)+COUNTIF(CORRIDA!$M:$M,EX$2&amp;" d. "&amp;$B46)))</f>
        <v>0</v>
      </c>
      <c r="EY46" s="83" t="n">
        <f aca="false">IF($B46=EY$2,0,IF(COUNTIF(CORRIDA!$M:$M,$B46&amp;" d. "&amp;EY$2)+COUNTIF(CORRIDA!$M:$M,EY$2&amp;" d. "&amp;$B46)=0,0,COUNTIF(CORRIDA!$M:$M,$B46&amp;" d. "&amp;EY$2)+COUNTIF(CORRIDA!$M:$M,EY$2&amp;" d. "&amp;$B46)))</f>
        <v>0</v>
      </c>
      <c r="EZ46" s="83" t="n">
        <f aca="false">IF($B46=EZ$2,0,IF(COUNTIF(CORRIDA!$M:$M,$B46&amp;" d. "&amp;EZ$2)+COUNTIF(CORRIDA!$M:$M,EZ$2&amp;" d. "&amp;$B46)=0,0,COUNTIF(CORRIDA!$M:$M,$B46&amp;" d. "&amp;EZ$2)+COUNTIF(CORRIDA!$M:$M,EZ$2&amp;" d. "&amp;$B46)))</f>
        <v>0</v>
      </c>
      <c r="FA46" s="83" t="n">
        <f aca="false">IF($B46=FA$2,0,IF(COUNTIF(CORRIDA!$M:$M,$B46&amp;" d. "&amp;FA$2)+COUNTIF(CORRIDA!$M:$M,FA$2&amp;" d. "&amp;$B46)=0,0,COUNTIF(CORRIDA!$M:$M,$B46&amp;" d. "&amp;FA$2)+COUNTIF(CORRIDA!$M:$M,FA$2&amp;" d. "&amp;$B46)))</f>
        <v>0</v>
      </c>
      <c r="FB46" s="83" t="n">
        <f aca="false">IF($B46=FB$2,0,IF(COUNTIF(CORRIDA!$M:$M,$B46&amp;" d. "&amp;FB$2)+COUNTIF(CORRIDA!$M:$M,FB$2&amp;" d. "&amp;$B46)=0,0,COUNTIF(CORRIDA!$M:$M,$B46&amp;" d. "&amp;FB$2)+COUNTIF(CORRIDA!$M:$M,FB$2&amp;" d. "&amp;$B46)))</f>
        <v>0</v>
      </c>
      <c r="FC46" s="83" t="n">
        <f aca="false">IF($B46=FC$2,0,IF(COUNTIF(CORRIDA!$M:$M,$B46&amp;" d. "&amp;FC$2)+COUNTIF(CORRIDA!$M:$M,FC$2&amp;" d. "&amp;$B46)=0,0,COUNTIF(CORRIDA!$M:$M,$B46&amp;" d. "&amp;FC$2)+COUNTIF(CORRIDA!$M:$M,FC$2&amp;" d. "&amp;$B46)))</f>
        <v>0</v>
      </c>
      <c r="FD46" s="83" t="n">
        <f aca="false">IF($B46=FD$2,0,IF(COUNTIF(CORRIDA!$M:$M,$B46&amp;" d. "&amp;FD$2)+COUNTIF(CORRIDA!$M:$M,FD$2&amp;" d. "&amp;$B46)=0,0,COUNTIF(CORRIDA!$M:$M,$B46&amp;" d. "&amp;FD$2)+COUNTIF(CORRIDA!$M:$M,FD$2&amp;" d. "&amp;$B46)))</f>
        <v>0</v>
      </c>
      <c r="FE46" s="83" t="n">
        <f aca="false">IF($B46=FE$2,0,IF(COUNTIF(CORRIDA!$M:$M,$B46&amp;" d. "&amp;FE$2)+COUNTIF(CORRIDA!$M:$M,FE$2&amp;" d. "&amp;$B46)=0,0,COUNTIF(CORRIDA!$M:$M,$B46&amp;" d. "&amp;FE$2)+COUNTIF(CORRIDA!$M:$M,FE$2&amp;" d. "&amp;$B46)))</f>
        <v>0</v>
      </c>
      <c r="FF46" s="83" t="n">
        <f aca="false">IF($B46=FF$2,0,IF(COUNTIF(CORRIDA!$M:$M,$B46&amp;" d. "&amp;FF$2)+COUNTIF(CORRIDA!$M:$M,FF$2&amp;" d. "&amp;$B46)=0,0,COUNTIF(CORRIDA!$M:$M,$B46&amp;" d. "&amp;FF$2)+COUNTIF(CORRIDA!$M:$M,FF$2&amp;" d. "&amp;$B46)))</f>
        <v>0</v>
      </c>
      <c r="FG46" s="75" t="n">
        <f aca="false">SUM(DI46:EW46)</f>
        <v>0</v>
      </c>
      <c r="FH46" s="80"/>
      <c r="FI46" s="73" t="str">
        <f aca="false">BE46</f>
        <v>Vinicius</v>
      </c>
      <c r="FJ46" s="81" t="n">
        <f aca="false">COUNTIF(BF46:DC46,"&gt;0")</f>
        <v>0</v>
      </c>
      <c r="FK46" s="81" t="e">
        <f aca="false">AVERAGE(BF46:DC46)</f>
        <v>#DIV/0!</v>
      </c>
      <c r="FL46" s="81" t="e">
        <f aca="false">_xlfn.STDEV.P(BF46:DC46)</f>
        <v>#DIV/0!</v>
      </c>
    </row>
    <row r="47" customFormat="false" ht="12.75" hidden="false" customHeight="false" outlineLevel="0" collapsed="false">
      <c r="B47" s="73" t="str">
        <f aca="false">INTRO!B47</f>
        <v>Andre Bruni</v>
      </c>
      <c r="C47" s="74" t="str">
        <f aca="false">IF($B47=C$2,"-",IF(COUNTIF(CORRIDA!$M:$M,$B47&amp;" d. "&amp;C$2)=0,"",COUNTIF(CORRIDA!$M:$M,$B47&amp;" d. "&amp;C$2)))</f>
        <v/>
      </c>
      <c r="D47" s="74" t="str">
        <f aca="false">IF($B47=D$2,"-",IF(COUNTIF(CORRIDA!$M:$M,$B47&amp;" d. "&amp;D$2)=0,"",COUNTIF(CORRIDA!$M:$M,$B47&amp;" d. "&amp;D$2)))</f>
        <v/>
      </c>
      <c r="E47" s="74" t="str">
        <f aca="false">IF($B47=E$2,"-",IF(COUNTIF(CORRIDA!$M:$M,$B47&amp;" d. "&amp;E$2)=0,"",COUNTIF(CORRIDA!$M:$M,$B47&amp;" d. "&amp;E$2)))</f>
        <v/>
      </c>
      <c r="F47" s="74" t="str">
        <f aca="false">IF($B47=F$2,"-",IF(COUNTIF(CORRIDA!$M:$M,$B47&amp;" d. "&amp;F$2)=0,"",COUNTIF(CORRIDA!$M:$M,$B47&amp;" d. "&amp;F$2)))</f>
        <v/>
      </c>
      <c r="G47" s="74" t="str">
        <f aca="false">IF($B47=G$2,"-",IF(COUNTIF(CORRIDA!$M:$M,$B47&amp;" d. "&amp;G$2)=0,"",COUNTIF(CORRIDA!$M:$M,$B47&amp;" d. "&amp;G$2)))</f>
        <v/>
      </c>
      <c r="H47" s="74" t="str">
        <f aca="false">IF($B47=H$2,"-",IF(COUNTIF(CORRIDA!$M:$M,$B47&amp;" d. "&amp;H$2)=0,"",COUNTIF(CORRIDA!$M:$M,$B47&amp;" d. "&amp;H$2)))</f>
        <v/>
      </c>
      <c r="I47" s="74" t="str">
        <f aca="false">IF($B47=I$2,"-",IF(COUNTIF(CORRIDA!$M:$M,$B47&amp;" d. "&amp;I$2)=0,"",COUNTIF(CORRIDA!$M:$M,$B47&amp;" d. "&amp;I$2)))</f>
        <v/>
      </c>
      <c r="J47" s="74" t="str">
        <f aca="false">IF($B47=J$2,"-",IF(COUNTIF(CORRIDA!$M:$M,$B47&amp;" d. "&amp;J$2)=0,"",COUNTIF(CORRIDA!$M:$M,$B47&amp;" d. "&amp;J$2)))</f>
        <v/>
      </c>
      <c r="K47" s="74" t="str">
        <f aca="false">IF($B47=K$2,"-",IF(COUNTIF(CORRIDA!$M:$M,$B47&amp;" d. "&amp;K$2)=0,"",COUNTIF(CORRIDA!$M:$M,$B47&amp;" d. "&amp;K$2)))</f>
        <v/>
      </c>
      <c r="L47" s="74" t="str">
        <f aca="false">IF($B47=L$2,"-",IF(COUNTIF(CORRIDA!$M:$M,$B47&amp;" d. "&amp;L$2)=0,"",COUNTIF(CORRIDA!$M:$M,$B47&amp;" d. "&amp;L$2)))</f>
        <v/>
      </c>
      <c r="M47" s="74" t="str">
        <f aca="false">IF($B47=M$2,"-",IF(COUNTIF(CORRIDA!$M:$M,$B47&amp;" d. "&amp;M$2)=0,"",COUNTIF(CORRIDA!$M:$M,$B47&amp;" d. "&amp;M$2)))</f>
        <v/>
      </c>
      <c r="N47" s="74" t="str">
        <f aca="false">IF($B47=N$2,"-",IF(COUNTIF(CORRIDA!$M:$M,$B47&amp;" d. "&amp;N$2)=0,"",COUNTIF(CORRIDA!$M:$M,$B47&amp;" d. "&amp;N$2)))</f>
        <v/>
      </c>
      <c r="O47" s="74" t="str">
        <f aca="false">IF($B47=O$2,"-",IF(COUNTIF(CORRIDA!$M:$M,$B47&amp;" d. "&amp;O$2)=0,"",COUNTIF(CORRIDA!$M:$M,$B47&amp;" d. "&amp;O$2)))</f>
        <v/>
      </c>
      <c r="P47" s="74" t="str">
        <f aca="false">IF($B47=P$2,"-",IF(COUNTIF(CORRIDA!$M:$M,$B47&amp;" d. "&amp;P$2)=0,"",COUNTIF(CORRIDA!$M:$M,$B47&amp;" d. "&amp;P$2)))</f>
        <v/>
      </c>
      <c r="Q47" s="74" t="str">
        <f aca="false">IF($B47=Q$2,"-",IF(COUNTIF(CORRIDA!$M:$M,$B47&amp;" d. "&amp;Q$2)=0,"",COUNTIF(CORRIDA!$M:$M,$B47&amp;" d. "&amp;Q$2)))</f>
        <v/>
      </c>
      <c r="R47" s="74" t="str">
        <f aca="false">IF($B47=R$2,"-",IF(COUNTIF(CORRIDA!$M:$M,$B47&amp;" d. "&amp;R$2)=0,"",COUNTIF(CORRIDA!$M:$M,$B47&amp;" d. "&amp;R$2)))</f>
        <v/>
      </c>
      <c r="S47" s="74" t="str">
        <f aca="false">IF($B47=S$2,"-",IF(COUNTIF(CORRIDA!$M:$M,$B47&amp;" d. "&amp;S$2)=0,"",COUNTIF(CORRIDA!$M:$M,$B47&amp;" d. "&amp;S$2)))</f>
        <v/>
      </c>
      <c r="T47" s="74" t="str">
        <f aca="false">IF($B47=T$2,"-",IF(COUNTIF(CORRIDA!$M:$M,$B47&amp;" d. "&amp;T$2)=0,"",COUNTIF(CORRIDA!$M:$M,$B47&amp;" d. "&amp;T$2)))</f>
        <v/>
      </c>
      <c r="U47" s="74" t="str">
        <f aca="false">IF($B47=U$2,"-",IF(COUNTIF(CORRIDA!$M:$M,$B47&amp;" d. "&amp;U$2)=0,"",COUNTIF(CORRIDA!$M:$M,$B47&amp;" d. "&amp;U$2)))</f>
        <v/>
      </c>
      <c r="V47" s="74" t="str">
        <f aca="false">IF($B47=V$2,"-",IF(COUNTIF(CORRIDA!$M:$M,$B47&amp;" d. "&amp;V$2)=0,"",COUNTIF(CORRIDA!$M:$M,$B47&amp;" d. "&amp;V$2)))</f>
        <v/>
      </c>
      <c r="W47" s="74" t="str">
        <f aca="false">IF($B47=W$2,"-",IF(COUNTIF(CORRIDA!$M:$M,$B47&amp;" d. "&amp;W$2)=0,"",COUNTIF(CORRIDA!$M:$M,$B47&amp;" d. "&amp;W$2)))</f>
        <v/>
      </c>
      <c r="X47" s="74" t="str">
        <f aca="false">IF($B47=X$2,"-",IF(COUNTIF(CORRIDA!$M:$M,$B47&amp;" d. "&amp;X$2)=0,"",COUNTIF(CORRIDA!$M:$M,$B47&amp;" d. "&amp;X$2)))</f>
        <v/>
      </c>
      <c r="Y47" s="74" t="str">
        <f aca="false">IF($B47=Y$2,"-",IF(COUNTIF(CORRIDA!$M:$M,$B47&amp;" d. "&amp;Y$2)=0,"",COUNTIF(CORRIDA!$M:$M,$B47&amp;" d. "&amp;Y$2)))</f>
        <v/>
      </c>
      <c r="Z47" s="74" t="str">
        <f aca="false">IF($B47=Z$2,"-",IF(COUNTIF(CORRIDA!$M:$M,$B47&amp;" d. "&amp;Z$2)=0,"",COUNTIF(CORRIDA!$M:$M,$B47&amp;" d. "&amp;Z$2)))</f>
        <v/>
      </c>
      <c r="AA47" s="74" t="str">
        <f aca="false">IF($B47=AA$2,"-",IF(COUNTIF(CORRIDA!$M:$M,$B47&amp;" d. "&amp;AA$2)=0,"",COUNTIF(CORRIDA!$M:$M,$B47&amp;" d. "&amp;AA$2)))</f>
        <v/>
      </c>
      <c r="AB47" s="74" t="str">
        <f aca="false">IF($B47=AB$2,"-",IF(COUNTIF(CORRIDA!$M:$M,$B47&amp;" d. "&amp;AB$2)=0,"",COUNTIF(CORRIDA!$M:$M,$B47&amp;" d. "&amp;AB$2)))</f>
        <v/>
      </c>
      <c r="AC47" s="74" t="str">
        <f aca="false">IF($B47=AC$2,"-",IF(COUNTIF(CORRIDA!$M:$M,$B47&amp;" d. "&amp;AC$2)=0,"",COUNTIF(CORRIDA!$M:$M,$B47&amp;" d. "&amp;AC$2)))</f>
        <v/>
      </c>
      <c r="AD47" s="74" t="str">
        <f aca="false">IF($B47=AD$2,"-",IF(COUNTIF(CORRIDA!$M:$M,$B47&amp;" d. "&amp;AD$2)=0,"",COUNTIF(CORRIDA!$M:$M,$B47&amp;" d. "&amp;AD$2)))</f>
        <v/>
      </c>
      <c r="AE47" s="74" t="str">
        <f aca="false">IF($B47=AE$2,"-",IF(COUNTIF(CORRIDA!$M:$M,$B47&amp;" d. "&amp;AE$2)=0,"",COUNTIF(CORRIDA!$M:$M,$B47&amp;" d. "&amp;AE$2)))</f>
        <v/>
      </c>
      <c r="AF47" s="74" t="str">
        <f aca="false">IF($B47=AF$2,"-",IF(COUNTIF(CORRIDA!$M:$M,$B47&amp;" d. "&amp;AF$2)=0,"",COUNTIF(CORRIDA!$M:$M,$B47&amp;" d. "&amp;AF$2)))</f>
        <v/>
      </c>
      <c r="AG47" s="74" t="str">
        <f aca="false">IF($B47=AG$2,"-",IF(COUNTIF(CORRIDA!$M:$M,$B47&amp;" d. "&amp;AG$2)=0,"",COUNTIF(CORRIDA!$M:$M,$B47&amp;" d. "&amp;AG$2)))</f>
        <v/>
      </c>
      <c r="AH47" s="74" t="str">
        <f aca="false">IF($B47=AH$2,"-",IF(COUNTIF(CORRIDA!$M:$M,$B47&amp;" d. "&amp;AH$2)=0,"",COUNTIF(CORRIDA!$M:$M,$B47&amp;" d. "&amp;AH$2)))</f>
        <v/>
      </c>
      <c r="AI47" s="74" t="str">
        <f aca="false">IF($B47=AI$2,"-",IF(COUNTIF(CORRIDA!$M:$M,$B47&amp;" d. "&amp;AI$2)=0,"",COUNTIF(CORRIDA!$M:$M,$B47&amp;" d. "&amp;AI$2)))</f>
        <v/>
      </c>
      <c r="AJ47" s="74" t="str">
        <f aca="false">IF($B47=AJ$2,"-",IF(COUNTIF(CORRIDA!$M:$M,$B47&amp;" d. "&amp;AJ$2)=0,"",COUNTIF(CORRIDA!$M:$M,$B47&amp;" d. "&amp;AJ$2)))</f>
        <v/>
      </c>
      <c r="AK47" s="74" t="str">
        <f aca="false">IF($B47=AK$2,"-",IF(COUNTIF(CORRIDA!$M:$M,$B47&amp;" d. "&amp;AK$2)=0,"",COUNTIF(CORRIDA!$M:$M,$B47&amp;" d. "&amp;AK$2)))</f>
        <v/>
      </c>
      <c r="AL47" s="74" t="str">
        <f aca="false">IF($B47=AL$2,"-",IF(COUNTIF(CORRIDA!$M:$M,$B47&amp;" d. "&amp;AL$2)=0,"",COUNTIF(CORRIDA!$M:$M,$B47&amp;" d. "&amp;AL$2)))</f>
        <v/>
      </c>
      <c r="AM47" s="74" t="str">
        <f aca="false">IF($B47=AM$2,"-",IF(COUNTIF(CORRIDA!$M:$M,$B47&amp;" d. "&amp;AM$2)=0,"",COUNTIF(CORRIDA!$M:$M,$B47&amp;" d. "&amp;AM$2)))</f>
        <v/>
      </c>
      <c r="AN47" s="74" t="str">
        <f aca="false">IF($B47=AN$2,"-",IF(COUNTIF(CORRIDA!$M:$M,$B47&amp;" d. "&amp;AN$2)=0,"",COUNTIF(CORRIDA!$M:$M,$B47&amp;" d. "&amp;AN$2)))</f>
        <v/>
      </c>
      <c r="AO47" s="74" t="str">
        <f aca="false">IF($B47=AO$2,"-",IF(COUNTIF(CORRIDA!$M:$M,$B47&amp;" d. "&amp;AO$2)=0,"",COUNTIF(CORRIDA!$M:$M,$B47&amp;" d. "&amp;AO$2)))</f>
        <v/>
      </c>
      <c r="AP47" s="74" t="str">
        <f aca="false">IF($B47=AP$2,"-",IF(COUNTIF(CORRIDA!$M:$M,$B47&amp;" d. "&amp;AP$2)=0,"",COUNTIF(CORRIDA!$M:$M,$B47&amp;" d. "&amp;AP$2)))</f>
        <v/>
      </c>
      <c r="AQ47" s="74" t="str">
        <f aca="false">IF($B47=AQ$2,"-",IF(COUNTIF(CORRIDA!$M:$M,$B47&amp;" d. "&amp;AQ$2)=0,"",COUNTIF(CORRIDA!$M:$M,$B47&amp;" d. "&amp;AQ$2)))</f>
        <v/>
      </c>
      <c r="AR47" s="74" t="str">
        <f aca="false">IF($B47=AR$2,"-",IF(COUNTIF(CORRIDA!$M:$M,$B47&amp;" d. "&amp;AR$2)=0,"",COUNTIF(CORRIDA!$M:$M,$B47&amp;" d. "&amp;AR$2)))</f>
        <v/>
      </c>
      <c r="AS47" s="74" t="str">
        <f aca="false">IF($B47=AS$2,"-",IF(COUNTIF(CORRIDA!$M:$M,$B47&amp;" d. "&amp;AS$2)=0,"",COUNTIF(CORRIDA!$M:$M,$B47&amp;" d. "&amp;AS$2)))</f>
        <v/>
      </c>
      <c r="AT47" s="74" t="str">
        <f aca="false">IF($B47=AT$2,"-",IF(COUNTIF(CORRIDA!$M:$M,$B47&amp;" d. "&amp;AT$2)=0,"",COUNTIF(CORRIDA!$M:$M,$B47&amp;" d. "&amp;AT$2)))</f>
        <v/>
      </c>
      <c r="AU47" s="74" t="str">
        <f aca="false">IF($B47=AU$2,"-",IF(COUNTIF(CORRIDA!$M:$M,$B47&amp;" d. "&amp;AU$2)=0,"",COUNTIF(CORRIDA!$M:$M,$B47&amp;" d. "&amp;AU$2)))</f>
        <v>-</v>
      </c>
      <c r="AV47" s="74" t="str">
        <f aca="false">IF($B47=AV$2,"-",IF(COUNTIF(CORRIDA!$M:$M,$B47&amp;" d. "&amp;AV$2)=0,"",COUNTIF(CORRIDA!$M:$M,$B47&amp;" d. "&amp;AV$2)))</f>
        <v/>
      </c>
      <c r="AW47" s="74" t="str">
        <f aca="false">IF($B47=AW$2,"-",IF(COUNTIF(CORRIDA!$M:$M,$B47&amp;" d. "&amp;AW$2)=0,"",COUNTIF(CORRIDA!$M:$M,$B47&amp;" d. "&amp;AW$2)))</f>
        <v/>
      </c>
      <c r="AX47" s="74" t="n">
        <f aca="false">IF($B47=AX$2,"-",IF(COUNTIF(CORRIDA!$M:$M,$B47&amp;" d. "&amp;AX$2)=0,"",COUNTIF(CORRIDA!$M:$M,$B47&amp;" d. "&amp;AX$2)))</f>
        <v>1</v>
      </c>
      <c r="AY47" s="74" t="str">
        <f aca="false">IF($B47=AY$2,"-",IF(COUNTIF(CORRIDA!$M:$M,$B47&amp;" d. "&amp;AY$2)=0,"",COUNTIF(CORRIDA!$M:$M,$B47&amp;" d. "&amp;AY$2)))</f>
        <v/>
      </c>
      <c r="AZ47" s="74" t="str">
        <f aca="false">IF($B47=AZ$2,"-",IF(COUNTIF(CORRIDA!$M:$M,$B47&amp;" d. "&amp;AZ$2)=0,"",COUNTIF(CORRIDA!$M:$M,$B47&amp;" d. "&amp;AZ$2)))</f>
        <v/>
      </c>
      <c r="BA47" s="75" t="n">
        <f aca="false">SUM(C47:AZ47)</f>
        <v>1</v>
      </c>
      <c r="BE47" s="73" t="str">
        <f aca="false">B47</f>
        <v>Andre Bruni</v>
      </c>
      <c r="BF47" s="76" t="str">
        <f aca="false">IF($B47=BF$2,"-",IF(COUNTIF(CORRIDA!$M:$M,$B47&amp;" d. "&amp;BF$2)+COUNTIF(CORRIDA!$M:$M,BF$2&amp;" d. "&amp;$B47)=0,"",COUNTIF(CORRIDA!$M:$M,$B47&amp;" d. "&amp;BF$2)+COUNTIF(CORRIDA!$M:$M,BF$2&amp;" d. "&amp;$B47)))</f>
        <v/>
      </c>
      <c r="BG47" s="76" t="str">
        <f aca="false">IF($B47=BG$2,"-",IF(COUNTIF(CORRIDA!$M:$M,$B47&amp;" d. "&amp;BG$2)+COUNTIF(CORRIDA!$M:$M,BG$2&amp;" d. "&amp;$B47)=0,"",COUNTIF(CORRIDA!$M:$M,$B47&amp;" d. "&amp;BG$2)+COUNTIF(CORRIDA!$M:$M,BG$2&amp;" d. "&amp;$B47)))</f>
        <v/>
      </c>
      <c r="BH47" s="76" t="str">
        <f aca="false">IF($B47=BH$2,"-",IF(COUNTIF(CORRIDA!$M:$M,$B47&amp;" d. "&amp;BH$2)+COUNTIF(CORRIDA!$M:$M,BH$2&amp;" d. "&amp;$B47)=0,"",COUNTIF(CORRIDA!$M:$M,$B47&amp;" d. "&amp;BH$2)+COUNTIF(CORRIDA!$M:$M,BH$2&amp;" d. "&amp;$B47)))</f>
        <v/>
      </c>
      <c r="BI47" s="76" t="str">
        <f aca="false">IF($B47=BI$2,"-",IF(COUNTIF(CORRIDA!$M:$M,$B47&amp;" d. "&amp;BI$2)+COUNTIF(CORRIDA!$M:$M,BI$2&amp;" d. "&amp;$B47)=0,"",COUNTIF(CORRIDA!$M:$M,$B47&amp;" d. "&amp;BI$2)+COUNTIF(CORRIDA!$M:$M,BI$2&amp;" d. "&amp;$B47)))</f>
        <v/>
      </c>
      <c r="BJ47" s="76" t="str">
        <f aca="false">IF($B47=BJ$2,"-",IF(COUNTIF(CORRIDA!$M:$M,$B47&amp;" d. "&amp;BJ$2)+COUNTIF(CORRIDA!$M:$M,BJ$2&amp;" d. "&amp;$B47)=0,"",COUNTIF(CORRIDA!$M:$M,$B47&amp;" d. "&amp;BJ$2)+COUNTIF(CORRIDA!$M:$M,BJ$2&amp;" d. "&amp;$B47)))</f>
        <v/>
      </c>
      <c r="BK47" s="76" t="str">
        <f aca="false">IF($B47=BK$2,"-",IF(COUNTIF(CORRIDA!$M:$M,$B47&amp;" d. "&amp;BK$2)+COUNTIF(CORRIDA!$M:$M,BK$2&amp;" d. "&amp;$B47)=0,"",COUNTIF(CORRIDA!$M:$M,$B47&amp;" d. "&amp;BK$2)+COUNTIF(CORRIDA!$M:$M,BK$2&amp;" d. "&amp;$B47)))</f>
        <v/>
      </c>
      <c r="BL47" s="76" t="str">
        <f aca="false">IF($B47=BL$2,"-",IF(COUNTIF(CORRIDA!$M:$M,$B47&amp;" d. "&amp;BL$2)+COUNTIF(CORRIDA!$M:$M,BL$2&amp;" d. "&amp;$B47)=0,"",COUNTIF(CORRIDA!$M:$M,$B47&amp;" d. "&amp;BL$2)+COUNTIF(CORRIDA!$M:$M,BL$2&amp;" d. "&amp;$B47)))</f>
        <v/>
      </c>
      <c r="BM47" s="76" t="str">
        <f aca="false">IF($B47=BM$2,"-",IF(COUNTIF(CORRIDA!$M:$M,$B47&amp;" d. "&amp;BM$2)+COUNTIF(CORRIDA!$M:$M,BM$2&amp;" d. "&amp;$B47)=0,"",COUNTIF(CORRIDA!$M:$M,$B47&amp;" d. "&amp;BM$2)+COUNTIF(CORRIDA!$M:$M,BM$2&amp;" d. "&amp;$B47)))</f>
        <v/>
      </c>
      <c r="BN47" s="76" t="str">
        <f aca="false">IF($B47=BN$2,"-",IF(COUNTIF(CORRIDA!$M:$M,$B47&amp;" d. "&amp;BN$2)+COUNTIF(CORRIDA!$M:$M,BN$2&amp;" d. "&amp;$B47)=0,"",COUNTIF(CORRIDA!$M:$M,$B47&amp;" d. "&amp;BN$2)+COUNTIF(CORRIDA!$M:$M,BN$2&amp;" d. "&amp;$B47)))</f>
        <v/>
      </c>
      <c r="BO47" s="76" t="str">
        <f aca="false">IF($B47=BO$2,"-",IF(COUNTIF(CORRIDA!$M:$M,$B47&amp;" d. "&amp;BO$2)+COUNTIF(CORRIDA!$M:$M,BO$2&amp;" d. "&amp;$B47)=0,"",COUNTIF(CORRIDA!$M:$M,$B47&amp;" d. "&amp;BO$2)+COUNTIF(CORRIDA!$M:$M,BO$2&amp;" d. "&amp;$B47)))</f>
        <v/>
      </c>
      <c r="BP47" s="76" t="str">
        <f aca="false">IF($B47=BP$2,"-",IF(COUNTIF(CORRIDA!$M:$M,$B47&amp;" d. "&amp;BP$2)+COUNTIF(CORRIDA!$M:$M,BP$2&amp;" d. "&amp;$B47)=0,"",COUNTIF(CORRIDA!$M:$M,$B47&amp;" d. "&amp;BP$2)+COUNTIF(CORRIDA!$M:$M,BP$2&amp;" d. "&amp;$B47)))</f>
        <v/>
      </c>
      <c r="BQ47" s="76" t="n">
        <f aca="false">IF($B47=BQ$2,"-",IF(COUNTIF(CORRIDA!$M:$M,$B47&amp;" d. "&amp;BQ$2)+COUNTIF(CORRIDA!$M:$M,BQ$2&amp;" d. "&amp;$B47)=0,"",COUNTIF(CORRIDA!$M:$M,$B47&amp;" d. "&amp;BQ$2)+COUNTIF(CORRIDA!$M:$M,BQ$2&amp;" d. "&amp;$B47)))</f>
        <v>1</v>
      </c>
      <c r="BR47" s="76" t="str">
        <f aca="false">IF($B47=BR$2,"-",IF(COUNTIF(CORRIDA!$M:$M,$B47&amp;" d. "&amp;BR$2)+COUNTIF(CORRIDA!$M:$M,BR$2&amp;" d. "&amp;$B47)=0,"",COUNTIF(CORRIDA!$M:$M,$B47&amp;" d. "&amp;BR$2)+COUNTIF(CORRIDA!$M:$M,BR$2&amp;" d. "&amp;$B47)))</f>
        <v/>
      </c>
      <c r="BS47" s="76" t="str">
        <f aca="false">IF($B47=BS$2,"-",IF(COUNTIF(CORRIDA!$M:$M,$B47&amp;" d. "&amp;BS$2)+COUNTIF(CORRIDA!$M:$M,BS$2&amp;" d. "&amp;$B47)=0,"",COUNTIF(CORRIDA!$M:$M,$B47&amp;" d. "&amp;BS$2)+COUNTIF(CORRIDA!$M:$M,BS$2&amp;" d. "&amp;$B47)))</f>
        <v/>
      </c>
      <c r="BT47" s="76" t="str">
        <f aca="false">IF($B47=BT$2,"-",IF(COUNTIF(CORRIDA!$M:$M,$B47&amp;" d. "&amp;BT$2)+COUNTIF(CORRIDA!$M:$M,BT$2&amp;" d. "&amp;$B47)=0,"",COUNTIF(CORRIDA!$M:$M,$B47&amp;" d. "&amp;BT$2)+COUNTIF(CORRIDA!$M:$M,BT$2&amp;" d. "&amp;$B47)))</f>
        <v/>
      </c>
      <c r="BU47" s="76" t="str">
        <f aca="false">IF($B47=BU$2,"-",IF(COUNTIF(CORRIDA!$M:$M,$B47&amp;" d. "&amp;BU$2)+COUNTIF(CORRIDA!$M:$M,BU$2&amp;" d. "&amp;$B47)=0,"",COUNTIF(CORRIDA!$M:$M,$B47&amp;" d. "&amp;BU$2)+COUNTIF(CORRIDA!$M:$M,BU$2&amp;" d. "&amp;$B47)))</f>
        <v/>
      </c>
      <c r="BV47" s="76" t="str">
        <f aca="false">IF($B47=BV$2,"-",IF(COUNTIF(CORRIDA!$M:$M,$B47&amp;" d. "&amp;BV$2)+COUNTIF(CORRIDA!$M:$M,BV$2&amp;" d. "&amp;$B47)=0,"",COUNTIF(CORRIDA!$M:$M,$B47&amp;" d. "&amp;BV$2)+COUNTIF(CORRIDA!$M:$M,BV$2&amp;" d. "&amp;$B47)))</f>
        <v/>
      </c>
      <c r="BW47" s="76" t="str">
        <f aca="false">IF($B47=BW$2,"-",IF(COUNTIF(CORRIDA!$M:$M,$B47&amp;" d. "&amp;BW$2)+COUNTIF(CORRIDA!$M:$M,BW$2&amp;" d. "&amp;$B47)=0,"",COUNTIF(CORRIDA!$M:$M,$B47&amp;" d. "&amp;BW$2)+COUNTIF(CORRIDA!$M:$M,BW$2&amp;" d. "&amp;$B47)))</f>
        <v/>
      </c>
      <c r="BX47" s="76" t="str">
        <f aca="false">IF($B47=BX$2,"-",IF(COUNTIF(CORRIDA!$M:$M,$B47&amp;" d. "&amp;BX$2)+COUNTIF(CORRIDA!$M:$M,BX$2&amp;" d. "&amp;$B47)=0,"",COUNTIF(CORRIDA!$M:$M,$B47&amp;" d. "&amp;BX$2)+COUNTIF(CORRIDA!$M:$M,BX$2&amp;" d. "&amp;$B47)))</f>
        <v/>
      </c>
      <c r="BY47" s="76" t="str">
        <f aca="false">IF($B47=BY$2,"-",IF(COUNTIF(CORRIDA!$M:$M,$B47&amp;" d. "&amp;BY$2)+COUNTIF(CORRIDA!$M:$M,BY$2&amp;" d. "&amp;$B47)=0,"",COUNTIF(CORRIDA!$M:$M,$B47&amp;" d. "&amp;BY$2)+COUNTIF(CORRIDA!$M:$M,BY$2&amp;" d. "&amp;$B47)))</f>
        <v/>
      </c>
      <c r="BZ47" s="76" t="str">
        <f aca="false">IF($B47=BZ$2,"-",IF(COUNTIF(CORRIDA!$M:$M,$B47&amp;" d. "&amp;BZ$2)+COUNTIF(CORRIDA!$M:$M,BZ$2&amp;" d. "&amp;$B47)=0,"",COUNTIF(CORRIDA!$M:$M,$B47&amp;" d. "&amp;BZ$2)+COUNTIF(CORRIDA!$M:$M,BZ$2&amp;" d. "&amp;$B47)))</f>
        <v/>
      </c>
      <c r="CA47" s="76" t="n">
        <f aca="false">IF($B47=CA$2,"-",IF(COUNTIF(CORRIDA!$M:$M,$B47&amp;" d. "&amp;CA$2)+COUNTIF(CORRIDA!$M:$M,CA$2&amp;" d. "&amp;$B47)=0,"",COUNTIF(CORRIDA!$M:$M,$B47&amp;" d. "&amp;CA$2)+COUNTIF(CORRIDA!$M:$M,CA$2&amp;" d. "&amp;$B47)))</f>
        <v>1</v>
      </c>
      <c r="CB47" s="76" t="str">
        <f aca="false">IF($B47=CB$2,"-",IF(COUNTIF(CORRIDA!$M:$M,$B47&amp;" d. "&amp;CB$2)+COUNTIF(CORRIDA!$M:$M,CB$2&amp;" d. "&amp;$B47)=0,"",COUNTIF(CORRIDA!$M:$M,$B47&amp;" d. "&amp;CB$2)+COUNTIF(CORRIDA!$M:$M,CB$2&amp;" d. "&amp;$B47)))</f>
        <v/>
      </c>
      <c r="CC47" s="76" t="str">
        <f aca="false">IF($B47=CC$2,"-",IF(COUNTIF(CORRIDA!$M:$M,$B47&amp;" d. "&amp;CC$2)+COUNTIF(CORRIDA!$M:$M,CC$2&amp;" d. "&amp;$B47)=0,"",COUNTIF(CORRIDA!$M:$M,$B47&amp;" d. "&amp;CC$2)+COUNTIF(CORRIDA!$M:$M,CC$2&amp;" d. "&amp;$B47)))</f>
        <v/>
      </c>
      <c r="CD47" s="76" t="str">
        <f aca="false">IF($B47=CD$2,"-",IF(COUNTIF(CORRIDA!$M:$M,$B47&amp;" d. "&amp;CD$2)+COUNTIF(CORRIDA!$M:$M,CD$2&amp;" d. "&amp;$B47)=0,"",COUNTIF(CORRIDA!$M:$M,$B47&amp;" d. "&amp;CD$2)+COUNTIF(CORRIDA!$M:$M,CD$2&amp;" d. "&amp;$B47)))</f>
        <v/>
      </c>
      <c r="CE47" s="76" t="str">
        <f aca="false">IF($B47=CE$2,"-",IF(COUNTIF(CORRIDA!$M:$M,$B47&amp;" d. "&amp;CE$2)+COUNTIF(CORRIDA!$M:$M,CE$2&amp;" d. "&amp;$B47)=0,"",COUNTIF(CORRIDA!$M:$M,$B47&amp;" d. "&amp;CE$2)+COUNTIF(CORRIDA!$M:$M,CE$2&amp;" d. "&amp;$B47)))</f>
        <v/>
      </c>
      <c r="CF47" s="76" t="str">
        <f aca="false">IF($B47=CF$2,"-",IF(COUNTIF(CORRIDA!$M:$M,$B47&amp;" d. "&amp;CF$2)+COUNTIF(CORRIDA!$M:$M,CF$2&amp;" d. "&amp;$B47)=0,"",COUNTIF(CORRIDA!$M:$M,$B47&amp;" d. "&amp;CF$2)+COUNTIF(CORRIDA!$M:$M,CF$2&amp;" d. "&amp;$B47)))</f>
        <v/>
      </c>
      <c r="CG47" s="76" t="str">
        <f aca="false">IF($B47=CG$2,"-",IF(COUNTIF(CORRIDA!$M:$M,$B47&amp;" d. "&amp;CG$2)+COUNTIF(CORRIDA!$M:$M,CG$2&amp;" d. "&amp;$B47)=0,"",COUNTIF(CORRIDA!$M:$M,$B47&amp;" d. "&amp;CG$2)+COUNTIF(CORRIDA!$M:$M,CG$2&amp;" d. "&amp;$B47)))</f>
        <v/>
      </c>
      <c r="CH47" s="76" t="str">
        <f aca="false">IF($B47=CH$2,"-",IF(COUNTIF(CORRIDA!$M:$M,$B47&amp;" d. "&amp;CH$2)+COUNTIF(CORRIDA!$M:$M,CH$2&amp;" d. "&amp;$B47)=0,"",COUNTIF(CORRIDA!$M:$M,$B47&amp;" d. "&amp;CH$2)+COUNTIF(CORRIDA!$M:$M,CH$2&amp;" d. "&amp;$B47)))</f>
        <v/>
      </c>
      <c r="CI47" s="76" t="str">
        <f aca="false">IF($B47=CI$2,"-",IF(COUNTIF(CORRIDA!$M:$M,$B47&amp;" d. "&amp;CI$2)+COUNTIF(CORRIDA!$M:$M,CI$2&amp;" d. "&amp;$B47)=0,"",COUNTIF(CORRIDA!$M:$M,$B47&amp;" d. "&amp;CI$2)+COUNTIF(CORRIDA!$M:$M,CI$2&amp;" d. "&amp;$B47)))</f>
        <v/>
      </c>
      <c r="CJ47" s="76" t="n">
        <f aca="false">IF($B47=CJ$2,"-",IF(COUNTIF(CORRIDA!$M:$M,$B47&amp;" d. "&amp;CJ$2)+COUNTIF(CORRIDA!$M:$M,CJ$2&amp;" d. "&amp;$B47)=0,"",COUNTIF(CORRIDA!$M:$M,$B47&amp;" d. "&amp;CJ$2)+COUNTIF(CORRIDA!$M:$M,CJ$2&amp;" d. "&amp;$B47)))</f>
        <v>1</v>
      </c>
      <c r="CK47" s="76" t="str">
        <f aca="false">IF($B47=CK$2,"-",IF(COUNTIF(CORRIDA!$M:$M,$B47&amp;" d. "&amp;CK$2)+COUNTIF(CORRIDA!$M:$M,CK$2&amp;" d. "&amp;$B47)=0,"",COUNTIF(CORRIDA!$M:$M,$B47&amp;" d. "&amp;CK$2)+COUNTIF(CORRIDA!$M:$M,CK$2&amp;" d. "&amp;$B47)))</f>
        <v/>
      </c>
      <c r="CL47" s="76" t="str">
        <f aca="false">IF($B47=CL$2,"-",IF(COUNTIF(CORRIDA!$M:$M,$B47&amp;" d. "&amp;CL$2)+COUNTIF(CORRIDA!$M:$M,CL$2&amp;" d. "&amp;$B47)=0,"",COUNTIF(CORRIDA!$M:$M,$B47&amp;" d. "&amp;CL$2)+COUNTIF(CORRIDA!$M:$M,CL$2&amp;" d. "&amp;$B47)))</f>
        <v/>
      </c>
      <c r="CM47" s="76" t="str">
        <f aca="false">IF($B47=CM$2,"-",IF(COUNTIF(CORRIDA!$M:$M,$B47&amp;" d. "&amp;CM$2)+COUNTIF(CORRIDA!$M:$M,CM$2&amp;" d. "&amp;$B47)=0,"",COUNTIF(CORRIDA!$M:$M,$B47&amp;" d. "&amp;CM$2)+COUNTIF(CORRIDA!$M:$M,CM$2&amp;" d. "&amp;$B47)))</f>
        <v/>
      </c>
      <c r="CN47" s="76" t="str">
        <f aca="false">IF($B47=CN$2,"-",IF(COUNTIF(CORRIDA!$M:$M,$B47&amp;" d. "&amp;CN$2)+COUNTIF(CORRIDA!$M:$M,CN$2&amp;" d. "&amp;$B47)=0,"",COUNTIF(CORRIDA!$M:$M,$B47&amp;" d. "&amp;CN$2)+COUNTIF(CORRIDA!$M:$M,CN$2&amp;" d. "&amp;$B47)))</f>
        <v/>
      </c>
      <c r="CO47" s="76" t="str">
        <f aca="false">IF($B47=CO$2,"-",IF(COUNTIF(CORRIDA!$M:$M,$B47&amp;" d. "&amp;CO$2)+COUNTIF(CORRIDA!$M:$M,CO$2&amp;" d. "&amp;$B47)=0,"",COUNTIF(CORRIDA!$M:$M,$B47&amp;" d. "&amp;CO$2)+COUNTIF(CORRIDA!$M:$M,CO$2&amp;" d. "&amp;$B47)))</f>
        <v/>
      </c>
      <c r="CP47" s="76" t="str">
        <f aca="false">IF($B47=CP$2,"-",IF(COUNTIF(CORRIDA!$M:$M,$B47&amp;" d. "&amp;CP$2)+COUNTIF(CORRIDA!$M:$M,CP$2&amp;" d. "&amp;$B47)=0,"",COUNTIF(CORRIDA!$M:$M,$B47&amp;" d. "&amp;CP$2)+COUNTIF(CORRIDA!$M:$M,CP$2&amp;" d. "&amp;$B47)))</f>
        <v/>
      </c>
      <c r="CQ47" s="76" t="str">
        <f aca="false">IF($B47=CQ$2,"-",IF(COUNTIF(CORRIDA!$M:$M,$B47&amp;" d. "&amp;CQ$2)+COUNTIF(CORRIDA!$M:$M,CQ$2&amp;" d. "&amp;$B47)=0,"",COUNTIF(CORRIDA!$M:$M,$B47&amp;" d. "&amp;CQ$2)+COUNTIF(CORRIDA!$M:$M,CQ$2&amp;" d. "&amp;$B47)))</f>
        <v/>
      </c>
      <c r="CR47" s="76" t="str">
        <f aca="false">IF($B47=CR$2,"-",IF(COUNTIF(CORRIDA!$M:$M,$B47&amp;" d. "&amp;CR$2)+COUNTIF(CORRIDA!$M:$M,CR$2&amp;" d. "&amp;$B47)=0,"",COUNTIF(CORRIDA!$M:$M,$B47&amp;" d. "&amp;CR$2)+COUNTIF(CORRIDA!$M:$M,CR$2&amp;" d. "&amp;$B47)))</f>
        <v/>
      </c>
      <c r="CS47" s="76" t="str">
        <f aca="false">IF($B47=CS$2,"-",IF(COUNTIF(CORRIDA!$M:$M,$B47&amp;" d. "&amp;CS$2)+COUNTIF(CORRIDA!$M:$M,CS$2&amp;" d. "&amp;$B47)=0,"",COUNTIF(CORRIDA!$M:$M,$B47&amp;" d. "&amp;CS$2)+COUNTIF(CORRIDA!$M:$M,CS$2&amp;" d. "&amp;$B47)))</f>
        <v/>
      </c>
      <c r="CT47" s="76" t="str">
        <f aca="false">IF($B47=CT$2,"-",IF(COUNTIF(CORRIDA!$M:$M,$B47&amp;" d. "&amp;CT$2)+COUNTIF(CORRIDA!$M:$M,CT$2&amp;" d. "&amp;$B47)=0,"",COUNTIF(CORRIDA!$M:$M,$B47&amp;" d. "&amp;CT$2)+COUNTIF(CORRIDA!$M:$M,CT$2&amp;" d. "&amp;$B47)))</f>
        <v/>
      </c>
      <c r="CU47" s="76" t="str">
        <f aca="false">IF($B47=CU$2,"-",IF(COUNTIF(CORRIDA!$M:$M,$B47&amp;" d. "&amp;CU$2)+COUNTIF(CORRIDA!$M:$M,CU$2&amp;" d. "&amp;$B47)=0,"",COUNTIF(CORRIDA!$M:$M,$B47&amp;" d. "&amp;CU$2)+COUNTIF(CORRIDA!$M:$M,CU$2&amp;" d. "&amp;$B47)))</f>
        <v/>
      </c>
      <c r="CV47" s="76" t="str">
        <f aca="false">IF($B47=CV$2,"-",IF(COUNTIF(CORRIDA!$M:$M,$B47&amp;" d. "&amp;CV$2)+COUNTIF(CORRIDA!$M:$M,CV$2&amp;" d. "&amp;$B47)=0,"",COUNTIF(CORRIDA!$M:$M,$B47&amp;" d. "&amp;CV$2)+COUNTIF(CORRIDA!$M:$M,CV$2&amp;" d. "&amp;$B47)))</f>
        <v/>
      </c>
      <c r="CW47" s="76" t="str">
        <f aca="false">IF($B47=CW$2,"-",IF(COUNTIF(CORRIDA!$M:$M,$B47&amp;" d. "&amp;CW$2)+COUNTIF(CORRIDA!$M:$M,CW$2&amp;" d. "&amp;$B47)=0,"",COUNTIF(CORRIDA!$M:$M,$B47&amp;" d. "&amp;CW$2)+COUNTIF(CORRIDA!$M:$M,CW$2&amp;" d. "&amp;$B47)))</f>
        <v/>
      </c>
      <c r="CX47" s="76" t="str">
        <f aca="false">IF($B47=CX$2,"-",IF(COUNTIF(CORRIDA!$M:$M,$B47&amp;" d. "&amp;CX$2)+COUNTIF(CORRIDA!$M:$M,CX$2&amp;" d. "&amp;$B47)=0,"",COUNTIF(CORRIDA!$M:$M,$B47&amp;" d. "&amp;CX$2)+COUNTIF(CORRIDA!$M:$M,CX$2&amp;" d. "&amp;$B47)))</f>
        <v>-</v>
      </c>
      <c r="CY47" s="76" t="str">
        <f aca="false">IF($B47=CY$2,"-",IF(COUNTIF(CORRIDA!$M:$M,$B47&amp;" d. "&amp;CY$2)+COUNTIF(CORRIDA!$M:$M,CY$2&amp;" d. "&amp;$B47)=0,"",COUNTIF(CORRIDA!$M:$M,$B47&amp;" d. "&amp;CY$2)+COUNTIF(CORRIDA!$M:$M,CY$2&amp;" d. "&amp;$B47)))</f>
        <v/>
      </c>
      <c r="CZ47" s="76" t="str">
        <f aca="false">IF($B47=CZ$2,"-",IF(COUNTIF(CORRIDA!$M:$M,$B47&amp;" d. "&amp;CZ$2)+COUNTIF(CORRIDA!$M:$M,CZ$2&amp;" d. "&amp;$B47)=0,"",COUNTIF(CORRIDA!$M:$M,$B47&amp;" d. "&amp;CZ$2)+COUNTIF(CORRIDA!$M:$M,CZ$2&amp;" d. "&amp;$B47)))</f>
        <v/>
      </c>
      <c r="DA47" s="76" t="n">
        <f aca="false">IF($B47=DA$2,"-",IF(COUNTIF(CORRIDA!$M:$M,$B47&amp;" d. "&amp;DA$2)+COUNTIF(CORRIDA!$M:$M,DA$2&amp;" d. "&amp;$B47)=0,"",COUNTIF(CORRIDA!$M:$M,$B47&amp;" d. "&amp;DA$2)+COUNTIF(CORRIDA!$M:$M,DA$2&amp;" d. "&amp;$B47)))</f>
        <v>1</v>
      </c>
      <c r="DB47" s="76" t="str">
        <f aca="false">IF($B47=DB$2,"-",IF(COUNTIF(CORRIDA!$M:$M,$B47&amp;" d. "&amp;DB$2)+COUNTIF(CORRIDA!$M:$M,DB$2&amp;" d. "&amp;$B47)=0,"",COUNTIF(CORRIDA!$M:$M,$B47&amp;" d. "&amp;DB$2)+COUNTIF(CORRIDA!$M:$M,DB$2&amp;" d. "&amp;$B47)))</f>
        <v/>
      </c>
      <c r="DC47" s="76" t="str">
        <f aca="false">IF($B47=DC$2,"-",IF(COUNTIF(CORRIDA!$M:$M,$B47&amp;" d. "&amp;DC$2)+COUNTIF(CORRIDA!$M:$M,DC$2&amp;" d. "&amp;$B47)=0,"",COUNTIF(CORRIDA!$M:$M,$B47&amp;" d. "&amp;DC$2)+COUNTIF(CORRIDA!$M:$M,DC$2&amp;" d. "&amp;$B47)))</f>
        <v/>
      </c>
      <c r="DD47" s="75" t="n">
        <f aca="false">SUM(BF47:DC47)</f>
        <v>4</v>
      </c>
      <c r="DE47" s="77" t="n">
        <f aca="false">COUNTIF(BF47:DC47,"&gt;0")</f>
        <v>4</v>
      </c>
      <c r="DF47" s="78" t="n">
        <f aca="false">IF(COUNTIF(BF47:DC47,"&gt;0")&lt;10,0,QUOTIENT(COUNTIF(BF47:DC47,"&gt;0"),5)*50)</f>
        <v>0</v>
      </c>
      <c r="DG47" s="79"/>
      <c r="DH47" s="73" t="str">
        <f aca="false">BE47</f>
        <v>Andre Bruni</v>
      </c>
      <c r="DI47" s="76" t="n">
        <f aca="false">IF($B47=DI$2,0,IF(COUNTIF(CORRIDA!$M:$M,$B47&amp;" d. "&amp;DI$2)+COUNTIF(CORRIDA!$M:$M,DI$2&amp;" d. "&amp;$B47)=0,0,COUNTIF(CORRIDA!$M:$M,$B47&amp;" d. "&amp;DI$2)+COUNTIF(CORRIDA!$M:$M,DI$2&amp;" d. "&amp;$B47)))</f>
        <v>0</v>
      </c>
      <c r="DJ47" s="76" t="n">
        <f aca="false">IF($B47=DJ$2,0,IF(COUNTIF(CORRIDA!$M:$M,$B47&amp;" d. "&amp;DJ$2)+COUNTIF(CORRIDA!$M:$M,DJ$2&amp;" d. "&amp;$B47)=0,0,COUNTIF(CORRIDA!$M:$M,$B47&amp;" d. "&amp;DJ$2)+COUNTIF(CORRIDA!$M:$M,DJ$2&amp;" d. "&amp;$B47)))</f>
        <v>0</v>
      </c>
      <c r="DK47" s="76" t="n">
        <f aca="false">IF($B47=DK$2,0,IF(COUNTIF(CORRIDA!$M:$M,$B47&amp;" d. "&amp;DK$2)+COUNTIF(CORRIDA!$M:$M,DK$2&amp;" d. "&amp;$B47)=0,0,COUNTIF(CORRIDA!$M:$M,$B47&amp;" d. "&amp;DK$2)+COUNTIF(CORRIDA!$M:$M,DK$2&amp;" d. "&amp;$B47)))</f>
        <v>0</v>
      </c>
      <c r="DL47" s="76" t="n">
        <f aca="false">IF($B47=DL$2,0,IF(COUNTIF(CORRIDA!$M:$M,$B47&amp;" d. "&amp;DL$2)+COUNTIF(CORRIDA!$M:$M,DL$2&amp;" d. "&amp;$B47)=0,0,COUNTIF(CORRIDA!$M:$M,$B47&amp;" d. "&amp;DL$2)+COUNTIF(CORRIDA!$M:$M,DL$2&amp;" d. "&amp;$B47)))</f>
        <v>0</v>
      </c>
      <c r="DM47" s="76" t="n">
        <f aca="false">IF($B47=DM$2,0,IF(COUNTIF(CORRIDA!$M:$M,$B47&amp;" d. "&amp;DM$2)+COUNTIF(CORRIDA!$M:$M,DM$2&amp;" d. "&amp;$B47)=0,0,COUNTIF(CORRIDA!$M:$M,$B47&amp;" d. "&amp;DM$2)+COUNTIF(CORRIDA!$M:$M,DM$2&amp;" d. "&amp;$B47)))</f>
        <v>0</v>
      </c>
      <c r="DN47" s="76" t="n">
        <f aca="false">IF($B47=DN$2,0,IF(COUNTIF(CORRIDA!$M:$M,$B47&amp;" d. "&amp;DN$2)+COUNTIF(CORRIDA!$M:$M,DN$2&amp;" d. "&amp;$B47)=0,0,COUNTIF(CORRIDA!$M:$M,$B47&amp;" d. "&amp;DN$2)+COUNTIF(CORRIDA!$M:$M,DN$2&amp;" d. "&amp;$B47)))</f>
        <v>0</v>
      </c>
      <c r="DO47" s="76" t="n">
        <f aca="false">IF($B47=DO$2,0,IF(COUNTIF(CORRIDA!$M:$M,$B47&amp;" d. "&amp;DO$2)+COUNTIF(CORRIDA!$M:$M,DO$2&amp;" d. "&amp;$B47)=0,0,COUNTIF(CORRIDA!$M:$M,$B47&amp;" d. "&amp;DO$2)+COUNTIF(CORRIDA!$M:$M,DO$2&amp;" d. "&amp;$B47)))</f>
        <v>0</v>
      </c>
      <c r="DP47" s="76" t="n">
        <f aca="false">IF($B47=DP$2,0,IF(COUNTIF(CORRIDA!$M:$M,$B47&amp;" d. "&amp;DP$2)+COUNTIF(CORRIDA!$M:$M,DP$2&amp;" d. "&amp;$B47)=0,0,COUNTIF(CORRIDA!$M:$M,$B47&amp;" d. "&amp;DP$2)+COUNTIF(CORRIDA!$M:$M,DP$2&amp;" d. "&amp;$B47)))</f>
        <v>0</v>
      </c>
      <c r="DQ47" s="76" t="n">
        <f aca="false">IF($B47=DQ$2,0,IF(COUNTIF(CORRIDA!$M:$M,$B47&amp;" d. "&amp;DQ$2)+COUNTIF(CORRIDA!$M:$M,DQ$2&amp;" d. "&amp;$B47)=0,0,COUNTIF(CORRIDA!$M:$M,$B47&amp;" d. "&amp;DQ$2)+COUNTIF(CORRIDA!$M:$M,DQ$2&amp;" d. "&amp;$B47)))</f>
        <v>0</v>
      </c>
      <c r="DR47" s="76" t="n">
        <f aca="false">IF($B47=DR$2,0,IF(COUNTIF(CORRIDA!$M:$M,$B47&amp;" d. "&amp;DR$2)+COUNTIF(CORRIDA!$M:$M,DR$2&amp;" d. "&amp;$B47)=0,0,COUNTIF(CORRIDA!$M:$M,$B47&amp;" d. "&amp;DR$2)+COUNTIF(CORRIDA!$M:$M,DR$2&amp;" d. "&amp;$B47)))</f>
        <v>0</v>
      </c>
      <c r="DS47" s="76" t="n">
        <f aca="false">IF($B47=DS$2,0,IF(COUNTIF(CORRIDA!$M:$M,$B47&amp;" d. "&amp;DS$2)+COUNTIF(CORRIDA!$M:$M,DS$2&amp;" d. "&amp;$B47)=0,0,COUNTIF(CORRIDA!$M:$M,$B47&amp;" d. "&amp;DS$2)+COUNTIF(CORRIDA!$M:$M,DS$2&amp;" d. "&amp;$B47)))</f>
        <v>0</v>
      </c>
      <c r="DT47" s="76" t="n">
        <f aca="false">IF($B47=DT$2,0,IF(COUNTIF(CORRIDA!$M:$M,$B47&amp;" d. "&amp;DT$2)+COUNTIF(CORRIDA!$M:$M,DT$2&amp;" d. "&amp;$B47)=0,0,COUNTIF(CORRIDA!$M:$M,$B47&amp;" d. "&amp;DT$2)+COUNTIF(CORRIDA!$M:$M,DT$2&amp;" d. "&amp;$B47)))</f>
        <v>1</v>
      </c>
      <c r="DU47" s="76" t="n">
        <f aca="false">IF($B47=DU$2,0,IF(COUNTIF(CORRIDA!$M:$M,$B47&amp;" d. "&amp;DU$2)+COUNTIF(CORRIDA!$M:$M,DU$2&amp;" d. "&amp;$B47)=0,0,COUNTIF(CORRIDA!$M:$M,$B47&amp;" d. "&amp;DU$2)+COUNTIF(CORRIDA!$M:$M,DU$2&amp;" d. "&amp;$B47)))</f>
        <v>0</v>
      </c>
      <c r="DV47" s="76" t="n">
        <f aca="false">IF($B47=DV$2,0,IF(COUNTIF(CORRIDA!$M:$M,$B47&amp;" d. "&amp;DV$2)+COUNTIF(CORRIDA!$M:$M,DV$2&amp;" d. "&amp;$B47)=0,0,COUNTIF(CORRIDA!$M:$M,$B47&amp;" d. "&amp;DV$2)+COUNTIF(CORRIDA!$M:$M,DV$2&amp;" d. "&amp;$B47)))</f>
        <v>0</v>
      </c>
      <c r="DW47" s="76" t="n">
        <f aca="false">IF($B47=DW$2,0,IF(COUNTIF(CORRIDA!$M:$M,$B47&amp;" d. "&amp;DW$2)+COUNTIF(CORRIDA!$M:$M,DW$2&amp;" d. "&amp;$B47)=0,0,COUNTIF(CORRIDA!$M:$M,$B47&amp;" d. "&amp;DW$2)+COUNTIF(CORRIDA!$M:$M,DW$2&amp;" d. "&amp;$B47)))</f>
        <v>0</v>
      </c>
      <c r="DX47" s="76" t="n">
        <f aca="false">IF($B47=DX$2,0,IF(COUNTIF(CORRIDA!$M:$M,$B47&amp;" d. "&amp;DX$2)+COUNTIF(CORRIDA!$M:$M,DX$2&amp;" d. "&amp;$B47)=0,0,COUNTIF(CORRIDA!$M:$M,$B47&amp;" d. "&amp;DX$2)+COUNTIF(CORRIDA!$M:$M,DX$2&amp;" d. "&amp;$B47)))</f>
        <v>0</v>
      </c>
      <c r="DY47" s="76" t="n">
        <f aca="false">IF($B47=DY$2,0,IF(COUNTIF(CORRIDA!$M:$M,$B47&amp;" d. "&amp;DY$2)+COUNTIF(CORRIDA!$M:$M,DY$2&amp;" d. "&amp;$B47)=0,0,COUNTIF(CORRIDA!$M:$M,$B47&amp;" d. "&amp;DY$2)+COUNTIF(CORRIDA!$M:$M,DY$2&amp;" d. "&amp;$B47)))</f>
        <v>0</v>
      </c>
      <c r="DZ47" s="76" t="n">
        <f aca="false">IF($B47=DZ$2,0,IF(COUNTIF(CORRIDA!$M:$M,$B47&amp;" d. "&amp;DZ$2)+COUNTIF(CORRIDA!$M:$M,DZ$2&amp;" d. "&amp;$B47)=0,0,COUNTIF(CORRIDA!$M:$M,$B47&amp;" d. "&amp;DZ$2)+COUNTIF(CORRIDA!$M:$M,DZ$2&amp;" d. "&amp;$B47)))</f>
        <v>0</v>
      </c>
      <c r="EA47" s="76" t="n">
        <f aca="false">IF($B47=EA$2,0,IF(COUNTIF(CORRIDA!$M:$M,$B47&amp;" d. "&amp;EA$2)+COUNTIF(CORRIDA!$M:$M,EA$2&amp;" d. "&amp;$B47)=0,0,COUNTIF(CORRIDA!$M:$M,$B47&amp;" d. "&amp;EA$2)+COUNTIF(CORRIDA!$M:$M,EA$2&amp;" d. "&amp;$B47)))</f>
        <v>0</v>
      </c>
      <c r="EB47" s="76" t="n">
        <f aca="false">IF($B47=EB$2,0,IF(COUNTIF(CORRIDA!$M:$M,$B47&amp;" d. "&amp;EB$2)+COUNTIF(CORRIDA!$M:$M,EB$2&amp;" d. "&amp;$B47)=0,0,COUNTIF(CORRIDA!$M:$M,$B47&amp;" d. "&amp;EB$2)+COUNTIF(CORRIDA!$M:$M,EB$2&amp;" d. "&amp;$B47)))</f>
        <v>0</v>
      </c>
      <c r="EC47" s="76" t="n">
        <f aca="false">IF($B47=EC$2,0,IF(COUNTIF(CORRIDA!$M:$M,$B47&amp;" d. "&amp;EC$2)+COUNTIF(CORRIDA!$M:$M,EC$2&amp;" d. "&amp;$B47)=0,0,COUNTIF(CORRIDA!$M:$M,$B47&amp;" d. "&amp;EC$2)+COUNTIF(CORRIDA!$M:$M,EC$2&amp;" d. "&amp;$B47)))</f>
        <v>0</v>
      </c>
      <c r="ED47" s="76" t="n">
        <f aca="false">IF($B47=ED$2,0,IF(COUNTIF(CORRIDA!$M:$M,$B47&amp;" d. "&amp;ED$2)+COUNTIF(CORRIDA!$M:$M,ED$2&amp;" d. "&amp;$B47)=0,0,COUNTIF(CORRIDA!$M:$M,$B47&amp;" d. "&amp;ED$2)+COUNTIF(CORRIDA!$M:$M,ED$2&amp;" d. "&amp;$B47)))</f>
        <v>1</v>
      </c>
      <c r="EE47" s="76" t="n">
        <f aca="false">IF($B47=EE$2,0,IF(COUNTIF(CORRIDA!$M:$M,$B47&amp;" d. "&amp;EE$2)+COUNTIF(CORRIDA!$M:$M,EE$2&amp;" d. "&amp;$B47)=0,0,COUNTIF(CORRIDA!$M:$M,$B47&amp;" d. "&amp;EE$2)+COUNTIF(CORRIDA!$M:$M,EE$2&amp;" d. "&amp;$B47)))</f>
        <v>0</v>
      </c>
      <c r="EF47" s="76" t="n">
        <f aca="false">IF($B47=EF$2,0,IF(COUNTIF(CORRIDA!$M:$M,$B47&amp;" d. "&amp;EF$2)+COUNTIF(CORRIDA!$M:$M,EF$2&amp;" d. "&amp;$B47)=0,0,COUNTIF(CORRIDA!$M:$M,$B47&amp;" d. "&amp;EF$2)+COUNTIF(CORRIDA!$M:$M,EF$2&amp;" d. "&amp;$B47)))</f>
        <v>0</v>
      </c>
      <c r="EG47" s="76" t="n">
        <f aca="false">IF($B47=EG$2,0,IF(COUNTIF(CORRIDA!$M:$M,$B47&amp;" d. "&amp;EG$2)+COUNTIF(CORRIDA!$M:$M,EG$2&amp;" d. "&amp;$B47)=0,0,COUNTIF(CORRIDA!$M:$M,$B47&amp;" d. "&amp;EG$2)+COUNTIF(CORRIDA!$M:$M,EG$2&amp;" d. "&amp;$B47)))</f>
        <v>0</v>
      </c>
      <c r="EH47" s="76" t="n">
        <f aca="false">IF($B47=EH$2,0,IF(COUNTIF(CORRIDA!$M:$M,$B47&amp;" d. "&amp;EH$2)+COUNTIF(CORRIDA!$M:$M,EH$2&amp;" d. "&amp;$B47)=0,0,COUNTIF(CORRIDA!$M:$M,$B47&amp;" d. "&amp;EH$2)+COUNTIF(CORRIDA!$M:$M,EH$2&amp;" d. "&amp;$B47)))</f>
        <v>0</v>
      </c>
      <c r="EI47" s="76" t="n">
        <f aca="false">IF($B47=EI$2,0,IF(COUNTIF(CORRIDA!$M:$M,$B47&amp;" d. "&amp;EI$2)+COUNTIF(CORRIDA!$M:$M,EI$2&amp;" d. "&amp;$B47)=0,0,COUNTIF(CORRIDA!$M:$M,$B47&amp;" d. "&amp;EI$2)+COUNTIF(CORRIDA!$M:$M,EI$2&amp;" d. "&amp;$B47)))</f>
        <v>0</v>
      </c>
      <c r="EJ47" s="76" t="n">
        <f aca="false">IF($B47=EJ$2,0,IF(COUNTIF(CORRIDA!$M:$M,$B47&amp;" d. "&amp;EJ$2)+COUNTIF(CORRIDA!$M:$M,EJ$2&amp;" d. "&amp;$B47)=0,0,COUNTIF(CORRIDA!$M:$M,$B47&amp;" d. "&amp;EJ$2)+COUNTIF(CORRIDA!$M:$M,EJ$2&amp;" d. "&amp;$B47)))</f>
        <v>0</v>
      </c>
      <c r="EK47" s="76" t="n">
        <f aca="false">IF($B47=EK$2,0,IF(COUNTIF(CORRIDA!$M:$M,$B47&amp;" d. "&amp;EK$2)+COUNTIF(CORRIDA!$M:$M,EK$2&amp;" d. "&amp;$B47)=0,0,COUNTIF(CORRIDA!$M:$M,$B47&amp;" d. "&amp;EK$2)+COUNTIF(CORRIDA!$M:$M,EK$2&amp;" d. "&amp;$B47)))</f>
        <v>0</v>
      </c>
      <c r="EL47" s="76" t="n">
        <f aca="false">IF($B47=EL$2,0,IF(COUNTIF(CORRIDA!$M:$M,$B47&amp;" d. "&amp;EL$2)+COUNTIF(CORRIDA!$M:$M,EL$2&amp;" d. "&amp;$B47)=0,0,COUNTIF(CORRIDA!$M:$M,$B47&amp;" d. "&amp;EL$2)+COUNTIF(CORRIDA!$M:$M,EL$2&amp;" d. "&amp;$B47)))</f>
        <v>0</v>
      </c>
      <c r="EM47" s="76" t="n">
        <f aca="false">IF($B47=EM$2,0,IF(COUNTIF(CORRIDA!$M:$M,$B47&amp;" d. "&amp;EM$2)+COUNTIF(CORRIDA!$M:$M,EM$2&amp;" d. "&amp;$B47)=0,0,COUNTIF(CORRIDA!$M:$M,$B47&amp;" d. "&amp;EM$2)+COUNTIF(CORRIDA!$M:$M,EM$2&amp;" d. "&amp;$B47)))</f>
        <v>1</v>
      </c>
      <c r="EN47" s="76" t="n">
        <f aca="false">IF($B47=EN$2,0,IF(COUNTIF(CORRIDA!$M:$M,$B47&amp;" d. "&amp;EN$2)+COUNTIF(CORRIDA!$M:$M,EN$2&amp;" d. "&amp;$B47)=0,0,COUNTIF(CORRIDA!$M:$M,$B47&amp;" d. "&amp;EN$2)+COUNTIF(CORRIDA!$M:$M,EN$2&amp;" d. "&amp;$B47)))</f>
        <v>0</v>
      </c>
      <c r="EO47" s="76" t="n">
        <f aca="false">IF($B47=EO$2,0,IF(COUNTIF(CORRIDA!$M:$M,$B47&amp;" d. "&amp;EO$2)+COUNTIF(CORRIDA!$M:$M,EO$2&amp;" d. "&amp;$B47)=0,0,COUNTIF(CORRIDA!$M:$M,$B47&amp;" d. "&amp;EO$2)+COUNTIF(CORRIDA!$M:$M,EO$2&amp;" d. "&amp;$B47)))</f>
        <v>0</v>
      </c>
      <c r="EP47" s="76" t="n">
        <f aca="false">IF($B47=EP$2,0,IF(COUNTIF(CORRIDA!$M:$M,$B47&amp;" d. "&amp;EP$2)+COUNTIF(CORRIDA!$M:$M,EP$2&amp;" d. "&amp;$B47)=0,0,COUNTIF(CORRIDA!$M:$M,$B47&amp;" d. "&amp;EP$2)+COUNTIF(CORRIDA!$M:$M,EP$2&amp;" d. "&amp;$B47)))</f>
        <v>0</v>
      </c>
      <c r="EQ47" s="76" t="n">
        <f aca="false">IF($B47=EQ$2,0,IF(COUNTIF(CORRIDA!$M:$M,$B47&amp;" d. "&amp;EQ$2)+COUNTIF(CORRIDA!$M:$M,EQ$2&amp;" d. "&amp;$B47)=0,0,COUNTIF(CORRIDA!$M:$M,$B47&amp;" d. "&amp;EQ$2)+COUNTIF(CORRIDA!$M:$M,EQ$2&amp;" d. "&amp;$B47)))</f>
        <v>0</v>
      </c>
      <c r="ER47" s="76" t="n">
        <f aca="false">IF($B47=ER$2,0,IF(COUNTIF(CORRIDA!$M:$M,$B47&amp;" d. "&amp;ER$2)+COUNTIF(CORRIDA!$M:$M,ER$2&amp;" d. "&amp;$B47)=0,0,COUNTIF(CORRIDA!$M:$M,$B47&amp;" d. "&amp;ER$2)+COUNTIF(CORRIDA!$M:$M,ER$2&amp;" d. "&amp;$B47)))</f>
        <v>0</v>
      </c>
      <c r="ES47" s="76" t="n">
        <f aca="false">IF($B47=ES$2,0,IF(COUNTIF(CORRIDA!$M:$M,$B47&amp;" d. "&amp;ES$2)+COUNTIF(CORRIDA!$M:$M,ES$2&amp;" d. "&amp;$B47)=0,0,COUNTIF(CORRIDA!$M:$M,$B47&amp;" d. "&amp;ES$2)+COUNTIF(CORRIDA!$M:$M,ES$2&amp;" d. "&amp;$B47)))</f>
        <v>0</v>
      </c>
      <c r="ET47" s="76" t="n">
        <f aca="false">IF($B47=ET$2,0,IF(COUNTIF(CORRIDA!$M:$M,$B47&amp;" d. "&amp;ET$2)+COUNTIF(CORRIDA!$M:$M,ET$2&amp;" d. "&amp;$B47)=0,0,COUNTIF(CORRIDA!$M:$M,$B47&amp;" d. "&amp;ET$2)+COUNTIF(CORRIDA!$M:$M,ET$2&amp;" d. "&amp;$B47)))</f>
        <v>0</v>
      </c>
      <c r="EU47" s="76" t="n">
        <f aca="false">IF($B47=EU$2,0,IF(COUNTIF(CORRIDA!$M:$M,$B47&amp;" d. "&amp;EU$2)+COUNTIF(CORRIDA!$M:$M,EU$2&amp;" d. "&amp;$B47)=0,0,COUNTIF(CORRIDA!$M:$M,$B47&amp;" d. "&amp;EU$2)+COUNTIF(CORRIDA!$M:$M,EU$2&amp;" d. "&amp;$B47)))</f>
        <v>0</v>
      </c>
      <c r="EV47" s="76" t="n">
        <f aca="false">IF($B47=EV$2,0,IF(COUNTIF(CORRIDA!$M:$M,$B47&amp;" d. "&amp;EV$2)+COUNTIF(CORRIDA!$M:$M,EV$2&amp;" d. "&amp;$B47)=0,0,COUNTIF(CORRIDA!$M:$M,$B47&amp;" d. "&amp;EV$2)+COUNTIF(CORRIDA!$M:$M,EV$2&amp;" d. "&amp;$B47)))</f>
        <v>0</v>
      </c>
      <c r="EW47" s="76" t="n">
        <f aca="false">IF($B47=EW$2,0,IF(COUNTIF(CORRIDA!$M:$M,$B47&amp;" d. "&amp;EW$2)+COUNTIF(CORRIDA!$M:$M,EW$2&amp;" d. "&amp;$B47)=0,0,COUNTIF(CORRIDA!$M:$M,$B47&amp;" d. "&amp;EW$2)+COUNTIF(CORRIDA!$M:$M,EW$2&amp;" d. "&amp;$B47)))</f>
        <v>0</v>
      </c>
      <c r="EX47" s="76" t="n">
        <f aca="false">IF($B47=EX$2,0,IF(COUNTIF(CORRIDA!$M:$M,$B47&amp;" d. "&amp;EX$2)+COUNTIF(CORRIDA!$M:$M,EX$2&amp;" d. "&amp;$B47)=0,0,COUNTIF(CORRIDA!$M:$M,$B47&amp;" d. "&amp;EX$2)+COUNTIF(CORRIDA!$M:$M,EX$2&amp;" d. "&amp;$B47)))</f>
        <v>0</v>
      </c>
      <c r="EY47" s="76" t="n">
        <f aca="false">IF($B47=EY$2,0,IF(COUNTIF(CORRIDA!$M:$M,$B47&amp;" d. "&amp;EY$2)+COUNTIF(CORRIDA!$M:$M,EY$2&amp;" d. "&amp;$B47)=0,0,COUNTIF(CORRIDA!$M:$M,$B47&amp;" d. "&amp;EY$2)+COUNTIF(CORRIDA!$M:$M,EY$2&amp;" d. "&amp;$B47)))</f>
        <v>0</v>
      </c>
      <c r="EZ47" s="76" t="n">
        <f aca="false">IF($B47=EZ$2,0,IF(COUNTIF(CORRIDA!$M:$M,$B47&amp;" d. "&amp;EZ$2)+COUNTIF(CORRIDA!$M:$M,EZ$2&amp;" d. "&amp;$B47)=0,0,COUNTIF(CORRIDA!$M:$M,$B47&amp;" d. "&amp;EZ$2)+COUNTIF(CORRIDA!$M:$M,EZ$2&amp;" d. "&amp;$B47)))</f>
        <v>0</v>
      </c>
      <c r="FA47" s="76" t="n">
        <f aca="false">IF($B47=FA$2,0,IF(COUNTIF(CORRIDA!$M:$M,$B47&amp;" d. "&amp;FA$2)+COUNTIF(CORRIDA!$M:$M,FA$2&amp;" d. "&amp;$B47)=0,0,COUNTIF(CORRIDA!$M:$M,$B47&amp;" d. "&amp;FA$2)+COUNTIF(CORRIDA!$M:$M,FA$2&amp;" d. "&amp;$B47)))</f>
        <v>0</v>
      </c>
      <c r="FB47" s="76" t="n">
        <f aca="false">IF($B47=FB$2,0,IF(COUNTIF(CORRIDA!$M:$M,$B47&amp;" d. "&amp;FB$2)+COUNTIF(CORRIDA!$M:$M,FB$2&amp;" d. "&amp;$B47)=0,0,COUNTIF(CORRIDA!$M:$M,$B47&amp;" d. "&amp;FB$2)+COUNTIF(CORRIDA!$M:$M,FB$2&amp;" d. "&amp;$B47)))</f>
        <v>0</v>
      </c>
      <c r="FC47" s="76" t="n">
        <f aca="false">IF($B47=FC$2,0,IF(COUNTIF(CORRIDA!$M:$M,$B47&amp;" d. "&amp;FC$2)+COUNTIF(CORRIDA!$M:$M,FC$2&amp;" d. "&amp;$B47)=0,0,COUNTIF(CORRIDA!$M:$M,$B47&amp;" d. "&amp;FC$2)+COUNTIF(CORRIDA!$M:$M,FC$2&amp;" d. "&amp;$B47)))</f>
        <v>0</v>
      </c>
      <c r="FD47" s="76" t="n">
        <f aca="false">IF($B47=FD$2,0,IF(COUNTIF(CORRIDA!$M:$M,$B47&amp;" d. "&amp;FD$2)+COUNTIF(CORRIDA!$M:$M,FD$2&amp;" d. "&amp;$B47)=0,0,COUNTIF(CORRIDA!$M:$M,$B47&amp;" d. "&amp;FD$2)+COUNTIF(CORRIDA!$M:$M,FD$2&amp;" d. "&amp;$B47)))</f>
        <v>1</v>
      </c>
      <c r="FE47" s="76" t="n">
        <f aca="false">IF($B47=FE$2,0,IF(COUNTIF(CORRIDA!$M:$M,$B47&amp;" d. "&amp;FE$2)+COUNTIF(CORRIDA!$M:$M,FE$2&amp;" d. "&amp;$B47)=0,0,COUNTIF(CORRIDA!$M:$M,$B47&amp;" d. "&amp;FE$2)+COUNTIF(CORRIDA!$M:$M,FE$2&amp;" d. "&amp;$B47)))</f>
        <v>0</v>
      </c>
      <c r="FF47" s="76" t="n">
        <f aca="false">IF($B47=FF$2,0,IF(COUNTIF(CORRIDA!$M:$M,$B47&amp;" d. "&amp;FF$2)+COUNTIF(CORRIDA!$M:$M,FF$2&amp;" d. "&amp;$B47)=0,0,COUNTIF(CORRIDA!$M:$M,$B47&amp;" d. "&amp;FF$2)+COUNTIF(CORRIDA!$M:$M,FF$2&amp;" d. "&amp;$B47)))</f>
        <v>0</v>
      </c>
      <c r="FG47" s="75" t="n">
        <f aca="false">SUM(DI47:EW47)</f>
        <v>3</v>
      </c>
      <c r="FH47" s="80"/>
      <c r="FI47" s="73" t="str">
        <f aca="false">BE47</f>
        <v>Andre Bruni</v>
      </c>
      <c r="FJ47" s="81" t="n">
        <f aca="false">COUNTIF(BF47:DC47,"&gt;0")</f>
        <v>4</v>
      </c>
      <c r="FK47" s="81" t="n">
        <f aca="false">AVERAGE(BF47:DC47)</f>
        <v>1</v>
      </c>
      <c r="FL47" s="81" t="n">
        <f aca="false">_xlfn.STDEV.P(BF47:DC47)</f>
        <v>0</v>
      </c>
    </row>
    <row r="48" customFormat="false" ht="12.75" hidden="false" customHeight="false" outlineLevel="0" collapsed="false">
      <c r="B48" s="73" t="str">
        <f aca="false">INTRO!B48</f>
        <v>Vitor 100%</v>
      </c>
      <c r="C48" s="82" t="str">
        <f aca="false">IF($B48=C$2,"-",IF(COUNTIF(CORRIDA!$M:$M,$B48&amp;" d. "&amp;C$2)=0,"",COUNTIF(CORRIDA!$M:$M,$B48&amp;" d. "&amp;C$2)))</f>
        <v/>
      </c>
      <c r="D48" s="82" t="str">
        <f aca="false">IF($B48=D$2,"-",IF(COUNTIF(CORRIDA!$M:$M,$B48&amp;" d. "&amp;D$2)=0,"",COUNTIF(CORRIDA!$M:$M,$B48&amp;" d. "&amp;D$2)))</f>
        <v/>
      </c>
      <c r="E48" s="82" t="str">
        <f aca="false">IF($B48=E$2,"-",IF(COUNTIF(CORRIDA!$M:$M,$B48&amp;" d. "&amp;E$2)=0,"",COUNTIF(CORRIDA!$M:$M,$B48&amp;" d. "&amp;E$2)))</f>
        <v/>
      </c>
      <c r="F48" s="82" t="str">
        <f aca="false">IF($B48=F$2,"-",IF(COUNTIF(CORRIDA!$M:$M,$B48&amp;" d. "&amp;F$2)=0,"",COUNTIF(CORRIDA!$M:$M,$B48&amp;" d. "&amp;F$2)))</f>
        <v/>
      </c>
      <c r="G48" s="82" t="str">
        <f aca="false">IF($B48=G$2,"-",IF(COUNTIF(CORRIDA!$M:$M,$B48&amp;" d. "&amp;G$2)=0,"",COUNTIF(CORRIDA!$M:$M,$B48&amp;" d. "&amp;G$2)))</f>
        <v/>
      </c>
      <c r="H48" s="82" t="str">
        <f aca="false">IF($B48=H$2,"-",IF(COUNTIF(CORRIDA!$M:$M,$B48&amp;" d. "&amp;H$2)=0,"",COUNTIF(CORRIDA!$M:$M,$B48&amp;" d. "&amp;H$2)))</f>
        <v/>
      </c>
      <c r="I48" s="82" t="str">
        <f aca="false">IF($B48=I$2,"-",IF(COUNTIF(CORRIDA!$M:$M,$B48&amp;" d. "&amp;I$2)=0,"",COUNTIF(CORRIDA!$M:$M,$B48&amp;" d. "&amp;I$2)))</f>
        <v/>
      </c>
      <c r="J48" s="82" t="str">
        <f aca="false">IF($B48=J$2,"-",IF(COUNTIF(CORRIDA!$M:$M,$B48&amp;" d. "&amp;J$2)=0,"",COUNTIF(CORRIDA!$M:$M,$B48&amp;" d. "&amp;J$2)))</f>
        <v/>
      </c>
      <c r="K48" s="82" t="str">
        <f aca="false">IF($B48=K$2,"-",IF(COUNTIF(CORRIDA!$M:$M,$B48&amp;" d. "&amp;K$2)=0,"",COUNTIF(CORRIDA!$M:$M,$B48&amp;" d. "&amp;K$2)))</f>
        <v/>
      </c>
      <c r="L48" s="82" t="str">
        <f aca="false">IF($B48=L$2,"-",IF(COUNTIF(CORRIDA!$M:$M,$B48&amp;" d. "&amp;L$2)=0,"",COUNTIF(CORRIDA!$M:$M,$B48&amp;" d. "&amp;L$2)))</f>
        <v/>
      </c>
      <c r="M48" s="82" t="str">
        <f aca="false">IF($B48=M$2,"-",IF(COUNTIF(CORRIDA!$M:$M,$B48&amp;" d. "&amp;M$2)=0,"",COUNTIF(CORRIDA!$M:$M,$B48&amp;" d. "&amp;M$2)))</f>
        <v/>
      </c>
      <c r="N48" s="82" t="str">
        <f aca="false">IF($B48=N$2,"-",IF(COUNTIF(CORRIDA!$M:$M,$B48&amp;" d. "&amp;N$2)=0,"",COUNTIF(CORRIDA!$M:$M,$B48&amp;" d. "&amp;N$2)))</f>
        <v/>
      </c>
      <c r="O48" s="82" t="str">
        <f aca="false">IF($B48=O$2,"-",IF(COUNTIF(CORRIDA!$M:$M,$B48&amp;" d. "&amp;O$2)=0,"",COUNTIF(CORRIDA!$M:$M,$B48&amp;" d. "&amp;O$2)))</f>
        <v/>
      </c>
      <c r="P48" s="82" t="str">
        <f aca="false">IF($B48=P$2,"-",IF(COUNTIF(CORRIDA!$M:$M,$B48&amp;" d. "&amp;P$2)=0,"",COUNTIF(CORRIDA!$M:$M,$B48&amp;" d. "&amp;P$2)))</f>
        <v/>
      </c>
      <c r="Q48" s="82" t="str">
        <f aca="false">IF($B48=Q$2,"-",IF(COUNTIF(CORRIDA!$M:$M,$B48&amp;" d. "&amp;Q$2)=0,"",COUNTIF(CORRIDA!$M:$M,$B48&amp;" d. "&amp;Q$2)))</f>
        <v/>
      </c>
      <c r="R48" s="82" t="str">
        <f aca="false">IF($B48=R$2,"-",IF(COUNTIF(CORRIDA!$M:$M,$B48&amp;" d. "&amp;R$2)=0,"",COUNTIF(CORRIDA!$M:$M,$B48&amp;" d. "&amp;R$2)))</f>
        <v/>
      </c>
      <c r="S48" s="82" t="str">
        <f aca="false">IF($B48=S$2,"-",IF(COUNTIF(CORRIDA!$M:$M,$B48&amp;" d. "&amp;S$2)=0,"",COUNTIF(CORRIDA!$M:$M,$B48&amp;" d. "&amp;S$2)))</f>
        <v/>
      </c>
      <c r="T48" s="82" t="str">
        <f aca="false">IF($B48=T$2,"-",IF(COUNTIF(CORRIDA!$M:$M,$B48&amp;" d. "&amp;T$2)=0,"",COUNTIF(CORRIDA!$M:$M,$B48&amp;" d. "&amp;T$2)))</f>
        <v/>
      </c>
      <c r="U48" s="82" t="str">
        <f aca="false">IF($B48=U$2,"-",IF(COUNTIF(CORRIDA!$M:$M,$B48&amp;" d. "&amp;U$2)=0,"",COUNTIF(CORRIDA!$M:$M,$B48&amp;" d. "&amp;U$2)))</f>
        <v/>
      </c>
      <c r="V48" s="82" t="str">
        <f aca="false">IF($B48=V$2,"-",IF(COUNTIF(CORRIDA!$M:$M,$B48&amp;" d. "&amp;V$2)=0,"",COUNTIF(CORRIDA!$M:$M,$B48&amp;" d. "&amp;V$2)))</f>
        <v/>
      </c>
      <c r="W48" s="82" t="str">
        <f aca="false">IF($B48=W$2,"-",IF(COUNTIF(CORRIDA!$M:$M,$B48&amp;" d. "&amp;W$2)=0,"",COUNTIF(CORRIDA!$M:$M,$B48&amp;" d. "&amp;W$2)))</f>
        <v/>
      </c>
      <c r="X48" s="82" t="str">
        <f aca="false">IF($B48=X$2,"-",IF(COUNTIF(CORRIDA!$M:$M,$B48&amp;" d. "&amp;X$2)=0,"",COUNTIF(CORRIDA!$M:$M,$B48&amp;" d. "&amp;X$2)))</f>
        <v/>
      </c>
      <c r="Y48" s="82" t="str">
        <f aca="false">IF($B48=Y$2,"-",IF(COUNTIF(CORRIDA!$M:$M,$B48&amp;" d. "&amp;Y$2)=0,"",COUNTIF(CORRIDA!$M:$M,$B48&amp;" d. "&amp;Y$2)))</f>
        <v/>
      </c>
      <c r="Z48" s="82" t="str">
        <f aca="false">IF($B48=Z$2,"-",IF(COUNTIF(CORRIDA!$M:$M,$B48&amp;" d. "&amp;Z$2)=0,"",COUNTIF(CORRIDA!$M:$M,$B48&amp;" d. "&amp;Z$2)))</f>
        <v/>
      </c>
      <c r="AA48" s="82" t="str">
        <f aca="false">IF($B48=AA$2,"-",IF(COUNTIF(CORRIDA!$M:$M,$B48&amp;" d. "&amp;AA$2)=0,"",COUNTIF(CORRIDA!$M:$M,$B48&amp;" d. "&amp;AA$2)))</f>
        <v/>
      </c>
      <c r="AB48" s="82" t="str">
        <f aca="false">IF($B48=AB$2,"-",IF(COUNTIF(CORRIDA!$M:$M,$B48&amp;" d. "&amp;AB$2)=0,"",COUNTIF(CORRIDA!$M:$M,$B48&amp;" d. "&amp;AB$2)))</f>
        <v/>
      </c>
      <c r="AC48" s="82" t="str">
        <f aca="false">IF($B48=AC$2,"-",IF(COUNTIF(CORRIDA!$M:$M,$B48&amp;" d. "&amp;AC$2)=0,"",COUNTIF(CORRIDA!$M:$M,$B48&amp;" d. "&amp;AC$2)))</f>
        <v/>
      </c>
      <c r="AD48" s="82" t="str">
        <f aca="false">IF($B48=AD$2,"-",IF(COUNTIF(CORRIDA!$M:$M,$B48&amp;" d. "&amp;AD$2)=0,"",COUNTIF(CORRIDA!$M:$M,$B48&amp;" d. "&amp;AD$2)))</f>
        <v/>
      </c>
      <c r="AE48" s="82" t="str">
        <f aca="false">IF($B48=AE$2,"-",IF(COUNTIF(CORRIDA!$M:$M,$B48&amp;" d. "&amp;AE$2)=0,"",COUNTIF(CORRIDA!$M:$M,$B48&amp;" d. "&amp;AE$2)))</f>
        <v/>
      </c>
      <c r="AF48" s="82" t="str">
        <f aca="false">IF($B48=AF$2,"-",IF(COUNTIF(CORRIDA!$M:$M,$B48&amp;" d. "&amp;AF$2)=0,"",COUNTIF(CORRIDA!$M:$M,$B48&amp;" d. "&amp;AF$2)))</f>
        <v/>
      </c>
      <c r="AG48" s="82" t="str">
        <f aca="false">IF($B48=AG$2,"-",IF(COUNTIF(CORRIDA!$M:$M,$B48&amp;" d. "&amp;AG$2)=0,"",COUNTIF(CORRIDA!$M:$M,$B48&amp;" d. "&amp;AG$2)))</f>
        <v/>
      </c>
      <c r="AH48" s="82" t="str">
        <f aca="false">IF($B48=AH$2,"-",IF(COUNTIF(CORRIDA!$M:$M,$B48&amp;" d. "&amp;AH$2)=0,"",COUNTIF(CORRIDA!$M:$M,$B48&amp;" d. "&amp;AH$2)))</f>
        <v/>
      </c>
      <c r="AI48" s="82" t="str">
        <f aca="false">IF($B48=AI$2,"-",IF(COUNTIF(CORRIDA!$M:$M,$B48&amp;" d. "&amp;AI$2)=0,"",COUNTIF(CORRIDA!$M:$M,$B48&amp;" d. "&amp;AI$2)))</f>
        <v/>
      </c>
      <c r="AJ48" s="82" t="str">
        <f aca="false">IF($B48=AJ$2,"-",IF(COUNTIF(CORRIDA!$M:$M,$B48&amp;" d. "&amp;AJ$2)=0,"",COUNTIF(CORRIDA!$M:$M,$B48&amp;" d. "&amp;AJ$2)))</f>
        <v/>
      </c>
      <c r="AK48" s="82" t="str">
        <f aca="false">IF($B48=AK$2,"-",IF(COUNTIF(CORRIDA!$M:$M,$B48&amp;" d. "&amp;AK$2)=0,"",COUNTIF(CORRIDA!$M:$M,$B48&amp;" d. "&amp;AK$2)))</f>
        <v/>
      </c>
      <c r="AL48" s="82" t="str">
        <f aca="false">IF($B48=AL$2,"-",IF(COUNTIF(CORRIDA!$M:$M,$B48&amp;" d. "&amp;AL$2)=0,"",COUNTIF(CORRIDA!$M:$M,$B48&amp;" d. "&amp;AL$2)))</f>
        <v/>
      </c>
      <c r="AM48" s="82" t="str">
        <f aca="false">IF($B48=AM$2,"-",IF(COUNTIF(CORRIDA!$M:$M,$B48&amp;" d. "&amp;AM$2)=0,"",COUNTIF(CORRIDA!$M:$M,$B48&amp;" d. "&amp;AM$2)))</f>
        <v/>
      </c>
      <c r="AN48" s="82" t="str">
        <f aca="false">IF($B48=AN$2,"-",IF(COUNTIF(CORRIDA!$M:$M,$B48&amp;" d. "&amp;AN$2)=0,"",COUNTIF(CORRIDA!$M:$M,$B48&amp;" d. "&amp;AN$2)))</f>
        <v/>
      </c>
      <c r="AO48" s="82" t="str">
        <f aca="false">IF($B48=AO$2,"-",IF(COUNTIF(CORRIDA!$M:$M,$B48&amp;" d. "&amp;AO$2)=0,"",COUNTIF(CORRIDA!$M:$M,$B48&amp;" d. "&amp;AO$2)))</f>
        <v/>
      </c>
      <c r="AP48" s="82" t="str">
        <f aca="false">IF($B48=AP$2,"-",IF(COUNTIF(CORRIDA!$M:$M,$B48&amp;" d. "&amp;AP$2)=0,"",COUNTIF(CORRIDA!$M:$M,$B48&amp;" d. "&amp;AP$2)))</f>
        <v/>
      </c>
      <c r="AQ48" s="82" t="str">
        <f aca="false">IF($B48=AQ$2,"-",IF(COUNTIF(CORRIDA!$M:$M,$B48&amp;" d. "&amp;AQ$2)=0,"",COUNTIF(CORRIDA!$M:$M,$B48&amp;" d. "&amp;AQ$2)))</f>
        <v/>
      </c>
      <c r="AR48" s="82" t="str">
        <f aca="false">IF($B48=AR$2,"-",IF(COUNTIF(CORRIDA!$M:$M,$B48&amp;" d. "&amp;AR$2)=0,"",COUNTIF(CORRIDA!$M:$M,$B48&amp;" d. "&amp;AR$2)))</f>
        <v/>
      </c>
      <c r="AS48" s="82" t="str">
        <f aca="false">IF($B48=AS$2,"-",IF(COUNTIF(CORRIDA!$M:$M,$B48&amp;" d. "&amp;AS$2)=0,"",COUNTIF(CORRIDA!$M:$M,$B48&amp;" d. "&amp;AS$2)))</f>
        <v/>
      </c>
      <c r="AT48" s="82" t="str">
        <f aca="false">IF($B48=AT$2,"-",IF(COUNTIF(CORRIDA!$M:$M,$B48&amp;" d. "&amp;AT$2)=0,"",COUNTIF(CORRIDA!$M:$M,$B48&amp;" d. "&amp;AT$2)))</f>
        <v/>
      </c>
      <c r="AU48" s="82" t="str">
        <f aca="false">IF($B48=AU$2,"-",IF(COUNTIF(CORRIDA!$M:$M,$B48&amp;" d. "&amp;AU$2)=0,"",COUNTIF(CORRIDA!$M:$M,$B48&amp;" d. "&amp;AU$2)))</f>
        <v/>
      </c>
      <c r="AV48" s="82" t="str">
        <f aca="false">IF($B48=AV$2,"-",IF(COUNTIF(CORRIDA!$M:$M,$B48&amp;" d. "&amp;AV$2)=0,"",COUNTIF(CORRIDA!$M:$M,$B48&amp;" d. "&amp;AV$2)))</f>
        <v>-</v>
      </c>
      <c r="AW48" s="82" t="str">
        <f aca="false">IF($B48=AW$2,"-",IF(COUNTIF(CORRIDA!$M:$M,$B48&amp;" d. "&amp;AW$2)=0,"",COUNTIF(CORRIDA!$M:$M,$B48&amp;" d. "&amp;AW$2)))</f>
        <v/>
      </c>
      <c r="AX48" s="82" t="str">
        <f aca="false">IF($B48=AX$2,"-",IF(COUNTIF(CORRIDA!$M:$M,$B48&amp;" d. "&amp;AX$2)=0,"",COUNTIF(CORRIDA!$M:$M,$B48&amp;" d. "&amp;AX$2)))</f>
        <v/>
      </c>
      <c r="AY48" s="82" t="str">
        <f aca="false">IF($B48=AY$2,"-",IF(COUNTIF(CORRIDA!$M:$M,$B48&amp;" d. "&amp;AY$2)=0,"",COUNTIF(CORRIDA!$M:$M,$B48&amp;" d. "&amp;AY$2)))</f>
        <v/>
      </c>
      <c r="AZ48" s="82" t="str">
        <f aca="false">IF($B48=AZ$2,"-",IF(COUNTIF(CORRIDA!$M:$M,$B48&amp;" d. "&amp;AZ$2)=0,"",COUNTIF(CORRIDA!$M:$M,$B48&amp;" d. "&amp;AZ$2)))</f>
        <v/>
      </c>
      <c r="BA48" s="75" t="n">
        <f aca="false">SUM(C48:AZ48)</f>
        <v>0</v>
      </c>
      <c r="BE48" s="73" t="str">
        <f aca="false">B48</f>
        <v>Vitor 100%</v>
      </c>
      <c r="BF48" s="83" t="str">
        <f aca="false">IF($B48=BF$2,"-",IF(COUNTIF(CORRIDA!$M:$M,$B48&amp;" d. "&amp;BF$2)+COUNTIF(CORRIDA!$M:$M,BF$2&amp;" d. "&amp;$B48)=0,"",COUNTIF(CORRIDA!$M:$M,$B48&amp;" d. "&amp;BF$2)+COUNTIF(CORRIDA!$M:$M,BF$2&amp;" d. "&amp;$B48)))</f>
        <v/>
      </c>
      <c r="BG48" s="83" t="str">
        <f aca="false">IF($B48=BG$2,"-",IF(COUNTIF(CORRIDA!$M:$M,$B48&amp;" d. "&amp;BG$2)+COUNTIF(CORRIDA!$M:$M,BG$2&amp;" d. "&amp;$B48)=0,"",COUNTIF(CORRIDA!$M:$M,$B48&amp;" d. "&amp;BG$2)+COUNTIF(CORRIDA!$M:$M,BG$2&amp;" d. "&amp;$B48)))</f>
        <v/>
      </c>
      <c r="BH48" s="83" t="str">
        <f aca="false">IF($B48=BH$2,"-",IF(COUNTIF(CORRIDA!$M:$M,$B48&amp;" d. "&amp;BH$2)+COUNTIF(CORRIDA!$M:$M,BH$2&amp;" d. "&amp;$B48)=0,"",COUNTIF(CORRIDA!$M:$M,$B48&amp;" d. "&amp;BH$2)+COUNTIF(CORRIDA!$M:$M,BH$2&amp;" d. "&amp;$B48)))</f>
        <v/>
      </c>
      <c r="BI48" s="83" t="str">
        <f aca="false">IF($B48=BI$2,"-",IF(COUNTIF(CORRIDA!$M:$M,$B48&amp;" d. "&amp;BI$2)+COUNTIF(CORRIDA!$M:$M,BI$2&amp;" d. "&amp;$B48)=0,"",COUNTIF(CORRIDA!$M:$M,$B48&amp;" d. "&amp;BI$2)+COUNTIF(CORRIDA!$M:$M,BI$2&amp;" d. "&amp;$B48)))</f>
        <v/>
      </c>
      <c r="BJ48" s="83" t="str">
        <f aca="false">IF($B48=BJ$2,"-",IF(COUNTIF(CORRIDA!$M:$M,$B48&amp;" d. "&amp;BJ$2)+COUNTIF(CORRIDA!$M:$M,BJ$2&amp;" d. "&amp;$B48)=0,"",COUNTIF(CORRIDA!$M:$M,$B48&amp;" d. "&amp;BJ$2)+COUNTIF(CORRIDA!$M:$M,BJ$2&amp;" d. "&amp;$B48)))</f>
        <v/>
      </c>
      <c r="BK48" s="83" t="str">
        <f aca="false">IF($B48=BK$2,"-",IF(COUNTIF(CORRIDA!$M:$M,$B48&amp;" d. "&amp;BK$2)+COUNTIF(CORRIDA!$M:$M,BK$2&amp;" d. "&amp;$B48)=0,"",COUNTIF(CORRIDA!$M:$M,$B48&amp;" d. "&amp;BK$2)+COUNTIF(CORRIDA!$M:$M,BK$2&amp;" d. "&amp;$B48)))</f>
        <v/>
      </c>
      <c r="BL48" s="83" t="str">
        <f aca="false">IF($B48=BL$2,"-",IF(COUNTIF(CORRIDA!$M:$M,$B48&amp;" d. "&amp;BL$2)+COUNTIF(CORRIDA!$M:$M,BL$2&amp;" d. "&amp;$B48)=0,"",COUNTIF(CORRIDA!$M:$M,$B48&amp;" d. "&amp;BL$2)+COUNTIF(CORRIDA!$M:$M,BL$2&amp;" d. "&amp;$B48)))</f>
        <v/>
      </c>
      <c r="BM48" s="83" t="str">
        <f aca="false">IF($B48=BM$2,"-",IF(COUNTIF(CORRIDA!$M:$M,$B48&amp;" d. "&amp;BM$2)+COUNTIF(CORRIDA!$M:$M,BM$2&amp;" d. "&amp;$B48)=0,"",COUNTIF(CORRIDA!$M:$M,$B48&amp;" d. "&amp;BM$2)+COUNTIF(CORRIDA!$M:$M,BM$2&amp;" d. "&amp;$B48)))</f>
        <v/>
      </c>
      <c r="BN48" s="83" t="str">
        <f aca="false">IF($B48=BN$2,"-",IF(COUNTIF(CORRIDA!$M:$M,$B48&amp;" d. "&amp;BN$2)+COUNTIF(CORRIDA!$M:$M,BN$2&amp;" d. "&amp;$B48)=0,"",COUNTIF(CORRIDA!$M:$M,$B48&amp;" d. "&amp;BN$2)+COUNTIF(CORRIDA!$M:$M,BN$2&amp;" d. "&amp;$B48)))</f>
        <v/>
      </c>
      <c r="BO48" s="83" t="str">
        <f aca="false">IF($B48=BO$2,"-",IF(COUNTIF(CORRIDA!$M:$M,$B48&amp;" d. "&amp;BO$2)+COUNTIF(CORRIDA!$M:$M,BO$2&amp;" d. "&amp;$B48)=0,"",COUNTIF(CORRIDA!$M:$M,$B48&amp;" d. "&amp;BO$2)+COUNTIF(CORRIDA!$M:$M,BO$2&amp;" d. "&amp;$B48)))</f>
        <v/>
      </c>
      <c r="BP48" s="83" t="str">
        <f aca="false">IF($B48=BP$2,"-",IF(COUNTIF(CORRIDA!$M:$M,$B48&amp;" d. "&amp;BP$2)+COUNTIF(CORRIDA!$M:$M,BP$2&amp;" d. "&amp;$B48)=0,"",COUNTIF(CORRIDA!$M:$M,$B48&amp;" d. "&amp;BP$2)+COUNTIF(CORRIDA!$M:$M,BP$2&amp;" d. "&amp;$B48)))</f>
        <v/>
      </c>
      <c r="BQ48" s="83" t="str">
        <f aca="false">IF($B48=BQ$2,"-",IF(COUNTIF(CORRIDA!$M:$M,$B48&amp;" d. "&amp;BQ$2)+COUNTIF(CORRIDA!$M:$M,BQ$2&amp;" d. "&amp;$B48)=0,"",COUNTIF(CORRIDA!$M:$M,$B48&amp;" d. "&amp;BQ$2)+COUNTIF(CORRIDA!$M:$M,BQ$2&amp;" d. "&amp;$B48)))</f>
        <v/>
      </c>
      <c r="BR48" s="83" t="str">
        <f aca="false">IF($B48=BR$2,"-",IF(COUNTIF(CORRIDA!$M:$M,$B48&amp;" d. "&amp;BR$2)+COUNTIF(CORRIDA!$M:$M,BR$2&amp;" d. "&amp;$B48)=0,"",COUNTIF(CORRIDA!$M:$M,$B48&amp;" d. "&amp;BR$2)+COUNTIF(CORRIDA!$M:$M,BR$2&amp;" d. "&amp;$B48)))</f>
        <v/>
      </c>
      <c r="BS48" s="83" t="str">
        <f aca="false">IF($B48=BS$2,"-",IF(COUNTIF(CORRIDA!$M:$M,$B48&amp;" d. "&amp;BS$2)+COUNTIF(CORRIDA!$M:$M,BS$2&amp;" d. "&amp;$B48)=0,"",COUNTIF(CORRIDA!$M:$M,$B48&amp;" d. "&amp;BS$2)+COUNTIF(CORRIDA!$M:$M,BS$2&amp;" d. "&amp;$B48)))</f>
        <v/>
      </c>
      <c r="BT48" s="83" t="str">
        <f aca="false">IF($B48=BT$2,"-",IF(COUNTIF(CORRIDA!$M:$M,$B48&amp;" d. "&amp;BT$2)+COUNTIF(CORRIDA!$M:$M,BT$2&amp;" d. "&amp;$B48)=0,"",COUNTIF(CORRIDA!$M:$M,$B48&amp;" d. "&amp;BT$2)+COUNTIF(CORRIDA!$M:$M,BT$2&amp;" d. "&amp;$B48)))</f>
        <v/>
      </c>
      <c r="BU48" s="83" t="str">
        <f aca="false">IF($B48=BU$2,"-",IF(COUNTIF(CORRIDA!$M:$M,$B48&amp;" d. "&amp;BU$2)+COUNTIF(CORRIDA!$M:$M,BU$2&amp;" d. "&amp;$B48)=0,"",COUNTIF(CORRIDA!$M:$M,$B48&amp;" d. "&amp;BU$2)+COUNTIF(CORRIDA!$M:$M,BU$2&amp;" d. "&amp;$B48)))</f>
        <v/>
      </c>
      <c r="BV48" s="83" t="str">
        <f aca="false">IF($B48=BV$2,"-",IF(COUNTIF(CORRIDA!$M:$M,$B48&amp;" d. "&amp;BV$2)+COUNTIF(CORRIDA!$M:$M,BV$2&amp;" d. "&amp;$B48)=0,"",COUNTIF(CORRIDA!$M:$M,$B48&amp;" d. "&amp;BV$2)+COUNTIF(CORRIDA!$M:$M,BV$2&amp;" d. "&amp;$B48)))</f>
        <v/>
      </c>
      <c r="BW48" s="83" t="str">
        <f aca="false">IF($B48=BW$2,"-",IF(COUNTIF(CORRIDA!$M:$M,$B48&amp;" d. "&amp;BW$2)+COUNTIF(CORRIDA!$M:$M,BW$2&amp;" d. "&amp;$B48)=0,"",COUNTIF(CORRIDA!$M:$M,$B48&amp;" d. "&amp;BW$2)+COUNTIF(CORRIDA!$M:$M,BW$2&amp;" d. "&amp;$B48)))</f>
        <v/>
      </c>
      <c r="BX48" s="83" t="str">
        <f aca="false">IF($B48=BX$2,"-",IF(COUNTIF(CORRIDA!$M:$M,$B48&amp;" d. "&amp;BX$2)+COUNTIF(CORRIDA!$M:$M,BX$2&amp;" d. "&amp;$B48)=0,"",COUNTIF(CORRIDA!$M:$M,$B48&amp;" d. "&amp;BX$2)+COUNTIF(CORRIDA!$M:$M,BX$2&amp;" d. "&amp;$B48)))</f>
        <v/>
      </c>
      <c r="BY48" s="83" t="str">
        <f aca="false">IF($B48=BY$2,"-",IF(COUNTIF(CORRIDA!$M:$M,$B48&amp;" d. "&amp;BY$2)+COUNTIF(CORRIDA!$M:$M,BY$2&amp;" d. "&amp;$B48)=0,"",COUNTIF(CORRIDA!$M:$M,$B48&amp;" d. "&amp;BY$2)+COUNTIF(CORRIDA!$M:$M,BY$2&amp;" d. "&amp;$B48)))</f>
        <v/>
      </c>
      <c r="BZ48" s="83" t="str">
        <f aca="false">IF($B48=BZ$2,"-",IF(COUNTIF(CORRIDA!$M:$M,$B48&amp;" d. "&amp;BZ$2)+COUNTIF(CORRIDA!$M:$M,BZ$2&amp;" d. "&amp;$B48)=0,"",COUNTIF(CORRIDA!$M:$M,$B48&amp;" d. "&amp;BZ$2)+COUNTIF(CORRIDA!$M:$M,BZ$2&amp;" d. "&amp;$B48)))</f>
        <v/>
      </c>
      <c r="CA48" s="83" t="str">
        <f aca="false">IF($B48=CA$2,"-",IF(COUNTIF(CORRIDA!$M:$M,$B48&amp;" d. "&amp;CA$2)+COUNTIF(CORRIDA!$M:$M,CA$2&amp;" d. "&amp;$B48)=0,"",COUNTIF(CORRIDA!$M:$M,$B48&amp;" d. "&amp;CA$2)+COUNTIF(CORRIDA!$M:$M,CA$2&amp;" d. "&amp;$B48)))</f>
        <v/>
      </c>
      <c r="CB48" s="83" t="str">
        <f aca="false">IF($B48=CB$2,"-",IF(COUNTIF(CORRIDA!$M:$M,$B48&amp;" d. "&amp;CB$2)+COUNTIF(CORRIDA!$M:$M,CB$2&amp;" d. "&amp;$B48)=0,"",COUNTIF(CORRIDA!$M:$M,$B48&amp;" d. "&amp;CB$2)+COUNTIF(CORRIDA!$M:$M,CB$2&amp;" d. "&amp;$B48)))</f>
        <v/>
      </c>
      <c r="CC48" s="83" t="str">
        <f aca="false">IF($B48=CC$2,"-",IF(COUNTIF(CORRIDA!$M:$M,$B48&amp;" d. "&amp;CC$2)+COUNTIF(CORRIDA!$M:$M,CC$2&amp;" d. "&amp;$B48)=0,"",COUNTIF(CORRIDA!$M:$M,$B48&amp;" d. "&amp;CC$2)+COUNTIF(CORRIDA!$M:$M,CC$2&amp;" d. "&amp;$B48)))</f>
        <v/>
      </c>
      <c r="CD48" s="83" t="str">
        <f aca="false">IF($B48=CD$2,"-",IF(COUNTIF(CORRIDA!$M:$M,$B48&amp;" d. "&amp;CD$2)+COUNTIF(CORRIDA!$M:$M,CD$2&amp;" d. "&amp;$B48)=0,"",COUNTIF(CORRIDA!$M:$M,$B48&amp;" d. "&amp;CD$2)+COUNTIF(CORRIDA!$M:$M,CD$2&amp;" d. "&amp;$B48)))</f>
        <v/>
      </c>
      <c r="CE48" s="83" t="str">
        <f aca="false">IF($B48=CE$2,"-",IF(COUNTIF(CORRIDA!$M:$M,$B48&amp;" d. "&amp;CE$2)+COUNTIF(CORRIDA!$M:$M,CE$2&amp;" d. "&amp;$B48)=0,"",COUNTIF(CORRIDA!$M:$M,$B48&amp;" d. "&amp;CE$2)+COUNTIF(CORRIDA!$M:$M,CE$2&amp;" d. "&amp;$B48)))</f>
        <v/>
      </c>
      <c r="CF48" s="83" t="str">
        <f aca="false">IF($B48=CF$2,"-",IF(COUNTIF(CORRIDA!$M:$M,$B48&amp;" d. "&amp;CF$2)+COUNTIF(CORRIDA!$M:$M,CF$2&amp;" d. "&amp;$B48)=0,"",COUNTIF(CORRIDA!$M:$M,$B48&amp;" d. "&amp;CF$2)+COUNTIF(CORRIDA!$M:$M,CF$2&amp;" d. "&amp;$B48)))</f>
        <v/>
      </c>
      <c r="CG48" s="83" t="str">
        <f aca="false">IF($B48=CG$2,"-",IF(COUNTIF(CORRIDA!$M:$M,$B48&amp;" d. "&amp;CG$2)+COUNTIF(CORRIDA!$M:$M,CG$2&amp;" d. "&amp;$B48)=0,"",COUNTIF(CORRIDA!$M:$M,$B48&amp;" d. "&amp;CG$2)+COUNTIF(CORRIDA!$M:$M,CG$2&amp;" d. "&amp;$B48)))</f>
        <v/>
      </c>
      <c r="CH48" s="83" t="str">
        <f aca="false">IF($B48=CH$2,"-",IF(COUNTIF(CORRIDA!$M:$M,$B48&amp;" d. "&amp;CH$2)+COUNTIF(CORRIDA!$M:$M,CH$2&amp;" d. "&amp;$B48)=0,"",COUNTIF(CORRIDA!$M:$M,$B48&amp;" d. "&amp;CH$2)+COUNTIF(CORRIDA!$M:$M,CH$2&amp;" d. "&amp;$B48)))</f>
        <v/>
      </c>
      <c r="CI48" s="83" t="str">
        <f aca="false">IF($B48=CI$2,"-",IF(COUNTIF(CORRIDA!$M:$M,$B48&amp;" d. "&amp;CI$2)+COUNTIF(CORRIDA!$M:$M,CI$2&amp;" d. "&amp;$B48)=0,"",COUNTIF(CORRIDA!$M:$M,$B48&amp;" d. "&amp;CI$2)+COUNTIF(CORRIDA!$M:$M,CI$2&amp;" d. "&amp;$B48)))</f>
        <v/>
      </c>
      <c r="CJ48" s="83" t="str">
        <f aca="false">IF($B48=CJ$2,"-",IF(COUNTIF(CORRIDA!$M:$M,$B48&amp;" d. "&amp;CJ$2)+COUNTIF(CORRIDA!$M:$M,CJ$2&amp;" d. "&amp;$B48)=0,"",COUNTIF(CORRIDA!$M:$M,$B48&amp;" d. "&amp;CJ$2)+COUNTIF(CORRIDA!$M:$M,CJ$2&amp;" d. "&amp;$B48)))</f>
        <v/>
      </c>
      <c r="CK48" s="83" t="str">
        <f aca="false">IF($B48=CK$2,"-",IF(COUNTIF(CORRIDA!$M:$M,$B48&amp;" d. "&amp;CK$2)+COUNTIF(CORRIDA!$M:$M,CK$2&amp;" d. "&amp;$B48)=0,"",COUNTIF(CORRIDA!$M:$M,$B48&amp;" d. "&amp;CK$2)+COUNTIF(CORRIDA!$M:$M,CK$2&amp;" d. "&amp;$B48)))</f>
        <v/>
      </c>
      <c r="CL48" s="83" t="str">
        <f aca="false">IF($B48=CL$2,"-",IF(COUNTIF(CORRIDA!$M:$M,$B48&amp;" d. "&amp;CL$2)+COUNTIF(CORRIDA!$M:$M,CL$2&amp;" d. "&amp;$B48)=0,"",COUNTIF(CORRIDA!$M:$M,$B48&amp;" d. "&amp;CL$2)+COUNTIF(CORRIDA!$M:$M,CL$2&amp;" d. "&amp;$B48)))</f>
        <v/>
      </c>
      <c r="CM48" s="83" t="str">
        <f aca="false">IF($B48=CM$2,"-",IF(COUNTIF(CORRIDA!$M:$M,$B48&amp;" d. "&amp;CM$2)+COUNTIF(CORRIDA!$M:$M,CM$2&amp;" d. "&amp;$B48)=0,"",COUNTIF(CORRIDA!$M:$M,$B48&amp;" d. "&amp;CM$2)+COUNTIF(CORRIDA!$M:$M,CM$2&amp;" d. "&amp;$B48)))</f>
        <v/>
      </c>
      <c r="CN48" s="83" t="str">
        <f aca="false">IF($B48=CN$2,"-",IF(COUNTIF(CORRIDA!$M:$M,$B48&amp;" d. "&amp;CN$2)+COUNTIF(CORRIDA!$M:$M,CN$2&amp;" d. "&amp;$B48)=0,"",COUNTIF(CORRIDA!$M:$M,$B48&amp;" d. "&amp;CN$2)+COUNTIF(CORRIDA!$M:$M,CN$2&amp;" d. "&amp;$B48)))</f>
        <v/>
      </c>
      <c r="CO48" s="83" t="str">
        <f aca="false">IF($B48=CO$2,"-",IF(COUNTIF(CORRIDA!$M:$M,$B48&amp;" d. "&amp;CO$2)+COUNTIF(CORRIDA!$M:$M,CO$2&amp;" d. "&amp;$B48)=0,"",COUNTIF(CORRIDA!$M:$M,$B48&amp;" d. "&amp;CO$2)+COUNTIF(CORRIDA!$M:$M,CO$2&amp;" d. "&amp;$B48)))</f>
        <v/>
      </c>
      <c r="CP48" s="83" t="str">
        <f aca="false">IF($B48=CP$2,"-",IF(COUNTIF(CORRIDA!$M:$M,$B48&amp;" d. "&amp;CP$2)+COUNTIF(CORRIDA!$M:$M,CP$2&amp;" d. "&amp;$B48)=0,"",COUNTIF(CORRIDA!$M:$M,$B48&amp;" d. "&amp;CP$2)+COUNTIF(CORRIDA!$M:$M,CP$2&amp;" d. "&amp;$B48)))</f>
        <v/>
      </c>
      <c r="CQ48" s="83" t="str">
        <f aca="false">IF($B48=CQ$2,"-",IF(COUNTIF(CORRIDA!$M:$M,$B48&amp;" d. "&amp;CQ$2)+COUNTIF(CORRIDA!$M:$M,CQ$2&amp;" d. "&amp;$B48)=0,"",COUNTIF(CORRIDA!$M:$M,$B48&amp;" d. "&amp;CQ$2)+COUNTIF(CORRIDA!$M:$M,CQ$2&amp;" d. "&amp;$B48)))</f>
        <v/>
      </c>
      <c r="CR48" s="83" t="str">
        <f aca="false">IF($B48=CR$2,"-",IF(COUNTIF(CORRIDA!$M:$M,$B48&amp;" d. "&amp;CR$2)+COUNTIF(CORRIDA!$M:$M,CR$2&amp;" d. "&amp;$B48)=0,"",COUNTIF(CORRIDA!$M:$M,$B48&amp;" d. "&amp;CR$2)+COUNTIF(CORRIDA!$M:$M,CR$2&amp;" d. "&amp;$B48)))</f>
        <v/>
      </c>
      <c r="CS48" s="83" t="str">
        <f aca="false">IF($B48=CS$2,"-",IF(COUNTIF(CORRIDA!$M:$M,$B48&amp;" d. "&amp;CS$2)+COUNTIF(CORRIDA!$M:$M,CS$2&amp;" d. "&amp;$B48)=0,"",COUNTIF(CORRIDA!$M:$M,$B48&amp;" d. "&amp;CS$2)+COUNTIF(CORRIDA!$M:$M,CS$2&amp;" d. "&amp;$B48)))</f>
        <v/>
      </c>
      <c r="CT48" s="83" t="str">
        <f aca="false">IF($B48=CT$2,"-",IF(COUNTIF(CORRIDA!$M:$M,$B48&amp;" d. "&amp;CT$2)+COUNTIF(CORRIDA!$M:$M,CT$2&amp;" d. "&amp;$B48)=0,"",COUNTIF(CORRIDA!$M:$M,$B48&amp;" d. "&amp;CT$2)+COUNTIF(CORRIDA!$M:$M,CT$2&amp;" d. "&amp;$B48)))</f>
        <v/>
      </c>
      <c r="CU48" s="83" t="str">
        <f aca="false">IF($B48=CU$2,"-",IF(COUNTIF(CORRIDA!$M:$M,$B48&amp;" d. "&amp;CU$2)+COUNTIF(CORRIDA!$M:$M,CU$2&amp;" d. "&amp;$B48)=0,"",COUNTIF(CORRIDA!$M:$M,$B48&amp;" d. "&amp;CU$2)+COUNTIF(CORRIDA!$M:$M,CU$2&amp;" d. "&amp;$B48)))</f>
        <v/>
      </c>
      <c r="CV48" s="83" t="str">
        <f aca="false">IF($B48=CV$2,"-",IF(COUNTIF(CORRIDA!$M:$M,$B48&amp;" d. "&amp;CV$2)+COUNTIF(CORRIDA!$M:$M,CV$2&amp;" d. "&amp;$B48)=0,"",COUNTIF(CORRIDA!$M:$M,$B48&amp;" d. "&amp;CV$2)+COUNTIF(CORRIDA!$M:$M,CV$2&amp;" d. "&amp;$B48)))</f>
        <v/>
      </c>
      <c r="CW48" s="83" t="str">
        <f aca="false">IF($B48=CW$2,"-",IF(COUNTIF(CORRIDA!$M:$M,$B48&amp;" d. "&amp;CW$2)+COUNTIF(CORRIDA!$M:$M,CW$2&amp;" d. "&amp;$B48)=0,"",COUNTIF(CORRIDA!$M:$M,$B48&amp;" d. "&amp;CW$2)+COUNTIF(CORRIDA!$M:$M,CW$2&amp;" d. "&amp;$B48)))</f>
        <v/>
      </c>
      <c r="CX48" s="83" t="str">
        <f aca="false">IF($B48=CX$2,"-",IF(COUNTIF(CORRIDA!$M:$M,$B48&amp;" d. "&amp;CX$2)+COUNTIF(CORRIDA!$M:$M,CX$2&amp;" d. "&amp;$B48)=0,"",COUNTIF(CORRIDA!$M:$M,$B48&amp;" d. "&amp;CX$2)+COUNTIF(CORRIDA!$M:$M,CX$2&amp;" d. "&amp;$B48)))</f>
        <v/>
      </c>
      <c r="CY48" s="83" t="str">
        <f aca="false">IF($B48=CY$2,"-",IF(COUNTIF(CORRIDA!$M:$M,$B48&amp;" d. "&amp;CY$2)+COUNTIF(CORRIDA!$M:$M,CY$2&amp;" d. "&amp;$B48)=0,"",COUNTIF(CORRIDA!$M:$M,$B48&amp;" d. "&amp;CY$2)+COUNTIF(CORRIDA!$M:$M,CY$2&amp;" d. "&amp;$B48)))</f>
        <v>-</v>
      </c>
      <c r="CZ48" s="83" t="str">
        <f aca="false">IF($B48=CZ$2,"-",IF(COUNTIF(CORRIDA!$M:$M,$B48&amp;" d. "&amp;CZ$2)+COUNTIF(CORRIDA!$M:$M,CZ$2&amp;" d. "&amp;$B48)=0,"",COUNTIF(CORRIDA!$M:$M,$B48&amp;" d. "&amp;CZ$2)+COUNTIF(CORRIDA!$M:$M,CZ$2&amp;" d. "&amp;$B48)))</f>
        <v/>
      </c>
      <c r="DA48" s="83" t="str">
        <f aca="false">IF($B48=DA$2,"-",IF(COUNTIF(CORRIDA!$M:$M,$B48&amp;" d. "&amp;DA$2)+COUNTIF(CORRIDA!$M:$M,DA$2&amp;" d. "&amp;$B48)=0,"",COUNTIF(CORRIDA!$M:$M,$B48&amp;" d. "&amp;DA$2)+COUNTIF(CORRIDA!$M:$M,DA$2&amp;" d. "&amp;$B48)))</f>
        <v/>
      </c>
      <c r="DB48" s="83" t="str">
        <f aca="false">IF($B48=DB$2,"-",IF(COUNTIF(CORRIDA!$M:$M,$B48&amp;" d. "&amp;DB$2)+COUNTIF(CORRIDA!$M:$M,DB$2&amp;" d. "&amp;$B48)=0,"",COUNTIF(CORRIDA!$M:$M,$B48&amp;" d. "&amp;DB$2)+COUNTIF(CORRIDA!$M:$M,DB$2&amp;" d. "&amp;$B48)))</f>
        <v/>
      </c>
      <c r="DC48" s="83" t="str">
        <f aca="false">IF($B48=DC$2,"-",IF(COUNTIF(CORRIDA!$M:$M,$B48&amp;" d. "&amp;DC$2)+COUNTIF(CORRIDA!$M:$M,DC$2&amp;" d. "&amp;$B48)=0,"",COUNTIF(CORRIDA!$M:$M,$B48&amp;" d. "&amp;DC$2)+COUNTIF(CORRIDA!$M:$M,DC$2&amp;" d. "&amp;$B48)))</f>
        <v/>
      </c>
      <c r="DD48" s="75" t="n">
        <f aca="false">SUM(BF48:DC48)</f>
        <v>0</v>
      </c>
      <c r="DE48" s="77" t="n">
        <f aca="false">COUNTIF(BF48:DC48,"&gt;0")</f>
        <v>0</v>
      </c>
      <c r="DF48" s="78" t="n">
        <f aca="false">IF(COUNTIF(BF48:DC48,"&gt;0")&lt;10,0,QUOTIENT(COUNTIF(BF48:DC48,"&gt;0"),5)*50)</f>
        <v>0</v>
      </c>
      <c r="DG48" s="79"/>
      <c r="DH48" s="73" t="str">
        <f aca="false">BE48</f>
        <v>Vitor 100%</v>
      </c>
      <c r="DI48" s="83" t="n">
        <f aca="false">IF($B48=DI$2,0,IF(COUNTIF(CORRIDA!$M:$M,$B48&amp;" d. "&amp;DI$2)+COUNTIF(CORRIDA!$M:$M,DI$2&amp;" d. "&amp;$B48)=0,0,COUNTIF(CORRIDA!$M:$M,$B48&amp;" d. "&amp;DI$2)+COUNTIF(CORRIDA!$M:$M,DI$2&amp;" d. "&amp;$B48)))</f>
        <v>0</v>
      </c>
      <c r="DJ48" s="83" t="n">
        <f aca="false">IF($B48=DJ$2,0,IF(COUNTIF(CORRIDA!$M:$M,$B48&amp;" d. "&amp;DJ$2)+COUNTIF(CORRIDA!$M:$M,DJ$2&amp;" d. "&amp;$B48)=0,0,COUNTIF(CORRIDA!$M:$M,$B48&amp;" d. "&amp;DJ$2)+COUNTIF(CORRIDA!$M:$M,DJ$2&amp;" d. "&amp;$B48)))</f>
        <v>0</v>
      </c>
      <c r="DK48" s="83" t="n">
        <f aca="false">IF($B48=DK$2,0,IF(COUNTIF(CORRIDA!$M:$M,$B48&amp;" d. "&amp;DK$2)+COUNTIF(CORRIDA!$M:$M,DK$2&amp;" d. "&amp;$B48)=0,0,COUNTIF(CORRIDA!$M:$M,$B48&amp;" d. "&amp;DK$2)+COUNTIF(CORRIDA!$M:$M,DK$2&amp;" d. "&amp;$B48)))</f>
        <v>0</v>
      </c>
      <c r="DL48" s="83" t="n">
        <f aca="false">IF($B48=DL$2,0,IF(COUNTIF(CORRIDA!$M:$M,$B48&amp;" d. "&amp;DL$2)+COUNTIF(CORRIDA!$M:$M,DL$2&amp;" d. "&amp;$B48)=0,0,COUNTIF(CORRIDA!$M:$M,$B48&amp;" d. "&amp;DL$2)+COUNTIF(CORRIDA!$M:$M,DL$2&amp;" d. "&amp;$B48)))</f>
        <v>0</v>
      </c>
      <c r="DM48" s="83" t="n">
        <f aca="false">IF($B48=DM$2,0,IF(COUNTIF(CORRIDA!$M:$M,$B48&amp;" d. "&amp;DM$2)+COUNTIF(CORRIDA!$M:$M,DM$2&amp;" d. "&amp;$B48)=0,0,COUNTIF(CORRIDA!$M:$M,$B48&amp;" d. "&amp;DM$2)+COUNTIF(CORRIDA!$M:$M,DM$2&amp;" d. "&amp;$B48)))</f>
        <v>0</v>
      </c>
      <c r="DN48" s="83" t="n">
        <f aca="false">IF($B48=DN$2,0,IF(COUNTIF(CORRIDA!$M:$M,$B48&amp;" d. "&amp;DN$2)+COUNTIF(CORRIDA!$M:$M,DN$2&amp;" d. "&amp;$B48)=0,0,COUNTIF(CORRIDA!$M:$M,$B48&amp;" d. "&amp;DN$2)+COUNTIF(CORRIDA!$M:$M,DN$2&amp;" d. "&amp;$B48)))</f>
        <v>0</v>
      </c>
      <c r="DO48" s="83" t="n">
        <f aca="false">IF($B48=DO$2,0,IF(COUNTIF(CORRIDA!$M:$M,$B48&amp;" d. "&amp;DO$2)+COUNTIF(CORRIDA!$M:$M,DO$2&amp;" d. "&amp;$B48)=0,0,COUNTIF(CORRIDA!$M:$M,$B48&amp;" d. "&amp;DO$2)+COUNTIF(CORRIDA!$M:$M,DO$2&amp;" d. "&amp;$B48)))</f>
        <v>0</v>
      </c>
      <c r="DP48" s="83" t="n">
        <f aca="false">IF($B48=DP$2,0,IF(COUNTIF(CORRIDA!$M:$M,$B48&amp;" d. "&amp;DP$2)+COUNTIF(CORRIDA!$M:$M,DP$2&amp;" d. "&amp;$B48)=0,0,COUNTIF(CORRIDA!$M:$M,$B48&amp;" d. "&amp;DP$2)+COUNTIF(CORRIDA!$M:$M,DP$2&amp;" d. "&amp;$B48)))</f>
        <v>0</v>
      </c>
      <c r="DQ48" s="83" t="n">
        <f aca="false">IF($B48=DQ$2,0,IF(COUNTIF(CORRIDA!$M:$M,$B48&amp;" d. "&amp;DQ$2)+COUNTIF(CORRIDA!$M:$M,DQ$2&amp;" d. "&amp;$B48)=0,0,COUNTIF(CORRIDA!$M:$M,$B48&amp;" d. "&amp;DQ$2)+COUNTIF(CORRIDA!$M:$M,DQ$2&amp;" d. "&amp;$B48)))</f>
        <v>0</v>
      </c>
      <c r="DR48" s="83" t="n">
        <f aca="false">IF($B48=DR$2,0,IF(COUNTIF(CORRIDA!$M:$M,$B48&amp;" d. "&amp;DR$2)+COUNTIF(CORRIDA!$M:$M,DR$2&amp;" d. "&amp;$B48)=0,0,COUNTIF(CORRIDA!$M:$M,$B48&amp;" d. "&amp;DR$2)+COUNTIF(CORRIDA!$M:$M,DR$2&amp;" d. "&amp;$B48)))</f>
        <v>0</v>
      </c>
      <c r="DS48" s="83" t="n">
        <f aca="false">IF($B48=DS$2,0,IF(COUNTIF(CORRIDA!$M:$M,$B48&amp;" d. "&amp;DS$2)+COUNTIF(CORRIDA!$M:$M,DS$2&amp;" d. "&amp;$B48)=0,0,COUNTIF(CORRIDA!$M:$M,$B48&amp;" d. "&amp;DS$2)+COUNTIF(CORRIDA!$M:$M,DS$2&amp;" d. "&amp;$B48)))</f>
        <v>0</v>
      </c>
      <c r="DT48" s="83" t="n">
        <f aca="false">IF($B48=DT$2,0,IF(COUNTIF(CORRIDA!$M:$M,$B48&amp;" d. "&amp;DT$2)+COUNTIF(CORRIDA!$M:$M,DT$2&amp;" d. "&amp;$B48)=0,0,COUNTIF(CORRIDA!$M:$M,$B48&amp;" d. "&amp;DT$2)+COUNTIF(CORRIDA!$M:$M,DT$2&amp;" d. "&amp;$B48)))</f>
        <v>0</v>
      </c>
      <c r="DU48" s="83" t="n">
        <f aca="false">IF($B48=DU$2,0,IF(COUNTIF(CORRIDA!$M:$M,$B48&amp;" d. "&amp;DU$2)+COUNTIF(CORRIDA!$M:$M,DU$2&amp;" d. "&amp;$B48)=0,0,COUNTIF(CORRIDA!$M:$M,$B48&amp;" d. "&amp;DU$2)+COUNTIF(CORRIDA!$M:$M,DU$2&amp;" d. "&amp;$B48)))</f>
        <v>0</v>
      </c>
      <c r="DV48" s="83" t="n">
        <f aca="false">IF($B48=DV$2,0,IF(COUNTIF(CORRIDA!$M:$M,$B48&amp;" d. "&amp;DV$2)+COUNTIF(CORRIDA!$M:$M,DV$2&amp;" d. "&amp;$B48)=0,0,COUNTIF(CORRIDA!$M:$M,$B48&amp;" d. "&amp;DV$2)+COUNTIF(CORRIDA!$M:$M,DV$2&amp;" d. "&amp;$B48)))</f>
        <v>0</v>
      </c>
      <c r="DW48" s="83" t="n">
        <f aca="false">IF($B48=DW$2,0,IF(COUNTIF(CORRIDA!$M:$M,$B48&amp;" d. "&amp;DW$2)+COUNTIF(CORRIDA!$M:$M,DW$2&amp;" d. "&amp;$B48)=0,0,COUNTIF(CORRIDA!$M:$M,$B48&amp;" d. "&amp;DW$2)+COUNTIF(CORRIDA!$M:$M,DW$2&amp;" d. "&amp;$B48)))</f>
        <v>0</v>
      </c>
      <c r="DX48" s="83" t="n">
        <f aca="false">IF($B48=DX$2,0,IF(COUNTIF(CORRIDA!$M:$M,$B48&amp;" d. "&amp;DX$2)+COUNTIF(CORRIDA!$M:$M,DX$2&amp;" d. "&amp;$B48)=0,0,COUNTIF(CORRIDA!$M:$M,$B48&amp;" d. "&amp;DX$2)+COUNTIF(CORRIDA!$M:$M,DX$2&amp;" d. "&amp;$B48)))</f>
        <v>0</v>
      </c>
      <c r="DY48" s="83" t="n">
        <f aca="false">IF($B48=DY$2,0,IF(COUNTIF(CORRIDA!$M:$M,$B48&amp;" d. "&amp;DY$2)+COUNTIF(CORRIDA!$M:$M,DY$2&amp;" d. "&amp;$B48)=0,0,COUNTIF(CORRIDA!$M:$M,$B48&amp;" d. "&amp;DY$2)+COUNTIF(CORRIDA!$M:$M,DY$2&amp;" d. "&amp;$B48)))</f>
        <v>0</v>
      </c>
      <c r="DZ48" s="83" t="n">
        <f aca="false">IF($B48=DZ$2,0,IF(COUNTIF(CORRIDA!$M:$M,$B48&amp;" d. "&amp;DZ$2)+COUNTIF(CORRIDA!$M:$M,DZ$2&amp;" d. "&amp;$B48)=0,0,COUNTIF(CORRIDA!$M:$M,$B48&amp;" d. "&amp;DZ$2)+COUNTIF(CORRIDA!$M:$M,DZ$2&amp;" d. "&amp;$B48)))</f>
        <v>0</v>
      </c>
      <c r="EA48" s="83" t="n">
        <f aca="false">IF($B48=EA$2,0,IF(COUNTIF(CORRIDA!$M:$M,$B48&amp;" d. "&amp;EA$2)+COUNTIF(CORRIDA!$M:$M,EA$2&amp;" d. "&amp;$B48)=0,0,COUNTIF(CORRIDA!$M:$M,$B48&amp;" d. "&amp;EA$2)+COUNTIF(CORRIDA!$M:$M,EA$2&amp;" d. "&amp;$B48)))</f>
        <v>0</v>
      </c>
      <c r="EB48" s="83" t="n">
        <f aca="false">IF($B48=EB$2,0,IF(COUNTIF(CORRIDA!$M:$M,$B48&amp;" d. "&amp;EB$2)+COUNTIF(CORRIDA!$M:$M,EB$2&amp;" d. "&amp;$B48)=0,0,COUNTIF(CORRIDA!$M:$M,$B48&amp;" d. "&amp;EB$2)+COUNTIF(CORRIDA!$M:$M,EB$2&amp;" d. "&amp;$B48)))</f>
        <v>0</v>
      </c>
      <c r="EC48" s="83" t="n">
        <f aca="false">IF($B48=EC$2,0,IF(COUNTIF(CORRIDA!$M:$M,$B48&amp;" d. "&amp;EC$2)+COUNTIF(CORRIDA!$M:$M,EC$2&amp;" d. "&amp;$B48)=0,0,COUNTIF(CORRIDA!$M:$M,$B48&amp;" d. "&amp;EC$2)+COUNTIF(CORRIDA!$M:$M,EC$2&amp;" d. "&amp;$B48)))</f>
        <v>0</v>
      </c>
      <c r="ED48" s="83" t="n">
        <f aca="false">IF($B48=ED$2,0,IF(COUNTIF(CORRIDA!$M:$M,$B48&amp;" d. "&amp;ED$2)+COUNTIF(CORRIDA!$M:$M,ED$2&amp;" d. "&amp;$B48)=0,0,COUNTIF(CORRIDA!$M:$M,$B48&amp;" d. "&amp;ED$2)+COUNTIF(CORRIDA!$M:$M,ED$2&amp;" d. "&amp;$B48)))</f>
        <v>0</v>
      </c>
      <c r="EE48" s="83" t="n">
        <f aca="false">IF($B48=EE$2,0,IF(COUNTIF(CORRIDA!$M:$M,$B48&amp;" d. "&amp;EE$2)+COUNTIF(CORRIDA!$M:$M,EE$2&amp;" d. "&amp;$B48)=0,0,COUNTIF(CORRIDA!$M:$M,$B48&amp;" d. "&amp;EE$2)+COUNTIF(CORRIDA!$M:$M,EE$2&amp;" d. "&amp;$B48)))</f>
        <v>0</v>
      </c>
      <c r="EF48" s="83" t="n">
        <f aca="false">IF($B48=EF$2,0,IF(COUNTIF(CORRIDA!$M:$M,$B48&amp;" d. "&amp;EF$2)+COUNTIF(CORRIDA!$M:$M,EF$2&amp;" d. "&amp;$B48)=0,0,COUNTIF(CORRIDA!$M:$M,$B48&amp;" d. "&amp;EF$2)+COUNTIF(CORRIDA!$M:$M,EF$2&amp;" d. "&amp;$B48)))</f>
        <v>0</v>
      </c>
      <c r="EG48" s="83" t="n">
        <f aca="false">IF($B48=EG$2,0,IF(COUNTIF(CORRIDA!$M:$M,$B48&amp;" d. "&amp;EG$2)+COUNTIF(CORRIDA!$M:$M,EG$2&amp;" d. "&amp;$B48)=0,0,COUNTIF(CORRIDA!$M:$M,$B48&amp;" d. "&amp;EG$2)+COUNTIF(CORRIDA!$M:$M,EG$2&amp;" d. "&amp;$B48)))</f>
        <v>0</v>
      </c>
      <c r="EH48" s="83" t="n">
        <f aca="false">IF($B48=EH$2,0,IF(COUNTIF(CORRIDA!$M:$M,$B48&amp;" d. "&amp;EH$2)+COUNTIF(CORRIDA!$M:$M,EH$2&amp;" d. "&amp;$B48)=0,0,COUNTIF(CORRIDA!$M:$M,$B48&amp;" d. "&amp;EH$2)+COUNTIF(CORRIDA!$M:$M,EH$2&amp;" d. "&amp;$B48)))</f>
        <v>0</v>
      </c>
      <c r="EI48" s="83" t="n">
        <f aca="false">IF($B48=EI$2,0,IF(COUNTIF(CORRIDA!$M:$M,$B48&amp;" d. "&amp;EI$2)+COUNTIF(CORRIDA!$M:$M,EI$2&amp;" d. "&amp;$B48)=0,0,COUNTIF(CORRIDA!$M:$M,$B48&amp;" d. "&amp;EI$2)+COUNTIF(CORRIDA!$M:$M,EI$2&amp;" d. "&amp;$B48)))</f>
        <v>0</v>
      </c>
      <c r="EJ48" s="83" t="n">
        <f aca="false">IF($B48=EJ$2,0,IF(COUNTIF(CORRIDA!$M:$M,$B48&amp;" d. "&amp;EJ$2)+COUNTIF(CORRIDA!$M:$M,EJ$2&amp;" d. "&amp;$B48)=0,0,COUNTIF(CORRIDA!$M:$M,$B48&amp;" d. "&amp;EJ$2)+COUNTIF(CORRIDA!$M:$M,EJ$2&amp;" d. "&amp;$B48)))</f>
        <v>0</v>
      </c>
      <c r="EK48" s="83" t="n">
        <f aca="false">IF($B48=EK$2,0,IF(COUNTIF(CORRIDA!$M:$M,$B48&amp;" d. "&amp;EK$2)+COUNTIF(CORRIDA!$M:$M,EK$2&amp;" d. "&amp;$B48)=0,0,COUNTIF(CORRIDA!$M:$M,$B48&amp;" d. "&amp;EK$2)+COUNTIF(CORRIDA!$M:$M,EK$2&amp;" d. "&amp;$B48)))</f>
        <v>0</v>
      </c>
      <c r="EL48" s="83" t="n">
        <f aca="false">IF($B48=EL$2,0,IF(COUNTIF(CORRIDA!$M:$M,$B48&amp;" d. "&amp;EL$2)+COUNTIF(CORRIDA!$M:$M,EL$2&amp;" d. "&amp;$B48)=0,0,COUNTIF(CORRIDA!$M:$M,$B48&amp;" d. "&amp;EL$2)+COUNTIF(CORRIDA!$M:$M,EL$2&amp;" d. "&amp;$B48)))</f>
        <v>0</v>
      </c>
      <c r="EM48" s="83" t="n">
        <f aca="false">IF($B48=EM$2,0,IF(COUNTIF(CORRIDA!$M:$M,$B48&amp;" d. "&amp;EM$2)+COUNTIF(CORRIDA!$M:$M,EM$2&amp;" d. "&amp;$B48)=0,0,COUNTIF(CORRIDA!$M:$M,$B48&amp;" d. "&amp;EM$2)+COUNTIF(CORRIDA!$M:$M,EM$2&amp;" d. "&amp;$B48)))</f>
        <v>0</v>
      </c>
      <c r="EN48" s="83" t="n">
        <f aca="false">IF($B48=EN$2,0,IF(COUNTIF(CORRIDA!$M:$M,$B48&amp;" d. "&amp;EN$2)+COUNTIF(CORRIDA!$M:$M,EN$2&amp;" d. "&amp;$B48)=0,0,COUNTIF(CORRIDA!$M:$M,$B48&amp;" d. "&amp;EN$2)+COUNTIF(CORRIDA!$M:$M,EN$2&amp;" d. "&amp;$B48)))</f>
        <v>0</v>
      </c>
      <c r="EO48" s="83" t="n">
        <f aca="false">IF($B48=EO$2,0,IF(COUNTIF(CORRIDA!$M:$M,$B48&amp;" d. "&amp;EO$2)+COUNTIF(CORRIDA!$M:$M,EO$2&amp;" d. "&amp;$B48)=0,0,COUNTIF(CORRIDA!$M:$M,$B48&amp;" d. "&amp;EO$2)+COUNTIF(CORRIDA!$M:$M,EO$2&amp;" d. "&amp;$B48)))</f>
        <v>0</v>
      </c>
      <c r="EP48" s="83" t="n">
        <f aca="false">IF($B48=EP$2,0,IF(COUNTIF(CORRIDA!$M:$M,$B48&amp;" d. "&amp;EP$2)+COUNTIF(CORRIDA!$M:$M,EP$2&amp;" d. "&amp;$B48)=0,0,COUNTIF(CORRIDA!$M:$M,$B48&amp;" d. "&amp;EP$2)+COUNTIF(CORRIDA!$M:$M,EP$2&amp;" d. "&amp;$B48)))</f>
        <v>0</v>
      </c>
      <c r="EQ48" s="83" t="n">
        <f aca="false">IF($B48=EQ$2,0,IF(COUNTIF(CORRIDA!$M:$M,$B48&amp;" d. "&amp;EQ$2)+COUNTIF(CORRIDA!$M:$M,EQ$2&amp;" d. "&amp;$B48)=0,0,COUNTIF(CORRIDA!$M:$M,$B48&amp;" d. "&amp;EQ$2)+COUNTIF(CORRIDA!$M:$M,EQ$2&amp;" d. "&amp;$B48)))</f>
        <v>0</v>
      </c>
      <c r="ER48" s="83" t="n">
        <f aca="false">IF($B48=ER$2,0,IF(COUNTIF(CORRIDA!$M:$M,$B48&amp;" d. "&amp;ER$2)+COUNTIF(CORRIDA!$M:$M,ER$2&amp;" d. "&amp;$B48)=0,0,COUNTIF(CORRIDA!$M:$M,$B48&amp;" d. "&amp;ER$2)+COUNTIF(CORRIDA!$M:$M,ER$2&amp;" d. "&amp;$B48)))</f>
        <v>0</v>
      </c>
      <c r="ES48" s="83" t="n">
        <f aca="false">IF($B48=ES$2,0,IF(COUNTIF(CORRIDA!$M:$M,$B48&amp;" d. "&amp;ES$2)+COUNTIF(CORRIDA!$M:$M,ES$2&amp;" d. "&amp;$B48)=0,0,COUNTIF(CORRIDA!$M:$M,$B48&amp;" d. "&amp;ES$2)+COUNTIF(CORRIDA!$M:$M,ES$2&amp;" d. "&amp;$B48)))</f>
        <v>0</v>
      </c>
      <c r="ET48" s="83" t="n">
        <f aca="false">IF($B48=ET$2,0,IF(COUNTIF(CORRIDA!$M:$M,$B48&amp;" d. "&amp;ET$2)+COUNTIF(CORRIDA!$M:$M,ET$2&amp;" d. "&amp;$B48)=0,0,COUNTIF(CORRIDA!$M:$M,$B48&amp;" d. "&amp;ET$2)+COUNTIF(CORRIDA!$M:$M,ET$2&amp;" d. "&amp;$B48)))</f>
        <v>0</v>
      </c>
      <c r="EU48" s="83" t="n">
        <f aca="false">IF($B48=EU$2,0,IF(COUNTIF(CORRIDA!$M:$M,$B48&amp;" d. "&amp;EU$2)+COUNTIF(CORRIDA!$M:$M,EU$2&amp;" d. "&amp;$B48)=0,0,COUNTIF(CORRIDA!$M:$M,$B48&amp;" d. "&amp;EU$2)+COUNTIF(CORRIDA!$M:$M,EU$2&amp;" d. "&amp;$B48)))</f>
        <v>0</v>
      </c>
      <c r="EV48" s="83" t="n">
        <f aca="false">IF($B48=EV$2,0,IF(COUNTIF(CORRIDA!$M:$M,$B48&amp;" d. "&amp;EV$2)+COUNTIF(CORRIDA!$M:$M,EV$2&amp;" d. "&amp;$B48)=0,0,COUNTIF(CORRIDA!$M:$M,$B48&amp;" d. "&amp;EV$2)+COUNTIF(CORRIDA!$M:$M,EV$2&amp;" d. "&amp;$B48)))</f>
        <v>0</v>
      </c>
      <c r="EW48" s="83" t="n">
        <f aca="false">IF($B48=EW$2,0,IF(COUNTIF(CORRIDA!$M:$M,$B48&amp;" d. "&amp;EW$2)+COUNTIF(CORRIDA!$M:$M,EW$2&amp;" d. "&amp;$B48)=0,0,COUNTIF(CORRIDA!$M:$M,$B48&amp;" d. "&amp;EW$2)+COUNTIF(CORRIDA!$M:$M,EW$2&amp;" d. "&amp;$B48)))</f>
        <v>0</v>
      </c>
      <c r="EX48" s="83" t="n">
        <f aca="false">IF($B48=EX$2,0,IF(COUNTIF(CORRIDA!$M:$M,$B48&amp;" d. "&amp;EX$2)+COUNTIF(CORRIDA!$M:$M,EX$2&amp;" d. "&amp;$B48)=0,0,COUNTIF(CORRIDA!$M:$M,$B48&amp;" d. "&amp;EX$2)+COUNTIF(CORRIDA!$M:$M,EX$2&amp;" d. "&amp;$B48)))</f>
        <v>0</v>
      </c>
      <c r="EY48" s="83" t="n">
        <f aca="false">IF($B48=EY$2,0,IF(COUNTIF(CORRIDA!$M:$M,$B48&amp;" d. "&amp;EY$2)+COUNTIF(CORRIDA!$M:$M,EY$2&amp;" d. "&amp;$B48)=0,0,COUNTIF(CORRIDA!$M:$M,$B48&amp;" d. "&amp;EY$2)+COUNTIF(CORRIDA!$M:$M,EY$2&amp;" d. "&amp;$B48)))</f>
        <v>0</v>
      </c>
      <c r="EZ48" s="83" t="n">
        <f aca="false">IF($B48=EZ$2,0,IF(COUNTIF(CORRIDA!$M:$M,$B48&amp;" d. "&amp;EZ$2)+COUNTIF(CORRIDA!$M:$M,EZ$2&amp;" d. "&amp;$B48)=0,0,COUNTIF(CORRIDA!$M:$M,$B48&amp;" d. "&amp;EZ$2)+COUNTIF(CORRIDA!$M:$M,EZ$2&amp;" d. "&amp;$B48)))</f>
        <v>0</v>
      </c>
      <c r="FA48" s="83" t="n">
        <f aca="false">IF($B48=FA$2,0,IF(COUNTIF(CORRIDA!$M:$M,$B48&amp;" d. "&amp;FA$2)+COUNTIF(CORRIDA!$M:$M,FA$2&amp;" d. "&amp;$B48)=0,0,COUNTIF(CORRIDA!$M:$M,$B48&amp;" d. "&amp;FA$2)+COUNTIF(CORRIDA!$M:$M,FA$2&amp;" d. "&amp;$B48)))</f>
        <v>0</v>
      </c>
      <c r="FB48" s="83" t="n">
        <f aca="false">IF($B48=FB$2,0,IF(COUNTIF(CORRIDA!$M:$M,$B48&amp;" d. "&amp;FB$2)+COUNTIF(CORRIDA!$M:$M,FB$2&amp;" d. "&amp;$B48)=0,0,COUNTIF(CORRIDA!$M:$M,$B48&amp;" d. "&amp;FB$2)+COUNTIF(CORRIDA!$M:$M,FB$2&amp;" d. "&amp;$B48)))</f>
        <v>0</v>
      </c>
      <c r="FC48" s="83" t="n">
        <f aca="false">IF($B48=FC$2,0,IF(COUNTIF(CORRIDA!$M:$M,$B48&amp;" d. "&amp;FC$2)+COUNTIF(CORRIDA!$M:$M,FC$2&amp;" d. "&amp;$B48)=0,0,COUNTIF(CORRIDA!$M:$M,$B48&amp;" d. "&amp;FC$2)+COUNTIF(CORRIDA!$M:$M,FC$2&amp;" d. "&amp;$B48)))</f>
        <v>0</v>
      </c>
      <c r="FD48" s="83" t="n">
        <f aca="false">IF($B48=FD$2,0,IF(COUNTIF(CORRIDA!$M:$M,$B48&amp;" d. "&amp;FD$2)+COUNTIF(CORRIDA!$M:$M,FD$2&amp;" d. "&amp;$B48)=0,0,COUNTIF(CORRIDA!$M:$M,$B48&amp;" d. "&amp;FD$2)+COUNTIF(CORRIDA!$M:$M,FD$2&amp;" d. "&amp;$B48)))</f>
        <v>0</v>
      </c>
      <c r="FE48" s="83" t="n">
        <f aca="false">IF($B48=FE$2,0,IF(COUNTIF(CORRIDA!$M:$M,$B48&amp;" d. "&amp;FE$2)+COUNTIF(CORRIDA!$M:$M,FE$2&amp;" d. "&amp;$B48)=0,0,COUNTIF(CORRIDA!$M:$M,$B48&amp;" d. "&amp;FE$2)+COUNTIF(CORRIDA!$M:$M,FE$2&amp;" d. "&amp;$B48)))</f>
        <v>0</v>
      </c>
      <c r="FF48" s="83" t="n">
        <f aca="false">IF($B48=FF$2,0,IF(COUNTIF(CORRIDA!$M:$M,$B48&amp;" d. "&amp;FF$2)+COUNTIF(CORRIDA!$M:$M,FF$2&amp;" d. "&amp;$B48)=0,0,COUNTIF(CORRIDA!$M:$M,$B48&amp;" d. "&amp;FF$2)+COUNTIF(CORRIDA!$M:$M,FF$2&amp;" d. "&amp;$B48)))</f>
        <v>0</v>
      </c>
      <c r="FG48" s="75" t="n">
        <f aca="false">SUM(DI48:EW48)</f>
        <v>0</v>
      </c>
      <c r="FH48" s="80"/>
      <c r="FI48" s="73" t="str">
        <f aca="false">BE48</f>
        <v>Vitor 100%</v>
      </c>
      <c r="FJ48" s="81" t="n">
        <f aca="false">COUNTIF(BF48:DC48,"&gt;0")</f>
        <v>0</v>
      </c>
      <c r="FK48" s="81" t="e">
        <f aca="false">AVERAGE(BF48:DC48)</f>
        <v>#DIV/0!</v>
      </c>
      <c r="FL48" s="81" t="e">
        <f aca="false">_xlfn.STDEV.P(BF48:DC48)</f>
        <v>#DIV/0!</v>
      </c>
    </row>
    <row r="49" customFormat="false" ht="12.75" hidden="false" customHeight="false" outlineLevel="0" collapsed="false">
      <c r="B49" s="73" t="s">
        <v>48</v>
      </c>
      <c r="C49" s="74" t="str">
        <f aca="false">IF($B49=C$2,"-",IF(COUNTIF(CORRIDA!$M:$M,$B49&amp;" d. "&amp;C$2)=0,"",COUNTIF(CORRIDA!$M:$M,$B49&amp;" d. "&amp;C$2)))</f>
        <v/>
      </c>
      <c r="D49" s="74" t="str">
        <f aca="false">IF($B49=D$2,"-",IF(COUNTIF(CORRIDA!$M:$M,$B49&amp;" d. "&amp;D$2)=0,"",COUNTIF(CORRIDA!$M:$M,$B49&amp;" d. "&amp;D$2)))</f>
        <v/>
      </c>
      <c r="E49" s="74" t="str">
        <f aca="false">IF($B49=E$2,"-",IF(COUNTIF(CORRIDA!$M:$M,$B49&amp;" d. "&amp;E$2)=0,"",COUNTIF(CORRIDA!$M:$M,$B49&amp;" d. "&amp;E$2)))</f>
        <v/>
      </c>
      <c r="F49" s="74" t="str">
        <f aca="false">IF($B49=F$2,"-",IF(COUNTIF(CORRIDA!$M:$M,$B49&amp;" d. "&amp;F$2)=0,"",COUNTIF(CORRIDA!$M:$M,$B49&amp;" d. "&amp;F$2)))</f>
        <v/>
      </c>
      <c r="G49" s="74" t="str">
        <f aca="false">IF($B49=G$2,"-",IF(COUNTIF(CORRIDA!$M:$M,$B49&amp;" d. "&amp;G$2)=0,"",COUNTIF(CORRIDA!$M:$M,$B49&amp;" d. "&amp;G$2)))</f>
        <v/>
      </c>
      <c r="H49" s="74" t="str">
        <f aca="false">IF($B49=H$2,"-",IF(COUNTIF(CORRIDA!$M:$M,$B49&amp;" d. "&amp;H$2)=0,"",COUNTIF(CORRIDA!$M:$M,$B49&amp;" d. "&amp;H$2)))</f>
        <v/>
      </c>
      <c r="I49" s="74" t="str">
        <f aca="false">IF($B49=I$2,"-",IF(COUNTIF(CORRIDA!$M:$M,$B49&amp;" d. "&amp;I$2)=0,"",COUNTIF(CORRIDA!$M:$M,$B49&amp;" d. "&amp;I$2)))</f>
        <v/>
      </c>
      <c r="J49" s="74" t="str">
        <f aca="false">IF($B49=J$2,"-",IF(COUNTIF(CORRIDA!$M:$M,$B49&amp;" d. "&amp;J$2)=0,"",COUNTIF(CORRIDA!$M:$M,$B49&amp;" d. "&amp;J$2)))</f>
        <v/>
      </c>
      <c r="K49" s="74" t="str">
        <f aca="false">IF($B49=K$2,"-",IF(COUNTIF(CORRIDA!$M:$M,$B49&amp;" d. "&amp;K$2)=0,"",COUNTIF(CORRIDA!$M:$M,$B49&amp;" d. "&amp;K$2)))</f>
        <v/>
      </c>
      <c r="L49" s="74" t="str">
        <f aca="false">IF($B49=L$2,"-",IF(COUNTIF(CORRIDA!$M:$M,$B49&amp;" d. "&amp;L$2)=0,"",COUNTIF(CORRIDA!$M:$M,$B49&amp;" d. "&amp;L$2)))</f>
        <v/>
      </c>
      <c r="M49" s="74" t="str">
        <f aca="false">IF($B49=M$2,"-",IF(COUNTIF(CORRIDA!$M:$M,$B49&amp;" d. "&amp;M$2)=0,"",COUNTIF(CORRIDA!$M:$M,$B49&amp;" d. "&amp;M$2)))</f>
        <v/>
      </c>
      <c r="N49" s="74" t="str">
        <f aca="false">IF($B49=N$2,"-",IF(COUNTIF(CORRIDA!$M:$M,$B49&amp;" d. "&amp;N$2)=0,"",COUNTIF(CORRIDA!$M:$M,$B49&amp;" d. "&amp;N$2)))</f>
        <v/>
      </c>
      <c r="O49" s="74" t="str">
        <f aca="false">IF($B49=O$2,"-",IF(COUNTIF(CORRIDA!$M:$M,$B49&amp;" d. "&amp;O$2)=0,"",COUNTIF(CORRIDA!$M:$M,$B49&amp;" d. "&amp;O$2)))</f>
        <v/>
      </c>
      <c r="P49" s="74" t="str">
        <f aca="false">IF($B49=P$2,"-",IF(COUNTIF(CORRIDA!$M:$M,$B49&amp;" d. "&amp;P$2)=0,"",COUNTIF(CORRIDA!$M:$M,$B49&amp;" d. "&amp;P$2)))</f>
        <v/>
      </c>
      <c r="Q49" s="74" t="str">
        <f aca="false">IF($B49=Q$2,"-",IF(COUNTIF(CORRIDA!$M:$M,$B49&amp;" d. "&amp;Q$2)=0,"",COUNTIF(CORRIDA!$M:$M,$B49&amp;" d. "&amp;Q$2)))</f>
        <v/>
      </c>
      <c r="R49" s="74" t="str">
        <f aca="false">IF($B49=R$2,"-",IF(COUNTIF(CORRIDA!$M:$M,$B49&amp;" d. "&amp;R$2)=0,"",COUNTIF(CORRIDA!$M:$M,$B49&amp;" d. "&amp;R$2)))</f>
        <v/>
      </c>
      <c r="S49" s="74" t="str">
        <f aca="false">IF($B49=S$2,"-",IF(COUNTIF(CORRIDA!$M:$M,$B49&amp;" d. "&amp;S$2)=0,"",COUNTIF(CORRIDA!$M:$M,$B49&amp;" d. "&amp;S$2)))</f>
        <v/>
      </c>
      <c r="T49" s="74" t="str">
        <f aca="false">IF($B49=T$2,"-",IF(COUNTIF(CORRIDA!$M:$M,$B49&amp;" d. "&amp;T$2)=0,"",COUNTIF(CORRIDA!$M:$M,$B49&amp;" d. "&amp;T$2)))</f>
        <v/>
      </c>
      <c r="U49" s="74" t="str">
        <f aca="false">IF($B49=U$2,"-",IF(COUNTIF(CORRIDA!$M:$M,$B49&amp;" d. "&amp;U$2)=0,"",COUNTIF(CORRIDA!$M:$M,$B49&amp;" d. "&amp;U$2)))</f>
        <v/>
      </c>
      <c r="V49" s="74" t="str">
        <f aca="false">IF($B49=V$2,"-",IF(COUNTIF(CORRIDA!$M:$M,$B49&amp;" d. "&amp;V$2)=0,"",COUNTIF(CORRIDA!$M:$M,$B49&amp;" d. "&amp;V$2)))</f>
        <v/>
      </c>
      <c r="W49" s="74" t="str">
        <f aca="false">IF($B49=W$2,"-",IF(COUNTIF(CORRIDA!$M:$M,$B49&amp;" d. "&amp;W$2)=0,"",COUNTIF(CORRIDA!$M:$M,$B49&amp;" d. "&amp;W$2)))</f>
        <v/>
      </c>
      <c r="X49" s="74" t="str">
        <f aca="false">IF($B49=X$2,"-",IF(COUNTIF(CORRIDA!$M:$M,$B49&amp;" d. "&amp;X$2)=0,"",COUNTIF(CORRIDA!$M:$M,$B49&amp;" d. "&amp;X$2)))</f>
        <v/>
      </c>
      <c r="Y49" s="74" t="n">
        <f aca="false">IF($B49=Y$2,"-",IF(COUNTIF(CORRIDA!$M:$M,$B49&amp;" d. "&amp;Y$2)=0,"",COUNTIF(CORRIDA!$M:$M,$B49&amp;" d. "&amp;Y$2)))</f>
        <v>1</v>
      </c>
      <c r="Z49" s="74" t="n">
        <f aca="false">IF($B49=Z$2,"-",IF(COUNTIF(CORRIDA!$M:$M,$B49&amp;" d. "&amp;Z$2)=0,"",COUNTIF(CORRIDA!$M:$M,$B49&amp;" d. "&amp;Z$2)))</f>
        <v>1</v>
      </c>
      <c r="AA49" s="74" t="str">
        <f aca="false">IF($B49=AA$2,"-",IF(COUNTIF(CORRIDA!$M:$M,$B49&amp;" d. "&amp;AA$2)=0,"",COUNTIF(CORRIDA!$M:$M,$B49&amp;" d. "&amp;AA$2)))</f>
        <v/>
      </c>
      <c r="AB49" s="74" t="str">
        <f aca="false">IF($B49=AB$2,"-",IF(COUNTIF(CORRIDA!$M:$M,$B49&amp;" d. "&amp;AB$2)=0,"",COUNTIF(CORRIDA!$M:$M,$B49&amp;" d. "&amp;AB$2)))</f>
        <v/>
      </c>
      <c r="AC49" s="74" t="str">
        <f aca="false">IF($B49=AC$2,"-",IF(COUNTIF(CORRIDA!$M:$M,$B49&amp;" d. "&amp;AC$2)=0,"",COUNTIF(CORRIDA!$M:$M,$B49&amp;" d. "&amp;AC$2)))</f>
        <v/>
      </c>
      <c r="AD49" s="74" t="str">
        <f aca="false">IF($B49=AD$2,"-",IF(COUNTIF(CORRIDA!$M:$M,$B49&amp;" d. "&amp;AD$2)=0,"",COUNTIF(CORRIDA!$M:$M,$B49&amp;" d. "&amp;AD$2)))</f>
        <v/>
      </c>
      <c r="AE49" s="74" t="str">
        <f aca="false">IF($B49=AE$2,"-",IF(COUNTIF(CORRIDA!$M:$M,$B49&amp;" d. "&amp;AE$2)=0,"",COUNTIF(CORRIDA!$M:$M,$B49&amp;" d. "&amp;AE$2)))</f>
        <v/>
      </c>
      <c r="AF49" s="74" t="str">
        <f aca="false">IF($B49=AF$2,"-",IF(COUNTIF(CORRIDA!$M:$M,$B49&amp;" d. "&amp;AF$2)=0,"",COUNTIF(CORRIDA!$M:$M,$B49&amp;" d. "&amp;AF$2)))</f>
        <v/>
      </c>
      <c r="AG49" s="74" t="str">
        <f aca="false">IF($B49=AG$2,"-",IF(COUNTIF(CORRIDA!$M:$M,$B49&amp;" d. "&amp;AG$2)=0,"",COUNTIF(CORRIDA!$M:$M,$B49&amp;" d. "&amp;AG$2)))</f>
        <v/>
      </c>
      <c r="AH49" s="74" t="str">
        <f aca="false">IF($B49=AH$2,"-",IF(COUNTIF(CORRIDA!$M:$M,$B49&amp;" d. "&amp;AH$2)=0,"",COUNTIF(CORRIDA!$M:$M,$B49&amp;" d. "&amp;AH$2)))</f>
        <v/>
      </c>
      <c r="AI49" s="74" t="str">
        <f aca="false">IF($B49=AI$2,"-",IF(COUNTIF(CORRIDA!$M:$M,$B49&amp;" d. "&amp;AI$2)=0,"",COUNTIF(CORRIDA!$M:$M,$B49&amp;" d. "&amp;AI$2)))</f>
        <v/>
      </c>
      <c r="AJ49" s="74" t="str">
        <f aca="false">IF($B49=AJ$2,"-",IF(COUNTIF(CORRIDA!$M:$M,$B49&amp;" d. "&amp;AJ$2)=0,"",COUNTIF(CORRIDA!$M:$M,$B49&amp;" d. "&amp;AJ$2)))</f>
        <v/>
      </c>
      <c r="AK49" s="74" t="n">
        <f aca="false">IF($B49=AK$2,"-",IF(COUNTIF(CORRIDA!$M:$M,$B49&amp;" d. "&amp;AK$2)=0,"",COUNTIF(CORRIDA!$M:$M,$B49&amp;" d. "&amp;AK$2)))</f>
        <v>1</v>
      </c>
      <c r="AL49" s="74" t="str">
        <f aca="false">IF($B49=AL$2,"-",IF(COUNTIF(CORRIDA!$M:$M,$B49&amp;" d. "&amp;AL$2)=0,"",COUNTIF(CORRIDA!$M:$M,$B49&amp;" d. "&amp;AL$2)))</f>
        <v/>
      </c>
      <c r="AM49" s="74" t="str">
        <f aca="false">IF($B49=AM$2,"-",IF(COUNTIF(CORRIDA!$M:$M,$B49&amp;" d. "&amp;AM$2)=0,"",COUNTIF(CORRIDA!$M:$M,$B49&amp;" d. "&amp;AM$2)))</f>
        <v/>
      </c>
      <c r="AN49" s="74" t="str">
        <f aca="false">IF($B49=AN$2,"-",IF(COUNTIF(CORRIDA!$M:$M,$B49&amp;" d. "&amp;AN$2)=0,"",COUNTIF(CORRIDA!$M:$M,$B49&amp;" d. "&amp;AN$2)))</f>
        <v/>
      </c>
      <c r="AO49" s="74" t="str">
        <f aca="false">IF($B49=AO$2,"-",IF(COUNTIF(CORRIDA!$M:$M,$B49&amp;" d. "&amp;AO$2)=0,"",COUNTIF(CORRIDA!$M:$M,$B49&amp;" d. "&amp;AO$2)))</f>
        <v/>
      </c>
      <c r="AP49" s="74" t="str">
        <f aca="false">IF($B49=AP$2,"-",IF(COUNTIF(CORRIDA!$M:$M,$B49&amp;" d. "&amp;AP$2)=0,"",COUNTIF(CORRIDA!$M:$M,$B49&amp;" d. "&amp;AP$2)))</f>
        <v/>
      </c>
      <c r="AQ49" s="74" t="str">
        <f aca="false">IF($B49=AQ$2,"-",IF(COUNTIF(CORRIDA!$M:$M,$B49&amp;" d. "&amp;AQ$2)=0,"",COUNTIF(CORRIDA!$M:$M,$B49&amp;" d. "&amp;AQ$2)))</f>
        <v/>
      </c>
      <c r="AR49" s="74" t="str">
        <f aca="false">IF($B49=AR$2,"-",IF(COUNTIF(CORRIDA!$M:$M,$B49&amp;" d. "&amp;AR$2)=0,"",COUNTIF(CORRIDA!$M:$M,$B49&amp;" d. "&amp;AR$2)))</f>
        <v/>
      </c>
      <c r="AS49" s="74" t="str">
        <f aca="false">IF($B49=AS$2,"-",IF(COUNTIF(CORRIDA!$M:$M,$B49&amp;" d. "&amp;AS$2)=0,"",COUNTIF(CORRIDA!$M:$M,$B49&amp;" d. "&amp;AS$2)))</f>
        <v/>
      </c>
      <c r="AT49" s="74" t="str">
        <f aca="false">IF($B49=AT$2,"-",IF(COUNTIF(CORRIDA!$M:$M,$B49&amp;" d. "&amp;AT$2)=0,"",COUNTIF(CORRIDA!$M:$M,$B49&amp;" d. "&amp;AT$2)))</f>
        <v/>
      </c>
      <c r="AU49" s="74" t="str">
        <f aca="false">IF($B49=AU$2,"-",IF(COUNTIF(CORRIDA!$M:$M,$B49&amp;" d. "&amp;AU$2)=0,"",COUNTIF(CORRIDA!$M:$M,$B49&amp;" d. "&amp;AU$2)))</f>
        <v/>
      </c>
      <c r="AV49" s="74" t="str">
        <f aca="false">IF($B49=AV$2,"-",IF(COUNTIF(CORRIDA!$M:$M,$B49&amp;" d. "&amp;AV$2)=0,"",COUNTIF(CORRIDA!$M:$M,$B49&amp;" d. "&amp;AV$2)))</f>
        <v/>
      </c>
      <c r="AW49" s="74" t="str">
        <f aca="false">IF($B49=AW$2,"-",IF(COUNTIF(CORRIDA!$M:$M,$B49&amp;" d. "&amp;AW$2)=0,"",COUNTIF(CORRIDA!$M:$M,$B49&amp;" d. "&amp;AW$2)))</f>
        <v>-</v>
      </c>
      <c r="AX49" s="74" t="n">
        <f aca="false">IF($B49=AX$2,"-",IF(COUNTIF(CORRIDA!$M:$M,$B49&amp;" d. "&amp;AX$2)=0,"",COUNTIF(CORRIDA!$M:$M,$B49&amp;" d. "&amp;AX$2)))</f>
        <v>1</v>
      </c>
      <c r="AY49" s="74" t="str">
        <f aca="false">IF($B49=AY$2,"-",IF(COUNTIF(CORRIDA!$M:$M,$B49&amp;" d. "&amp;AY$2)=0,"",COUNTIF(CORRIDA!$M:$M,$B49&amp;" d. "&amp;AY$2)))</f>
        <v/>
      </c>
      <c r="AZ49" s="74" t="str">
        <f aca="false">IF($B49=AZ$2,"-",IF(COUNTIF(CORRIDA!$M:$M,$B49&amp;" d. "&amp;AZ$2)=0,"",COUNTIF(CORRIDA!$M:$M,$B49&amp;" d. "&amp;AZ$2)))</f>
        <v/>
      </c>
      <c r="BA49" s="75" t="n">
        <f aca="false">SUM(C49:AZ49)</f>
        <v>4</v>
      </c>
      <c r="BE49" s="73" t="str">
        <f aca="false">B49</f>
        <v>Guto</v>
      </c>
      <c r="BF49" s="76" t="str">
        <f aca="false">IF($B49=BF$2,"-",IF(COUNTIF(CORRIDA!$M:$M,$B49&amp;" d. "&amp;BF$2)+COUNTIF(CORRIDA!$M:$M,BF$2&amp;" d. "&amp;$B49)=0,"",COUNTIF(CORRIDA!$M:$M,$B49&amp;" d. "&amp;BF$2)+COUNTIF(CORRIDA!$M:$M,BF$2&amp;" d. "&amp;$B49)))</f>
        <v/>
      </c>
      <c r="BG49" s="76" t="str">
        <f aca="false">IF($B49=BG$2,"-",IF(COUNTIF(CORRIDA!$M:$M,$B49&amp;" d. "&amp;BG$2)+COUNTIF(CORRIDA!$M:$M,BG$2&amp;" d. "&amp;$B49)=0,"",COUNTIF(CORRIDA!$M:$M,$B49&amp;" d. "&amp;BG$2)+COUNTIF(CORRIDA!$M:$M,BG$2&amp;" d. "&amp;$B49)))</f>
        <v/>
      </c>
      <c r="BH49" s="76" t="str">
        <f aca="false">IF($B49=BH$2,"-",IF(COUNTIF(CORRIDA!$M:$M,$B49&amp;" d. "&amp;BH$2)+COUNTIF(CORRIDA!$M:$M,BH$2&amp;" d. "&amp;$B49)=0,"",COUNTIF(CORRIDA!$M:$M,$B49&amp;" d. "&amp;BH$2)+COUNTIF(CORRIDA!$M:$M,BH$2&amp;" d. "&amp;$B49)))</f>
        <v/>
      </c>
      <c r="BI49" s="76" t="str">
        <f aca="false">IF($B49=BI$2,"-",IF(COUNTIF(CORRIDA!$M:$M,$B49&amp;" d. "&amp;BI$2)+COUNTIF(CORRIDA!$M:$M,BI$2&amp;" d. "&amp;$B49)=0,"",COUNTIF(CORRIDA!$M:$M,$B49&amp;" d. "&amp;BI$2)+COUNTIF(CORRIDA!$M:$M,BI$2&amp;" d. "&amp;$B49)))</f>
        <v/>
      </c>
      <c r="BJ49" s="76" t="str">
        <f aca="false">IF($B49=BJ$2,"-",IF(COUNTIF(CORRIDA!$M:$M,$B49&amp;" d. "&amp;BJ$2)+COUNTIF(CORRIDA!$M:$M,BJ$2&amp;" d. "&amp;$B49)=0,"",COUNTIF(CORRIDA!$M:$M,$B49&amp;" d. "&amp;BJ$2)+COUNTIF(CORRIDA!$M:$M,BJ$2&amp;" d. "&amp;$B49)))</f>
        <v/>
      </c>
      <c r="BK49" s="76" t="str">
        <f aca="false">IF($B49=BK$2,"-",IF(COUNTIF(CORRIDA!$M:$M,$B49&amp;" d. "&amp;BK$2)+COUNTIF(CORRIDA!$M:$M,BK$2&amp;" d. "&amp;$B49)=0,"",COUNTIF(CORRIDA!$M:$M,$B49&amp;" d. "&amp;BK$2)+COUNTIF(CORRIDA!$M:$M,BK$2&amp;" d. "&amp;$B49)))</f>
        <v/>
      </c>
      <c r="BL49" s="76" t="str">
        <f aca="false">IF($B49=BL$2,"-",IF(COUNTIF(CORRIDA!$M:$M,$B49&amp;" d. "&amp;BL$2)+COUNTIF(CORRIDA!$M:$M,BL$2&amp;" d. "&amp;$B49)=0,"",COUNTIF(CORRIDA!$M:$M,$B49&amp;" d. "&amp;BL$2)+COUNTIF(CORRIDA!$M:$M,BL$2&amp;" d. "&amp;$B49)))</f>
        <v/>
      </c>
      <c r="BM49" s="76" t="str">
        <f aca="false">IF($B49=BM$2,"-",IF(COUNTIF(CORRIDA!$M:$M,$B49&amp;" d. "&amp;BM$2)+COUNTIF(CORRIDA!$M:$M,BM$2&amp;" d. "&amp;$B49)=0,"",COUNTIF(CORRIDA!$M:$M,$B49&amp;" d. "&amp;BM$2)+COUNTIF(CORRIDA!$M:$M,BM$2&amp;" d. "&amp;$B49)))</f>
        <v/>
      </c>
      <c r="BN49" s="76" t="str">
        <f aca="false">IF($B49=BN$2,"-",IF(COUNTIF(CORRIDA!$M:$M,$B49&amp;" d. "&amp;BN$2)+COUNTIF(CORRIDA!$M:$M,BN$2&amp;" d. "&amp;$B49)=0,"",COUNTIF(CORRIDA!$M:$M,$B49&amp;" d. "&amp;BN$2)+COUNTIF(CORRIDA!$M:$M,BN$2&amp;" d. "&amp;$B49)))</f>
        <v/>
      </c>
      <c r="BO49" s="76" t="str">
        <f aca="false">IF($B49=BO$2,"-",IF(COUNTIF(CORRIDA!$M:$M,$B49&amp;" d. "&amp;BO$2)+COUNTIF(CORRIDA!$M:$M,BO$2&amp;" d. "&amp;$B49)=0,"",COUNTIF(CORRIDA!$M:$M,$B49&amp;" d. "&amp;BO$2)+COUNTIF(CORRIDA!$M:$M,BO$2&amp;" d. "&amp;$B49)))</f>
        <v/>
      </c>
      <c r="BP49" s="76" t="str">
        <f aca="false">IF($B49=BP$2,"-",IF(COUNTIF(CORRIDA!$M:$M,$B49&amp;" d. "&amp;BP$2)+COUNTIF(CORRIDA!$M:$M,BP$2&amp;" d. "&amp;$B49)=0,"",COUNTIF(CORRIDA!$M:$M,$B49&amp;" d. "&amp;BP$2)+COUNTIF(CORRIDA!$M:$M,BP$2&amp;" d. "&amp;$B49)))</f>
        <v/>
      </c>
      <c r="BQ49" s="76" t="n">
        <f aca="false">IF($B49=BQ$2,"-",IF(COUNTIF(CORRIDA!$M:$M,$B49&amp;" d. "&amp;BQ$2)+COUNTIF(CORRIDA!$M:$M,BQ$2&amp;" d. "&amp;$B49)=0,"",COUNTIF(CORRIDA!$M:$M,$B49&amp;" d. "&amp;BQ$2)+COUNTIF(CORRIDA!$M:$M,BQ$2&amp;" d. "&amp;$B49)))</f>
        <v>1</v>
      </c>
      <c r="BR49" s="76" t="str">
        <f aca="false">IF($B49=BR$2,"-",IF(COUNTIF(CORRIDA!$M:$M,$B49&amp;" d. "&amp;BR$2)+COUNTIF(CORRIDA!$M:$M,BR$2&amp;" d. "&amp;$B49)=0,"",COUNTIF(CORRIDA!$M:$M,$B49&amp;" d. "&amp;BR$2)+COUNTIF(CORRIDA!$M:$M,BR$2&amp;" d. "&amp;$B49)))</f>
        <v/>
      </c>
      <c r="BS49" s="76" t="str">
        <f aca="false">IF($B49=BS$2,"-",IF(COUNTIF(CORRIDA!$M:$M,$B49&amp;" d. "&amp;BS$2)+COUNTIF(CORRIDA!$M:$M,BS$2&amp;" d. "&amp;$B49)=0,"",COUNTIF(CORRIDA!$M:$M,$B49&amp;" d. "&amp;BS$2)+COUNTIF(CORRIDA!$M:$M,BS$2&amp;" d. "&amp;$B49)))</f>
        <v/>
      </c>
      <c r="BT49" s="76" t="str">
        <f aca="false">IF($B49=BT$2,"-",IF(COUNTIF(CORRIDA!$M:$M,$B49&amp;" d. "&amp;BT$2)+COUNTIF(CORRIDA!$M:$M,BT$2&amp;" d. "&amp;$B49)=0,"",COUNTIF(CORRIDA!$M:$M,$B49&amp;" d. "&amp;BT$2)+COUNTIF(CORRIDA!$M:$M,BT$2&amp;" d. "&amp;$B49)))</f>
        <v/>
      </c>
      <c r="BU49" s="76" t="str">
        <f aca="false">IF($B49=BU$2,"-",IF(COUNTIF(CORRIDA!$M:$M,$B49&amp;" d. "&amp;BU$2)+COUNTIF(CORRIDA!$M:$M,BU$2&amp;" d. "&amp;$B49)=0,"",COUNTIF(CORRIDA!$M:$M,$B49&amp;" d. "&amp;BU$2)+COUNTIF(CORRIDA!$M:$M,BU$2&amp;" d. "&amp;$B49)))</f>
        <v/>
      </c>
      <c r="BV49" s="76" t="str">
        <f aca="false">IF($B49=BV$2,"-",IF(COUNTIF(CORRIDA!$M:$M,$B49&amp;" d. "&amp;BV$2)+COUNTIF(CORRIDA!$M:$M,BV$2&amp;" d. "&amp;$B49)=0,"",COUNTIF(CORRIDA!$M:$M,$B49&amp;" d. "&amp;BV$2)+COUNTIF(CORRIDA!$M:$M,BV$2&amp;" d. "&amp;$B49)))</f>
        <v/>
      </c>
      <c r="BW49" s="76" t="str">
        <f aca="false">IF($B49=BW$2,"-",IF(COUNTIF(CORRIDA!$M:$M,$B49&amp;" d. "&amp;BW$2)+COUNTIF(CORRIDA!$M:$M,BW$2&amp;" d. "&amp;$B49)=0,"",COUNTIF(CORRIDA!$M:$M,$B49&amp;" d. "&amp;BW$2)+COUNTIF(CORRIDA!$M:$M,BW$2&amp;" d. "&amp;$B49)))</f>
        <v/>
      </c>
      <c r="BX49" s="76" t="str">
        <f aca="false">IF($B49=BX$2,"-",IF(COUNTIF(CORRIDA!$M:$M,$B49&amp;" d. "&amp;BX$2)+COUNTIF(CORRIDA!$M:$M,BX$2&amp;" d. "&amp;$B49)=0,"",COUNTIF(CORRIDA!$M:$M,$B49&amp;" d. "&amp;BX$2)+COUNTIF(CORRIDA!$M:$M,BX$2&amp;" d. "&amp;$B49)))</f>
        <v/>
      </c>
      <c r="BY49" s="76" t="str">
        <f aca="false">IF($B49=BY$2,"-",IF(COUNTIF(CORRIDA!$M:$M,$B49&amp;" d. "&amp;BY$2)+COUNTIF(CORRIDA!$M:$M,BY$2&amp;" d. "&amp;$B49)=0,"",COUNTIF(CORRIDA!$M:$M,$B49&amp;" d. "&amp;BY$2)+COUNTIF(CORRIDA!$M:$M,BY$2&amp;" d. "&amp;$B49)))</f>
        <v/>
      </c>
      <c r="BZ49" s="76" t="str">
        <f aca="false">IF($B49=BZ$2,"-",IF(COUNTIF(CORRIDA!$M:$M,$B49&amp;" d. "&amp;BZ$2)+COUNTIF(CORRIDA!$M:$M,BZ$2&amp;" d. "&amp;$B49)=0,"",COUNTIF(CORRIDA!$M:$M,$B49&amp;" d. "&amp;BZ$2)+COUNTIF(CORRIDA!$M:$M,BZ$2&amp;" d. "&amp;$B49)))</f>
        <v/>
      </c>
      <c r="CA49" s="76" t="n">
        <f aca="false">IF($B49=CA$2,"-",IF(COUNTIF(CORRIDA!$M:$M,$B49&amp;" d. "&amp;CA$2)+COUNTIF(CORRIDA!$M:$M,CA$2&amp;" d. "&amp;$B49)=0,"",COUNTIF(CORRIDA!$M:$M,$B49&amp;" d. "&amp;CA$2)+COUNTIF(CORRIDA!$M:$M,CA$2&amp;" d. "&amp;$B49)))</f>
        <v>1</v>
      </c>
      <c r="CB49" s="76" t="n">
        <f aca="false">IF($B49=CB$2,"-",IF(COUNTIF(CORRIDA!$M:$M,$B49&amp;" d. "&amp;CB$2)+COUNTIF(CORRIDA!$M:$M,CB$2&amp;" d. "&amp;$B49)=0,"",COUNTIF(CORRIDA!$M:$M,$B49&amp;" d. "&amp;CB$2)+COUNTIF(CORRIDA!$M:$M,CB$2&amp;" d. "&amp;$B49)))</f>
        <v>1</v>
      </c>
      <c r="CC49" s="76" t="n">
        <f aca="false">IF($B49=CC$2,"-",IF(COUNTIF(CORRIDA!$M:$M,$B49&amp;" d. "&amp;CC$2)+COUNTIF(CORRIDA!$M:$M,CC$2&amp;" d. "&amp;$B49)=0,"",COUNTIF(CORRIDA!$M:$M,$B49&amp;" d. "&amp;CC$2)+COUNTIF(CORRIDA!$M:$M,CC$2&amp;" d. "&amp;$B49)))</f>
        <v>1</v>
      </c>
      <c r="CD49" s="76" t="str">
        <f aca="false">IF($B49=CD$2,"-",IF(COUNTIF(CORRIDA!$M:$M,$B49&amp;" d. "&amp;CD$2)+COUNTIF(CORRIDA!$M:$M,CD$2&amp;" d. "&amp;$B49)=0,"",COUNTIF(CORRIDA!$M:$M,$B49&amp;" d. "&amp;CD$2)+COUNTIF(CORRIDA!$M:$M,CD$2&amp;" d. "&amp;$B49)))</f>
        <v/>
      </c>
      <c r="CE49" s="76" t="str">
        <f aca="false">IF($B49=CE$2,"-",IF(COUNTIF(CORRIDA!$M:$M,$B49&amp;" d. "&amp;CE$2)+COUNTIF(CORRIDA!$M:$M,CE$2&amp;" d. "&amp;$B49)=0,"",COUNTIF(CORRIDA!$M:$M,$B49&amp;" d. "&amp;CE$2)+COUNTIF(CORRIDA!$M:$M,CE$2&amp;" d. "&amp;$B49)))</f>
        <v/>
      </c>
      <c r="CF49" s="76" t="str">
        <f aca="false">IF($B49=CF$2,"-",IF(COUNTIF(CORRIDA!$M:$M,$B49&amp;" d. "&amp;CF$2)+COUNTIF(CORRIDA!$M:$M,CF$2&amp;" d. "&amp;$B49)=0,"",COUNTIF(CORRIDA!$M:$M,$B49&amp;" d. "&amp;CF$2)+COUNTIF(CORRIDA!$M:$M,CF$2&amp;" d. "&amp;$B49)))</f>
        <v/>
      </c>
      <c r="CG49" s="76" t="str">
        <f aca="false">IF($B49=CG$2,"-",IF(COUNTIF(CORRIDA!$M:$M,$B49&amp;" d. "&amp;CG$2)+COUNTIF(CORRIDA!$M:$M,CG$2&amp;" d. "&amp;$B49)=0,"",COUNTIF(CORRIDA!$M:$M,$B49&amp;" d. "&amp;CG$2)+COUNTIF(CORRIDA!$M:$M,CG$2&amp;" d. "&amp;$B49)))</f>
        <v/>
      </c>
      <c r="CH49" s="76" t="n">
        <f aca="false">IF($B49=CH$2,"-",IF(COUNTIF(CORRIDA!$M:$M,$B49&amp;" d. "&amp;CH$2)+COUNTIF(CORRIDA!$M:$M,CH$2&amp;" d. "&amp;$B49)=0,"",COUNTIF(CORRIDA!$M:$M,$B49&amp;" d. "&amp;CH$2)+COUNTIF(CORRIDA!$M:$M,CH$2&amp;" d. "&amp;$B49)))</f>
        <v>1</v>
      </c>
      <c r="CI49" s="76" t="str">
        <f aca="false">IF($B49=CI$2,"-",IF(COUNTIF(CORRIDA!$M:$M,$B49&amp;" d. "&amp;CI$2)+COUNTIF(CORRIDA!$M:$M,CI$2&amp;" d. "&amp;$B49)=0,"",COUNTIF(CORRIDA!$M:$M,$B49&amp;" d. "&amp;CI$2)+COUNTIF(CORRIDA!$M:$M,CI$2&amp;" d. "&amp;$B49)))</f>
        <v/>
      </c>
      <c r="CJ49" s="76" t="str">
        <f aca="false">IF($B49=CJ$2,"-",IF(COUNTIF(CORRIDA!$M:$M,$B49&amp;" d. "&amp;CJ$2)+COUNTIF(CORRIDA!$M:$M,CJ$2&amp;" d. "&amp;$B49)=0,"",COUNTIF(CORRIDA!$M:$M,$B49&amp;" d. "&amp;CJ$2)+COUNTIF(CORRIDA!$M:$M,CJ$2&amp;" d. "&amp;$B49)))</f>
        <v/>
      </c>
      <c r="CK49" s="76" t="str">
        <f aca="false">IF($B49=CK$2,"-",IF(COUNTIF(CORRIDA!$M:$M,$B49&amp;" d. "&amp;CK$2)+COUNTIF(CORRIDA!$M:$M,CK$2&amp;" d. "&amp;$B49)=0,"",COUNTIF(CORRIDA!$M:$M,$B49&amp;" d. "&amp;CK$2)+COUNTIF(CORRIDA!$M:$M,CK$2&amp;" d. "&amp;$B49)))</f>
        <v/>
      </c>
      <c r="CL49" s="76" t="str">
        <f aca="false">IF($B49=CL$2,"-",IF(COUNTIF(CORRIDA!$M:$M,$B49&amp;" d. "&amp;CL$2)+COUNTIF(CORRIDA!$M:$M,CL$2&amp;" d. "&amp;$B49)=0,"",COUNTIF(CORRIDA!$M:$M,$B49&amp;" d. "&amp;CL$2)+COUNTIF(CORRIDA!$M:$M,CL$2&amp;" d. "&amp;$B49)))</f>
        <v/>
      </c>
      <c r="CM49" s="76" t="str">
        <f aca="false">IF($B49=CM$2,"-",IF(COUNTIF(CORRIDA!$M:$M,$B49&amp;" d. "&amp;CM$2)+COUNTIF(CORRIDA!$M:$M,CM$2&amp;" d. "&amp;$B49)=0,"",COUNTIF(CORRIDA!$M:$M,$B49&amp;" d. "&amp;CM$2)+COUNTIF(CORRIDA!$M:$M,CM$2&amp;" d. "&amp;$B49)))</f>
        <v/>
      </c>
      <c r="CN49" s="76" t="n">
        <f aca="false">IF($B49=CN$2,"-",IF(COUNTIF(CORRIDA!$M:$M,$B49&amp;" d. "&amp;CN$2)+COUNTIF(CORRIDA!$M:$M,CN$2&amp;" d. "&amp;$B49)=0,"",COUNTIF(CORRIDA!$M:$M,$B49&amp;" d. "&amp;CN$2)+COUNTIF(CORRIDA!$M:$M,CN$2&amp;" d. "&amp;$B49)))</f>
        <v>1</v>
      </c>
      <c r="CO49" s="76" t="str">
        <f aca="false">IF($B49=CO$2,"-",IF(COUNTIF(CORRIDA!$M:$M,$B49&amp;" d. "&amp;CO$2)+COUNTIF(CORRIDA!$M:$M,CO$2&amp;" d. "&amp;$B49)=0,"",COUNTIF(CORRIDA!$M:$M,$B49&amp;" d. "&amp;CO$2)+COUNTIF(CORRIDA!$M:$M,CO$2&amp;" d. "&amp;$B49)))</f>
        <v/>
      </c>
      <c r="CP49" s="76" t="str">
        <f aca="false">IF($B49=CP$2,"-",IF(COUNTIF(CORRIDA!$M:$M,$B49&amp;" d. "&amp;CP$2)+COUNTIF(CORRIDA!$M:$M,CP$2&amp;" d. "&amp;$B49)=0,"",COUNTIF(CORRIDA!$M:$M,$B49&amp;" d. "&amp;CP$2)+COUNTIF(CORRIDA!$M:$M,CP$2&amp;" d. "&amp;$B49)))</f>
        <v/>
      </c>
      <c r="CQ49" s="76" t="str">
        <f aca="false">IF($B49=CQ$2,"-",IF(COUNTIF(CORRIDA!$M:$M,$B49&amp;" d. "&amp;CQ$2)+COUNTIF(CORRIDA!$M:$M,CQ$2&amp;" d. "&amp;$B49)=0,"",COUNTIF(CORRIDA!$M:$M,$B49&amp;" d. "&amp;CQ$2)+COUNTIF(CORRIDA!$M:$M,CQ$2&amp;" d. "&amp;$B49)))</f>
        <v/>
      </c>
      <c r="CR49" s="76" t="str">
        <f aca="false">IF($B49=CR$2,"-",IF(COUNTIF(CORRIDA!$M:$M,$B49&amp;" d. "&amp;CR$2)+COUNTIF(CORRIDA!$M:$M,CR$2&amp;" d. "&amp;$B49)=0,"",COUNTIF(CORRIDA!$M:$M,$B49&amp;" d. "&amp;CR$2)+COUNTIF(CORRIDA!$M:$M,CR$2&amp;" d. "&amp;$B49)))</f>
        <v/>
      </c>
      <c r="CS49" s="76" t="str">
        <f aca="false">IF($B49=CS$2,"-",IF(COUNTIF(CORRIDA!$M:$M,$B49&amp;" d. "&amp;CS$2)+COUNTIF(CORRIDA!$M:$M,CS$2&amp;" d. "&amp;$B49)=0,"",COUNTIF(CORRIDA!$M:$M,$B49&amp;" d. "&amp;CS$2)+COUNTIF(CORRIDA!$M:$M,CS$2&amp;" d. "&amp;$B49)))</f>
        <v/>
      </c>
      <c r="CT49" s="76" t="str">
        <f aca="false">IF($B49=CT$2,"-",IF(COUNTIF(CORRIDA!$M:$M,$B49&amp;" d. "&amp;CT$2)+COUNTIF(CORRIDA!$M:$M,CT$2&amp;" d. "&amp;$B49)=0,"",COUNTIF(CORRIDA!$M:$M,$B49&amp;" d. "&amp;CT$2)+COUNTIF(CORRIDA!$M:$M,CT$2&amp;" d. "&amp;$B49)))</f>
        <v/>
      </c>
      <c r="CU49" s="76" t="str">
        <f aca="false">IF($B49=CU$2,"-",IF(COUNTIF(CORRIDA!$M:$M,$B49&amp;" d. "&amp;CU$2)+COUNTIF(CORRIDA!$M:$M,CU$2&amp;" d. "&amp;$B49)=0,"",COUNTIF(CORRIDA!$M:$M,$B49&amp;" d. "&amp;CU$2)+COUNTIF(CORRIDA!$M:$M,CU$2&amp;" d. "&amp;$B49)))</f>
        <v/>
      </c>
      <c r="CV49" s="76" t="str">
        <f aca="false">IF($B49=CV$2,"-",IF(COUNTIF(CORRIDA!$M:$M,$B49&amp;" d. "&amp;CV$2)+COUNTIF(CORRIDA!$M:$M,CV$2&amp;" d. "&amp;$B49)=0,"",COUNTIF(CORRIDA!$M:$M,$B49&amp;" d. "&amp;CV$2)+COUNTIF(CORRIDA!$M:$M,CV$2&amp;" d. "&amp;$B49)))</f>
        <v/>
      </c>
      <c r="CW49" s="76" t="str">
        <f aca="false">IF($B49=CW$2,"-",IF(COUNTIF(CORRIDA!$M:$M,$B49&amp;" d. "&amp;CW$2)+COUNTIF(CORRIDA!$M:$M,CW$2&amp;" d. "&amp;$B49)=0,"",COUNTIF(CORRIDA!$M:$M,$B49&amp;" d. "&amp;CW$2)+COUNTIF(CORRIDA!$M:$M,CW$2&amp;" d. "&amp;$B49)))</f>
        <v/>
      </c>
      <c r="CX49" s="76" t="str">
        <f aca="false">IF($B49=CX$2,"-",IF(COUNTIF(CORRIDA!$M:$M,$B49&amp;" d. "&amp;CX$2)+COUNTIF(CORRIDA!$M:$M,CX$2&amp;" d. "&amp;$B49)=0,"",COUNTIF(CORRIDA!$M:$M,$B49&amp;" d. "&amp;CX$2)+COUNTIF(CORRIDA!$M:$M,CX$2&amp;" d. "&amp;$B49)))</f>
        <v/>
      </c>
      <c r="CY49" s="76" t="str">
        <f aca="false">IF($B49=CY$2,"-",IF(COUNTIF(CORRIDA!$M:$M,$B49&amp;" d. "&amp;CY$2)+COUNTIF(CORRIDA!$M:$M,CY$2&amp;" d. "&amp;$B49)=0,"",COUNTIF(CORRIDA!$M:$M,$B49&amp;" d. "&amp;CY$2)+COUNTIF(CORRIDA!$M:$M,CY$2&amp;" d. "&amp;$B49)))</f>
        <v/>
      </c>
      <c r="CZ49" s="76" t="str">
        <f aca="false">IF($B49=CZ$2,"-",IF(COUNTIF(CORRIDA!$M:$M,$B49&amp;" d. "&amp;CZ$2)+COUNTIF(CORRIDA!$M:$M,CZ$2&amp;" d. "&amp;$B49)=0,"",COUNTIF(CORRIDA!$M:$M,$B49&amp;" d. "&amp;CZ$2)+COUNTIF(CORRIDA!$M:$M,CZ$2&amp;" d. "&amp;$B49)))</f>
        <v>-</v>
      </c>
      <c r="DA49" s="76" t="n">
        <f aca="false">IF($B49=DA$2,"-",IF(COUNTIF(CORRIDA!$M:$M,$B49&amp;" d. "&amp;DA$2)+COUNTIF(CORRIDA!$M:$M,DA$2&amp;" d. "&amp;$B49)=0,"",COUNTIF(CORRIDA!$M:$M,$B49&amp;" d. "&amp;DA$2)+COUNTIF(CORRIDA!$M:$M,DA$2&amp;" d. "&amp;$B49)))</f>
        <v>1</v>
      </c>
      <c r="DB49" s="76" t="str">
        <f aca="false">IF($B49=DB$2,"-",IF(COUNTIF(CORRIDA!$M:$M,$B49&amp;" d. "&amp;DB$2)+COUNTIF(CORRIDA!$M:$M,DB$2&amp;" d. "&amp;$B49)=0,"",COUNTIF(CORRIDA!$M:$M,$B49&amp;" d. "&amp;DB$2)+COUNTIF(CORRIDA!$M:$M,DB$2&amp;" d. "&amp;$B49)))</f>
        <v/>
      </c>
      <c r="DC49" s="76" t="str">
        <f aca="false">IF($B49=DC$2,"-",IF(COUNTIF(CORRIDA!$M:$M,$B49&amp;" d. "&amp;DC$2)+COUNTIF(CORRIDA!$M:$M,DC$2&amp;" d. "&amp;$B49)=0,"",COUNTIF(CORRIDA!$M:$M,$B49&amp;" d. "&amp;DC$2)+COUNTIF(CORRIDA!$M:$M,DC$2&amp;" d. "&amp;$B49)))</f>
        <v/>
      </c>
      <c r="DD49" s="75" t="n">
        <f aca="false">SUM(BF49:DC49)</f>
        <v>7</v>
      </c>
      <c r="DE49" s="77" t="n">
        <f aca="false">COUNTIF(BF49:DC49,"&gt;0")</f>
        <v>7</v>
      </c>
      <c r="DF49" s="78" t="n">
        <f aca="false">IF(COUNTIF(BF49:DC49,"&gt;0")&lt;10,0,QUOTIENT(COUNTIF(BF49:DC49,"&gt;0"),5)*50)</f>
        <v>0</v>
      </c>
      <c r="DG49" s="79"/>
      <c r="DH49" s="73" t="str">
        <f aca="false">BE49</f>
        <v>Guto</v>
      </c>
      <c r="DI49" s="76" t="n">
        <f aca="false">IF($B49=DI$2,0,IF(COUNTIF(CORRIDA!$M:$M,$B49&amp;" d. "&amp;DI$2)+COUNTIF(CORRIDA!$M:$M,DI$2&amp;" d. "&amp;$B49)=0,0,COUNTIF(CORRIDA!$M:$M,$B49&amp;" d. "&amp;DI$2)+COUNTIF(CORRIDA!$M:$M,DI$2&amp;" d. "&amp;$B49)))</f>
        <v>0</v>
      </c>
      <c r="DJ49" s="76" t="n">
        <f aca="false">IF($B49=DJ$2,0,IF(COUNTIF(CORRIDA!$M:$M,$B49&amp;" d. "&amp;DJ$2)+COUNTIF(CORRIDA!$M:$M,DJ$2&amp;" d. "&amp;$B49)=0,0,COUNTIF(CORRIDA!$M:$M,$B49&amp;" d. "&amp;DJ$2)+COUNTIF(CORRIDA!$M:$M,DJ$2&amp;" d. "&amp;$B49)))</f>
        <v>0</v>
      </c>
      <c r="DK49" s="76" t="n">
        <f aca="false">IF($B49=DK$2,0,IF(COUNTIF(CORRIDA!$M:$M,$B49&amp;" d. "&amp;DK$2)+COUNTIF(CORRIDA!$M:$M,DK$2&amp;" d. "&amp;$B49)=0,0,COUNTIF(CORRIDA!$M:$M,$B49&amp;" d. "&amp;DK$2)+COUNTIF(CORRIDA!$M:$M,DK$2&amp;" d. "&amp;$B49)))</f>
        <v>0</v>
      </c>
      <c r="DL49" s="76" t="n">
        <f aca="false">IF($B49=DL$2,0,IF(COUNTIF(CORRIDA!$M:$M,$B49&amp;" d. "&amp;DL$2)+COUNTIF(CORRIDA!$M:$M,DL$2&amp;" d. "&amp;$B49)=0,0,COUNTIF(CORRIDA!$M:$M,$B49&amp;" d. "&amp;DL$2)+COUNTIF(CORRIDA!$M:$M,DL$2&amp;" d. "&amp;$B49)))</f>
        <v>0</v>
      </c>
      <c r="DM49" s="76" t="n">
        <f aca="false">IF($B49=DM$2,0,IF(COUNTIF(CORRIDA!$M:$M,$B49&amp;" d. "&amp;DM$2)+COUNTIF(CORRIDA!$M:$M,DM$2&amp;" d. "&amp;$B49)=0,0,COUNTIF(CORRIDA!$M:$M,$B49&amp;" d. "&amp;DM$2)+COUNTIF(CORRIDA!$M:$M,DM$2&amp;" d. "&amp;$B49)))</f>
        <v>0</v>
      </c>
      <c r="DN49" s="76" t="n">
        <f aca="false">IF($B49=DN$2,0,IF(COUNTIF(CORRIDA!$M:$M,$B49&amp;" d. "&amp;DN$2)+COUNTIF(CORRIDA!$M:$M,DN$2&amp;" d. "&amp;$B49)=0,0,COUNTIF(CORRIDA!$M:$M,$B49&amp;" d. "&amp;DN$2)+COUNTIF(CORRIDA!$M:$M,DN$2&amp;" d. "&amp;$B49)))</f>
        <v>0</v>
      </c>
      <c r="DO49" s="76" t="n">
        <f aca="false">IF($B49=DO$2,0,IF(COUNTIF(CORRIDA!$M:$M,$B49&amp;" d. "&amp;DO$2)+COUNTIF(CORRIDA!$M:$M,DO$2&amp;" d. "&amp;$B49)=0,0,COUNTIF(CORRIDA!$M:$M,$B49&amp;" d. "&amp;DO$2)+COUNTIF(CORRIDA!$M:$M,DO$2&amp;" d. "&amp;$B49)))</f>
        <v>0</v>
      </c>
      <c r="DP49" s="76" t="n">
        <f aca="false">IF($B49=DP$2,0,IF(COUNTIF(CORRIDA!$M:$M,$B49&amp;" d. "&amp;DP$2)+COUNTIF(CORRIDA!$M:$M,DP$2&amp;" d. "&amp;$B49)=0,0,COUNTIF(CORRIDA!$M:$M,$B49&amp;" d. "&amp;DP$2)+COUNTIF(CORRIDA!$M:$M,DP$2&amp;" d. "&amp;$B49)))</f>
        <v>0</v>
      </c>
      <c r="DQ49" s="76" t="n">
        <f aca="false">IF($B49=DQ$2,0,IF(COUNTIF(CORRIDA!$M:$M,$B49&amp;" d. "&amp;DQ$2)+COUNTIF(CORRIDA!$M:$M,DQ$2&amp;" d. "&amp;$B49)=0,0,COUNTIF(CORRIDA!$M:$M,$B49&amp;" d. "&amp;DQ$2)+COUNTIF(CORRIDA!$M:$M,DQ$2&amp;" d. "&amp;$B49)))</f>
        <v>0</v>
      </c>
      <c r="DR49" s="76" t="n">
        <f aca="false">IF($B49=DR$2,0,IF(COUNTIF(CORRIDA!$M:$M,$B49&amp;" d. "&amp;DR$2)+COUNTIF(CORRIDA!$M:$M,DR$2&amp;" d. "&amp;$B49)=0,0,COUNTIF(CORRIDA!$M:$M,$B49&amp;" d. "&amp;DR$2)+COUNTIF(CORRIDA!$M:$M,DR$2&amp;" d. "&amp;$B49)))</f>
        <v>0</v>
      </c>
      <c r="DS49" s="76" t="n">
        <f aca="false">IF($B49=DS$2,0,IF(COUNTIF(CORRIDA!$M:$M,$B49&amp;" d. "&amp;DS$2)+COUNTIF(CORRIDA!$M:$M,DS$2&amp;" d. "&amp;$B49)=0,0,COUNTIF(CORRIDA!$M:$M,$B49&amp;" d. "&amp;DS$2)+COUNTIF(CORRIDA!$M:$M,DS$2&amp;" d. "&amp;$B49)))</f>
        <v>0</v>
      </c>
      <c r="DT49" s="76" t="n">
        <f aca="false">IF($B49=DT$2,0,IF(COUNTIF(CORRIDA!$M:$M,$B49&amp;" d. "&amp;DT$2)+COUNTIF(CORRIDA!$M:$M,DT$2&amp;" d. "&amp;$B49)=0,0,COUNTIF(CORRIDA!$M:$M,$B49&amp;" d. "&amp;DT$2)+COUNTIF(CORRIDA!$M:$M,DT$2&amp;" d. "&amp;$B49)))</f>
        <v>1</v>
      </c>
      <c r="DU49" s="76" t="n">
        <f aca="false">IF($B49=DU$2,0,IF(COUNTIF(CORRIDA!$M:$M,$B49&amp;" d. "&amp;DU$2)+COUNTIF(CORRIDA!$M:$M,DU$2&amp;" d. "&amp;$B49)=0,0,COUNTIF(CORRIDA!$M:$M,$B49&amp;" d. "&amp;DU$2)+COUNTIF(CORRIDA!$M:$M,DU$2&amp;" d. "&amp;$B49)))</f>
        <v>0</v>
      </c>
      <c r="DV49" s="76" t="n">
        <f aca="false">IF($B49=DV$2,0,IF(COUNTIF(CORRIDA!$M:$M,$B49&amp;" d. "&amp;DV$2)+COUNTIF(CORRIDA!$M:$M,DV$2&amp;" d. "&amp;$B49)=0,0,COUNTIF(CORRIDA!$M:$M,$B49&amp;" d. "&amp;DV$2)+COUNTIF(CORRIDA!$M:$M,DV$2&amp;" d. "&amp;$B49)))</f>
        <v>0</v>
      </c>
      <c r="DW49" s="76" t="n">
        <f aca="false">IF($B49=DW$2,0,IF(COUNTIF(CORRIDA!$M:$M,$B49&amp;" d. "&amp;DW$2)+COUNTIF(CORRIDA!$M:$M,DW$2&amp;" d. "&amp;$B49)=0,0,COUNTIF(CORRIDA!$M:$M,$B49&amp;" d. "&amp;DW$2)+COUNTIF(CORRIDA!$M:$M,DW$2&amp;" d. "&amp;$B49)))</f>
        <v>0</v>
      </c>
      <c r="DX49" s="76" t="n">
        <f aca="false">IF($B49=DX$2,0,IF(COUNTIF(CORRIDA!$M:$M,$B49&amp;" d. "&amp;DX$2)+COUNTIF(CORRIDA!$M:$M,DX$2&amp;" d. "&amp;$B49)=0,0,COUNTIF(CORRIDA!$M:$M,$B49&amp;" d. "&amp;DX$2)+COUNTIF(CORRIDA!$M:$M,DX$2&amp;" d. "&amp;$B49)))</f>
        <v>0</v>
      </c>
      <c r="DY49" s="76" t="n">
        <f aca="false">IF($B49=DY$2,0,IF(COUNTIF(CORRIDA!$M:$M,$B49&amp;" d. "&amp;DY$2)+COUNTIF(CORRIDA!$M:$M,DY$2&amp;" d. "&amp;$B49)=0,0,COUNTIF(CORRIDA!$M:$M,$B49&amp;" d. "&amp;DY$2)+COUNTIF(CORRIDA!$M:$M,DY$2&amp;" d. "&amp;$B49)))</f>
        <v>0</v>
      </c>
      <c r="DZ49" s="76" t="n">
        <f aca="false">IF($B49=DZ$2,0,IF(COUNTIF(CORRIDA!$M:$M,$B49&amp;" d. "&amp;DZ$2)+COUNTIF(CORRIDA!$M:$M,DZ$2&amp;" d. "&amp;$B49)=0,0,COUNTIF(CORRIDA!$M:$M,$B49&amp;" d. "&amp;DZ$2)+COUNTIF(CORRIDA!$M:$M,DZ$2&amp;" d. "&amp;$B49)))</f>
        <v>0</v>
      </c>
      <c r="EA49" s="76" t="n">
        <f aca="false">IF($B49=EA$2,0,IF(COUNTIF(CORRIDA!$M:$M,$B49&amp;" d. "&amp;EA$2)+COUNTIF(CORRIDA!$M:$M,EA$2&amp;" d. "&amp;$B49)=0,0,COUNTIF(CORRIDA!$M:$M,$B49&amp;" d. "&amp;EA$2)+COUNTIF(CORRIDA!$M:$M,EA$2&amp;" d. "&amp;$B49)))</f>
        <v>0</v>
      </c>
      <c r="EB49" s="76" t="n">
        <f aca="false">IF($B49=EB$2,0,IF(COUNTIF(CORRIDA!$M:$M,$B49&amp;" d. "&amp;EB$2)+COUNTIF(CORRIDA!$M:$M,EB$2&amp;" d. "&amp;$B49)=0,0,COUNTIF(CORRIDA!$M:$M,$B49&amp;" d. "&amp;EB$2)+COUNTIF(CORRIDA!$M:$M,EB$2&amp;" d. "&amp;$B49)))</f>
        <v>0</v>
      </c>
      <c r="EC49" s="76" t="n">
        <f aca="false">IF($B49=EC$2,0,IF(COUNTIF(CORRIDA!$M:$M,$B49&amp;" d. "&amp;EC$2)+COUNTIF(CORRIDA!$M:$M,EC$2&amp;" d. "&amp;$B49)=0,0,COUNTIF(CORRIDA!$M:$M,$B49&amp;" d. "&amp;EC$2)+COUNTIF(CORRIDA!$M:$M,EC$2&amp;" d. "&amp;$B49)))</f>
        <v>0</v>
      </c>
      <c r="ED49" s="76" t="n">
        <f aca="false">IF($B49=ED$2,0,IF(COUNTIF(CORRIDA!$M:$M,$B49&amp;" d. "&amp;ED$2)+COUNTIF(CORRIDA!$M:$M,ED$2&amp;" d. "&amp;$B49)=0,0,COUNTIF(CORRIDA!$M:$M,$B49&amp;" d. "&amp;ED$2)+COUNTIF(CORRIDA!$M:$M,ED$2&amp;" d. "&amp;$B49)))</f>
        <v>1</v>
      </c>
      <c r="EE49" s="76" t="n">
        <f aca="false">IF($B49=EE$2,0,IF(COUNTIF(CORRIDA!$M:$M,$B49&amp;" d. "&amp;EE$2)+COUNTIF(CORRIDA!$M:$M,EE$2&amp;" d. "&amp;$B49)=0,0,COUNTIF(CORRIDA!$M:$M,$B49&amp;" d. "&amp;EE$2)+COUNTIF(CORRIDA!$M:$M,EE$2&amp;" d. "&amp;$B49)))</f>
        <v>1</v>
      </c>
      <c r="EF49" s="76" t="n">
        <f aca="false">IF($B49=EF$2,0,IF(COUNTIF(CORRIDA!$M:$M,$B49&amp;" d. "&amp;EF$2)+COUNTIF(CORRIDA!$M:$M,EF$2&amp;" d. "&amp;$B49)=0,0,COUNTIF(CORRIDA!$M:$M,$B49&amp;" d. "&amp;EF$2)+COUNTIF(CORRIDA!$M:$M,EF$2&amp;" d. "&amp;$B49)))</f>
        <v>1</v>
      </c>
      <c r="EG49" s="76" t="n">
        <f aca="false">IF($B49=EG$2,0,IF(COUNTIF(CORRIDA!$M:$M,$B49&amp;" d. "&amp;EG$2)+COUNTIF(CORRIDA!$M:$M,EG$2&amp;" d. "&amp;$B49)=0,0,COUNTIF(CORRIDA!$M:$M,$B49&amp;" d. "&amp;EG$2)+COUNTIF(CORRIDA!$M:$M,EG$2&amp;" d. "&amp;$B49)))</f>
        <v>0</v>
      </c>
      <c r="EH49" s="76" t="n">
        <f aca="false">IF($B49=EH$2,0,IF(COUNTIF(CORRIDA!$M:$M,$B49&amp;" d. "&amp;EH$2)+COUNTIF(CORRIDA!$M:$M,EH$2&amp;" d. "&amp;$B49)=0,0,COUNTIF(CORRIDA!$M:$M,$B49&amp;" d. "&amp;EH$2)+COUNTIF(CORRIDA!$M:$M,EH$2&amp;" d. "&amp;$B49)))</f>
        <v>0</v>
      </c>
      <c r="EI49" s="76" t="n">
        <f aca="false">IF($B49=EI$2,0,IF(COUNTIF(CORRIDA!$M:$M,$B49&amp;" d. "&amp;EI$2)+COUNTIF(CORRIDA!$M:$M,EI$2&amp;" d. "&amp;$B49)=0,0,COUNTIF(CORRIDA!$M:$M,$B49&amp;" d. "&amp;EI$2)+COUNTIF(CORRIDA!$M:$M,EI$2&amp;" d. "&amp;$B49)))</f>
        <v>0</v>
      </c>
      <c r="EJ49" s="76" t="n">
        <f aca="false">IF($B49=EJ$2,0,IF(COUNTIF(CORRIDA!$M:$M,$B49&amp;" d. "&amp;EJ$2)+COUNTIF(CORRIDA!$M:$M,EJ$2&amp;" d. "&amp;$B49)=0,0,COUNTIF(CORRIDA!$M:$M,$B49&amp;" d. "&amp;EJ$2)+COUNTIF(CORRIDA!$M:$M,EJ$2&amp;" d. "&amp;$B49)))</f>
        <v>0</v>
      </c>
      <c r="EK49" s="76" t="n">
        <f aca="false">IF($B49=EK$2,0,IF(COUNTIF(CORRIDA!$M:$M,$B49&amp;" d. "&amp;EK$2)+COUNTIF(CORRIDA!$M:$M,EK$2&amp;" d. "&amp;$B49)=0,0,COUNTIF(CORRIDA!$M:$M,$B49&amp;" d. "&amp;EK$2)+COUNTIF(CORRIDA!$M:$M,EK$2&amp;" d. "&amp;$B49)))</f>
        <v>1</v>
      </c>
      <c r="EL49" s="76" t="n">
        <f aca="false">IF($B49=EL$2,0,IF(COUNTIF(CORRIDA!$M:$M,$B49&amp;" d. "&amp;EL$2)+COUNTIF(CORRIDA!$M:$M,EL$2&amp;" d. "&amp;$B49)=0,0,COUNTIF(CORRIDA!$M:$M,$B49&amp;" d. "&amp;EL$2)+COUNTIF(CORRIDA!$M:$M,EL$2&amp;" d. "&amp;$B49)))</f>
        <v>0</v>
      </c>
      <c r="EM49" s="76" t="n">
        <f aca="false">IF($B49=EM$2,0,IF(COUNTIF(CORRIDA!$M:$M,$B49&amp;" d. "&amp;EM$2)+COUNTIF(CORRIDA!$M:$M,EM$2&amp;" d. "&amp;$B49)=0,0,COUNTIF(CORRIDA!$M:$M,$B49&amp;" d. "&amp;EM$2)+COUNTIF(CORRIDA!$M:$M,EM$2&amp;" d. "&amp;$B49)))</f>
        <v>0</v>
      </c>
      <c r="EN49" s="76" t="n">
        <f aca="false">IF($B49=EN$2,0,IF(COUNTIF(CORRIDA!$M:$M,$B49&amp;" d. "&amp;EN$2)+COUNTIF(CORRIDA!$M:$M,EN$2&amp;" d. "&amp;$B49)=0,0,COUNTIF(CORRIDA!$M:$M,$B49&amp;" d. "&amp;EN$2)+COUNTIF(CORRIDA!$M:$M,EN$2&amp;" d. "&amp;$B49)))</f>
        <v>0</v>
      </c>
      <c r="EO49" s="76" t="n">
        <f aca="false">IF($B49=EO$2,0,IF(COUNTIF(CORRIDA!$M:$M,$B49&amp;" d. "&amp;EO$2)+COUNTIF(CORRIDA!$M:$M,EO$2&amp;" d. "&amp;$B49)=0,0,COUNTIF(CORRIDA!$M:$M,$B49&amp;" d. "&amp;EO$2)+COUNTIF(CORRIDA!$M:$M,EO$2&amp;" d. "&amp;$B49)))</f>
        <v>0</v>
      </c>
      <c r="EP49" s="76" t="n">
        <f aca="false">IF($B49=EP$2,0,IF(COUNTIF(CORRIDA!$M:$M,$B49&amp;" d. "&amp;EP$2)+COUNTIF(CORRIDA!$M:$M,EP$2&amp;" d. "&amp;$B49)=0,0,COUNTIF(CORRIDA!$M:$M,$B49&amp;" d. "&amp;EP$2)+COUNTIF(CORRIDA!$M:$M,EP$2&amp;" d. "&amp;$B49)))</f>
        <v>0</v>
      </c>
      <c r="EQ49" s="76" t="n">
        <f aca="false">IF($B49=EQ$2,0,IF(COUNTIF(CORRIDA!$M:$M,$B49&amp;" d. "&amp;EQ$2)+COUNTIF(CORRIDA!$M:$M,EQ$2&amp;" d. "&amp;$B49)=0,0,COUNTIF(CORRIDA!$M:$M,$B49&amp;" d. "&amp;EQ$2)+COUNTIF(CORRIDA!$M:$M,EQ$2&amp;" d. "&amp;$B49)))</f>
        <v>1</v>
      </c>
      <c r="ER49" s="76" t="n">
        <f aca="false">IF($B49=ER$2,0,IF(COUNTIF(CORRIDA!$M:$M,$B49&amp;" d. "&amp;ER$2)+COUNTIF(CORRIDA!$M:$M,ER$2&amp;" d. "&amp;$B49)=0,0,COUNTIF(CORRIDA!$M:$M,$B49&amp;" d. "&amp;ER$2)+COUNTIF(CORRIDA!$M:$M,ER$2&amp;" d. "&amp;$B49)))</f>
        <v>0</v>
      </c>
      <c r="ES49" s="76" t="n">
        <f aca="false">IF($B49=ES$2,0,IF(COUNTIF(CORRIDA!$M:$M,$B49&amp;" d. "&amp;ES$2)+COUNTIF(CORRIDA!$M:$M,ES$2&amp;" d. "&amp;$B49)=0,0,COUNTIF(CORRIDA!$M:$M,$B49&amp;" d. "&amp;ES$2)+COUNTIF(CORRIDA!$M:$M,ES$2&amp;" d. "&amp;$B49)))</f>
        <v>0</v>
      </c>
      <c r="ET49" s="76" t="n">
        <f aca="false">IF($B49=ET$2,0,IF(COUNTIF(CORRIDA!$M:$M,$B49&amp;" d. "&amp;ET$2)+COUNTIF(CORRIDA!$M:$M,ET$2&amp;" d. "&amp;$B49)=0,0,COUNTIF(CORRIDA!$M:$M,$B49&amp;" d. "&amp;ET$2)+COUNTIF(CORRIDA!$M:$M,ET$2&amp;" d. "&amp;$B49)))</f>
        <v>0</v>
      </c>
      <c r="EU49" s="76" t="n">
        <f aca="false">IF($B49=EU$2,0,IF(COUNTIF(CORRIDA!$M:$M,$B49&amp;" d. "&amp;EU$2)+COUNTIF(CORRIDA!$M:$M,EU$2&amp;" d. "&amp;$B49)=0,0,COUNTIF(CORRIDA!$M:$M,$B49&amp;" d. "&amp;EU$2)+COUNTIF(CORRIDA!$M:$M,EU$2&amp;" d. "&amp;$B49)))</f>
        <v>0</v>
      </c>
      <c r="EV49" s="76" t="n">
        <f aca="false">IF($B49=EV$2,0,IF(COUNTIF(CORRIDA!$M:$M,$B49&amp;" d. "&amp;EV$2)+COUNTIF(CORRIDA!$M:$M,EV$2&amp;" d. "&amp;$B49)=0,0,COUNTIF(CORRIDA!$M:$M,$B49&amp;" d. "&amp;EV$2)+COUNTIF(CORRIDA!$M:$M,EV$2&amp;" d. "&amp;$B49)))</f>
        <v>0</v>
      </c>
      <c r="EW49" s="76" t="n">
        <f aca="false">IF($B49=EW$2,0,IF(COUNTIF(CORRIDA!$M:$M,$B49&amp;" d. "&amp;EW$2)+COUNTIF(CORRIDA!$M:$M,EW$2&amp;" d. "&amp;$B49)=0,0,COUNTIF(CORRIDA!$M:$M,$B49&amp;" d. "&amp;EW$2)+COUNTIF(CORRIDA!$M:$M,EW$2&amp;" d. "&amp;$B49)))</f>
        <v>0</v>
      </c>
      <c r="EX49" s="76" t="n">
        <f aca="false">IF($B49=EX$2,0,IF(COUNTIF(CORRIDA!$M:$M,$B49&amp;" d. "&amp;EX$2)+COUNTIF(CORRIDA!$M:$M,EX$2&amp;" d. "&amp;$B49)=0,0,COUNTIF(CORRIDA!$M:$M,$B49&amp;" d. "&amp;EX$2)+COUNTIF(CORRIDA!$M:$M,EX$2&amp;" d. "&amp;$B49)))</f>
        <v>0</v>
      </c>
      <c r="EY49" s="76" t="n">
        <f aca="false">IF($B49=EY$2,0,IF(COUNTIF(CORRIDA!$M:$M,$B49&amp;" d. "&amp;EY$2)+COUNTIF(CORRIDA!$M:$M,EY$2&amp;" d. "&amp;$B49)=0,0,COUNTIF(CORRIDA!$M:$M,$B49&amp;" d. "&amp;EY$2)+COUNTIF(CORRIDA!$M:$M,EY$2&amp;" d. "&amp;$B49)))</f>
        <v>0</v>
      </c>
      <c r="EZ49" s="76" t="n">
        <f aca="false">IF($B49=EZ$2,0,IF(COUNTIF(CORRIDA!$M:$M,$B49&amp;" d. "&amp;EZ$2)+COUNTIF(CORRIDA!$M:$M,EZ$2&amp;" d. "&amp;$B49)=0,0,COUNTIF(CORRIDA!$M:$M,$B49&amp;" d. "&amp;EZ$2)+COUNTIF(CORRIDA!$M:$M,EZ$2&amp;" d. "&amp;$B49)))</f>
        <v>0</v>
      </c>
      <c r="FA49" s="76" t="n">
        <f aca="false">IF($B49=FA$2,0,IF(COUNTIF(CORRIDA!$M:$M,$B49&amp;" d. "&amp;FA$2)+COUNTIF(CORRIDA!$M:$M,FA$2&amp;" d. "&amp;$B49)=0,0,COUNTIF(CORRIDA!$M:$M,$B49&amp;" d. "&amp;FA$2)+COUNTIF(CORRIDA!$M:$M,FA$2&amp;" d. "&amp;$B49)))</f>
        <v>0</v>
      </c>
      <c r="FB49" s="76" t="n">
        <f aca="false">IF($B49=FB$2,0,IF(COUNTIF(CORRIDA!$M:$M,$B49&amp;" d. "&amp;FB$2)+COUNTIF(CORRIDA!$M:$M,FB$2&amp;" d. "&amp;$B49)=0,0,COUNTIF(CORRIDA!$M:$M,$B49&amp;" d. "&amp;FB$2)+COUNTIF(CORRIDA!$M:$M,FB$2&amp;" d. "&amp;$B49)))</f>
        <v>0</v>
      </c>
      <c r="FC49" s="76" t="n">
        <f aca="false">IF($B49=FC$2,0,IF(COUNTIF(CORRIDA!$M:$M,$B49&amp;" d. "&amp;FC$2)+COUNTIF(CORRIDA!$M:$M,FC$2&amp;" d. "&amp;$B49)=0,0,COUNTIF(CORRIDA!$M:$M,$B49&amp;" d. "&amp;FC$2)+COUNTIF(CORRIDA!$M:$M,FC$2&amp;" d. "&amp;$B49)))</f>
        <v>0</v>
      </c>
      <c r="FD49" s="76" t="n">
        <f aca="false">IF($B49=FD$2,0,IF(COUNTIF(CORRIDA!$M:$M,$B49&amp;" d. "&amp;FD$2)+COUNTIF(CORRIDA!$M:$M,FD$2&amp;" d. "&amp;$B49)=0,0,COUNTIF(CORRIDA!$M:$M,$B49&amp;" d. "&amp;FD$2)+COUNTIF(CORRIDA!$M:$M,FD$2&amp;" d. "&amp;$B49)))</f>
        <v>1</v>
      </c>
      <c r="FE49" s="76" t="n">
        <f aca="false">IF($B49=FE$2,0,IF(COUNTIF(CORRIDA!$M:$M,$B49&amp;" d. "&amp;FE$2)+COUNTIF(CORRIDA!$M:$M,FE$2&amp;" d. "&amp;$B49)=0,0,COUNTIF(CORRIDA!$M:$M,$B49&amp;" d. "&amp;FE$2)+COUNTIF(CORRIDA!$M:$M,FE$2&amp;" d. "&amp;$B49)))</f>
        <v>0</v>
      </c>
      <c r="FF49" s="76" t="n">
        <f aca="false">IF($B49=FF$2,0,IF(COUNTIF(CORRIDA!$M:$M,$B49&amp;" d. "&amp;FF$2)+COUNTIF(CORRIDA!$M:$M,FF$2&amp;" d. "&amp;$B49)=0,0,COUNTIF(CORRIDA!$M:$M,$B49&amp;" d. "&amp;FF$2)+COUNTIF(CORRIDA!$M:$M,FF$2&amp;" d. "&amp;$B49)))</f>
        <v>0</v>
      </c>
      <c r="FG49" s="75" t="n">
        <f aca="false">SUM(DI49:EW49)</f>
        <v>6</v>
      </c>
      <c r="FH49" s="80"/>
      <c r="FI49" s="73" t="str">
        <f aca="false">BE49</f>
        <v>Guto</v>
      </c>
      <c r="FJ49" s="81" t="n">
        <f aca="false">COUNTIF(BF49:DC49,"&gt;0")</f>
        <v>7</v>
      </c>
      <c r="FK49" s="81" t="n">
        <f aca="false">AVERAGE(BF49:DC49)</f>
        <v>1</v>
      </c>
      <c r="FL49" s="81" t="n">
        <f aca="false">_xlfn.STDEV.P(BF49:DC49)</f>
        <v>0</v>
      </c>
    </row>
    <row r="50" customFormat="false" ht="12.75" hidden="false" customHeight="false" outlineLevel="0" collapsed="false">
      <c r="B50" s="73" t="str">
        <f aca="false">INTRO!B50</f>
        <v>Xuru</v>
      </c>
      <c r="C50" s="82" t="str">
        <f aca="false">IF($B50=C$2,"-",IF(COUNTIF(CORRIDA!$M:$M,$B50&amp;" d. "&amp;C$2)=0,"",COUNTIF(CORRIDA!$M:$M,$B50&amp;" d. "&amp;C$2)))</f>
        <v/>
      </c>
      <c r="D50" s="82" t="str">
        <f aca="false">IF($B50=D$2,"-",IF(COUNTIF(CORRIDA!$M:$M,$B50&amp;" d. "&amp;D$2)=0,"",COUNTIF(CORRIDA!$M:$M,$B50&amp;" d. "&amp;D$2)))</f>
        <v/>
      </c>
      <c r="E50" s="82" t="str">
        <f aca="false">IF($B50=E$2,"-",IF(COUNTIF(CORRIDA!$M:$M,$B50&amp;" d. "&amp;E$2)=0,"",COUNTIF(CORRIDA!$M:$M,$B50&amp;" d. "&amp;E$2)))</f>
        <v/>
      </c>
      <c r="F50" s="82" t="str">
        <f aca="false">IF($B50=F$2,"-",IF(COUNTIF(CORRIDA!$M:$M,$B50&amp;" d. "&amp;F$2)=0,"",COUNTIF(CORRIDA!$M:$M,$B50&amp;" d. "&amp;F$2)))</f>
        <v/>
      </c>
      <c r="G50" s="82" t="str">
        <f aca="false">IF($B50=G$2,"-",IF(COUNTIF(CORRIDA!$M:$M,$B50&amp;" d. "&amp;G$2)=0,"",COUNTIF(CORRIDA!$M:$M,$B50&amp;" d. "&amp;G$2)))</f>
        <v/>
      </c>
      <c r="H50" s="82" t="str">
        <f aca="false">IF($B50=H$2,"-",IF(COUNTIF(CORRIDA!$M:$M,$B50&amp;" d. "&amp;H$2)=0,"",COUNTIF(CORRIDA!$M:$M,$B50&amp;" d. "&amp;H$2)))</f>
        <v/>
      </c>
      <c r="I50" s="82" t="str">
        <f aca="false">IF($B50=I$2,"-",IF(COUNTIF(CORRIDA!$M:$M,$B50&amp;" d. "&amp;I$2)=0,"",COUNTIF(CORRIDA!$M:$M,$B50&amp;" d. "&amp;I$2)))</f>
        <v/>
      </c>
      <c r="J50" s="82" t="str">
        <f aca="false">IF($B50=J$2,"-",IF(COUNTIF(CORRIDA!$M:$M,$B50&amp;" d. "&amp;J$2)=0,"",COUNTIF(CORRIDA!$M:$M,$B50&amp;" d. "&amp;J$2)))</f>
        <v/>
      </c>
      <c r="K50" s="82" t="str">
        <f aca="false">IF($B50=K$2,"-",IF(COUNTIF(CORRIDA!$M:$M,$B50&amp;" d. "&amp;K$2)=0,"",COUNTIF(CORRIDA!$M:$M,$B50&amp;" d. "&amp;K$2)))</f>
        <v/>
      </c>
      <c r="L50" s="82" t="str">
        <f aca="false">IF($B50=L$2,"-",IF(COUNTIF(CORRIDA!$M:$M,$B50&amp;" d. "&amp;L$2)=0,"",COUNTIF(CORRIDA!$M:$M,$B50&amp;" d. "&amp;L$2)))</f>
        <v/>
      </c>
      <c r="M50" s="82" t="str">
        <f aca="false">IF($B50=M$2,"-",IF(COUNTIF(CORRIDA!$M:$M,$B50&amp;" d. "&amp;M$2)=0,"",COUNTIF(CORRIDA!$M:$M,$B50&amp;" d. "&amp;M$2)))</f>
        <v/>
      </c>
      <c r="N50" s="82" t="str">
        <f aca="false">IF($B50=N$2,"-",IF(COUNTIF(CORRIDA!$M:$M,$B50&amp;" d. "&amp;N$2)=0,"",COUNTIF(CORRIDA!$M:$M,$B50&amp;" d. "&amp;N$2)))</f>
        <v/>
      </c>
      <c r="O50" s="82" t="str">
        <f aca="false">IF($B50=O$2,"-",IF(COUNTIF(CORRIDA!$M:$M,$B50&amp;" d. "&amp;O$2)=0,"",COUNTIF(CORRIDA!$M:$M,$B50&amp;" d. "&amp;O$2)))</f>
        <v/>
      </c>
      <c r="P50" s="82" t="str">
        <f aca="false">IF($B50=P$2,"-",IF(COUNTIF(CORRIDA!$M:$M,$B50&amp;" d. "&amp;P$2)=0,"",COUNTIF(CORRIDA!$M:$M,$B50&amp;" d. "&amp;P$2)))</f>
        <v/>
      </c>
      <c r="Q50" s="82" t="str">
        <f aca="false">IF($B50=Q$2,"-",IF(COUNTIF(CORRIDA!$M:$M,$B50&amp;" d. "&amp;Q$2)=0,"",COUNTIF(CORRIDA!$M:$M,$B50&amp;" d. "&amp;Q$2)))</f>
        <v/>
      </c>
      <c r="R50" s="82" t="str">
        <f aca="false">IF($B50=R$2,"-",IF(COUNTIF(CORRIDA!$M:$M,$B50&amp;" d. "&amp;R$2)=0,"",COUNTIF(CORRIDA!$M:$M,$B50&amp;" d. "&amp;R$2)))</f>
        <v/>
      </c>
      <c r="S50" s="82" t="str">
        <f aca="false">IF($B50=S$2,"-",IF(COUNTIF(CORRIDA!$M:$M,$B50&amp;" d. "&amp;S$2)=0,"",COUNTIF(CORRIDA!$M:$M,$B50&amp;" d. "&amp;S$2)))</f>
        <v/>
      </c>
      <c r="T50" s="82" t="str">
        <f aca="false">IF($B50=T$2,"-",IF(COUNTIF(CORRIDA!$M:$M,$B50&amp;" d. "&amp;T$2)=0,"",COUNTIF(CORRIDA!$M:$M,$B50&amp;" d. "&amp;T$2)))</f>
        <v/>
      </c>
      <c r="U50" s="82" t="str">
        <f aca="false">IF($B50=U$2,"-",IF(COUNTIF(CORRIDA!$M:$M,$B50&amp;" d. "&amp;U$2)=0,"",COUNTIF(CORRIDA!$M:$M,$B50&amp;" d. "&amp;U$2)))</f>
        <v/>
      </c>
      <c r="V50" s="82" t="str">
        <f aca="false">IF($B50=V$2,"-",IF(COUNTIF(CORRIDA!$M:$M,$B50&amp;" d. "&amp;V$2)=0,"",COUNTIF(CORRIDA!$M:$M,$B50&amp;" d. "&amp;V$2)))</f>
        <v/>
      </c>
      <c r="W50" s="82" t="str">
        <f aca="false">IF($B50=W$2,"-",IF(COUNTIF(CORRIDA!$M:$M,$B50&amp;" d. "&amp;W$2)=0,"",COUNTIF(CORRIDA!$M:$M,$B50&amp;" d. "&amp;W$2)))</f>
        <v/>
      </c>
      <c r="X50" s="82" t="str">
        <f aca="false">IF($B50=X$2,"-",IF(COUNTIF(CORRIDA!$M:$M,$B50&amp;" d. "&amp;X$2)=0,"",COUNTIF(CORRIDA!$M:$M,$B50&amp;" d. "&amp;X$2)))</f>
        <v/>
      </c>
      <c r="Y50" s="82" t="str">
        <f aca="false">IF($B50=Y$2,"-",IF(COUNTIF(CORRIDA!$M:$M,$B50&amp;" d. "&amp;Y$2)=0,"",COUNTIF(CORRIDA!$M:$M,$B50&amp;" d. "&amp;Y$2)))</f>
        <v/>
      </c>
      <c r="Z50" s="82" t="str">
        <f aca="false">IF($B50=Z$2,"-",IF(COUNTIF(CORRIDA!$M:$M,$B50&amp;" d. "&amp;Z$2)=0,"",COUNTIF(CORRIDA!$M:$M,$B50&amp;" d. "&amp;Z$2)))</f>
        <v/>
      </c>
      <c r="AA50" s="82" t="str">
        <f aca="false">IF($B50=AA$2,"-",IF(COUNTIF(CORRIDA!$M:$M,$B50&amp;" d. "&amp;AA$2)=0,"",COUNTIF(CORRIDA!$M:$M,$B50&amp;" d. "&amp;AA$2)))</f>
        <v/>
      </c>
      <c r="AB50" s="82" t="str">
        <f aca="false">IF($B50=AB$2,"-",IF(COUNTIF(CORRIDA!$M:$M,$B50&amp;" d. "&amp;AB$2)=0,"",COUNTIF(CORRIDA!$M:$M,$B50&amp;" d. "&amp;AB$2)))</f>
        <v/>
      </c>
      <c r="AC50" s="82" t="str">
        <f aca="false">IF($B50=AC$2,"-",IF(COUNTIF(CORRIDA!$M:$M,$B50&amp;" d. "&amp;AC$2)=0,"",COUNTIF(CORRIDA!$M:$M,$B50&amp;" d. "&amp;AC$2)))</f>
        <v/>
      </c>
      <c r="AD50" s="82" t="str">
        <f aca="false">IF($B50=AD$2,"-",IF(COUNTIF(CORRIDA!$M:$M,$B50&amp;" d. "&amp;AD$2)=0,"",COUNTIF(CORRIDA!$M:$M,$B50&amp;" d. "&amp;AD$2)))</f>
        <v/>
      </c>
      <c r="AE50" s="82" t="str">
        <f aca="false">IF($B50=AE$2,"-",IF(COUNTIF(CORRIDA!$M:$M,$B50&amp;" d. "&amp;AE$2)=0,"",COUNTIF(CORRIDA!$M:$M,$B50&amp;" d. "&amp;AE$2)))</f>
        <v/>
      </c>
      <c r="AF50" s="82" t="str">
        <f aca="false">IF($B50=AF$2,"-",IF(COUNTIF(CORRIDA!$M:$M,$B50&amp;" d. "&amp;AF$2)=0,"",COUNTIF(CORRIDA!$M:$M,$B50&amp;" d. "&amp;AF$2)))</f>
        <v/>
      </c>
      <c r="AG50" s="82" t="str">
        <f aca="false">IF($B50=AG$2,"-",IF(COUNTIF(CORRIDA!$M:$M,$B50&amp;" d. "&amp;AG$2)=0,"",COUNTIF(CORRIDA!$M:$M,$B50&amp;" d. "&amp;AG$2)))</f>
        <v/>
      </c>
      <c r="AH50" s="82" t="str">
        <f aca="false">IF($B50=AH$2,"-",IF(COUNTIF(CORRIDA!$M:$M,$B50&amp;" d. "&amp;AH$2)=0,"",COUNTIF(CORRIDA!$M:$M,$B50&amp;" d. "&amp;AH$2)))</f>
        <v/>
      </c>
      <c r="AI50" s="82" t="str">
        <f aca="false">IF($B50=AI$2,"-",IF(COUNTIF(CORRIDA!$M:$M,$B50&amp;" d. "&amp;AI$2)=0,"",COUNTIF(CORRIDA!$M:$M,$B50&amp;" d. "&amp;AI$2)))</f>
        <v/>
      </c>
      <c r="AJ50" s="82" t="str">
        <f aca="false">IF($B50=AJ$2,"-",IF(COUNTIF(CORRIDA!$M:$M,$B50&amp;" d. "&amp;AJ$2)=0,"",COUNTIF(CORRIDA!$M:$M,$B50&amp;" d. "&amp;AJ$2)))</f>
        <v/>
      </c>
      <c r="AK50" s="82" t="str">
        <f aca="false">IF($B50=AK$2,"-",IF(COUNTIF(CORRIDA!$M:$M,$B50&amp;" d. "&amp;AK$2)=0,"",COUNTIF(CORRIDA!$M:$M,$B50&amp;" d. "&amp;AK$2)))</f>
        <v/>
      </c>
      <c r="AL50" s="82" t="str">
        <f aca="false">IF($B50=AL$2,"-",IF(COUNTIF(CORRIDA!$M:$M,$B50&amp;" d. "&amp;AL$2)=0,"",COUNTIF(CORRIDA!$M:$M,$B50&amp;" d. "&amp;AL$2)))</f>
        <v/>
      </c>
      <c r="AM50" s="82" t="str">
        <f aca="false">IF($B50=AM$2,"-",IF(COUNTIF(CORRIDA!$M:$M,$B50&amp;" d. "&amp;AM$2)=0,"",COUNTIF(CORRIDA!$M:$M,$B50&amp;" d. "&amp;AM$2)))</f>
        <v/>
      </c>
      <c r="AN50" s="82" t="str">
        <f aca="false">IF($B50=AN$2,"-",IF(COUNTIF(CORRIDA!$M:$M,$B50&amp;" d. "&amp;AN$2)=0,"",COUNTIF(CORRIDA!$M:$M,$B50&amp;" d. "&amp;AN$2)))</f>
        <v/>
      </c>
      <c r="AO50" s="82" t="str">
        <f aca="false">IF($B50=AO$2,"-",IF(COUNTIF(CORRIDA!$M:$M,$B50&amp;" d. "&amp;AO$2)=0,"",COUNTIF(CORRIDA!$M:$M,$B50&amp;" d. "&amp;AO$2)))</f>
        <v/>
      </c>
      <c r="AP50" s="82" t="str">
        <f aca="false">IF($B50=AP$2,"-",IF(COUNTIF(CORRIDA!$M:$M,$B50&amp;" d. "&amp;AP$2)=0,"",COUNTIF(CORRIDA!$M:$M,$B50&amp;" d. "&amp;AP$2)))</f>
        <v/>
      </c>
      <c r="AQ50" s="82" t="str">
        <f aca="false">IF($B50=AQ$2,"-",IF(COUNTIF(CORRIDA!$M:$M,$B50&amp;" d. "&amp;AQ$2)=0,"",COUNTIF(CORRIDA!$M:$M,$B50&amp;" d. "&amp;AQ$2)))</f>
        <v/>
      </c>
      <c r="AR50" s="82" t="str">
        <f aca="false">IF($B50=AR$2,"-",IF(COUNTIF(CORRIDA!$M:$M,$B50&amp;" d. "&amp;AR$2)=0,"",COUNTIF(CORRIDA!$M:$M,$B50&amp;" d. "&amp;AR$2)))</f>
        <v/>
      </c>
      <c r="AS50" s="82" t="str">
        <f aca="false">IF($B50=AS$2,"-",IF(COUNTIF(CORRIDA!$M:$M,$B50&amp;" d. "&amp;AS$2)=0,"",COUNTIF(CORRIDA!$M:$M,$B50&amp;" d. "&amp;AS$2)))</f>
        <v/>
      </c>
      <c r="AT50" s="82" t="str">
        <f aca="false">IF($B50=AT$2,"-",IF(COUNTIF(CORRIDA!$M:$M,$B50&amp;" d. "&amp;AT$2)=0,"",COUNTIF(CORRIDA!$M:$M,$B50&amp;" d. "&amp;AT$2)))</f>
        <v/>
      </c>
      <c r="AU50" s="82" t="str">
        <f aca="false">IF($B50=AU$2,"-",IF(COUNTIF(CORRIDA!$M:$M,$B50&amp;" d. "&amp;AU$2)=0,"",COUNTIF(CORRIDA!$M:$M,$B50&amp;" d. "&amp;AU$2)))</f>
        <v/>
      </c>
      <c r="AV50" s="82" t="str">
        <f aca="false">IF($B50=AV$2,"-",IF(COUNTIF(CORRIDA!$M:$M,$B50&amp;" d. "&amp;AV$2)=0,"",COUNTIF(CORRIDA!$M:$M,$B50&amp;" d. "&amp;AV$2)))</f>
        <v/>
      </c>
      <c r="AW50" s="82" t="str">
        <f aca="false">IF($B50=AW$2,"-",IF(COUNTIF(CORRIDA!$M:$M,$B50&amp;" d. "&amp;AW$2)=0,"",COUNTIF(CORRIDA!$M:$M,$B50&amp;" d. "&amp;AW$2)))</f>
        <v/>
      </c>
      <c r="AX50" s="82" t="str">
        <f aca="false">IF($B50=AX$2,"-",IF(COUNTIF(CORRIDA!$M:$M,$B50&amp;" d. "&amp;AX$2)=0,"",COUNTIF(CORRIDA!$M:$M,$B50&amp;" d. "&amp;AX$2)))</f>
        <v>-</v>
      </c>
      <c r="AY50" s="82" t="str">
        <f aca="false">IF($B50=AY$2,"-",IF(COUNTIF(CORRIDA!$M:$M,$B50&amp;" d. "&amp;AY$2)=0,"",COUNTIF(CORRIDA!$M:$M,$B50&amp;" d. "&amp;AY$2)))</f>
        <v/>
      </c>
      <c r="AZ50" s="82" t="str">
        <f aca="false">IF($B50=AZ$2,"-",IF(COUNTIF(CORRIDA!$M:$M,$B50&amp;" d. "&amp;AZ$2)=0,"",COUNTIF(CORRIDA!$M:$M,$B50&amp;" d. "&amp;AZ$2)))</f>
        <v/>
      </c>
      <c r="BA50" s="75" t="n">
        <f aca="false">SUM(C50:AZ50)</f>
        <v>0</v>
      </c>
      <c r="BE50" s="73" t="str">
        <f aca="false">B50</f>
        <v>Xuru</v>
      </c>
      <c r="BF50" s="83" t="str">
        <f aca="false">IF($B50=BF$2,"-",IF(COUNTIF(CORRIDA!$M:$M,$B50&amp;" d. "&amp;BF$2)+COUNTIF(CORRIDA!$M:$M,BF$2&amp;" d. "&amp;$B50)=0,"",COUNTIF(CORRIDA!$M:$M,$B50&amp;" d. "&amp;BF$2)+COUNTIF(CORRIDA!$M:$M,BF$2&amp;" d. "&amp;$B50)))</f>
        <v/>
      </c>
      <c r="BG50" s="83" t="str">
        <f aca="false">IF($B50=BG$2,"-",IF(COUNTIF(CORRIDA!$M:$M,$B50&amp;" d. "&amp;BG$2)+COUNTIF(CORRIDA!$M:$M,BG$2&amp;" d. "&amp;$B50)=0,"",COUNTIF(CORRIDA!$M:$M,$B50&amp;" d. "&amp;BG$2)+COUNTIF(CORRIDA!$M:$M,BG$2&amp;" d. "&amp;$B50)))</f>
        <v/>
      </c>
      <c r="BH50" s="83" t="str">
        <f aca="false">IF($B50=BH$2,"-",IF(COUNTIF(CORRIDA!$M:$M,$B50&amp;" d. "&amp;BH$2)+COUNTIF(CORRIDA!$M:$M,BH$2&amp;" d. "&amp;$B50)=0,"",COUNTIF(CORRIDA!$M:$M,$B50&amp;" d. "&amp;BH$2)+COUNTIF(CORRIDA!$M:$M,BH$2&amp;" d. "&amp;$B50)))</f>
        <v/>
      </c>
      <c r="BI50" s="83" t="str">
        <f aca="false">IF($B50=BI$2,"-",IF(COUNTIF(CORRIDA!$M:$M,$B50&amp;" d. "&amp;BI$2)+COUNTIF(CORRIDA!$M:$M,BI$2&amp;" d. "&amp;$B50)=0,"",COUNTIF(CORRIDA!$M:$M,$B50&amp;" d. "&amp;BI$2)+COUNTIF(CORRIDA!$M:$M,BI$2&amp;" d. "&amp;$B50)))</f>
        <v/>
      </c>
      <c r="BJ50" s="83" t="n">
        <f aca="false">IF($B50=BJ$2,"-",IF(COUNTIF(CORRIDA!$M:$M,$B50&amp;" d. "&amp;BJ$2)+COUNTIF(CORRIDA!$M:$M,BJ$2&amp;" d. "&amp;$B50)=0,"",COUNTIF(CORRIDA!$M:$M,$B50&amp;" d. "&amp;BJ$2)+COUNTIF(CORRIDA!$M:$M,BJ$2&amp;" d. "&amp;$B50)))</f>
        <v>1</v>
      </c>
      <c r="BK50" s="83" t="str">
        <f aca="false">IF($B50=BK$2,"-",IF(COUNTIF(CORRIDA!$M:$M,$B50&amp;" d. "&amp;BK$2)+COUNTIF(CORRIDA!$M:$M,BK$2&amp;" d. "&amp;$B50)=0,"",COUNTIF(CORRIDA!$M:$M,$B50&amp;" d. "&amp;BK$2)+COUNTIF(CORRIDA!$M:$M,BK$2&amp;" d. "&amp;$B50)))</f>
        <v/>
      </c>
      <c r="BL50" s="83" t="str">
        <f aca="false">IF($B50=BL$2,"-",IF(COUNTIF(CORRIDA!$M:$M,$B50&amp;" d. "&amp;BL$2)+COUNTIF(CORRIDA!$M:$M,BL$2&amp;" d. "&amp;$B50)=0,"",COUNTIF(CORRIDA!$M:$M,$B50&amp;" d. "&amp;BL$2)+COUNTIF(CORRIDA!$M:$M,BL$2&amp;" d. "&amp;$B50)))</f>
        <v/>
      </c>
      <c r="BM50" s="83" t="str">
        <f aca="false">IF($B50=BM$2,"-",IF(COUNTIF(CORRIDA!$M:$M,$B50&amp;" d. "&amp;BM$2)+COUNTIF(CORRIDA!$M:$M,BM$2&amp;" d. "&amp;$B50)=0,"",COUNTIF(CORRIDA!$M:$M,$B50&amp;" d. "&amp;BM$2)+COUNTIF(CORRIDA!$M:$M,BM$2&amp;" d. "&amp;$B50)))</f>
        <v/>
      </c>
      <c r="BN50" s="83" t="str">
        <f aca="false">IF($B50=BN$2,"-",IF(COUNTIF(CORRIDA!$M:$M,$B50&amp;" d. "&amp;BN$2)+COUNTIF(CORRIDA!$M:$M,BN$2&amp;" d. "&amp;$B50)=0,"",COUNTIF(CORRIDA!$M:$M,$B50&amp;" d. "&amp;BN$2)+COUNTIF(CORRIDA!$M:$M,BN$2&amp;" d. "&amp;$B50)))</f>
        <v/>
      </c>
      <c r="BO50" s="83" t="str">
        <f aca="false">IF($B50=BO$2,"-",IF(COUNTIF(CORRIDA!$M:$M,$B50&amp;" d. "&amp;BO$2)+COUNTIF(CORRIDA!$M:$M,BO$2&amp;" d. "&amp;$B50)=0,"",COUNTIF(CORRIDA!$M:$M,$B50&amp;" d. "&amp;BO$2)+COUNTIF(CORRIDA!$M:$M,BO$2&amp;" d. "&amp;$B50)))</f>
        <v/>
      </c>
      <c r="BP50" s="83" t="str">
        <f aca="false">IF($B50=BP$2,"-",IF(COUNTIF(CORRIDA!$M:$M,$B50&amp;" d. "&amp;BP$2)+COUNTIF(CORRIDA!$M:$M,BP$2&amp;" d. "&amp;$B50)=0,"",COUNTIF(CORRIDA!$M:$M,$B50&amp;" d. "&amp;BP$2)+COUNTIF(CORRIDA!$M:$M,BP$2&amp;" d. "&amp;$B50)))</f>
        <v/>
      </c>
      <c r="BQ50" s="83" t="n">
        <f aca="false">IF($B50=BQ$2,"-",IF(COUNTIF(CORRIDA!$M:$M,$B50&amp;" d. "&amp;BQ$2)+COUNTIF(CORRIDA!$M:$M,BQ$2&amp;" d. "&amp;$B50)=0,"",COUNTIF(CORRIDA!$M:$M,$B50&amp;" d. "&amp;BQ$2)+COUNTIF(CORRIDA!$M:$M,BQ$2&amp;" d. "&amp;$B50)))</f>
        <v>2</v>
      </c>
      <c r="BR50" s="83" t="str">
        <f aca="false">IF($B50=BR$2,"-",IF(COUNTIF(CORRIDA!$M:$M,$B50&amp;" d. "&amp;BR$2)+COUNTIF(CORRIDA!$M:$M,BR$2&amp;" d. "&amp;$B50)=0,"",COUNTIF(CORRIDA!$M:$M,$B50&amp;" d. "&amp;BR$2)+COUNTIF(CORRIDA!$M:$M,BR$2&amp;" d. "&amp;$B50)))</f>
        <v/>
      </c>
      <c r="BS50" s="83" t="str">
        <f aca="false">IF($B50=BS$2,"-",IF(COUNTIF(CORRIDA!$M:$M,$B50&amp;" d. "&amp;BS$2)+COUNTIF(CORRIDA!$M:$M,BS$2&amp;" d. "&amp;$B50)=0,"",COUNTIF(CORRIDA!$M:$M,$B50&amp;" d. "&amp;BS$2)+COUNTIF(CORRIDA!$M:$M,BS$2&amp;" d. "&amp;$B50)))</f>
        <v/>
      </c>
      <c r="BT50" s="83" t="str">
        <f aca="false">IF($B50=BT$2,"-",IF(COUNTIF(CORRIDA!$M:$M,$B50&amp;" d. "&amp;BT$2)+COUNTIF(CORRIDA!$M:$M,BT$2&amp;" d. "&amp;$B50)=0,"",COUNTIF(CORRIDA!$M:$M,$B50&amp;" d. "&amp;BT$2)+COUNTIF(CORRIDA!$M:$M,BT$2&amp;" d. "&amp;$B50)))</f>
        <v/>
      </c>
      <c r="BU50" s="83" t="str">
        <f aca="false">IF($B50=BU$2,"-",IF(COUNTIF(CORRIDA!$M:$M,$B50&amp;" d. "&amp;BU$2)+COUNTIF(CORRIDA!$M:$M,BU$2&amp;" d. "&amp;$B50)=0,"",COUNTIF(CORRIDA!$M:$M,$B50&amp;" d. "&amp;BU$2)+COUNTIF(CORRIDA!$M:$M,BU$2&amp;" d. "&amp;$B50)))</f>
        <v/>
      </c>
      <c r="BV50" s="83" t="str">
        <f aca="false">IF($B50=BV$2,"-",IF(COUNTIF(CORRIDA!$M:$M,$B50&amp;" d. "&amp;BV$2)+COUNTIF(CORRIDA!$M:$M,BV$2&amp;" d. "&amp;$B50)=0,"",COUNTIF(CORRIDA!$M:$M,$B50&amp;" d. "&amp;BV$2)+COUNTIF(CORRIDA!$M:$M,BV$2&amp;" d. "&amp;$B50)))</f>
        <v/>
      </c>
      <c r="BW50" s="83" t="str">
        <f aca="false">IF($B50=BW$2,"-",IF(COUNTIF(CORRIDA!$M:$M,$B50&amp;" d. "&amp;BW$2)+COUNTIF(CORRIDA!$M:$M,BW$2&amp;" d. "&amp;$B50)=0,"",COUNTIF(CORRIDA!$M:$M,$B50&amp;" d. "&amp;BW$2)+COUNTIF(CORRIDA!$M:$M,BW$2&amp;" d. "&amp;$B50)))</f>
        <v/>
      </c>
      <c r="BX50" s="83" t="str">
        <f aca="false">IF($B50=BX$2,"-",IF(COUNTIF(CORRIDA!$M:$M,$B50&amp;" d. "&amp;BX$2)+COUNTIF(CORRIDA!$M:$M,BX$2&amp;" d. "&amp;$B50)=0,"",COUNTIF(CORRIDA!$M:$M,$B50&amp;" d. "&amp;BX$2)+COUNTIF(CORRIDA!$M:$M,BX$2&amp;" d. "&amp;$B50)))</f>
        <v/>
      </c>
      <c r="BY50" s="83" t="str">
        <f aca="false">IF($B50=BY$2,"-",IF(COUNTIF(CORRIDA!$M:$M,$B50&amp;" d. "&amp;BY$2)+COUNTIF(CORRIDA!$M:$M,BY$2&amp;" d. "&amp;$B50)=0,"",COUNTIF(CORRIDA!$M:$M,$B50&amp;" d. "&amp;BY$2)+COUNTIF(CORRIDA!$M:$M,BY$2&amp;" d. "&amp;$B50)))</f>
        <v/>
      </c>
      <c r="BZ50" s="83" t="str">
        <f aca="false">IF($B50=BZ$2,"-",IF(COUNTIF(CORRIDA!$M:$M,$B50&amp;" d. "&amp;BZ$2)+COUNTIF(CORRIDA!$M:$M,BZ$2&amp;" d. "&amp;$B50)=0,"",COUNTIF(CORRIDA!$M:$M,$B50&amp;" d. "&amp;BZ$2)+COUNTIF(CORRIDA!$M:$M,BZ$2&amp;" d. "&amp;$B50)))</f>
        <v/>
      </c>
      <c r="CA50" s="83" t="str">
        <f aca="false">IF($B50=CA$2,"-",IF(COUNTIF(CORRIDA!$M:$M,$B50&amp;" d. "&amp;CA$2)+COUNTIF(CORRIDA!$M:$M,CA$2&amp;" d. "&amp;$B50)=0,"",COUNTIF(CORRIDA!$M:$M,$B50&amp;" d. "&amp;CA$2)+COUNTIF(CORRIDA!$M:$M,CA$2&amp;" d. "&amp;$B50)))</f>
        <v/>
      </c>
      <c r="CB50" s="83" t="str">
        <f aca="false">IF($B50=CB$2,"-",IF(COUNTIF(CORRIDA!$M:$M,$B50&amp;" d. "&amp;CB$2)+COUNTIF(CORRIDA!$M:$M,CB$2&amp;" d. "&amp;$B50)=0,"",COUNTIF(CORRIDA!$M:$M,$B50&amp;" d. "&amp;CB$2)+COUNTIF(CORRIDA!$M:$M,CB$2&amp;" d. "&amp;$B50)))</f>
        <v/>
      </c>
      <c r="CC50" s="83" t="str">
        <f aca="false">IF($B50=CC$2,"-",IF(COUNTIF(CORRIDA!$M:$M,$B50&amp;" d. "&amp;CC$2)+COUNTIF(CORRIDA!$M:$M,CC$2&amp;" d. "&amp;$B50)=0,"",COUNTIF(CORRIDA!$M:$M,$B50&amp;" d. "&amp;CC$2)+COUNTIF(CORRIDA!$M:$M,CC$2&amp;" d. "&amp;$B50)))</f>
        <v/>
      </c>
      <c r="CD50" s="83" t="n">
        <f aca="false">IF($B50=CD$2,"-",IF(COUNTIF(CORRIDA!$M:$M,$B50&amp;" d. "&amp;CD$2)+COUNTIF(CORRIDA!$M:$M,CD$2&amp;" d. "&amp;$B50)=0,"",COUNTIF(CORRIDA!$M:$M,$B50&amp;" d. "&amp;CD$2)+COUNTIF(CORRIDA!$M:$M,CD$2&amp;" d. "&amp;$B50)))</f>
        <v>1</v>
      </c>
      <c r="CE50" s="83" t="str">
        <f aca="false">IF($B50=CE$2,"-",IF(COUNTIF(CORRIDA!$M:$M,$B50&amp;" d. "&amp;CE$2)+COUNTIF(CORRIDA!$M:$M,CE$2&amp;" d. "&amp;$B50)=0,"",COUNTIF(CORRIDA!$M:$M,$B50&amp;" d. "&amp;CE$2)+COUNTIF(CORRIDA!$M:$M,CE$2&amp;" d. "&amp;$B50)))</f>
        <v/>
      </c>
      <c r="CF50" s="83" t="str">
        <f aca="false">IF($B50=CF$2,"-",IF(COUNTIF(CORRIDA!$M:$M,$B50&amp;" d. "&amp;CF$2)+COUNTIF(CORRIDA!$M:$M,CF$2&amp;" d. "&amp;$B50)=0,"",COUNTIF(CORRIDA!$M:$M,$B50&amp;" d. "&amp;CF$2)+COUNTIF(CORRIDA!$M:$M,CF$2&amp;" d. "&amp;$B50)))</f>
        <v/>
      </c>
      <c r="CG50" s="83" t="str">
        <f aca="false">IF($B50=CG$2,"-",IF(COUNTIF(CORRIDA!$M:$M,$B50&amp;" d. "&amp;CG$2)+COUNTIF(CORRIDA!$M:$M,CG$2&amp;" d. "&amp;$B50)=0,"",COUNTIF(CORRIDA!$M:$M,$B50&amp;" d. "&amp;CG$2)+COUNTIF(CORRIDA!$M:$M,CG$2&amp;" d. "&amp;$B50)))</f>
        <v/>
      </c>
      <c r="CH50" s="83" t="str">
        <f aca="false">IF($B50=CH$2,"-",IF(COUNTIF(CORRIDA!$M:$M,$B50&amp;" d. "&amp;CH$2)+COUNTIF(CORRIDA!$M:$M,CH$2&amp;" d. "&amp;$B50)=0,"",COUNTIF(CORRIDA!$M:$M,$B50&amp;" d. "&amp;CH$2)+COUNTIF(CORRIDA!$M:$M,CH$2&amp;" d. "&amp;$B50)))</f>
        <v/>
      </c>
      <c r="CI50" s="83" t="str">
        <f aca="false">IF($B50=CI$2,"-",IF(COUNTIF(CORRIDA!$M:$M,$B50&amp;" d. "&amp;CI$2)+COUNTIF(CORRIDA!$M:$M,CI$2&amp;" d. "&amp;$B50)=0,"",COUNTIF(CORRIDA!$M:$M,$B50&amp;" d. "&amp;CI$2)+COUNTIF(CORRIDA!$M:$M,CI$2&amp;" d. "&amp;$B50)))</f>
        <v/>
      </c>
      <c r="CJ50" s="83" t="str">
        <f aca="false">IF($B50=CJ$2,"-",IF(COUNTIF(CORRIDA!$M:$M,$B50&amp;" d. "&amp;CJ$2)+COUNTIF(CORRIDA!$M:$M,CJ$2&amp;" d. "&amp;$B50)=0,"",COUNTIF(CORRIDA!$M:$M,$B50&amp;" d. "&amp;CJ$2)+COUNTIF(CORRIDA!$M:$M,CJ$2&amp;" d. "&amp;$B50)))</f>
        <v/>
      </c>
      <c r="CK50" s="83" t="str">
        <f aca="false">IF($B50=CK$2,"-",IF(COUNTIF(CORRIDA!$M:$M,$B50&amp;" d. "&amp;CK$2)+COUNTIF(CORRIDA!$M:$M,CK$2&amp;" d. "&amp;$B50)=0,"",COUNTIF(CORRIDA!$M:$M,$B50&amp;" d. "&amp;CK$2)+COUNTIF(CORRIDA!$M:$M,CK$2&amp;" d. "&amp;$B50)))</f>
        <v/>
      </c>
      <c r="CL50" s="83" t="str">
        <f aca="false">IF($B50=CL$2,"-",IF(COUNTIF(CORRIDA!$M:$M,$B50&amp;" d. "&amp;CL$2)+COUNTIF(CORRIDA!$M:$M,CL$2&amp;" d. "&amp;$B50)=0,"",COUNTIF(CORRIDA!$M:$M,$B50&amp;" d. "&amp;CL$2)+COUNTIF(CORRIDA!$M:$M,CL$2&amp;" d. "&amp;$B50)))</f>
        <v/>
      </c>
      <c r="CM50" s="83" t="str">
        <f aca="false">IF($B50=CM$2,"-",IF(COUNTIF(CORRIDA!$M:$M,$B50&amp;" d. "&amp;CM$2)+COUNTIF(CORRIDA!$M:$M,CM$2&amp;" d. "&amp;$B50)=0,"",COUNTIF(CORRIDA!$M:$M,$B50&amp;" d. "&amp;CM$2)+COUNTIF(CORRIDA!$M:$M,CM$2&amp;" d. "&amp;$B50)))</f>
        <v/>
      </c>
      <c r="CN50" s="83" t="n">
        <f aca="false">IF($B50=CN$2,"-",IF(COUNTIF(CORRIDA!$M:$M,$B50&amp;" d. "&amp;CN$2)+COUNTIF(CORRIDA!$M:$M,CN$2&amp;" d. "&amp;$B50)=0,"",COUNTIF(CORRIDA!$M:$M,$B50&amp;" d. "&amp;CN$2)+COUNTIF(CORRIDA!$M:$M,CN$2&amp;" d. "&amp;$B50)))</f>
        <v>1</v>
      </c>
      <c r="CO50" s="83" t="n">
        <f aca="false">IF($B50=CO$2,"-",IF(COUNTIF(CORRIDA!$M:$M,$B50&amp;" d. "&amp;CO$2)+COUNTIF(CORRIDA!$M:$M,CO$2&amp;" d. "&amp;$B50)=0,"",COUNTIF(CORRIDA!$M:$M,$B50&amp;" d. "&amp;CO$2)+COUNTIF(CORRIDA!$M:$M,CO$2&amp;" d. "&amp;$B50)))</f>
        <v>1</v>
      </c>
      <c r="CP50" s="83" t="str">
        <f aca="false">IF($B50=CP$2,"-",IF(COUNTIF(CORRIDA!$M:$M,$B50&amp;" d. "&amp;CP$2)+COUNTIF(CORRIDA!$M:$M,CP$2&amp;" d. "&amp;$B50)=0,"",COUNTIF(CORRIDA!$M:$M,$B50&amp;" d. "&amp;CP$2)+COUNTIF(CORRIDA!$M:$M,CP$2&amp;" d. "&amp;$B50)))</f>
        <v/>
      </c>
      <c r="CQ50" s="83" t="str">
        <f aca="false">IF($B50=CQ$2,"-",IF(COUNTIF(CORRIDA!$M:$M,$B50&amp;" d. "&amp;CQ$2)+COUNTIF(CORRIDA!$M:$M,CQ$2&amp;" d. "&amp;$B50)=0,"",COUNTIF(CORRIDA!$M:$M,$B50&amp;" d. "&amp;CQ$2)+COUNTIF(CORRIDA!$M:$M,CQ$2&amp;" d. "&amp;$B50)))</f>
        <v/>
      </c>
      <c r="CR50" s="83" t="n">
        <f aca="false">IF($B50=CR$2,"-",IF(COUNTIF(CORRIDA!$M:$M,$B50&amp;" d. "&amp;CR$2)+COUNTIF(CORRIDA!$M:$M,CR$2&amp;" d. "&amp;$B50)=0,"",COUNTIF(CORRIDA!$M:$M,$B50&amp;" d. "&amp;CR$2)+COUNTIF(CORRIDA!$M:$M,CR$2&amp;" d. "&amp;$B50)))</f>
        <v>1</v>
      </c>
      <c r="CS50" s="83" t="str">
        <f aca="false">IF($B50=CS$2,"-",IF(COUNTIF(CORRIDA!$M:$M,$B50&amp;" d. "&amp;CS$2)+COUNTIF(CORRIDA!$M:$M,CS$2&amp;" d. "&amp;$B50)=0,"",COUNTIF(CORRIDA!$M:$M,$B50&amp;" d. "&amp;CS$2)+COUNTIF(CORRIDA!$M:$M,CS$2&amp;" d. "&amp;$B50)))</f>
        <v/>
      </c>
      <c r="CT50" s="83" t="str">
        <f aca="false">IF($B50=CT$2,"-",IF(COUNTIF(CORRIDA!$M:$M,$B50&amp;" d. "&amp;CT$2)+COUNTIF(CORRIDA!$M:$M,CT$2&amp;" d. "&amp;$B50)=0,"",COUNTIF(CORRIDA!$M:$M,$B50&amp;" d. "&amp;CT$2)+COUNTIF(CORRIDA!$M:$M,CT$2&amp;" d. "&amp;$B50)))</f>
        <v/>
      </c>
      <c r="CU50" s="83" t="str">
        <f aca="false">IF($B50=CU$2,"-",IF(COUNTIF(CORRIDA!$M:$M,$B50&amp;" d. "&amp;CU$2)+COUNTIF(CORRIDA!$M:$M,CU$2&amp;" d. "&amp;$B50)=0,"",COUNTIF(CORRIDA!$M:$M,$B50&amp;" d. "&amp;CU$2)+COUNTIF(CORRIDA!$M:$M,CU$2&amp;" d. "&amp;$B50)))</f>
        <v/>
      </c>
      <c r="CV50" s="83" t="str">
        <f aca="false">IF($B50=CV$2,"-",IF(COUNTIF(CORRIDA!$M:$M,$B50&amp;" d. "&amp;CV$2)+COUNTIF(CORRIDA!$M:$M,CV$2&amp;" d. "&amp;$B50)=0,"",COUNTIF(CORRIDA!$M:$M,$B50&amp;" d. "&amp;CV$2)+COUNTIF(CORRIDA!$M:$M,CV$2&amp;" d. "&amp;$B50)))</f>
        <v/>
      </c>
      <c r="CW50" s="83" t="str">
        <f aca="false">IF($B50=CW$2,"-",IF(COUNTIF(CORRIDA!$M:$M,$B50&amp;" d. "&amp;CW$2)+COUNTIF(CORRIDA!$M:$M,CW$2&amp;" d. "&amp;$B50)=0,"",COUNTIF(CORRIDA!$M:$M,$B50&amp;" d. "&amp;CW$2)+COUNTIF(CORRIDA!$M:$M,CW$2&amp;" d. "&amp;$B50)))</f>
        <v/>
      </c>
      <c r="CX50" s="83" t="n">
        <f aca="false">IF($B50=CX$2,"-",IF(COUNTIF(CORRIDA!$M:$M,$B50&amp;" d. "&amp;CX$2)+COUNTIF(CORRIDA!$M:$M,CX$2&amp;" d. "&amp;$B50)=0,"",COUNTIF(CORRIDA!$M:$M,$B50&amp;" d. "&amp;CX$2)+COUNTIF(CORRIDA!$M:$M,CX$2&amp;" d. "&amp;$B50)))</f>
        <v>1</v>
      </c>
      <c r="CY50" s="83" t="str">
        <f aca="false">IF($B50=CY$2,"-",IF(COUNTIF(CORRIDA!$M:$M,$B50&amp;" d. "&amp;CY$2)+COUNTIF(CORRIDA!$M:$M,CY$2&amp;" d. "&amp;$B50)=0,"",COUNTIF(CORRIDA!$M:$M,$B50&amp;" d. "&amp;CY$2)+COUNTIF(CORRIDA!$M:$M,CY$2&amp;" d. "&amp;$B50)))</f>
        <v/>
      </c>
      <c r="CZ50" s="83" t="n">
        <f aca="false">IF($B50=CZ$2,"-",IF(COUNTIF(CORRIDA!$M:$M,$B50&amp;" d. "&amp;CZ$2)+COUNTIF(CORRIDA!$M:$M,CZ$2&amp;" d. "&amp;$B50)=0,"",COUNTIF(CORRIDA!$M:$M,$B50&amp;" d. "&amp;CZ$2)+COUNTIF(CORRIDA!$M:$M,CZ$2&amp;" d. "&amp;$B50)))</f>
        <v>1</v>
      </c>
      <c r="DA50" s="83" t="str">
        <f aca="false">IF($B50=DA$2,"-",IF(COUNTIF(CORRIDA!$M:$M,$B50&amp;" d. "&amp;DA$2)+COUNTIF(CORRIDA!$M:$M,DA$2&amp;" d. "&amp;$B50)=0,"",COUNTIF(CORRIDA!$M:$M,$B50&amp;" d. "&amp;DA$2)+COUNTIF(CORRIDA!$M:$M,DA$2&amp;" d. "&amp;$B50)))</f>
        <v>-</v>
      </c>
      <c r="DB50" s="83" t="str">
        <f aca="false">IF($B50=DB$2,"-",IF(COUNTIF(CORRIDA!$M:$M,$B50&amp;" d. "&amp;DB$2)+COUNTIF(CORRIDA!$M:$M,DB$2&amp;" d. "&amp;$B50)=0,"",COUNTIF(CORRIDA!$M:$M,$B50&amp;" d. "&amp;DB$2)+COUNTIF(CORRIDA!$M:$M,DB$2&amp;" d. "&amp;$B50)))</f>
        <v/>
      </c>
      <c r="DC50" s="83" t="str">
        <f aca="false">IF($B50=DC$2,"-",IF(COUNTIF(CORRIDA!$M:$M,$B50&amp;" d. "&amp;DC$2)+COUNTIF(CORRIDA!$M:$M,DC$2&amp;" d. "&amp;$B50)=0,"",COUNTIF(CORRIDA!$M:$M,$B50&amp;" d. "&amp;DC$2)+COUNTIF(CORRIDA!$M:$M,DC$2&amp;" d. "&amp;$B50)))</f>
        <v/>
      </c>
      <c r="DD50" s="75" t="n">
        <f aca="false">SUM(BF50:DC50)</f>
        <v>9</v>
      </c>
      <c r="DE50" s="77" t="n">
        <f aca="false">COUNTIF(BF50:DC50,"&gt;0")</f>
        <v>8</v>
      </c>
      <c r="DF50" s="78" t="n">
        <f aca="false">IF(COUNTIF(BF50:DC50,"&gt;0")&lt;10,0,QUOTIENT(COUNTIF(BF50:DC50,"&gt;0"),5)*50)</f>
        <v>0</v>
      </c>
      <c r="DG50" s="79"/>
      <c r="DH50" s="73" t="str">
        <f aca="false">BE50</f>
        <v>Xuru</v>
      </c>
      <c r="DI50" s="83" t="n">
        <f aca="false">IF($B50=DI$2,0,IF(COUNTIF(CORRIDA!$M:$M,$B50&amp;" d. "&amp;DI$2)+COUNTIF(CORRIDA!$M:$M,DI$2&amp;" d. "&amp;$B50)=0,0,COUNTIF(CORRIDA!$M:$M,$B50&amp;" d. "&amp;DI$2)+COUNTIF(CORRIDA!$M:$M,DI$2&amp;" d. "&amp;$B50)))</f>
        <v>0</v>
      </c>
      <c r="DJ50" s="83" t="n">
        <f aca="false">IF($B50=DJ$2,0,IF(COUNTIF(CORRIDA!$M:$M,$B50&amp;" d. "&amp;DJ$2)+COUNTIF(CORRIDA!$M:$M,DJ$2&amp;" d. "&amp;$B50)=0,0,COUNTIF(CORRIDA!$M:$M,$B50&amp;" d. "&amp;DJ$2)+COUNTIF(CORRIDA!$M:$M,DJ$2&amp;" d. "&amp;$B50)))</f>
        <v>0</v>
      </c>
      <c r="DK50" s="83" t="n">
        <f aca="false">IF($B50=DK$2,0,IF(COUNTIF(CORRIDA!$M:$M,$B50&amp;" d. "&amp;DK$2)+COUNTIF(CORRIDA!$M:$M,DK$2&amp;" d. "&amp;$B50)=0,0,COUNTIF(CORRIDA!$M:$M,$B50&amp;" d. "&amp;DK$2)+COUNTIF(CORRIDA!$M:$M,DK$2&amp;" d. "&amp;$B50)))</f>
        <v>0</v>
      </c>
      <c r="DL50" s="83" t="n">
        <f aca="false">IF($B50=DL$2,0,IF(COUNTIF(CORRIDA!$M:$M,$B50&amp;" d. "&amp;DL$2)+COUNTIF(CORRIDA!$M:$M,DL$2&amp;" d. "&amp;$B50)=0,0,COUNTIF(CORRIDA!$M:$M,$B50&amp;" d. "&amp;DL$2)+COUNTIF(CORRIDA!$M:$M,DL$2&amp;" d. "&amp;$B50)))</f>
        <v>0</v>
      </c>
      <c r="DM50" s="83" t="n">
        <f aca="false">IF($B50=DM$2,0,IF(COUNTIF(CORRIDA!$M:$M,$B50&amp;" d. "&amp;DM$2)+COUNTIF(CORRIDA!$M:$M,DM$2&amp;" d. "&amp;$B50)=0,0,COUNTIF(CORRIDA!$M:$M,$B50&amp;" d. "&amp;DM$2)+COUNTIF(CORRIDA!$M:$M,DM$2&amp;" d. "&amp;$B50)))</f>
        <v>1</v>
      </c>
      <c r="DN50" s="83" t="n">
        <f aca="false">IF($B50=DN$2,0,IF(COUNTIF(CORRIDA!$M:$M,$B50&amp;" d. "&amp;DN$2)+COUNTIF(CORRIDA!$M:$M,DN$2&amp;" d. "&amp;$B50)=0,0,COUNTIF(CORRIDA!$M:$M,$B50&amp;" d. "&amp;DN$2)+COUNTIF(CORRIDA!$M:$M,DN$2&amp;" d. "&amp;$B50)))</f>
        <v>0</v>
      </c>
      <c r="DO50" s="83" t="n">
        <f aca="false">IF($B50=DO$2,0,IF(COUNTIF(CORRIDA!$M:$M,$B50&amp;" d. "&amp;DO$2)+COUNTIF(CORRIDA!$M:$M,DO$2&amp;" d. "&amp;$B50)=0,0,COUNTIF(CORRIDA!$M:$M,$B50&amp;" d. "&amp;DO$2)+COUNTIF(CORRIDA!$M:$M,DO$2&amp;" d. "&amp;$B50)))</f>
        <v>0</v>
      </c>
      <c r="DP50" s="83" t="n">
        <f aca="false">IF($B50=DP$2,0,IF(COUNTIF(CORRIDA!$M:$M,$B50&amp;" d. "&amp;DP$2)+COUNTIF(CORRIDA!$M:$M,DP$2&amp;" d. "&amp;$B50)=0,0,COUNTIF(CORRIDA!$M:$M,$B50&amp;" d. "&amp;DP$2)+COUNTIF(CORRIDA!$M:$M,DP$2&amp;" d. "&amp;$B50)))</f>
        <v>0</v>
      </c>
      <c r="DQ50" s="83" t="n">
        <f aca="false">IF($B50=DQ$2,0,IF(COUNTIF(CORRIDA!$M:$M,$B50&amp;" d. "&amp;DQ$2)+COUNTIF(CORRIDA!$M:$M,DQ$2&amp;" d. "&amp;$B50)=0,0,COUNTIF(CORRIDA!$M:$M,$B50&amp;" d. "&amp;DQ$2)+COUNTIF(CORRIDA!$M:$M,DQ$2&amp;" d. "&amp;$B50)))</f>
        <v>0</v>
      </c>
      <c r="DR50" s="83" t="n">
        <f aca="false">IF($B50=DR$2,0,IF(COUNTIF(CORRIDA!$M:$M,$B50&amp;" d. "&amp;DR$2)+COUNTIF(CORRIDA!$M:$M,DR$2&amp;" d. "&amp;$B50)=0,0,COUNTIF(CORRIDA!$M:$M,$B50&amp;" d. "&amp;DR$2)+COUNTIF(CORRIDA!$M:$M,DR$2&amp;" d. "&amp;$B50)))</f>
        <v>0</v>
      </c>
      <c r="DS50" s="83" t="n">
        <f aca="false">IF($B50=DS$2,0,IF(COUNTIF(CORRIDA!$M:$M,$B50&amp;" d. "&amp;DS$2)+COUNTIF(CORRIDA!$M:$M,DS$2&amp;" d. "&amp;$B50)=0,0,COUNTIF(CORRIDA!$M:$M,$B50&amp;" d. "&amp;DS$2)+COUNTIF(CORRIDA!$M:$M,DS$2&amp;" d. "&amp;$B50)))</f>
        <v>0</v>
      </c>
      <c r="DT50" s="83" t="n">
        <f aca="false">IF($B50=DT$2,0,IF(COUNTIF(CORRIDA!$M:$M,$B50&amp;" d. "&amp;DT$2)+COUNTIF(CORRIDA!$M:$M,DT$2&amp;" d. "&amp;$B50)=0,0,COUNTIF(CORRIDA!$M:$M,$B50&amp;" d. "&amp;DT$2)+COUNTIF(CORRIDA!$M:$M,DT$2&amp;" d. "&amp;$B50)))</f>
        <v>2</v>
      </c>
      <c r="DU50" s="83" t="n">
        <f aca="false">IF($B50=DU$2,0,IF(COUNTIF(CORRIDA!$M:$M,$B50&amp;" d. "&amp;DU$2)+COUNTIF(CORRIDA!$M:$M,DU$2&amp;" d. "&amp;$B50)=0,0,COUNTIF(CORRIDA!$M:$M,$B50&amp;" d. "&amp;DU$2)+COUNTIF(CORRIDA!$M:$M,DU$2&amp;" d. "&amp;$B50)))</f>
        <v>0</v>
      </c>
      <c r="DV50" s="83" t="n">
        <f aca="false">IF($B50=DV$2,0,IF(COUNTIF(CORRIDA!$M:$M,$B50&amp;" d. "&amp;DV$2)+COUNTIF(CORRIDA!$M:$M,DV$2&amp;" d. "&amp;$B50)=0,0,COUNTIF(CORRIDA!$M:$M,$B50&amp;" d. "&amp;DV$2)+COUNTIF(CORRIDA!$M:$M,DV$2&amp;" d. "&amp;$B50)))</f>
        <v>0</v>
      </c>
      <c r="DW50" s="83" t="n">
        <f aca="false">IF($B50=DW$2,0,IF(COUNTIF(CORRIDA!$M:$M,$B50&amp;" d. "&amp;DW$2)+COUNTIF(CORRIDA!$M:$M,DW$2&amp;" d. "&amp;$B50)=0,0,COUNTIF(CORRIDA!$M:$M,$B50&amp;" d. "&amp;DW$2)+COUNTIF(CORRIDA!$M:$M,DW$2&amp;" d. "&amp;$B50)))</f>
        <v>0</v>
      </c>
      <c r="DX50" s="83" t="n">
        <f aca="false">IF($B50=DX$2,0,IF(COUNTIF(CORRIDA!$M:$M,$B50&amp;" d. "&amp;DX$2)+COUNTIF(CORRIDA!$M:$M,DX$2&amp;" d. "&amp;$B50)=0,0,COUNTIF(CORRIDA!$M:$M,$B50&amp;" d. "&amp;DX$2)+COUNTIF(CORRIDA!$M:$M,DX$2&amp;" d. "&amp;$B50)))</f>
        <v>0</v>
      </c>
      <c r="DY50" s="83" t="n">
        <f aca="false">IF($B50=DY$2,0,IF(COUNTIF(CORRIDA!$M:$M,$B50&amp;" d. "&amp;DY$2)+COUNTIF(CORRIDA!$M:$M,DY$2&amp;" d. "&amp;$B50)=0,0,COUNTIF(CORRIDA!$M:$M,$B50&amp;" d. "&amp;DY$2)+COUNTIF(CORRIDA!$M:$M,DY$2&amp;" d. "&amp;$B50)))</f>
        <v>0</v>
      </c>
      <c r="DZ50" s="83" t="n">
        <f aca="false">IF($B50=DZ$2,0,IF(COUNTIF(CORRIDA!$M:$M,$B50&amp;" d. "&amp;DZ$2)+COUNTIF(CORRIDA!$M:$M,DZ$2&amp;" d. "&amp;$B50)=0,0,COUNTIF(CORRIDA!$M:$M,$B50&amp;" d. "&amp;DZ$2)+COUNTIF(CORRIDA!$M:$M,DZ$2&amp;" d. "&amp;$B50)))</f>
        <v>0</v>
      </c>
      <c r="EA50" s="83" t="n">
        <f aca="false">IF($B50=EA$2,0,IF(COUNTIF(CORRIDA!$M:$M,$B50&amp;" d. "&amp;EA$2)+COUNTIF(CORRIDA!$M:$M,EA$2&amp;" d. "&amp;$B50)=0,0,COUNTIF(CORRIDA!$M:$M,$B50&amp;" d. "&amp;EA$2)+COUNTIF(CORRIDA!$M:$M,EA$2&amp;" d. "&amp;$B50)))</f>
        <v>0</v>
      </c>
      <c r="EB50" s="83" t="n">
        <f aca="false">IF($B50=EB$2,0,IF(COUNTIF(CORRIDA!$M:$M,$B50&amp;" d. "&amp;EB$2)+COUNTIF(CORRIDA!$M:$M,EB$2&amp;" d. "&amp;$B50)=0,0,COUNTIF(CORRIDA!$M:$M,$B50&amp;" d. "&amp;EB$2)+COUNTIF(CORRIDA!$M:$M,EB$2&amp;" d. "&amp;$B50)))</f>
        <v>0</v>
      </c>
      <c r="EC50" s="83" t="n">
        <f aca="false">IF($B50=EC$2,0,IF(COUNTIF(CORRIDA!$M:$M,$B50&amp;" d. "&amp;EC$2)+COUNTIF(CORRIDA!$M:$M,EC$2&amp;" d. "&amp;$B50)=0,0,COUNTIF(CORRIDA!$M:$M,$B50&amp;" d. "&amp;EC$2)+COUNTIF(CORRIDA!$M:$M,EC$2&amp;" d. "&amp;$B50)))</f>
        <v>0</v>
      </c>
      <c r="ED50" s="83" t="n">
        <f aca="false">IF($B50=ED$2,0,IF(COUNTIF(CORRIDA!$M:$M,$B50&amp;" d. "&amp;ED$2)+COUNTIF(CORRIDA!$M:$M,ED$2&amp;" d. "&amp;$B50)=0,0,COUNTIF(CORRIDA!$M:$M,$B50&amp;" d. "&amp;ED$2)+COUNTIF(CORRIDA!$M:$M,ED$2&amp;" d. "&amp;$B50)))</f>
        <v>0</v>
      </c>
      <c r="EE50" s="83" t="n">
        <f aca="false">IF($B50=EE$2,0,IF(COUNTIF(CORRIDA!$M:$M,$B50&amp;" d. "&amp;EE$2)+COUNTIF(CORRIDA!$M:$M,EE$2&amp;" d. "&amp;$B50)=0,0,COUNTIF(CORRIDA!$M:$M,$B50&amp;" d. "&amp;EE$2)+COUNTIF(CORRIDA!$M:$M,EE$2&amp;" d. "&amp;$B50)))</f>
        <v>0</v>
      </c>
      <c r="EF50" s="83" t="n">
        <f aca="false">IF($B50=EF$2,0,IF(COUNTIF(CORRIDA!$M:$M,$B50&amp;" d. "&amp;EF$2)+COUNTIF(CORRIDA!$M:$M,EF$2&amp;" d. "&amp;$B50)=0,0,COUNTIF(CORRIDA!$M:$M,$B50&amp;" d. "&amp;EF$2)+COUNTIF(CORRIDA!$M:$M,EF$2&amp;" d. "&amp;$B50)))</f>
        <v>0</v>
      </c>
      <c r="EG50" s="83" t="n">
        <f aca="false">IF($B50=EG$2,0,IF(COUNTIF(CORRIDA!$M:$M,$B50&amp;" d. "&amp;EG$2)+COUNTIF(CORRIDA!$M:$M,EG$2&amp;" d. "&amp;$B50)=0,0,COUNTIF(CORRIDA!$M:$M,$B50&amp;" d. "&amp;EG$2)+COUNTIF(CORRIDA!$M:$M,EG$2&amp;" d. "&amp;$B50)))</f>
        <v>1</v>
      </c>
      <c r="EH50" s="83" t="n">
        <f aca="false">IF($B50=EH$2,0,IF(COUNTIF(CORRIDA!$M:$M,$B50&amp;" d. "&amp;EH$2)+COUNTIF(CORRIDA!$M:$M,EH$2&amp;" d. "&amp;$B50)=0,0,COUNTIF(CORRIDA!$M:$M,$B50&amp;" d. "&amp;EH$2)+COUNTIF(CORRIDA!$M:$M,EH$2&amp;" d. "&amp;$B50)))</f>
        <v>0</v>
      </c>
      <c r="EI50" s="83" t="n">
        <f aca="false">IF($B50=EI$2,0,IF(COUNTIF(CORRIDA!$M:$M,$B50&amp;" d. "&amp;EI$2)+COUNTIF(CORRIDA!$M:$M,EI$2&amp;" d. "&amp;$B50)=0,0,COUNTIF(CORRIDA!$M:$M,$B50&amp;" d. "&amp;EI$2)+COUNTIF(CORRIDA!$M:$M,EI$2&amp;" d. "&amp;$B50)))</f>
        <v>0</v>
      </c>
      <c r="EJ50" s="83" t="n">
        <f aca="false">IF($B50=EJ$2,0,IF(COUNTIF(CORRIDA!$M:$M,$B50&amp;" d. "&amp;EJ$2)+COUNTIF(CORRIDA!$M:$M,EJ$2&amp;" d. "&amp;$B50)=0,0,COUNTIF(CORRIDA!$M:$M,$B50&amp;" d. "&amp;EJ$2)+COUNTIF(CORRIDA!$M:$M,EJ$2&amp;" d. "&amp;$B50)))</f>
        <v>0</v>
      </c>
      <c r="EK50" s="83" t="n">
        <f aca="false">IF($B50=EK$2,0,IF(COUNTIF(CORRIDA!$M:$M,$B50&amp;" d. "&amp;EK$2)+COUNTIF(CORRIDA!$M:$M,EK$2&amp;" d. "&amp;$B50)=0,0,COUNTIF(CORRIDA!$M:$M,$B50&amp;" d. "&amp;EK$2)+COUNTIF(CORRIDA!$M:$M,EK$2&amp;" d. "&amp;$B50)))</f>
        <v>0</v>
      </c>
      <c r="EL50" s="83" t="n">
        <f aca="false">IF($B50=EL$2,0,IF(COUNTIF(CORRIDA!$M:$M,$B50&amp;" d. "&amp;EL$2)+COUNTIF(CORRIDA!$M:$M,EL$2&amp;" d. "&amp;$B50)=0,0,COUNTIF(CORRIDA!$M:$M,$B50&amp;" d. "&amp;EL$2)+COUNTIF(CORRIDA!$M:$M,EL$2&amp;" d. "&amp;$B50)))</f>
        <v>0</v>
      </c>
      <c r="EM50" s="83" t="n">
        <f aca="false">IF($B50=EM$2,0,IF(COUNTIF(CORRIDA!$M:$M,$B50&amp;" d. "&amp;EM$2)+COUNTIF(CORRIDA!$M:$M,EM$2&amp;" d. "&amp;$B50)=0,0,COUNTIF(CORRIDA!$M:$M,$B50&amp;" d. "&amp;EM$2)+COUNTIF(CORRIDA!$M:$M,EM$2&amp;" d. "&amp;$B50)))</f>
        <v>0</v>
      </c>
      <c r="EN50" s="83" t="n">
        <f aca="false">IF($B50=EN$2,0,IF(COUNTIF(CORRIDA!$M:$M,$B50&amp;" d. "&amp;EN$2)+COUNTIF(CORRIDA!$M:$M,EN$2&amp;" d. "&amp;$B50)=0,0,COUNTIF(CORRIDA!$M:$M,$B50&amp;" d. "&amp;EN$2)+COUNTIF(CORRIDA!$M:$M,EN$2&amp;" d. "&amp;$B50)))</f>
        <v>0</v>
      </c>
      <c r="EO50" s="83" t="n">
        <f aca="false">IF($B50=EO$2,0,IF(COUNTIF(CORRIDA!$M:$M,$B50&amp;" d. "&amp;EO$2)+COUNTIF(CORRIDA!$M:$M,EO$2&amp;" d. "&amp;$B50)=0,0,COUNTIF(CORRIDA!$M:$M,$B50&amp;" d. "&amp;EO$2)+COUNTIF(CORRIDA!$M:$M,EO$2&amp;" d. "&amp;$B50)))</f>
        <v>0</v>
      </c>
      <c r="EP50" s="83" t="n">
        <f aca="false">IF($B50=EP$2,0,IF(COUNTIF(CORRIDA!$M:$M,$B50&amp;" d. "&amp;EP$2)+COUNTIF(CORRIDA!$M:$M,EP$2&amp;" d. "&amp;$B50)=0,0,COUNTIF(CORRIDA!$M:$M,$B50&amp;" d. "&amp;EP$2)+COUNTIF(CORRIDA!$M:$M,EP$2&amp;" d. "&amp;$B50)))</f>
        <v>0</v>
      </c>
      <c r="EQ50" s="83" t="n">
        <f aca="false">IF($B50=EQ$2,0,IF(COUNTIF(CORRIDA!$M:$M,$B50&amp;" d. "&amp;EQ$2)+COUNTIF(CORRIDA!$M:$M,EQ$2&amp;" d. "&amp;$B50)=0,0,COUNTIF(CORRIDA!$M:$M,$B50&amp;" d. "&amp;EQ$2)+COUNTIF(CORRIDA!$M:$M,EQ$2&amp;" d. "&amp;$B50)))</f>
        <v>1</v>
      </c>
      <c r="ER50" s="83" t="n">
        <f aca="false">IF($B50=ER$2,0,IF(COUNTIF(CORRIDA!$M:$M,$B50&amp;" d. "&amp;ER$2)+COUNTIF(CORRIDA!$M:$M,ER$2&amp;" d. "&amp;$B50)=0,0,COUNTIF(CORRIDA!$M:$M,$B50&amp;" d. "&amp;ER$2)+COUNTIF(CORRIDA!$M:$M,ER$2&amp;" d. "&amp;$B50)))</f>
        <v>1</v>
      </c>
      <c r="ES50" s="83" t="n">
        <f aca="false">IF($B50=ES$2,0,IF(COUNTIF(CORRIDA!$M:$M,$B50&amp;" d. "&amp;ES$2)+COUNTIF(CORRIDA!$M:$M,ES$2&amp;" d. "&amp;$B50)=0,0,COUNTIF(CORRIDA!$M:$M,$B50&amp;" d. "&amp;ES$2)+COUNTIF(CORRIDA!$M:$M,ES$2&amp;" d. "&amp;$B50)))</f>
        <v>0</v>
      </c>
      <c r="ET50" s="83" t="n">
        <f aca="false">IF($B50=ET$2,0,IF(COUNTIF(CORRIDA!$M:$M,$B50&amp;" d. "&amp;ET$2)+COUNTIF(CORRIDA!$M:$M,ET$2&amp;" d. "&amp;$B50)=0,0,COUNTIF(CORRIDA!$M:$M,$B50&amp;" d. "&amp;ET$2)+COUNTIF(CORRIDA!$M:$M,ET$2&amp;" d. "&amp;$B50)))</f>
        <v>0</v>
      </c>
      <c r="EU50" s="83" t="n">
        <f aca="false">IF($B50=EU$2,0,IF(COUNTIF(CORRIDA!$M:$M,$B50&amp;" d. "&amp;EU$2)+COUNTIF(CORRIDA!$M:$M,EU$2&amp;" d. "&amp;$B50)=0,0,COUNTIF(CORRIDA!$M:$M,$B50&amp;" d. "&amp;EU$2)+COUNTIF(CORRIDA!$M:$M,EU$2&amp;" d. "&amp;$B50)))</f>
        <v>1</v>
      </c>
      <c r="EV50" s="83" t="n">
        <f aca="false">IF($B50=EV$2,0,IF(COUNTIF(CORRIDA!$M:$M,$B50&amp;" d. "&amp;EV$2)+COUNTIF(CORRIDA!$M:$M,EV$2&amp;" d. "&amp;$B50)=0,0,COUNTIF(CORRIDA!$M:$M,$B50&amp;" d. "&amp;EV$2)+COUNTIF(CORRIDA!$M:$M,EV$2&amp;" d. "&amp;$B50)))</f>
        <v>0</v>
      </c>
      <c r="EW50" s="83" t="n">
        <f aca="false">IF($B50=EW$2,0,IF(COUNTIF(CORRIDA!$M:$M,$B50&amp;" d. "&amp;EW$2)+COUNTIF(CORRIDA!$M:$M,EW$2&amp;" d. "&amp;$B50)=0,0,COUNTIF(CORRIDA!$M:$M,$B50&amp;" d. "&amp;EW$2)+COUNTIF(CORRIDA!$M:$M,EW$2&amp;" d. "&amp;$B50)))</f>
        <v>0</v>
      </c>
      <c r="EX50" s="83" t="n">
        <f aca="false">IF($B50=EX$2,0,IF(COUNTIF(CORRIDA!$M:$M,$B50&amp;" d. "&amp;EX$2)+COUNTIF(CORRIDA!$M:$M,EX$2&amp;" d. "&amp;$B50)=0,0,COUNTIF(CORRIDA!$M:$M,$B50&amp;" d. "&amp;EX$2)+COUNTIF(CORRIDA!$M:$M,EX$2&amp;" d. "&amp;$B50)))</f>
        <v>0</v>
      </c>
      <c r="EY50" s="83" t="n">
        <f aca="false">IF($B50=EY$2,0,IF(COUNTIF(CORRIDA!$M:$M,$B50&amp;" d. "&amp;EY$2)+COUNTIF(CORRIDA!$M:$M,EY$2&amp;" d. "&amp;$B50)=0,0,COUNTIF(CORRIDA!$M:$M,$B50&amp;" d. "&amp;EY$2)+COUNTIF(CORRIDA!$M:$M,EY$2&amp;" d. "&amp;$B50)))</f>
        <v>0</v>
      </c>
      <c r="EZ50" s="83" t="n">
        <f aca="false">IF($B50=EZ$2,0,IF(COUNTIF(CORRIDA!$M:$M,$B50&amp;" d. "&amp;EZ$2)+COUNTIF(CORRIDA!$M:$M,EZ$2&amp;" d. "&amp;$B50)=0,0,COUNTIF(CORRIDA!$M:$M,$B50&amp;" d. "&amp;EZ$2)+COUNTIF(CORRIDA!$M:$M,EZ$2&amp;" d. "&amp;$B50)))</f>
        <v>0</v>
      </c>
      <c r="FA50" s="83" t="n">
        <f aca="false">IF($B50=FA$2,0,IF(COUNTIF(CORRIDA!$M:$M,$B50&amp;" d. "&amp;FA$2)+COUNTIF(CORRIDA!$M:$M,FA$2&amp;" d. "&amp;$B50)=0,0,COUNTIF(CORRIDA!$M:$M,$B50&amp;" d. "&amp;FA$2)+COUNTIF(CORRIDA!$M:$M,FA$2&amp;" d. "&amp;$B50)))</f>
        <v>1</v>
      </c>
      <c r="FB50" s="83" t="n">
        <f aca="false">IF($B50=FB$2,0,IF(COUNTIF(CORRIDA!$M:$M,$B50&amp;" d. "&amp;FB$2)+COUNTIF(CORRIDA!$M:$M,FB$2&amp;" d. "&amp;$B50)=0,0,COUNTIF(CORRIDA!$M:$M,$B50&amp;" d. "&amp;FB$2)+COUNTIF(CORRIDA!$M:$M,FB$2&amp;" d. "&amp;$B50)))</f>
        <v>0</v>
      </c>
      <c r="FC50" s="83" t="n">
        <f aca="false">IF($B50=FC$2,0,IF(COUNTIF(CORRIDA!$M:$M,$B50&amp;" d. "&amp;FC$2)+COUNTIF(CORRIDA!$M:$M,FC$2&amp;" d. "&amp;$B50)=0,0,COUNTIF(CORRIDA!$M:$M,$B50&amp;" d. "&amp;FC$2)+COUNTIF(CORRIDA!$M:$M,FC$2&amp;" d. "&amp;$B50)))</f>
        <v>1</v>
      </c>
      <c r="FD50" s="83" t="n">
        <f aca="false">IF($B50=FD$2,0,IF(COUNTIF(CORRIDA!$M:$M,$B50&amp;" d. "&amp;FD$2)+COUNTIF(CORRIDA!$M:$M,FD$2&amp;" d. "&amp;$B50)=0,0,COUNTIF(CORRIDA!$M:$M,$B50&amp;" d. "&amp;FD$2)+COUNTIF(CORRIDA!$M:$M,FD$2&amp;" d. "&amp;$B50)))</f>
        <v>0</v>
      </c>
      <c r="FE50" s="83" t="n">
        <f aca="false">IF($B50=FE$2,0,IF(COUNTIF(CORRIDA!$M:$M,$B50&amp;" d. "&amp;FE$2)+COUNTIF(CORRIDA!$M:$M,FE$2&amp;" d. "&amp;$B50)=0,0,COUNTIF(CORRIDA!$M:$M,$B50&amp;" d. "&amp;FE$2)+COUNTIF(CORRIDA!$M:$M,FE$2&amp;" d. "&amp;$B50)))</f>
        <v>0</v>
      </c>
      <c r="FF50" s="83" t="n">
        <f aca="false">IF($B50=FF$2,0,IF(COUNTIF(CORRIDA!$M:$M,$B50&amp;" d. "&amp;FF$2)+COUNTIF(CORRIDA!$M:$M,FF$2&amp;" d. "&amp;$B50)=0,0,COUNTIF(CORRIDA!$M:$M,$B50&amp;" d. "&amp;FF$2)+COUNTIF(CORRIDA!$M:$M,FF$2&amp;" d. "&amp;$B50)))</f>
        <v>0</v>
      </c>
      <c r="FG50" s="75" t="n">
        <f aca="false">SUM(DI50:EW50)</f>
        <v>7</v>
      </c>
      <c r="FH50" s="80"/>
      <c r="FI50" s="73" t="str">
        <f aca="false">BE50</f>
        <v>Xuru</v>
      </c>
      <c r="FJ50" s="81" t="n">
        <f aca="false">COUNTIF(BF50:DC50,"&gt;0")</f>
        <v>8</v>
      </c>
      <c r="FK50" s="81" t="n">
        <f aca="false">AVERAGE(BF50:DC50)</f>
        <v>1.125</v>
      </c>
      <c r="FL50" s="81" t="n">
        <f aca="false">_xlfn.STDEV.P(BF50:DC50)</f>
        <v>0.330718913883074</v>
      </c>
    </row>
    <row r="51" customFormat="false" ht="12.75" hidden="false" customHeight="false" outlineLevel="0" collapsed="false">
      <c r="B51" s="73" t="str">
        <f aca="false">INTRO!B51</f>
        <v>Yokota</v>
      </c>
      <c r="C51" s="74" t="str">
        <f aca="false">IF($B51=C$2,"-",IF(COUNTIF(CORRIDA!$M:$M,$B51&amp;" d. "&amp;C$2)=0,"",COUNTIF(CORRIDA!$M:$M,$B51&amp;" d. "&amp;C$2)))</f>
        <v/>
      </c>
      <c r="D51" s="74" t="str">
        <f aca="false">IF($B51=D$2,"-",IF(COUNTIF(CORRIDA!$M:$M,$B51&amp;" d. "&amp;D$2)=0,"",COUNTIF(CORRIDA!$M:$M,$B51&amp;" d. "&amp;D$2)))</f>
        <v/>
      </c>
      <c r="E51" s="74" t="str">
        <f aca="false">IF($B51=E$2,"-",IF(COUNTIF(CORRIDA!$M:$M,$B51&amp;" d. "&amp;E$2)=0,"",COUNTIF(CORRIDA!$M:$M,$B51&amp;" d. "&amp;E$2)))</f>
        <v/>
      </c>
      <c r="F51" s="74" t="str">
        <f aca="false">IF($B51=F$2,"-",IF(COUNTIF(CORRIDA!$M:$M,$B51&amp;" d. "&amp;F$2)=0,"",COUNTIF(CORRIDA!$M:$M,$B51&amp;" d. "&amp;F$2)))</f>
        <v/>
      </c>
      <c r="G51" s="74" t="str">
        <f aca="false">IF($B51=G$2,"-",IF(COUNTIF(CORRIDA!$M:$M,$B51&amp;" d. "&amp;G$2)=0,"",COUNTIF(CORRIDA!$M:$M,$B51&amp;" d. "&amp;G$2)))</f>
        <v/>
      </c>
      <c r="H51" s="74" t="str">
        <f aca="false">IF($B51=H$2,"-",IF(COUNTIF(CORRIDA!$M:$M,$B51&amp;" d. "&amp;H$2)=0,"",COUNTIF(CORRIDA!$M:$M,$B51&amp;" d. "&amp;H$2)))</f>
        <v/>
      </c>
      <c r="I51" s="74" t="str">
        <f aca="false">IF($B51=I$2,"-",IF(COUNTIF(CORRIDA!$M:$M,$B51&amp;" d. "&amp;I$2)=0,"",COUNTIF(CORRIDA!$M:$M,$B51&amp;" d. "&amp;I$2)))</f>
        <v/>
      </c>
      <c r="J51" s="74" t="str">
        <f aca="false">IF($B51=J$2,"-",IF(COUNTIF(CORRIDA!$M:$M,$B51&amp;" d. "&amp;J$2)=0,"",COUNTIF(CORRIDA!$M:$M,$B51&amp;" d. "&amp;J$2)))</f>
        <v/>
      </c>
      <c r="K51" s="74" t="str">
        <f aca="false">IF($B51=K$2,"-",IF(COUNTIF(CORRIDA!$M:$M,$B51&amp;" d. "&amp;K$2)=0,"",COUNTIF(CORRIDA!$M:$M,$B51&amp;" d. "&amp;K$2)))</f>
        <v/>
      </c>
      <c r="L51" s="74" t="str">
        <f aca="false">IF($B51=L$2,"-",IF(COUNTIF(CORRIDA!$M:$M,$B51&amp;" d. "&amp;L$2)=0,"",COUNTIF(CORRIDA!$M:$M,$B51&amp;" d. "&amp;L$2)))</f>
        <v/>
      </c>
      <c r="M51" s="74" t="str">
        <f aca="false">IF($B51=M$2,"-",IF(COUNTIF(CORRIDA!$M:$M,$B51&amp;" d. "&amp;M$2)=0,"",COUNTIF(CORRIDA!$M:$M,$B51&amp;" d. "&amp;M$2)))</f>
        <v/>
      </c>
      <c r="N51" s="74" t="str">
        <f aca="false">IF($B51=N$2,"-",IF(COUNTIF(CORRIDA!$M:$M,$B51&amp;" d. "&amp;N$2)=0,"",COUNTIF(CORRIDA!$M:$M,$B51&amp;" d. "&amp;N$2)))</f>
        <v/>
      </c>
      <c r="O51" s="74" t="str">
        <f aca="false">IF($B51=O$2,"-",IF(COUNTIF(CORRIDA!$M:$M,$B51&amp;" d. "&amp;O$2)=0,"",COUNTIF(CORRIDA!$M:$M,$B51&amp;" d. "&amp;O$2)))</f>
        <v/>
      </c>
      <c r="P51" s="74" t="str">
        <f aca="false">IF($B51=P$2,"-",IF(COUNTIF(CORRIDA!$M:$M,$B51&amp;" d. "&amp;P$2)=0,"",COUNTIF(CORRIDA!$M:$M,$B51&amp;" d. "&amp;P$2)))</f>
        <v/>
      </c>
      <c r="Q51" s="74" t="str">
        <f aca="false">IF($B51=Q$2,"-",IF(COUNTIF(CORRIDA!$M:$M,$B51&amp;" d. "&amp;Q$2)=0,"",COUNTIF(CORRIDA!$M:$M,$B51&amp;" d. "&amp;Q$2)))</f>
        <v/>
      </c>
      <c r="R51" s="74" t="str">
        <f aca="false">IF($B51=R$2,"-",IF(COUNTIF(CORRIDA!$M:$M,$B51&amp;" d. "&amp;R$2)=0,"",COUNTIF(CORRIDA!$M:$M,$B51&amp;" d. "&amp;R$2)))</f>
        <v/>
      </c>
      <c r="S51" s="74" t="str">
        <f aca="false">IF($B51=S$2,"-",IF(COUNTIF(CORRIDA!$M:$M,$B51&amp;" d. "&amp;S$2)=0,"",COUNTIF(CORRIDA!$M:$M,$B51&amp;" d. "&amp;S$2)))</f>
        <v/>
      </c>
      <c r="T51" s="74" t="str">
        <f aca="false">IF($B51=T$2,"-",IF(COUNTIF(CORRIDA!$M:$M,$B51&amp;" d. "&amp;T$2)=0,"",COUNTIF(CORRIDA!$M:$M,$B51&amp;" d. "&amp;T$2)))</f>
        <v/>
      </c>
      <c r="U51" s="74" t="str">
        <f aca="false">IF($B51=U$2,"-",IF(COUNTIF(CORRIDA!$M:$M,$B51&amp;" d. "&amp;U$2)=0,"",COUNTIF(CORRIDA!$M:$M,$B51&amp;" d. "&amp;U$2)))</f>
        <v/>
      </c>
      <c r="V51" s="74" t="str">
        <f aca="false">IF($B51=V$2,"-",IF(COUNTIF(CORRIDA!$M:$M,$B51&amp;" d. "&amp;V$2)=0,"",COUNTIF(CORRIDA!$M:$M,$B51&amp;" d. "&amp;V$2)))</f>
        <v/>
      </c>
      <c r="W51" s="74" t="str">
        <f aca="false">IF($B51=W$2,"-",IF(COUNTIF(CORRIDA!$M:$M,$B51&amp;" d. "&amp;W$2)=0,"",COUNTIF(CORRIDA!$M:$M,$B51&amp;" d. "&amp;W$2)))</f>
        <v/>
      </c>
      <c r="X51" s="74" t="str">
        <f aca="false">IF($B51=X$2,"-",IF(COUNTIF(CORRIDA!$M:$M,$B51&amp;" d. "&amp;X$2)=0,"",COUNTIF(CORRIDA!$M:$M,$B51&amp;" d. "&amp;X$2)))</f>
        <v/>
      </c>
      <c r="Y51" s="74" t="str">
        <f aca="false">IF($B51=Y$2,"-",IF(COUNTIF(CORRIDA!$M:$M,$B51&amp;" d. "&amp;Y$2)=0,"",COUNTIF(CORRIDA!$M:$M,$B51&amp;" d. "&amp;Y$2)))</f>
        <v/>
      </c>
      <c r="Z51" s="74" t="str">
        <f aca="false">IF($B51=Z$2,"-",IF(COUNTIF(CORRIDA!$M:$M,$B51&amp;" d. "&amp;Z$2)=0,"",COUNTIF(CORRIDA!$M:$M,$B51&amp;" d. "&amp;Z$2)))</f>
        <v/>
      </c>
      <c r="AA51" s="74" t="str">
        <f aca="false">IF($B51=AA$2,"-",IF(COUNTIF(CORRIDA!$M:$M,$B51&amp;" d. "&amp;AA$2)=0,"",COUNTIF(CORRIDA!$M:$M,$B51&amp;" d. "&amp;AA$2)))</f>
        <v/>
      </c>
      <c r="AB51" s="74" t="str">
        <f aca="false">IF($B51=AB$2,"-",IF(COUNTIF(CORRIDA!$M:$M,$B51&amp;" d. "&amp;AB$2)=0,"",COUNTIF(CORRIDA!$M:$M,$B51&amp;" d. "&amp;AB$2)))</f>
        <v/>
      </c>
      <c r="AC51" s="74" t="str">
        <f aca="false">IF($B51=AC$2,"-",IF(COUNTIF(CORRIDA!$M:$M,$B51&amp;" d. "&amp;AC$2)=0,"",COUNTIF(CORRIDA!$M:$M,$B51&amp;" d. "&amp;AC$2)))</f>
        <v/>
      </c>
      <c r="AD51" s="74" t="str">
        <f aca="false">IF($B51=AD$2,"-",IF(COUNTIF(CORRIDA!$M:$M,$B51&amp;" d. "&amp;AD$2)=0,"",COUNTIF(CORRIDA!$M:$M,$B51&amp;" d. "&amp;AD$2)))</f>
        <v/>
      </c>
      <c r="AE51" s="74" t="str">
        <f aca="false">IF($B51=AE$2,"-",IF(COUNTIF(CORRIDA!$M:$M,$B51&amp;" d. "&amp;AE$2)=0,"",COUNTIF(CORRIDA!$M:$M,$B51&amp;" d. "&amp;AE$2)))</f>
        <v/>
      </c>
      <c r="AF51" s="74" t="str">
        <f aca="false">IF($B51=AF$2,"-",IF(COUNTIF(CORRIDA!$M:$M,$B51&amp;" d. "&amp;AF$2)=0,"",COUNTIF(CORRIDA!$M:$M,$B51&amp;" d. "&amp;AF$2)))</f>
        <v/>
      </c>
      <c r="AG51" s="74" t="str">
        <f aca="false">IF($B51=AG$2,"-",IF(COUNTIF(CORRIDA!$M:$M,$B51&amp;" d. "&amp;AG$2)=0,"",COUNTIF(CORRIDA!$M:$M,$B51&amp;" d. "&amp;AG$2)))</f>
        <v/>
      </c>
      <c r="AH51" s="74" t="str">
        <f aca="false">IF($B51=AH$2,"-",IF(COUNTIF(CORRIDA!$M:$M,$B51&amp;" d. "&amp;AH$2)=0,"",COUNTIF(CORRIDA!$M:$M,$B51&amp;" d. "&amp;AH$2)))</f>
        <v/>
      </c>
      <c r="AI51" s="74" t="str">
        <f aca="false">IF($B51=AI$2,"-",IF(COUNTIF(CORRIDA!$M:$M,$B51&amp;" d. "&amp;AI$2)=0,"",COUNTIF(CORRIDA!$M:$M,$B51&amp;" d. "&amp;AI$2)))</f>
        <v/>
      </c>
      <c r="AJ51" s="74" t="str">
        <f aca="false">IF($B51=AJ$2,"-",IF(COUNTIF(CORRIDA!$M:$M,$B51&amp;" d. "&amp;AJ$2)=0,"",COUNTIF(CORRIDA!$M:$M,$B51&amp;" d. "&amp;AJ$2)))</f>
        <v/>
      </c>
      <c r="AK51" s="74" t="str">
        <f aca="false">IF($B51=AK$2,"-",IF(COUNTIF(CORRIDA!$M:$M,$B51&amp;" d. "&amp;AK$2)=0,"",COUNTIF(CORRIDA!$M:$M,$B51&amp;" d. "&amp;AK$2)))</f>
        <v/>
      </c>
      <c r="AL51" s="74" t="str">
        <f aca="false">IF($B51=AL$2,"-",IF(COUNTIF(CORRIDA!$M:$M,$B51&amp;" d. "&amp;AL$2)=0,"",COUNTIF(CORRIDA!$M:$M,$B51&amp;" d. "&amp;AL$2)))</f>
        <v/>
      </c>
      <c r="AM51" s="74" t="str">
        <f aca="false">IF($B51=AM$2,"-",IF(COUNTIF(CORRIDA!$M:$M,$B51&amp;" d. "&amp;AM$2)=0,"",COUNTIF(CORRIDA!$M:$M,$B51&amp;" d. "&amp;AM$2)))</f>
        <v/>
      </c>
      <c r="AN51" s="74" t="str">
        <f aca="false">IF($B51=AN$2,"-",IF(COUNTIF(CORRIDA!$M:$M,$B51&amp;" d. "&amp;AN$2)=0,"",COUNTIF(CORRIDA!$M:$M,$B51&amp;" d. "&amp;AN$2)))</f>
        <v/>
      </c>
      <c r="AO51" s="74" t="str">
        <f aca="false">IF($B51=AO$2,"-",IF(COUNTIF(CORRIDA!$M:$M,$B51&amp;" d. "&amp;AO$2)=0,"",COUNTIF(CORRIDA!$M:$M,$B51&amp;" d. "&amp;AO$2)))</f>
        <v/>
      </c>
      <c r="AP51" s="74" t="str">
        <f aca="false">IF($B51=AP$2,"-",IF(COUNTIF(CORRIDA!$M:$M,$B51&amp;" d. "&amp;AP$2)=0,"",COUNTIF(CORRIDA!$M:$M,$B51&amp;" d. "&amp;AP$2)))</f>
        <v/>
      </c>
      <c r="AQ51" s="74" t="str">
        <f aca="false">IF($B51=AQ$2,"-",IF(COUNTIF(CORRIDA!$M:$M,$B51&amp;" d. "&amp;AQ$2)=0,"",COUNTIF(CORRIDA!$M:$M,$B51&amp;" d. "&amp;AQ$2)))</f>
        <v/>
      </c>
      <c r="AR51" s="74" t="str">
        <f aca="false">IF($B51=AR$2,"-",IF(COUNTIF(CORRIDA!$M:$M,$B51&amp;" d. "&amp;AR$2)=0,"",COUNTIF(CORRIDA!$M:$M,$B51&amp;" d. "&amp;AR$2)))</f>
        <v/>
      </c>
      <c r="AS51" s="74" t="str">
        <f aca="false">IF($B51=AS$2,"-",IF(COUNTIF(CORRIDA!$M:$M,$B51&amp;" d. "&amp;AS$2)=0,"",COUNTIF(CORRIDA!$M:$M,$B51&amp;" d. "&amp;AS$2)))</f>
        <v/>
      </c>
      <c r="AT51" s="74" t="str">
        <f aca="false">IF($B51=AT$2,"-",IF(COUNTIF(CORRIDA!$M:$M,$B51&amp;" d. "&amp;AT$2)=0,"",COUNTIF(CORRIDA!$M:$M,$B51&amp;" d. "&amp;AT$2)))</f>
        <v/>
      </c>
      <c r="AU51" s="74" t="str">
        <f aca="false">IF($B51=AU$2,"-",IF(COUNTIF(CORRIDA!$M:$M,$B51&amp;" d. "&amp;AU$2)=0,"",COUNTIF(CORRIDA!$M:$M,$B51&amp;" d. "&amp;AU$2)))</f>
        <v/>
      </c>
      <c r="AV51" s="74" t="str">
        <f aca="false">IF($B51=AV$2,"-",IF(COUNTIF(CORRIDA!$M:$M,$B51&amp;" d. "&amp;AV$2)=0,"",COUNTIF(CORRIDA!$M:$M,$B51&amp;" d. "&amp;AV$2)))</f>
        <v/>
      </c>
      <c r="AW51" s="74" t="str">
        <f aca="false">IF($B51=AW$2,"-",IF(COUNTIF(CORRIDA!$M:$M,$B51&amp;" d. "&amp;AW$2)=0,"",COUNTIF(CORRIDA!$M:$M,$B51&amp;" d. "&amp;AW$2)))</f>
        <v/>
      </c>
      <c r="AX51" s="74" t="str">
        <f aca="false">IF($B51=AX$2,"-",IF(COUNTIF(CORRIDA!$M:$M,$B51&amp;" d. "&amp;AX$2)=0,"",COUNTIF(CORRIDA!$M:$M,$B51&amp;" d. "&amp;AX$2)))</f>
        <v/>
      </c>
      <c r="AY51" s="74" t="str">
        <f aca="false">IF($B51=AY$2,"-",IF(COUNTIF(CORRIDA!$M:$M,$B51&amp;" d. "&amp;AY$2)=0,"",COUNTIF(CORRIDA!$M:$M,$B51&amp;" d. "&amp;AY$2)))</f>
        <v>-</v>
      </c>
      <c r="AZ51" s="74" t="str">
        <f aca="false">IF($B51=AZ$2,"-",IF(COUNTIF(CORRIDA!$M:$M,$B51&amp;" d. "&amp;AZ$2)=0,"",COUNTIF(CORRIDA!$M:$M,$B51&amp;" d. "&amp;AZ$2)))</f>
        <v/>
      </c>
      <c r="BA51" s="75" t="n">
        <f aca="false">SUM(C51:AZ51)</f>
        <v>0</v>
      </c>
      <c r="BE51" s="73" t="str">
        <f aca="false">B51</f>
        <v>Yokota</v>
      </c>
      <c r="BF51" s="76" t="str">
        <f aca="false">IF($B51=BF$2,"-",IF(COUNTIF(CORRIDA!$M:$M,$B51&amp;" d. "&amp;BF$2)+COUNTIF(CORRIDA!$M:$M,BF$2&amp;" d. "&amp;$B51)=0,"",COUNTIF(CORRIDA!$M:$M,$B51&amp;" d. "&amp;BF$2)+COUNTIF(CORRIDA!$M:$M,BF$2&amp;" d. "&amp;$B51)))</f>
        <v/>
      </c>
      <c r="BG51" s="76" t="str">
        <f aca="false">IF($B51=BG$2,"-",IF(COUNTIF(CORRIDA!$M:$M,$B51&amp;" d. "&amp;BG$2)+COUNTIF(CORRIDA!$M:$M,BG$2&amp;" d. "&amp;$B51)=0,"",COUNTIF(CORRIDA!$M:$M,$B51&amp;" d. "&amp;BG$2)+COUNTIF(CORRIDA!$M:$M,BG$2&amp;" d. "&amp;$B51)))</f>
        <v/>
      </c>
      <c r="BH51" s="76" t="str">
        <f aca="false">IF($B51=BH$2,"-",IF(COUNTIF(CORRIDA!$M:$M,$B51&amp;" d. "&amp;BH$2)+COUNTIF(CORRIDA!$M:$M,BH$2&amp;" d. "&amp;$B51)=0,"",COUNTIF(CORRIDA!$M:$M,$B51&amp;" d. "&amp;BH$2)+COUNTIF(CORRIDA!$M:$M,BH$2&amp;" d. "&amp;$B51)))</f>
        <v/>
      </c>
      <c r="BI51" s="76" t="str">
        <f aca="false">IF($B51=BI$2,"-",IF(COUNTIF(CORRIDA!$M:$M,$B51&amp;" d. "&amp;BI$2)+COUNTIF(CORRIDA!$M:$M,BI$2&amp;" d. "&amp;$B51)=0,"",COUNTIF(CORRIDA!$M:$M,$B51&amp;" d. "&amp;BI$2)+COUNTIF(CORRIDA!$M:$M,BI$2&amp;" d. "&amp;$B51)))</f>
        <v/>
      </c>
      <c r="BJ51" s="76" t="str">
        <f aca="false">IF($B51=BJ$2,"-",IF(COUNTIF(CORRIDA!$M:$M,$B51&amp;" d. "&amp;BJ$2)+COUNTIF(CORRIDA!$M:$M,BJ$2&amp;" d. "&amp;$B51)=0,"",COUNTIF(CORRIDA!$M:$M,$B51&amp;" d. "&amp;BJ$2)+COUNTIF(CORRIDA!$M:$M,BJ$2&amp;" d. "&amp;$B51)))</f>
        <v/>
      </c>
      <c r="BK51" s="76" t="str">
        <f aca="false">IF($B51=BK$2,"-",IF(COUNTIF(CORRIDA!$M:$M,$B51&amp;" d. "&amp;BK$2)+COUNTIF(CORRIDA!$M:$M,BK$2&amp;" d. "&amp;$B51)=0,"",COUNTIF(CORRIDA!$M:$M,$B51&amp;" d. "&amp;BK$2)+COUNTIF(CORRIDA!$M:$M,BK$2&amp;" d. "&amp;$B51)))</f>
        <v/>
      </c>
      <c r="BL51" s="76" t="str">
        <f aca="false">IF($B51=BL$2,"-",IF(COUNTIF(CORRIDA!$M:$M,$B51&amp;" d. "&amp;BL$2)+COUNTIF(CORRIDA!$M:$M,BL$2&amp;" d. "&amp;$B51)=0,"",COUNTIF(CORRIDA!$M:$M,$B51&amp;" d. "&amp;BL$2)+COUNTIF(CORRIDA!$M:$M,BL$2&amp;" d. "&amp;$B51)))</f>
        <v/>
      </c>
      <c r="BM51" s="76" t="str">
        <f aca="false">IF($B51=BM$2,"-",IF(COUNTIF(CORRIDA!$M:$M,$B51&amp;" d. "&amp;BM$2)+COUNTIF(CORRIDA!$M:$M,BM$2&amp;" d. "&amp;$B51)=0,"",COUNTIF(CORRIDA!$M:$M,$B51&amp;" d. "&amp;BM$2)+COUNTIF(CORRIDA!$M:$M,BM$2&amp;" d. "&amp;$B51)))</f>
        <v/>
      </c>
      <c r="BN51" s="76" t="str">
        <f aca="false">IF($B51=BN$2,"-",IF(COUNTIF(CORRIDA!$M:$M,$B51&amp;" d. "&amp;BN$2)+COUNTIF(CORRIDA!$M:$M,BN$2&amp;" d. "&amp;$B51)=0,"",COUNTIF(CORRIDA!$M:$M,$B51&amp;" d. "&amp;BN$2)+COUNTIF(CORRIDA!$M:$M,BN$2&amp;" d. "&amp;$B51)))</f>
        <v/>
      </c>
      <c r="BO51" s="76" t="str">
        <f aca="false">IF($B51=BO$2,"-",IF(COUNTIF(CORRIDA!$M:$M,$B51&amp;" d. "&amp;BO$2)+COUNTIF(CORRIDA!$M:$M,BO$2&amp;" d. "&amp;$B51)=0,"",COUNTIF(CORRIDA!$M:$M,$B51&amp;" d. "&amp;BO$2)+COUNTIF(CORRIDA!$M:$M,BO$2&amp;" d. "&amp;$B51)))</f>
        <v/>
      </c>
      <c r="BP51" s="76" t="n">
        <f aca="false">IF($B51=BP$2,"-",IF(COUNTIF(CORRIDA!$M:$M,$B51&amp;" d. "&amp;BP$2)+COUNTIF(CORRIDA!$M:$M,BP$2&amp;" d. "&amp;$B51)=0,"",COUNTIF(CORRIDA!$M:$M,$B51&amp;" d. "&amp;BP$2)+COUNTIF(CORRIDA!$M:$M,BP$2&amp;" d. "&amp;$B51)))</f>
        <v>1</v>
      </c>
      <c r="BQ51" s="76" t="str">
        <f aca="false">IF($B51=BQ$2,"-",IF(COUNTIF(CORRIDA!$M:$M,$B51&amp;" d. "&amp;BQ$2)+COUNTIF(CORRIDA!$M:$M,BQ$2&amp;" d. "&amp;$B51)=0,"",COUNTIF(CORRIDA!$M:$M,$B51&amp;" d. "&amp;BQ$2)+COUNTIF(CORRIDA!$M:$M,BQ$2&amp;" d. "&amp;$B51)))</f>
        <v/>
      </c>
      <c r="BR51" s="76" t="str">
        <f aca="false">IF($B51=BR$2,"-",IF(COUNTIF(CORRIDA!$M:$M,$B51&amp;" d. "&amp;BR$2)+COUNTIF(CORRIDA!$M:$M,BR$2&amp;" d. "&amp;$B51)=0,"",COUNTIF(CORRIDA!$M:$M,$B51&amp;" d. "&amp;BR$2)+COUNTIF(CORRIDA!$M:$M,BR$2&amp;" d. "&amp;$B51)))</f>
        <v/>
      </c>
      <c r="BS51" s="76" t="str">
        <f aca="false">IF($B51=BS$2,"-",IF(COUNTIF(CORRIDA!$M:$M,$B51&amp;" d. "&amp;BS$2)+COUNTIF(CORRIDA!$M:$M,BS$2&amp;" d. "&amp;$B51)=0,"",COUNTIF(CORRIDA!$M:$M,$B51&amp;" d. "&amp;BS$2)+COUNTIF(CORRIDA!$M:$M,BS$2&amp;" d. "&amp;$B51)))</f>
        <v/>
      </c>
      <c r="BT51" s="76" t="str">
        <f aca="false">IF($B51=BT$2,"-",IF(COUNTIF(CORRIDA!$M:$M,$B51&amp;" d. "&amp;BT$2)+COUNTIF(CORRIDA!$M:$M,BT$2&amp;" d. "&amp;$B51)=0,"",COUNTIF(CORRIDA!$M:$M,$B51&amp;" d. "&amp;BT$2)+COUNTIF(CORRIDA!$M:$M,BT$2&amp;" d. "&amp;$B51)))</f>
        <v/>
      </c>
      <c r="BU51" s="76" t="str">
        <f aca="false">IF($B51=BU$2,"-",IF(COUNTIF(CORRIDA!$M:$M,$B51&amp;" d. "&amp;BU$2)+COUNTIF(CORRIDA!$M:$M,BU$2&amp;" d. "&amp;$B51)=0,"",COUNTIF(CORRIDA!$M:$M,$B51&amp;" d. "&amp;BU$2)+COUNTIF(CORRIDA!$M:$M,BU$2&amp;" d. "&amp;$B51)))</f>
        <v/>
      </c>
      <c r="BV51" s="76" t="str">
        <f aca="false">IF($B51=BV$2,"-",IF(COUNTIF(CORRIDA!$M:$M,$B51&amp;" d. "&amp;BV$2)+COUNTIF(CORRIDA!$M:$M,BV$2&amp;" d. "&amp;$B51)=0,"",COUNTIF(CORRIDA!$M:$M,$B51&amp;" d. "&amp;BV$2)+COUNTIF(CORRIDA!$M:$M,BV$2&amp;" d. "&amp;$B51)))</f>
        <v/>
      </c>
      <c r="BW51" s="76" t="str">
        <f aca="false">IF($B51=BW$2,"-",IF(COUNTIF(CORRIDA!$M:$M,$B51&amp;" d. "&amp;BW$2)+COUNTIF(CORRIDA!$M:$M,BW$2&amp;" d. "&amp;$B51)=0,"",COUNTIF(CORRIDA!$M:$M,$B51&amp;" d. "&amp;BW$2)+COUNTIF(CORRIDA!$M:$M,BW$2&amp;" d. "&amp;$B51)))</f>
        <v/>
      </c>
      <c r="BX51" s="76" t="str">
        <f aca="false">IF($B51=BX$2,"-",IF(COUNTIF(CORRIDA!$M:$M,$B51&amp;" d. "&amp;BX$2)+COUNTIF(CORRIDA!$M:$M,BX$2&amp;" d. "&amp;$B51)=0,"",COUNTIF(CORRIDA!$M:$M,$B51&amp;" d. "&amp;BX$2)+COUNTIF(CORRIDA!$M:$M,BX$2&amp;" d. "&amp;$B51)))</f>
        <v/>
      </c>
      <c r="BY51" s="76" t="str">
        <f aca="false">IF($B51=BY$2,"-",IF(COUNTIF(CORRIDA!$M:$M,$B51&amp;" d. "&amp;BY$2)+COUNTIF(CORRIDA!$M:$M,BY$2&amp;" d. "&amp;$B51)=0,"",COUNTIF(CORRIDA!$M:$M,$B51&amp;" d. "&amp;BY$2)+COUNTIF(CORRIDA!$M:$M,BY$2&amp;" d. "&amp;$B51)))</f>
        <v/>
      </c>
      <c r="BZ51" s="76" t="str">
        <f aca="false">IF($B51=BZ$2,"-",IF(COUNTIF(CORRIDA!$M:$M,$B51&amp;" d. "&amp;BZ$2)+COUNTIF(CORRIDA!$M:$M,BZ$2&amp;" d. "&amp;$B51)=0,"",COUNTIF(CORRIDA!$M:$M,$B51&amp;" d. "&amp;BZ$2)+COUNTIF(CORRIDA!$M:$M,BZ$2&amp;" d. "&amp;$B51)))</f>
        <v/>
      </c>
      <c r="CA51" s="76" t="str">
        <f aca="false">IF($B51=CA$2,"-",IF(COUNTIF(CORRIDA!$M:$M,$B51&amp;" d. "&amp;CA$2)+COUNTIF(CORRIDA!$M:$M,CA$2&amp;" d. "&amp;$B51)=0,"",COUNTIF(CORRIDA!$M:$M,$B51&amp;" d. "&amp;CA$2)+COUNTIF(CORRIDA!$M:$M,CA$2&amp;" d. "&amp;$B51)))</f>
        <v/>
      </c>
      <c r="CB51" s="76" t="n">
        <f aca="false">IF($B51=CB$2,"-",IF(COUNTIF(CORRIDA!$M:$M,$B51&amp;" d. "&amp;CB$2)+COUNTIF(CORRIDA!$M:$M,CB$2&amp;" d. "&amp;$B51)=0,"",COUNTIF(CORRIDA!$M:$M,$B51&amp;" d. "&amp;CB$2)+COUNTIF(CORRIDA!$M:$M,CB$2&amp;" d. "&amp;$B51)))</f>
        <v>1</v>
      </c>
      <c r="CC51" s="76" t="str">
        <f aca="false">IF($B51=CC$2,"-",IF(COUNTIF(CORRIDA!$M:$M,$B51&amp;" d. "&amp;CC$2)+COUNTIF(CORRIDA!$M:$M,CC$2&amp;" d. "&amp;$B51)=0,"",COUNTIF(CORRIDA!$M:$M,$B51&amp;" d. "&amp;CC$2)+COUNTIF(CORRIDA!$M:$M,CC$2&amp;" d. "&amp;$B51)))</f>
        <v/>
      </c>
      <c r="CD51" s="76" t="str">
        <f aca="false">IF($B51=CD$2,"-",IF(COUNTIF(CORRIDA!$M:$M,$B51&amp;" d. "&amp;CD$2)+COUNTIF(CORRIDA!$M:$M,CD$2&amp;" d. "&amp;$B51)=0,"",COUNTIF(CORRIDA!$M:$M,$B51&amp;" d. "&amp;CD$2)+COUNTIF(CORRIDA!$M:$M,CD$2&amp;" d. "&amp;$B51)))</f>
        <v/>
      </c>
      <c r="CE51" s="76" t="str">
        <f aca="false">IF($B51=CE$2,"-",IF(COUNTIF(CORRIDA!$M:$M,$B51&amp;" d. "&amp;CE$2)+COUNTIF(CORRIDA!$M:$M,CE$2&amp;" d. "&amp;$B51)=0,"",COUNTIF(CORRIDA!$M:$M,$B51&amp;" d. "&amp;CE$2)+COUNTIF(CORRIDA!$M:$M,CE$2&amp;" d. "&amp;$B51)))</f>
        <v/>
      </c>
      <c r="CF51" s="76" t="str">
        <f aca="false">IF($B51=CF$2,"-",IF(COUNTIF(CORRIDA!$M:$M,$B51&amp;" d. "&amp;CF$2)+COUNTIF(CORRIDA!$M:$M,CF$2&amp;" d. "&amp;$B51)=0,"",COUNTIF(CORRIDA!$M:$M,$B51&amp;" d. "&amp;CF$2)+COUNTIF(CORRIDA!$M:$M,CF$2&amp;" d. "&amp;$B51)))</f>
        <v/>
      </c>
      <c r="CG51" s="76" t="str">
        <f aca="false">IF($B51=CG$2,"-",IF(COUNTIF(CORRIDA!$M:$M,$B51&amp;" d. "&amp;CG$2)+COUNTIF(CORRIDA!$M:$M,CG$2&amp;" d. "&amp;$B51)=0,"",COUNTIF(CORRIDA!$M:$M,$B51&amp;" d. "&amp;CG$2)+COUNTIF(CORRIDA!$M:$M,CG$2&amp;" d. "&amp;$B51)))</f>
        <v/>
      </c>
      <c r="CH51" s="76" t="str">
        <f aca="false">IF($B51=CH$2,"-",IF(COUNTIF(CORRIDA!$M:$M,$B51&amp;" d. "&amp;CH$2)+COUNTIF(CORRIDA!$M:$M,CH$2&amp;" d. "&amp;$B51)=0,"",COUNTIF(CORRIDA!$M:$M,$B51&amp;" d. "&amp;CH$2)+COUNTIF(CORRIDA!$M:$M,CH$2&amp;" d. "&amp;$B51)))</f>
        <v/>
      </c>
      <c r="CI51" s="76" t="str">
        <f aca="false">IF($B51=CI$2,"-",IF(COUNTIF(CORRIDA!$M:$M,$B51&amp;" d. "&amp;CI$2)+COUNTIF(CORRIDA!$M:$M,CI$2&amp;" d. "&amp;$B51)=0,"",COUNTIF(CORRIDA!$M:$M,$B51&amp;" d. "&amp;CI$2)+COUNTIF(CORRIDA!$M:$M,CI$2&amp;" d. "&amp;$B51)))</f>
        <v/>
      </c>
      <c r="CJ51" s="76" t="str">
        <f aca="false">IF($B51=CJ$2,"-",IF(COUNTIF(CORRIDA!$M:$M,$B51&amp;" d. "&amp;CJ$2)+COUNTIF(CORRIDA!$M:$M,CJ$2&amp;" d. "&amp;$B51)=0,"",COUNTIF(CORRIDA!$M:$M,$B51&amp;" d. "&amp;CJ$2)+COUNTIF(CORRIDA!$M:$M,CJ$2&amp;" d. "&amp;$B51)))</f>
        <v/>
      </c>
      <c r="CK51" s="76" t="str">
        <f aca="false">IF($B51=CK$2,"-",IF(COUNTIF(CORRIDA!$M:$M,$B51&amp;" d. "&amp;CK$2)+COUNTIF(CORRIDA!$M:$M,CK$2&amp;" d. "&amp;$B51)=0,"",COUNTIF(CORRIDA!$M:$M,$B51&amp;" d. "&amp;CK$2)+COUNTIF(CORRIDA!$M:$M,CK$2&amp;" d. "&amp;$B51)))</f>
        <v/>
      </c>
      <c r="CL51" s="76" t="str">
        <f aca="false">IF($B51=CL$2,"-",IF(COUNTIF(CORRIDA!$M:$M,$B51&amp;" d. "&amp;CL$2)+COUNTIF(CORRIDA!$M:$M,CL$2&amp;" d. "&amp;$B51)=0,"",COUNTIF(CORRIDA!$M:$M,$B51&amp;" d. "&amp;CL$2)+COUNTIF(CORRIDA!$M:$M,CL$2&amp;" d. "&amp;$B51)))</f>
        <v/>
      </c>
      <c r="CM51" s="76" t="str">
        <f aca="false">IF($B51=CM$2,"-",IF(COUNTIF(CORRIDA!$M:$M,$B51&amp;" d. "&amp;CM$2)+COUNTIF(CORRIDA!$M:$M,CM$2&amp;" d. "&amp;$B51)=0,"",COUNTIF(CORRIDA!$M:$M,$B51&amp;" d. "&amp;CM$2)+COUNTIF(CORRIDA!$M:$M,CM$2&amp;" d. "&amp;$B51)))</f>
        <v/>
      </c>
      <c r="CN51" s="76" t="str">
        <f aca="false">IF($B51=CN$2,"-",IF(COUNTIF(CORRIDA!$M:$M,$B51&amp;" d. "&amp;CN$2)+COUNTIF(CORRIDA!$M:$M,CN$2&amp;" d. "&amp;$B51)=0,"",COUNTIF(CORRIDA!$M:$M,$B51&amp;" d. "&amp;CN$2)+COUNTIF(CORRIDA!$M:$M,CN$2&amp;" d. "&amp;$B51)))</f>
        <v/>
      </c>
      <c r="CO51" s="76" t="n">
        <f aca="false">IF($B51=CO$2,"-",IF(COUNTIF(CORRIDA!$M:$M,$B51&amp;" d. "&amp;CO$2)+COUNTIF(CORRIDA!$M:$M,CO$2&amp;" d. "&amp;$B51)=0,"",COUNTIF(CORRIDA!$M:$M,$B51&amp;" d. "&amp;CO$2)+COUNTIF(CORRIDA!$M:$M,CO$2&amp;" d. "&amp;$B51)))</f>
        <v>1</v>
      </c>
      <c r="CP51" s="76" t="str">
        <f aca="false">IF($B51=CP$2,"-",IF(COUNTIF(CORRIDA!$M:$M,$B51&amp;" d. "&amp;CP$2)+COUNTIF(CORRIDA!$M:$M,CP$2&amp;" d. "&amp;$B51)=0,"",COUNTIF(CORRIDA!$M:$M,$B51&amp;" d. "&amp;CP$2)+COUNTIF(CORRIDA!$M:$M,CP$2&amp;" d. "&amp;$B51)))</f>
        <v/>
      </c>
      <c r="CQ51" s="76" t="str">
        <f aca="false">IF($B51=CQ$2,"-",IF(COUNTIF(CORRIDA!$M:$M,$B51&amp;" d. "&amp;CQ$2)+COUNTIF(CORRIDA!$M:$M,CQ$2&amp;" d. "&amp;$B51)=0,"",COUNTIF(CORRIDA!$M:$M,$B51&amp;" d. "&amp;CQ$2)+COUNTIF(CORRIDA!$M:$M,CQ$2&amp;" d. "&amp;$B51)))</f>
        <v/>
      </c>
      <c r="CR51" s="76" t="str">
        <f aca="false">IF($B51=CR$2,"-",IF(COUNTIF(CORRIDA!$M:$M,$B51&amp;" d. "&amp;CR$2)+COUNTIF(CORRIDA!$M:$M,CR$2&amp;" d. "&amp;$B51)=0,"",COUNTIF(CORRIDA!$M:$M,$B51&amp;" d. "&amp;CR$2)+COUNTIF(CORRIDA!$M:$M,CR$2&amp;" d. "&amp;$B51)))</f>
        <v/>
      </c>
      <c r="CS51" s="76" t="str">
        <f aca="false">IF($B51=CS$2,"-",IF(COUNTIF(CORRIDA!$M:$M,$B51&amp;" d. "&amp;CS$2)+COUNTIF(CORRIDA!$M:$M,CS$2&amp;" d. "&amp;$B51)=0,"",COUNTIF(CORRIDA!$M:$M,$B51&amp;" d. "&amp;CS$2)+COUNTIF(CORRIDA!$M:$M,CS$2&amp;" d. "&amp;$B51)))</f>
        <v/>
      </c>
      <c r="CT51" s="76" t="n">
        <f aca="false">IF($B51=CT$2,"-",IF(COUNTIF(CORRIDA!$M:$M,$B51&amp;" d. "&amp;CT$2)+COUNTIF(CORRIDA!$M:$M,CT$2&amp;" d. "&amp;$B51)=0,"",COUNTIF(CORRIDA!$M:$M,$B51&amp;" d. "&amp;CT$2)+COUNTIF(CORRIDA!$M:$M,CT$2&amp;" d. "&amp;$B51)))</f>
        <v>1</v>
      </c>
      <c r="CU51" s="76" t="str">
        <f aca="false">IF($B51=CU$2,"-",IF(COUNTIF(CORRIDA!$M:$M,$B51&amp;" d. "&amp;CU$2)+COUNTIF(CORRIDA!$M:$M,CU$2&amp;" d. "&amp;$B51)=0,"",COUNTIF(CORRIDA!$M:$M,$B51&amp;" d. "&amp;CU$2)+COUNTIF(CORRIDA!$M:$M,CU$2&amp;" d. "&amp;$B51)))</f>
        <v/>
      </c>
      <c r="CV51" s="76" t="str">
        <f aca="false">IF($B51=CV$2,"-",IF(COUNTIF(CORRIDA!$M:$M,$B51&amp;" d. "&amp;CV$2)+COUNTIF(CORRIDA!$M:$M,CV$2&amp;" d. "&amp;$B51)=0,"",COUNTIF(CORRIDA!$M:$M,$B51&amp;" d. "&amp;CV$2)+COUNTIF(CORRIDA!$M:$M,CV$2&amp;" d. "&amp;$B51)))</f>
        <v/>
      </c>
      <c r="CW51" s="76" t="str">
        <f aca="false">IF($B51=CW$2,"-",IF(COUNTIF(CORRIDA!$M:$M,$B51&amp;" d. "&amp;CW$2)+COUNTIF(CORRIDA!$M:$M,CW$2&amp;" d. "&amp;$B51)=0,"",COUNTIF(CORRIDA!$M:$M,$B51&amp;" d. "&amp;CW$2)+COUNTIF(CORRIDA!$M:$M,CW$2&amp;" d. "&amp;$B51)))</f>
        <v/>
      </c>
      <c r="CX51" s="76" t="str">
        <f aca="false">IF($B51=CX$2,"-",IF(COUNTIF(CORRIDA!$M:$M,$B51&amp;" d. "&amp;CX$2)+COUNTIF(CORRIDA!$M:$M,CX$2&amp;" d. "&amp;$B51)=0,"",COUNTIF(CORRIDA!$M:$M,$B51&amp;" d. "&amp;CX$2)+COUNTIF(CORRIDA!$M:$M,CX$2&amp;" d. "&amp;$B51)))</f>
        <v/>
      </c>
      <c r="CY51" s="76" t="str">
        <f aca="false">IF($B51=CY$2,"-",IF(COUNTIF(CORRIDA!$M:$M,$B51&amp;" d. "&amp;CY$2)+COUNTIF(CORRIDA!$M:$M,CY$2&amp;" d. "&amp;$B51)=0,"",COUNTIF(CORRIDA!$M:$M,$B51&amp;" d. "&amp;CY$2)+COUNTIF(CORRIDA!$M:$M,CY$2&amp;" d. "&amp;$B51)))</f>
        <v/>
      </c>
      <c r="CZ51" s="76" t="str">
        <f aca="false">IF($B51=CZ$2,"-",IF(COUNTIF(CORRIDA!$M:$M,$B51&amp;" d. "&amp;CZ$2)+COUNTIF(CORRIDA!$M:$M,CZ$2&amp;" d. "&amp;$B51)=0,"",COUNTIF(CORRIDA!$M:$M,$B51&amp;" d. "&amp;CZ$2)+COUNTIF(CORRIDA!$M:$M,CZ$2&amp;" d. "&amp;$B51)))</f>
        <v/>
      </c>
      <c r="DA51" s="76" t="str">
        <f aca="false">IF($B51=DA$2,"-",IF(COUNTIF(CORRIDA!$M:$M,$B51&amp;" d. "&amp;DA$2)+COUNTIF(CORRIDA!$M:$M,DA$2&amp;" d. "&amp;$B51)=0,"",COUNTIF(CORRIDA!$M:$M,$B51&amp;" d. "&amp;DA$2)+COUNTIF(CORRIDA!$M:$M,DA$2&amp;" d. "&amp;$B51)))</f>
        <v/>
      </c>
      <c r="DB51" s="76" t="str">
        <f aca="false">IF($B51=DB$2,"-",IF(COUNTIF(CORRIDA!$M:$M,$B51&amp;" d. "&amp;DB$2)+COUNTIF(CORRIDA!$M:$M,DB$2&amp;" d. "&amp;$B51)=0,"",COUNTIF(CORRIDA!$M:$M,$B51&amp;" d. "&amp;DB$2)+COUNTIF(CORRIDA!$M:$M,DB$2&amp;" d. "&amp;$B51)))</f>
        <v>-</v>
      </c>
      <c r="DC51" s="76" t="str">
        <f aca="false">IF($B51=DC$2,"-",IF(COUNTIF(CORRIDA!$M:$M,$B51&amp;" d. "&amp;DC$2)+COUNTIF(CORRIDA!$M:$M,DC$2&amp;" d. "&amp;$B51)=0,"",COUNTIF(CORRIDA!$M:$M,$B51&amp;" d. "&amp;DC$2)+COUNTIF(CORRIDA!$M:$M,DC$2&amp;" d. "&amp;$B51)))</f>
        <v/>
      </c>
      <c r="DD51" s="75" t="n">
        <f aca="false">SUM(BF51:DC51)</f>
        <v>4</v>
      </c>
      <c r="DE51" s="77" t="n">
        <f aca="false">COUNTIF(BF51:DC51,"&gt;0")</f>
        <v>4</v>
      </c>
      <c r="DF51" s="78" t="n">
        <f aca="false">IF(COUNTIF(BF51:DC51,"&gt;0")&lt;10,0,QUOTIENT(COUNTIF(BF51:DC51,"&gt;0"),5)*50)</f>
        <v>0</v>
      </c>
      <c r="DG51" s="79"/>
      <c r="DH51" s="73" t="str">
        <f aca="false">BE51</f>
        <v>Yokota</v>
      </c>
      <c r="DI51" s="76" t="n">
        <f aca="false">IF($B51=DI$2,0,IF(COUNTIF(CORRIDA!$M:$M,$B51&amp;" d. "&amp;DI$2)+COUNTIF(CORRIDA!$M:$M,DI$2&amp;" d. "&amp;$B51)=0,0,COUNTIF(CORRIDA!$M:$M,$B51&amp;" d. "&amp;DI$2)+COUNTIF(CORRIDA!$M:$M,DI$2&amp;" d. "&amp;$B51)))</f>
        <v>0</v>
      </c>
      <c r="DJ51" s="76" t="n">
        <f aca="false">IF($B51=DJ$2,0,IF(COUNTIF(CORRIDA!$M:$M,$B51&amp;" d. "&amp;DJ$2)+COUNTIF(CORRIDA!$M:$M,DJ$2&amp;" d. "&amp;$B51)=0,0,COUNTIF(CORRIDA!$M:$M,$B51&amp;" d. "&amp;DJ$2)+COUNTIF(CORRIDA!$M:$M,DJ$2&amp;" d. "&amp;$B51)))</f>
        <v>0</v>
      </c>
      <c r="DK51" s="76" t="n">
        <f aca="false">IF($B51=DK$2,0,IF(COUNTIF(CORRIDA!$M:$M,$B51&amp;" d. "&amp;DK$2)+COUNTIF(CORRIDA!$M:$M,DK$2&amp;" d. "&amp;$B51)=0,0,COUNTIF(CORRIDA!$M:$M,$B51&amp;" d. "&amp;DK$2)+COUNTIF(CORRIDA!$M:$M,DK$2&amp;" d. "&amp;$B51)))</f>
        <v>0</v>
      </c>
      <c r="DL51" s="76" t="n">
        <f aca="false">IF($B51=DL$2,0,IF(COUNTIF(CORRIDA!$M:$M,$B51&amp;" d. "&amp;DL$2)+COUNTIF(CORRIDA!$M:$M,DL$2&amp;" d. "&amp;$B51)=0,0,COUNTIF(CORRIDA!$M:$M,$B51&amp;" d. "&amp;DL$2)+COUNTIF(CORRIDA!$M:$M,DL$2&amp;" d. "&amp;$B51)))</f>
        <v>0</v>
      </c>
      <c r="DM51" s="76" t="n">
        <f aca="false">IF($B51=DM$2,0,IF(COUNTIF(CORRIDA!$M:$M,$B51&amp;" d. "&amp;DM$2)+COUNTIF(CORRIDA!$M:$M,DM$2&amp;" d. "&amp;$B51)=0,0,COUNTIF(CORRIDA!$M:$M,$B51&amp;" d. "&amp;DM$2)+COUNTIF(CORRIDA!$M:$M,DM$2&amp;" d. "&amp;$B51)))</f>
        <v>0</v>
      </c>
      <c r="DN51" s="76" t="n">
        <f aca="false">IF($B51=DN$2,0,IF(COUNTIF(CORRIDA!$M:$M,$B51&amp;" d. "&amp;DN$2)+COUNTIF(CORRIDA!$M:$M,DN$2&amp;" d. "&amp;$B51)=0,0,COUNTIF(CORRIDA!$M:$M,$B51&amp;" d. "&amp;DN$2)+COUNTIF(CORRIDA!$M:$M,DN$2&amp;" d. "&amp;$B51)))</f>
        <v>0</v>
      </c>
      <c r="DO51" s="76" t="n">
        <f aca="false">IF($B51=DO$2,0,IF(COUNTIF(CORRIDA!$M:$M,$B51&amp;" d. "&amp;DO$2)+COUNTIF(CORRIDA!$M:$M,DO$2&amp;" d. "&amp;$B51)=0,0,COUNTIF(CORRIDA!$M:$M,$B51&amp;" d. "&amp;DO$2)+COUNTIF(CORRIDA!$M:$M,DO$2&amp;" d. "&amp;$B51)))</f>
        <v>0</v>
      </c>
      <c r="DP51" s="76" t="n">
        <f aca="false">IF($B51=DP$2,0,IF(COUNTIF(CORRIDA!$M:$M,$B51&amp;" d. "&amp;DP$2)+COUNTIF(CORRIDA!$M:$M,DP$2&amp;" d. "&amp;$B51)=0,0,COUNTIF(CORRIDA!$M:$M,$B51&amp;" d. "&amp;DP$2)+COUNTIF(CORRIDA!$M:$M,DP$2&amp;" d. "&amp;$B51)))</f>
        <v>0</v>
      </c>
      <c r="DQ51" s="76" t="n">
        <f aca="false">IF($B51=DQ$2,0,IF(COUNTIF(CORRIDA!$M:$M,$B51&amp;" d. "&amp;DQ$2)+COUNTIF(CORRIDA!$M:$M,DQ$2&amp;" d. "&amp;$B51)=0,0,COUNTIF(CORRIDA!$M:$M,$B51&amp;" d. "&amp;DQ$2)+COUNTIF(CORRIDA!$M:$M,DQ$2&amp;" d. "&amp;$B51)))</f>
        <v>0</v>
      </c>
      <c r="DR51" s="76" t="n">
        <f aca="false">IF($B51=DR$2,0,IF(COUNTIF(CORRIDA!$M:$M,$B51&amp;" d. "&amp;DR$2)+COUNTIF(CORRIDA!$M:$M,DR$2&amp;" d. "&amp;$B51)=0,0,COUNTIF(CORRIDA!$M:$M,$B51&amp;" d. "&amp;DR$2)+COUNTIF(CORRIDA!$M:$M,DR$2&amp;" d. "&amp;$B51)))</f>
        <v>0</v>
      </c>
      <c r="DS51" s="76" t="n">
        <f aca="false">IF($B51=DS$2,0,IF(COUNTIF(CORRIDA!$M:$M,$B51&amp;" d. "&amp;DS$2)+COUNTIF(CORRIDA!$M:$M,DS$2&amp;" d. "&amp;$B51)=0,0,COUNTIF(CORRIDA!$M:$M,$B51&amp;" d. "&amp;DS$2)+COUNTIF(CORRIDA!$M:$M,DS$2&amp;" d. "&amp;$B51)))</f>
        <v>1</v>
      </c>
      <c r="DT51" s="76" t="n">
        <f aca="false">IF($B51=DT$2,0,IF(COUNTIF(CORRIDA!$M:$M,$B51&amp;" d. "&amp;DT$2)+COUNTIF(CORRIDA!$M:$M,DT$2&amp;" d. "&amp;$B51)=0,0,COUNTIF(CORRIDA!$M:$M,$B51&amp;" d. "&amp;DT$2)+COUNTIF(CORRIDA!$M:$M,DT$2&amp;" d. "&amp;$B51)))</f>
        <v>0</v>
      </c>
      <c r="DU51" s="76" t="n">
        <f aca="false">IF($B51=DU$2,0,IF(COUNTIF(CORRIDA!$M:$M,$B51&amp;" d. "&amp;DU$2)+COUNTIF(CORRIDA!$M:$M,DU$2&amp;" d. "&amp;$B51)=0,0,COUNTIF(CORRIDA!$M:$M,$B51&amp;" d. "&amp;DU$2)+COUNTIF(CORRIDA!$M:$M,DU$2&amp;" d. "&amp;$B51)))</f>
        <v>0</v>
      </c>
      <c r="DV51" s="76" t="n">
        <f aca="false">IF($B51=DV$2,0,IF(COUNTIF(CORRIDA!$M:$M,$B51&amp;" d. "&amp;DV$2)+COUNTIF(CORRIDA!$M:$M,DV$2&amp;" d. "&amp;$B51)=0,0,COUNTIF(CORRIDA!$M:$M,$B51&amp;" d. "&amp;DV$2)+COUNTIF(CORRIDA!$M:$M,DV$2&amp;" d. "&amp;$B51)))</f>
        <v>0</v>
      </c>
      <c r="DW51" s="76" t="n">
        <f aca="false">IF($B51=DW$2,0,IF(COUNTIF(CORRIDA!$M:$M,$B51&amp;" d. "&amp;DW$2)+COUNTIF(CORRIDA!$M:$M,DW$2&amp;" d. "&amp;$B51)=0,0,COUNTIF(CORRIDA!$M:$M,$B51&amp;" d. "&amp;DW$2)+COUNTIF(CORRIDA!$M:$M,DW$2&amp;" d. "&amp;$B51)))</f>
        <v>0</v>
      </c>
      <c r="DX51" s="76" t="n">
        <f aca="false">IF($B51=DX$2,0,IF(COUNTIF(CORRIDA!$M:$M,$B51&amp;" d. "&amp;DX$2)+COUNTIF(CORRIDA!$M:$M,DX$2&amp;" d. "&amp;$B51)=0,0,COUNTIF(CORRIDA!$M:$M,$B51&amp;" d. "&amp;DX$2)+COUNTIF(CORRIDA!$M:$M,DX$2&amp;" d. "&amp;$B51)))</f>
        <v>0</v>
      </c>
      <c r="DY51" s="76" t="n">
        <f aca="false">IF($B51=DY$2,0,IF(COUNTIF(CORRIDA!$M:$M,$B51&amp;" d. "&amp;DY$2)+COUNTIF(CORRIDA!$M:$M,DY$2&amp;" d. "&amp;$B51)=0,0,COUNTIF(CORRIDA!$M:$M,$B51&amp;" d. "&amp;DY$2)+COUNTIF(CORRIDA!$M:$M,DY$2&amp;" d. "&amp;$B51)))</f>
        <v>0</v>
      </c>
      <c r="DZ51" s="76" t="n">
        <f aca="false">IF($B51=DZ$2,0,IF(COUNTIF(CORRIDA!$M:$M,$B51&amp;" d. "&amp;DZ$2)+COUNTIF(CORRIDA!$M:$M,DZ$2&amp;" d. "&amp;$B51)=0,0,COUNTIF(CORRIDA!$M:$M,$B51&amp;" d. "&amp;DZ$2)+COUNTIF(CORRIDA!$M:$M,DZ$2&amp;" d. "&amp;$B51)))</f>
        <v>0</v>
      </c>
      <c r="EA51" s="76" t="n">
        <f aca="false">IF($B51=EA$2,0,IF(COUNTIF(CORRIDA!$M:$M,$B51&amp;" d. "&amp;EA$2)+COUNTIF(CORRIDA!$M:$M,EA$2&amp;" d. "&amp;$B51)=0,0,COUNTIF(CORRIDA!$M:$M,$B51&amp;" d. "&amp;EA$2)+COUNTIF(CORRIDA!$M:$M,EA$2&amp;" d. "&amp;$B51)))</f>
        <v>0</v>
      </c>
      <c r="EB51" s="76" t="n">
        <f aca="false">IF($B51=EB$2,0,IF(COUNTIF(CORRIDA!$M:$M,$B51&amp;" d. "&amp;EB$2)+COUNTIF(CORRIDA!$M:$M,EB$2&amp;" d. "&amp;$B51)=0,0,COUNTIF(CORRIDA!$M:$M,$B51&amp;" d. "&amp;EB$2)+COUNTIF(CORRIDA!$M:$M,EB$2&amp;" d. "&amp;$B51)))</f>
        <v>0</v>
      </c>
      <c r="EC51" s="76" t="n">
        <f aca="false">IF($B51=EC$2,0,IF(COUNTIF(CORRIDA!$M:$M,$B51&amp;" d. "&amp;EC$2)+COUNTIF(CORRIDA!$M:$M,EC$2&amp;" d. "&amp;$B51)=0,0,COUNTIF(CORRIDA!$M:$M,$B51&amp;" d. "&amp;EC$2)+COUNTIF(CORRIDA!$M:$M,EC$2&amp;" d. "&amp;$B51)))</f>
        <v>0</v>
      </c>
      <c r="ED51" s="76" t="n">
        <f aca="false">IF($B51=ED$2,0,IF(COUNTIF(CORRIDA!$M:$M,$B51&amp;" d. "&amp;ED$2)+COUNTIF(CORRIDA!$M:$M,ED$2&amp;" d. "&amp;$B51)=0,0,COUNTIF(CORRIDA!$M:$M,$B51&amp;" d. "&amp;ED$2)+COUNTIF(CORRIDA!$M:$M,ED$2&amp;" d. "&amp;$B51)))</f>
        <v>0</v>
      </c>
      <c r="EE51" s="76" t="n">
        <f aca="false">IF($B51=EE$2,0,IF(COUNTIF(CORRIDA!$M:$M,$B51&amp;" d. "&amp;EE$2)+COUNTIF(CORRIDA!$M:$M,EE$2&amp;" d. "&amp;$B51)=0,0,COUNTIF(CORRIDA!$M:$M,$B51&amp;" d. "&amp;EE$2)+COUNTIF(CORRIDA!$M:$M,EE$2&amp;" d. "&amp;$B51)))</f>
        <v>1</v>
      </c>
      <c r="EF51" s="76" t="n">
        <f aca="false">IF($B51=EF$2,0,IF(COUNTIF(CORRIDA!$M:$M,$B51&amp;" d. "&amp;EF$2)+COUNTIF(CORRIDA!$M:$M,EF$2&amp;" d. "&amp;$B51)=0,0,COUNTIF(CORRIDA!$M:$M,$B51&amp;" d. "&amp;EF$2)+COUNTIF(CORRIDA!$M:$M,EF$2&amp;" d. "&amp;$B51)))</f>
        <v>0</v>
      </c>
      <c r="EG51" s="76" t="n">
        <f aca="false">IF($B51=EG$2,0,IF(COUNTIF(CORRIDA!$M:$M,$B51&amp;" d. "&amp;EG$2)+COUNTIF(CORRIDA!$M:$M,EG$2&amp;" d. "&amp;$B51)=0,0,COUNTIF(CORRIDA!$M:$M,$B51&amp;" d. "&amp;EG$2)+COUNTIF(CORRIDA!$M:$M,EG$2&amp;" d. "&amp;$B51)))</f>
        <v>0</v>
      </c>
      <c r="EH51" s="76" t="n">
        <f aca="false">IF($B51=EH$2,0,IF(COUNTIF(CORRIDA!$M:$M,$B51&amp;" d. "&amp;EH$2)+COUNTIF(CORRIDA!$M:$M,EH$2&amp;" d. "&amp;$B51)=0,0,COUNTIF(CORRIDA!$M:$M,$B51&amp;" d. "&amp;EH$2)+COUNTIF(CORRIDA!$M:$M,EH$2&amp;" d. "&amp;$B51)))</f>
        <v>0</v>
      </c>
      <c r="EI51" s="76" t="n">
        <f aca="false">IF($B51=EI$2,0,IF(COUNTIF(CORRIDA!$M:$M,$B51&amp;" d. "&amp;EI$2)+COUNTIF(CORRIDA!$M:$M,EI$2&amp;" d. "&amp;$B51)=0,0,COUNTIF(CORRIDA!$M:$M,$B51&amp;" d. "&amp;EI$2)+COUNTIF(CORRIDA!$M:$M,EI$2&amp;" d. "&amp;$B51)))</f>
        <v>0</v>
      </c>
      <c r="EJ51" s="76" t="n">
        <f aca="false">IF($B51=EJ$2,0,IF(COUNTIF(CORRIDA!$M:$M,$B51&amp;" d. "&amp;EJ$2)+COUNTIF(CORRIDA!$M:$M,EJ$2&amp;" d. "&amp;$B51)=0,0,COUNTIF(CORRIDA!$M:$M,$B51&amp;" d. "&amp;EJ$2)+COUNTIF(CORRIDA!$M:$M,EJ$2&amp;" d. "&amp;$B51)))</f>
        <v>0</v>
      </c>
      <c r="EK51" s="76" t="n">
        <f aca="false">IF($B51=EK$2,0,IF(COUNTIF(CORRIDA!$M:$M,$B51&amp;" d. "&amp;EK$2)+COUNTIF(CORRIDA!$M:$M,EK$2&amp;" d. "&amp;$B51)=0,0,COUNTIF(CORRIDA!$M:$M,$B51&amp;" d. "&amp;EK$2)+COUNTIF(CORRIDA!$M:$M,EK$2&amp;" d. "&amp;$B51)))</f>
        <v>0</v>
      </c>
      <c r="EL51" s="76" t="n">
        <f aca="false">IF($B51=EL$2,0,IF(COUNTIF(CORRIDA!$M:$M,$B51&amp;" d. "&amp;EL$2)+COUNTIF(CORRIDA!$M:$M,EL$2&amp;" d. "&amp;$B51)=0,0,COUNTIF(CORRIDA!$M:$M,$B51&amp;" d. "&amp;EL$2)+COUNTIF(CORRIDA!$M:$M,EL$2&amp;" d. "&amp;$B51)))</f>
        <v>0</v>
      </c>
      <c r="EM51" s="76" t="n">
        <f aca="false">IF($B51=EM$2,0,IF(COUNTIF(CORRIDA!$M:$M,$B51&amp;" d. "&amp;EM$2)+COUNTIF(CORRIDA!$M:$M,EM$2&amp;" d. "&amp;$B51)=0,0,COUNTIF(CORRIDA!$M:$M,$B51&amp;" d. "&amp;EM$2)+COUNTIF(CORRIDA!$M:$M,EM$2&amp;" d. "&amp;$B51)))</f>
        <v>0</v>
      </c>
      <c r="EN51" s="76" t="n">
        <f aca="false">IF($B51=EN$2,0,IF(COUNTIF(CORRIDA!$M:$M,$B51&amp;" d. "&amp;EN$2)+COUNTIF(CORRIDA!$M:$M,EN$2&amp;" d. "&amp;$B51)=0,0,COUNTIF(CORRIDA!$M:$M,$B51&amp;" d. "&amp;EN$2)+COUNTIF(CORRIDA!$M:$M,EN$2&amp;" d. "&amp;$B51)))</f>
        <v>0</v>
      </c>
      <c r="EO51" s="76" t="n">
        <f aca="false">IF($B51=EO$2,0,IF(COUNTIF(CORRIDA!$M:$M,$B51&amp;" d. "&amp;EO$2)+COUNTIF(CORRIDA!$M:$M,EO$2&amp;" d. "&amp;$B51)=0,0,COUNTIF(CORRIDA!$M:$M,$B51&amp;" d. "&amp;EO$2)+COUNTIF(CORRIDA!$M:$M,EO$2&amp;" d. "&amp;$B51)))</f>
        <v>0</v>
      </c>
      <c r="EP51" s="76" t="n">
        <f aca="false">IF($B51=EP$2,0,IF(COUNTIF(CORRIDA!$M:$M,$B51&amp;" d. "&amp;EP$2)+COUNTIF(CORRIDA!$M:$M,EP$2&amp;" d. "&amp;$B51)=0,0,COUNTIF(CORRIDA!$M:$M,$B51&amp;" d. "&amp;EP$2)+COUNTIF(CORRIDA!$M:$M,EP$2&amp;" d. "&amp;$B51)))</f>
        <v>0</v>
      </c>
      <c r="EQ51" s="76" t="n">
        <f aca="false">IF($B51=EQ$2,0,IF(COUNTIF(CORRIDA!$M:$M,$B51&amp;" d. "&amp;EQ$2)+COUNTIF(CORRIDA!$M:$M,EQ$2&amp;" d. "&amp;$B51)=0,0,COUNTIF(CORRIDA!$M:$M,$B51&amp;" d. "&amp;EQ$2)+COUNTIF(CORRIDA!$M:$M,EQ$2&amp;" d. "&amp;$B51)))</f>
        <v>0</v>
      </c>
      <c r="ER51" s="76" t="n">
        <f aca="false">IF($B51=ER$2,0,IF(COUNTIF(CORRIDA!$M:$M,$B51&amp;" d. "&amp;ER$2)+COUNTIF(CORRIDA!$M:$M,ER$2&amp;" d. "&amp;$B51)=0,0,COUNTIF(CORRIDA!$M:$M,$B51&amp;" d. "&amp;ER$2)+COUNTIF(CORRIDA!$M:$M,ER$2&amp;" d. "&amp;$B51)))</f>
        <v>1</v>
      </c>
      <c r="ES51" s="76" t="n">
        <f aca="false">IF($B51=ES$2,0,IF(COUNTIF(CORRIDA!$M:$M,$B51&amp;" d. "&amp;ES$2)+COUNTIF(CORRIDA!$M:$M,ES$2&amp;" d. "&amp;$B51)=0,0,COUNTIF(CORRIDA!$M:$M,$B51&amp;" d. "&amp;ES$2)+COUNTIF(CORRIDA!$M:$M,ES$2&amp;" d. "&amp;$B51)))</f>
        <v>0</v>
      </c>
      <c r="ET51" s="76" t="n">
        <f aca="false">IF($B51=ET$2,0,IF(COUNTIF(CORRIDA!$M:$M,$B51&amp;" d. "&amp;ET$2)+COUNTIF(CORRIDA!$M:$M,ET$2&amp;" d. "&amp;$B51)=0,0,COUNTIF(CORRIDA!$M:$M,$B51&amp;" d. "&amp;ET$2)+COUNTIF(CORRIDA!$M:$M,ET$2&amp;" d. "&amp;$B51)))</f>
        <v>0</v>
      </c>
      <c r="EU51" s="76" t="n">
        <f aca="false">IF($B51=EU$2,0,IF(COUNTIF(CORRIDA!$M:$M,$B51&amp;" d. "&amp;EU$2)+COUNTIF(CORRIDA!$M:$M,EU$2&amp;" d. "&amp;$B51)=0,0,COUNTIF(CORRIDA!$M:$M,$B51&amp;" d. "&amp;EU$2)+COUNTIF(CORRIDA!$M:$M,EU$2&amp;" d. "&amp;$B51)))</f>
        <v>0</v>
      </c>
      <c r="EV51" s="76" t="n">
        <f aca="false">IF($B51=EV$2,0,IF(COUNTIF(CORRIDA!$M:$M,$B51&amp;" d. "&amp;EV$2)+COUNTIF(CORRIDA!$M:$M,EV$2&amp;" d. "&amp;$B51)=0,0,COUNTIF(CORRIDA!$M:$M,$B51&amp;" d. "&amp;EV$2)+COUNTIF(CORRIDA!$M:$M,EV$2&amp;" d. "&amp;$B51)))</f>
        <v>0</v>
      </c>
      <c r="EW51" s="76" t="n">
        <f aca="false">IF($B51=EW$2,0,IF(COUNTIF(CORRIDA!$M:$M,$B51&amp;" d. "&amp;EW$2)+COUNTIF(CORRIDA!$M:$M,EW$2&amp;" d. "&amp;$B51)=0,0,COUNTIF(CORRIDA!$M:$M,$B51&amp;" d. "&amp;EW$2)+COUNTIF(CORRIDA!$M:$M,EW$2&amp;" d. "&amp;$B51)))</f>
        <v>1</v>
      </c>
      <c r="EX51" s="76" t="n">
        <f aca="false">IF($B51=EX$2,0,IF(COUNTIF(CORRIDA!$M:$M,$B51&amp;" d. "&amp;EX$2)+COUNTIF(CORRIDA!$M:$M,EX$2&amp;" d. "&amp;$B51)=0,0,COUNTIF(CORRIDA!$M:$M,$B51&amp;" d. "&amp;EX$2)+COUNTIF(CORRIDA!$M:$M,EX$2&amp;" d. "&amp;$B51)))</f>
        <v>0</v>
      </c>
      <c r="EY51" s="76" t="n">
        <f aca="false">IF($B51=EY$2,0,IF(COUNTIF(CORRIDA!$M:$M,$B51&amp;" d. "&amp;EY$2)+COUNTIF(CORRIDA!$M:$M,EY$2&amp;" d. "&amp;$B51)=0,0,COUNTIF(CORRIDA!$M:$M,$B51&amp;" d. "&amp;EY$2)+COUNTIF(CORRIDA!$M:$M,EY$2&amp;" d. "&amp;$B51)))</f>
        <v>0</v>
      </c>
      <c r="EZ51" s="76" t="n">
        <f aca="false">IF($B51=EZ$2,0,IF(COUNTIF(CORRIDA!$M:$M,$B51&amp;" d. "&amp;EZ$2)+COUNTIF(CORRIDA!$M:$M,EZ$2&amp;" d. "&amp;$B51)=0,0,COUNTIF(CORRIDA!$M:$M,$B51&amp;" d. "&amp;EZ$2)+COUNTIF(CORRIDA!$M:$M,EZ$2&amp;" d. "&amp;$B51)))</f>
        <v>0</v>
      </c>
      <c r="FA51" s="76" t="n">
        <f aca="false">IF($B51=FA$2,0,IF(COUNTIF(CORRIDA!$M:$M,$B51&amp;" d. "&amp;FA$2)+COUNTIF(CORRIDA!$M:$M,FA$2&amp;" d. "&amp;$B51)=0,0,COUNTIF(CORRIDA!$M:$M,$B51&amp;" d. "&amp;FA$2)+COUNTIF(CORRIDA!$M:$M,FA$2&amp;" d. "&amp;$B51)))</f>
        <v>0</v>
      </c>
      <c r="FB51" s="76" t="n">
        <f aca="false">IF($B51=FB$2,0,IF(COUNTIF(CORRIDA!$M:$M,$B51&amp;" d. "&amp;FB$2)+COUNTIF(CORRIDA!$M:$M,FB$2&amp;" d. "&amp;$B51)=0,0,COUNTIF(CORRIDA!$M:$M,$B51&amp;" d. "&amp;FB$2)+COUNTIF(CORRIDA!$M:$M,FB$2&amp;" d. "&amp;$B51)))</f>
        <v>0</v>
      </c>
      <c r="FC51" s="76" t="n">
        <f aca="false">IF($B51=FC$2,0,IF(COUNTIF(CORRIDA!$M:$M,$B51&amp;" d. "&amp;FC$2)+COUNTIF(CORRIDA!$M:$M,FC$2&amp;" d. "&amp;$B51)=0,0,COUNTIF(CORRIDA!$M:$M,$B51&amp;" d. "&amp;FC$2)+COUNTIF(CORRIDA!$M:$M,FC$2&amp;" d. "&amp;$B51)))</f>
        <v>0</v>
      </c>
      <c r="FD51" s="76" t="n">
        <f aca="false">IF($B51=FD$2,0,IF(COUNTIF(CORRIDA!$M:$M,$B51&amp;" d. "&amp;FD$2)+COUNTIF(CORRIDA!$M:$M,FD$2&amp;" d. "&amp;$B51)=0,0,COUNTIF(CORRIDA!$M:$M,$B51&amp;" d. "&amp;FD$2)+COUNTIF(CORRIDA!$M:$M,FD$2&amp;" d. "&amp;$B51)))</f>
        <v>0</v>
      </c>
      <c r="FE51" s="76" t="n">
        <f aca="false">IF($B51=FE$2,0,IF(COUNTIF(CORRIDA!$M:$M,$B51&amp;" d. "&amp;FE$2)+COUNTIF(CORRIDA!$M:$M,FE$2&amp;" d. "&amp;$B51)=0,0,COUNTIF(CORRIDA!$M:$M,$B51&amp;" d. "&amp;FE$2)+COUNTIF(CORRIDA!$M:$M,FE$2&amp;" d. "&amp;$B51)))</f>
        <v>0</v>
      </c>
      <c r="FF51" s="76" t="n">
        <f aca="false">IF($B51=FF$2,0,IF(COUNTIF(CORRIDA!$M:$M,$B51&amp;" d. "&amp;FF$2)+COUNTIF(CORRIDA!$M:$M,FF$2&amp;" d. "&amp;$B51)=0,0,COUNTIF(CORRIDA!$M:$M,$B51&amp;" d. "&amp;FF$2)+COUNTIF(CORRIDA!$M:$M,FF$2&amp;" d. "&amp;$B51)))</f>
        <v>0</v>
      </c>
      <c r="FG51" s="75" t="n">
        <f aca="false">SUM(DI51:EW51)</f>
        <v>4</v>
      </c>
      <c r="FH51" s="80"/>
      <c r="FI51" s="73" t="str">
        <f aca="false">BE51</f>
        <v>Yokota</v>
      </c>
      <c r="FJ51" s="81" t="n">
        <f aca="false">COUNTIF(BF51:DC51,"&gt;0")</f>
        <v>4</v>
      </c>
      <c r="FK51" s="81" t="n">
        <f aca="false">AVERAGE(BF51:DC51)</f>
        <v>1</v>
      </c>
      <c r="FL51" s="81" t="n">
        <f aca="false">_xlfn.STDEV.P(BF51:DC51)</f>
        <v>0</v>
      </c>
    </row>
    <row r="52" customFormat="false" ht="12.75" hidden="false" customHeight="false" outlineLevel="0" collapsed="false">
      <c r="B52" s="73" t="n">
        <f aca="false">INTRO!B52</f>
        <v>0</v>
      </c>
      <c r="C52" s="82" t="str">
        <f aca="false">IF($B52=C$2,"-",IF(COUNTIF(CORRIDA!$M:$M,$B52&amp;" d. "&amp;C$2)=0,"",COUNTIF(CORRIDA!$M:$M,$B52&amp;" d. "&amp;C$2)))</f>
        <v/>
      </c>
      <c r="D52" s="82" t="str">
        <f aca="false">IF($B52=D$2,"-",IF(COUNTIF(CORRIDA!$M:$M,$B52&amp;" d. "&amp;D$2)=0,"",COUNTIF(CORRIDA!$M:$M,$B52&amp;" d. "&amp;D$2)))</f>
        <v/>
      </c>
      <c r="E52" s="82" t="str">
        <f aca="false">IF($B52=E$2,"-",IF(COUNTIF(CORRIDA!$M:$M,$B52&amp;" d. "&amp;E$2)=0,"",COUNTIF(CORRIDA!$M:$M,$B52&amp;" d. "&amp;E$2)))</f>
        <v/>
      </c>
      <c r="F52" s="82" t="str">
        <f aca="false">IF($B52=F$2,"-",IF(COUNTIF(CORRIDA!$M:$M,$B52&amp;" d. "&amp;F$2)=0,"",COUNTIF(CORRIDA!$M:$M,$B52&amp;" d. "&amp;F$2)))</f>
        <v/>
      </c>
      <c r="G52" s="82" t="str">
        <f aca="false">IF($B52=G$2,"-",IF(COUNTIF(CORRIDA!$M:$M,$B52&amp;" d. "&amp;G$2)=0,"",COUNTIF(CORRIDA!$M:$M,$B52&amp;" d. "&amp;G$2)))</f>
        <v/>
      </c>
      <c r="H52" s="82" t="str">
        <f aca="false">IF($B52=H$2,"-",IF(COUNTIF(CORRIDA!$M:$M,$B52&amp;" d. "&amp;H$2)=0,"",COUNTIF(CORRIDA!$M:$M,$B52&amp;" d. "&amp;H$2)))</f>
        <v/>
      </c>
      <c r="I52" s="82" t="str">
        <f aca="false">IF($B52=I$2,"-",IF(COUNTIF(CORRIDA!$M:$M,$B52&amp;" d. "&amp;I$2)=0,"",COUNTIF(CORRIDA!$M:$M,$B52&amp;" d. "&amp;I$2)))</f>
        <v/>
      </c>
      <c r="J52" s="82" t="str">
        <f aca="false">IF($B52=J$2,"-",IF(COUNTIF(CORRIDA!$M:$M,$B52&amp;" d. "&amp;J$2)=0,"",COUNTIF(CORRIDA!$M:$M,$B52&amp;" d. "&amp;J$2)))</f>
        <v/>
      </c>
      <c r="K52" s="82" t="str">
        <f aca="false">IF($B52=K$2,"-",IF(COUNTIF(CORRIDA!$M:$M,$B52&amp;" d. "&amp;K$2)=0,"",COUNTIF(CORRIDA!$M:$M,$B52&amp;" d. "&amp;K$2)))</f>
        <v/>
      </c>
      <c r="L52" s="82" t="str">
        <f aca="false">IF($B52=L$2,"-",IF(COUNTIF(CORRIDA!$M:$M,$B52&amp;" d. "&amp;L$2)=0,"",COUNTIF(CORRIDA!$M:$M,$B52&amp;" d. "&amp;L$2)))</f>
        <v/>
      </c>
      <c r="M52" s="82" t="str">
        <f aca="false">IF($B52=M$2,"-",IF(COUNTIF(CORRIDA!$M:$M,$B52&amp;" d. "&amp;M$2)=0,"",COUNTIF(CORRIDA!$M:$M,$B52&amp;" d. "&amp;M$2)))</f>
        <v/>
      </c>
      <c r="N52" s="82" t="str">
        <f aca="false">IF($B52=N$2,"-",IF(COUNTIF(CORRIDA!$M:$M,$B52&amp;" d. "&amp;N$2)=0,"",COUNTIF(CORRIDA!$M:$M,$B52&amp;" d. "&amp;N$2)))</f>
        <v/>
      </c>
      <c r="O52" s="82" t="str">
        <f aca="false">IF($B52=O$2,"-",IF(COUNTIF(CORRIDA!$M:$M,$B52&amp;" d. "&amp;O$2)=0,"",COUNTIF(CORRIDA!$M:$M,$B52&amp;" d. "&amp;O$2)))</f>
        <v/>
      </c>
      <c r="P52" s="82" t="str">
        <f aca="false">IF($B52=P$2,"-",IF(COUNTIF(CORRIDA!$M:$M,$B52&amp;" d. "&amp;P$2)=0,"",COUNTIF(CORRIDA!$M:$M,$B52&amp;" d. "&amp;P$2)))</f>
        <v/>
      </c>
      <c r="Q52" s="82" t="str">
        <f aca="false">IF($B52=Q$2,"-",IF(COUNTIF(CORRIDA!$M:$M,$B52&amp;" d. "&amp;Q$2)=0,"",COUNTIF(CORRIDA!$M:$M,$B52&amp;" d. "&amp;Q$2)))</f>
        <v/>
      </c>
      <c r="R52" s="82" t="str">
        <f aca="false">IF($B52=R$2,"-",IF(COUNTIF(CORRIDA!$M:$M,$B52&amp;" d. "&amp;R$2)=0,"",COUNTIF(CORRIDA!$M:$M,$B52&amp;" d. "&amp;R$2)))</f>
        <v/>
      </c>
      <c r="S52" s="82" t="str">
        <f aca="false">IF($B52=S$2,"-",IF(COUNTIF(CORRIDA!$M:$M,$B52&amp;" d. "&amp;S$2)=0,"",COUNTIF(CORRIDA!$M:$M,$B52&amp;" d. "&amp;S$2)))</f>
        <v/>
      </c>
      <c r="T52" s="82" t="str">
        <f aca="false">IF($B52=T$2,"-",IF(COUNTIF(CORRIDA!$M:$M,$B52&amp;" d. "&amp;T$2)=0,"",COUNTIF(CORRIDA!$M:$M,$B52&amp;" d. "&amp;T$2)))</f>
        <v/>
      </c>
      <c r="U52" s="82" t="str">
        <f aca="false">IF($B52=U$2,"-",IF(COUNTIF(CORRIDA!$M:$M,$B52&amp;" d. "&amp;U$2)=0,"",COUNTIF(CORRIDA!$M:$M,$B52&amp;" d. "&amp;U$2)))</f>
        <v/>
      </c>
      <c r="V52" s="82" t="str">
        <f aca="false">IF($B52=V$2,"-",IF(COUNTIF(CORRIDA!$M:$M,$B52&amp;" d. "&amp;V$2)=0,"",COUNTIF(CORRIDA!$M:$M,$B52&amp;" d. "&amp;V$2)))</f>
        <v/>
      </c>
      <c r="W52" s="82" t="str">
        <f aca="false">IF($B52=W$2,"-",IF(COUNTIF(CORRIDA!$M:$M,$B52&amp;" d. "&amp;W$2)=0,"",COUNTIF(CORRIDA!$M:$M,$B52&amp;" d. "&amp;W$2)))</f>
        <v/>
      </c>
      <c r="X52" s="82" t="str">
        <f aca="false">IF($B52=X$2,"-",IF(COUNTIF(CORRIDA!$M:$M,$B52&amp;" d. "&amp;X$2)=0,"",COUNTIF(CORRIDA!$M:$M,$B52&amp;" d. "&amp;X$2)))</f>
        <v/>
      </c>
      <c r="Y52" s="82" t="str">
        <f aca="false">IF($B52=Y$2,"-",IF(COUNTIF(CORRIDA!$M:$M,$B52&amp;" d. "&amp;Y$2)=0,"",COUNTIF(CORRIDA!$M:$M,$B52&amp;" d. "&amp;Y$2)))</f>
        <v/>
      </c>
      <c r="Z52" s="82" t="str">
        <f aca="false">IF($B52=Z$2,"-",IF(COUNTIF(CORRIDA!$M:$M,$B52&amp;" d. "&amp;Z$2)=0,"",COUNTIF(CORRIDA!$M:$M,$B52&amp;" d. "&amp;Z$2)))</f>
        <v/>
      </c>
      <c r="AA52" s="82" t="str">
        <f aca="false">IF($B52=AA$2,"-",IF(COUNTIF(CORRIDA!$M:$M,$B52&amp;" d. "&amp;AA$2)=0,"",COUNTIF(CORRIDA!$M:$M,$B52&amp;" d. "&amp;AA$2)))</f>
        <v/>
      </c>
      <c r="AB52" s="82" t="str">
        <f aca="false">IF($B52=AB$2,"-",IF(COUNTIF(CORRIDA!$M:$M,$B52&amp;" d. "&amp;AB$2)=0,"",COUNTIF(CORRIDA!$M:$M,$B52&amp;" d. "&amp;AB$2)))</f>
        <v/>
      </c>
      <c r="AC52" s="82" t="str">
        <f aca="false">IF($B52=AC$2,"-",IF(COUNTIF(CORRIDA!$M:$M,$B52&amp;" d. "&amp;AC$2)=0,"",COUNTIF(CORRIDA!$M:$M,$B52&amp;" d. "&amp;AC$2)))</f>
        <v/>
      </c>
      <c r="AD52" s="82" t="str">
        <f aca="false">IF($B52=AD$2,"-",IF(COUNTIF(CORRIDA!$M:$M,$B52&amp;" d. "&amp;AD$2)=0,"",COUNTIF(CORRIDA!$M:$M,$B52&amp;" d. "&amp;AD$2)))</f>
        <v/>
      </c>
      <c r="AE52" s="82" t="str">
        <f aca="false">IF($B52=AE$2,"-",IF(COUNTIF(CORRIDA!$M:$M,$B52&amp;" d. "&amp;AE$2)=0,"",COUNTIF(CORRIDA!$M:$M,$B52&amp;" d. "&amp;AE$2)))</f>
        <v/>
      </c>
      <c r="AF52" s="82" t="str">
        <f aca="false">IF($B52=AF$2,"-",IF(COUNTIF(CORRIDA!$M:$M,$B52&amp;" d. "&amp;AF$2)=0,"",COUNTIF(CORRIDA!$M:$M,$B52&amp;" d. "&amp;AF$2)))</f>
        <v/>
      </c>
      <c r="AG52" s="82" t="str">
        <f aca="false">IF($B52=AG$2,"-",IF(COUNTIF(CORRIDA!$M:$M,$B52&amp;" d. "&amp;AG$2)=0,"",COUNTIF(CORRIDA!$M:$M,$B52&amp;" d. "&amp;AG$2)))</f>
        <v/>
      </c>
      <c r="AH52" s="82" t="str">
        <f aca="false">IF($B52=AH$2,"-",IF(COUNTIF(CORRIDA!$M:$M,$B52&amp;" d. "&amp;AH$2)=0,"",COUNTIF(CORRIDA!$M:$M,$B52&amp;" d. "&amp;AH$2)))</f>
        <v/>
      </c>
      <c r="AI52" s="82" t="str">
        <f aca="false">IF($B52=AI$2,"-",IF(COUNTIF(CORRIDA!$M:$M,$B52&amp;" d. "&amp;AI$2)=0,"",COUNTIF(CORRIDA!$M:$M,$B52&amp;" d. "&amp;AI$2)))</f>
        <v/>
      </c>
      <c r="AJ52" s="82" t="str">
        <f aca="false">IF($B52=AJ$2,"-",IF(COUNTIF(CORRIDA!$M:$M,$B52&amp;" d. "&amp;AJ$2)=0,"",COUNTIF(CORRIDA!$M:$M,$B52&amp;" d. "&amp;AJ$2)))</f>
        <v/>
      </c>
      <c r="AK52" s="82" t="str">
        <f aca="false">IF($B52=AK$2,"-",IF(COUNTIF(CORRIDA!$M:$M,$B52&amp;" d. "&amp;AK$2)=0,"",COUNTIF(CORRIDA!$M:$M,$B52&amp;" d. "&amp;AK$2)))</f>
        <v/>
      </c>
      <c r="AL52" s="82" t="str">
        <f aca="false">IF($B52=AL$2,"-",IF(COUNTIF(CORRIDA!$M:$M,$B52&amp;" d. "&amp;AL$2)=0,"",COUNTIF(CORRIDA!$M:$M,$B52&amp;" d. "&amp;AL$2)))</f>
        <v/>
      </c>
      <c r="AM52" s="82" t="str">
        <f aca="false">IF($B52=AM$2,"-",IF(COUNTIF(CORRIDA!$M:$M,$B52&amp;" d. "&amp;AM$2)=0,"",COUNTIF(CORRIDA!$M:$M,$B52&amp;" d. "&amp;AM$2)))</f>
        <v/>
      </c>
      <c r="AN52" s="82" t="str">
        <f aca="false">IF($B52=AN$2,"-",IF(COUNTIF(CORRIDA!$M:$M,$B52&amp;" d. "&amp;AN$2)=0,"",COUNTIF(CORRIDA!$M:$M,$B52&amp;" d. "&amp;AN$2)))</f>
        <v/>
      </c>
      <c r="AO52" s="82" t="str">
        <f aca="false">IF($B52=AO$2,"-",IF(COUNTIF(CORRIDA!$M:$M,$B52&amp;" d. "&amp;AO$2)=0,"",COUNTIF(CORRIDA!$M:$M,$B52&amp;" d. "&amp;AO$2)))</f>
        <v/>
      </c>
      <c r="AP52" s="82" t="str">
        <f aca="false">IF($B52=AP$2,"-",IF(COUNTIF(CORRIDA!$M:$M,$B52&amp;" d. "&amp;AP$2)=0,"",COUNTIF(CORRIDA!$M:$M,$B52&amp;" d. "&amp;AP$2)))</f>
        <v/>
      </c>
      <c r="AQ52" s="82" t="str">
        <f aca="false">IF($B52=AQ$2,"-",IF(COUNTIF(CORRIDA!$M:$M,$B52&amp;" d. "&amp;AQ$2)=0,"",COUNTIF(CORRIDA!$M:$M,$B52&amp;" d. "&amp;AQ$2)))</f>
        <v/>
      </c>
      <c r="AR52" s="82" t="str">
        <f aca="false">IF($B52=AR$2,"-",IF(COUNTIF(CORRIDA!$M:$M,$B52&amp;" d. "&amp;AR$2)=0,"",COUNTIF(CORRIDA!$M:$M,$B52&amp;" d. "&amp;AR$2)))</f>
        <v/>
      </c>
      <c r="AS52" s="82" t="str">
        <f aca="false">IF($B52=AS$2,"-",IF(COUNTIF(CORRIDA!$M:$M,$B52&amp;" d. "&amp;AS$2)=0,"",COUNTIF(CORRIDA!$M:$M,$B52&amp;" d. "&amp;AS$2)))</f>
        <v/>
      </c>
      <c r="AT52" s="82" t="str">
        <f aca="false">IF($B52=AT$2,"-",IF(COUNTIF(CORRIDA!$M:$M,$B52&amp;" d. "&amp;AT$2)=0,"",COUNTIF(CORRIDA!$M:$M,$B52&amp;" d. "&amp;AT$2)))</f>
        <v/>
      </c>
      <c r="AU52" s="82" t="str">
        <f aca="false">IF($B52=AU$2,"-",IF(COUNTIF(CORRIDA!$M:$M,$B52&amp;" d. "&amp;AU$2)=0,"",COUNTIF(CORRIDA!$M:$M,$B52&amp;" d. "&amp;AU$2)))</f>
        <v/>
      </c>
      <c r="AV52" s="82" t="str">
        <f aca="false">IF($B52=AV$2,"-",IF(COUNTIF(CORRIDA!$M:$M,$B52&amp;" d. "&amp;AV$2)=0,"",COUNTIF(CORRIDA!$M:$M,$B52&amp;" d. "&amp;AV$2)))</f>
        <v/>
      </c>
      <c r="AW52" s="82" t="str">
        <f aca="false">IF($B52=AW$2,"-",IF(COUNTIF(CORRIDA!$M:$M,$B52&amp;" d. "&amp;AW$2)=0,"",COUNTIF(CORRIDA!$M:$M,$B52&amp;" d. "&amp;AW$2)))</f>
        <v/>
      </c>
      <c r="AX52" s="82" t="str">
        <f aca="false">IF($B52=AX$2,"-",IF(COUNTIF(CORRIDA!$M:$M,$B52&amp;" d. "&amp;AX$2)=0,"",COUNTIF(CORRIDA!$M:$M,$B52&amp;" d. "&amp;AX$2)))</f>
        <v/>
      </c>
      <c r="AY52" s="82" t="str">
        <f aca="false">IF($B52=AY$2,"-",IF(COUNTIF(CORRIDA!$M:$M,$B52&amp;" d. "&amp;AY$2)=0,"",COUNTIF(CORRIDA!$M:$M,$B52&amp;" d. "&amp;AY$2)))</f>
        <v/>
      </c>
      <c r="AZ52" s="82" t="str">
        <f aca="false">IF($B52=AZ$2,"-",IF(COUNTIF(CORRIDA!$M:$M,$B52&amp;" d. "&amp;AZ$2)=0,"",COUNTIF(CORRIDA!$M:$M,$B52&amp;" d. "&amp;AZ$2)))</f>
        <v>-</v>
      </c>
      <c r="BA52" s="75" t="n">
        <f aca="false">SUM(C52:AZ52)</f>
        <v>0</v>
      </c>
      <c r="BE52" s="73" t="n">
        <f aca="false">B52</f>
        <v>0</v>
      </c>
      <c r="BF52" s="83" t="str">
        <f aca="false">IF($B52=BF$2,"-",IF(COUNTIF(CORRIDA!$M:$M,$B52&amp;" d. "&amp;BF$2)+COUNTIF(CORRIDA!$M:$M,BF$2&amp;" d. "&amp;$B52)=0,"",COUNTIF(CORRIDA!$M:$M,$B52&amp;" d. "&amp;BF$2)+COUNTIF(CORRIDA!$M:$M,BF$2&amp;" d. "&amp;$B52)))</f>
        <v/>
      </c>
      <c r="BG52" s="83" t="str">
        <f aca="false">IF($B52=BG$2,"-",IF(COUNTIF(CORRIDA!$M:$M,$B52&amp;" d. "&amp;BG$2)+COUNTIF(CORRIDA!$M:$M,BG$2&amp;" d. "&amp;$B52)=0,"",COUNTIF(CORRIDA!$M:$M,$B52&amp;" d. "&amp;BG$2)+COUNTIF(CORRIDA!$M:$M,BG$2&amp;" d. "&amp;$B52)))</f>
        <v/>
      </c>
      <c r="BH52" s="83" t="str">
        <f aca="false">IF($B52=BH$2,"-",IF(COUNTIF(CORRIDA!$M:$M,$B52&amp;" d. "&amp;BH$2)+COUNTIF(CORRIDA!$M:$M,BH$2&amp;" d. "&amp;$B52)=0,"",COUNTIF(CORRIDA!$M:$M,$B52&amp;" d. "&amp;BH$2)+COUNTIF(CORRIDA!$M:$M,BH$2&amp;" d. "&amp;$B52)))</f>
        <v/>
      </c>
      <c r="BI52" s="83" t="str">
        <f aca="false">IF($B52=BI$2,"-",IF(COUNTIF(CORRIDA!$M:$M,$B52&amp;" d. "&amp;BI$2)+COUNTIF(CORRIDA!$M:$M,BI$2&amp;" d. "&amp;$B52)=0,"",COUNTIF(CORRIDA!$M:$M,$B52&amp;" d. "&amp;BI$2)+COUNTIF(CORRIDA!$M:$M,BI$2&amp;" d. "&amp;$B52)))</f>
        <v/>
      </c>
      <c r="BJ52" s="83" t="str">
        <f aca="false">IF($B52=BJ$2,"-",IF(COUNTIF(CORRIDA!$M:$M,$B52&amp;" d. "&amp;BJ$2)+COUNTIF(CORRIDA!$M:$M,BJ$2&amp;" d. "&amp;$B52)=0,"",COUNTIF(CORRIDA!$M:$M,$B52&amp;" d. "&amp;BJ$2)+COUNTIF(CORRIDA!$M:$M,BJ$2&amp;" d. "&amp;$B52)))</f>
        <v/>
      </c>
      <c r="BK52" s="83" t="str">
        <f aca="false">IF($B52=BK$2,"-",IF(COUNTIF(CORRIDA!$M:$M,$B52&amp;" d. "&amp;BK$2)+COUNTIF(CORRIDA!$M:$M,BK$2&amp;" d. "&amp;$B52)=0,"",COUNTIF(CORRIDA!$M:$M,$B52&amp;" d. "&amp;BK$2)+COUNTIF(CORRIDA!$M:$M,BK$2&amp;" d. "&amp;$B52)))</f>
        <v/>
      </c>
      <c r="BL52" s="83" t="str">
        <f aca="false">IF($B52=BL$2,"-",IF(COUNTIF(CORRIDA!$M:$M,$B52&amp;" d. "&amp;BL$2)+COUNTIF(CORRIDA!$M:$M,BL$2&amp;" d. "&amp;$B52)=0,"",COUNTIF(CORRIDA!$M:$M,$B52&amp;" d. "&amp;BL$2)+COUNTIF(CORRIDA!$M:$M,BL$2&amp;" d. "&amp;$B52)))</f>
        <v/>
      </c>
      <c r="BM52" s="83" t="str">
        <f aca="false">IF($B52=BM$2,"-",IF(COUNTIF(CORRIDA!$M:$M,$B52&amp;" d. "&amp;BM$2)+COUNTIF(CORRIDA!$M:$M,BM$2&amp;" d. "&amp;$B52)=0,"",COUNTIF(CORRIDA!$M:$M,$B52&amp;" d. "&amp;BM$2)+COUNTIF(CORRIDA!$M:$M,BM$2&amp;" d. "&amp;$B52)))</f>
        <v/>
      </c>
      <c r="BN52" s="83" t="str">
        <f aca="false">IF($B52=BN$2,"-",IF(COUNTIF(CORRIDA!$M:$M,$B52&amp;" d. "&amp;BN$2)+COUNTIF(CORRIDA!$M:$M,BN$2&amp;" d. "&amp;$B52)=0,"",COUNTIF(CORRIDA!$M:$M,$B52&amp;" d. "&amp;BN$2)+COUNTIF(CORRIDA!$M:$M,BN$2&amp;" d. "&amp;$B52)))</f>
        <v/>
      </c>
      <c r="BO52" s="83" t="str">
        <f aca="false">IF($B52=BO$2,"-",IF(COUNTIF(CORRIDA!$M:$M,$B52&amp;" d. "&amp;BO$2)+COUNTIF(CORRIDA!$M:$M,BO$2&amp;" d. "&amp;$B52)=0,"",COUNTIF(CORRIDA!$M:$M,$B52&amp;" d. "&amp;BO$2)+COUNTIF(CORRIDA!$M:$M,BO$2&amp;" d. "&amp;$B52)))</f>
        <v/>
      </c>
      <c r="BP52" s="83" t="str">
        <f aca="false">IF($B52=BP$2,"-",IF(COUNTIF(CORRIDA!$M:$M,$B52&amp;" d. "&amp;BP$2)+COUNTIF(CORRIDA!$M:$M,BP$2&amp;" d. "&amp;$B52)=0,"",COUNTIF(CORRIDA!$M:$M,$B52&amp;" d. "&amp;BP$2)+COUNTIF(CORRIDA!$M:$M,BP$2&amp;" d. "&amp;$B52)))</f>
        <v/>
      </c>
      <c r="BQ52" s="83" t="str">
        <f aca="false">IF($B52=BQ$2,"-",IF(COUNTIF(CORRIDA!$M:$M,$B52&amp;" d. "&amp;BQ$2)+COUNTIF(CORRIDA!$M:$M,BQ$2&amp;" d. "&amp;$B52)=0,"",COUNTIF(CORRIDA!$M:$M,$B52&amp;" d. "&amp;BQ$2)+COUNTIF(CORRIDA!$M:$M,BQ$2&amp;" d. "&amp;$B52)))</f>
        <v/>
      </c>
      <c r="BR52" s="83" t="str">
        <f aca="false">IF($B52=BR$2,"-",IF(COUNTIF(CORRIDA!$M:$M,$B52&amp;" d. "&amp;BR$2)+COUNTIF(CORRIDA!$M:$M,BR$2&amp;" d. "&amp;$B52)=0,"",COUNTIF(CORRIDA!$M:$M,$B52&amp;" d. "&amp;BR$2)+COUNTIF(CORRIDA!$M:$M,BR$2&amp;" d. "&amp;$B52)))</f>
        <v/>
      </c>
      <c r="BS52" s="83" t="str">
        <f aca="false">IF($B52=BS$2,"-",IF(COUNTIF(CORRIDA!$M:$M,$B52&amp;" d. "&amp;BS$2)+COUNTIF(CORRIDA!$M:$M,BS$2&amp;" d. "&amp;$B52)=0,"",COUNTIF(CORRIDA!$M:$M,$B52&amp;" d. "&amp;BS$2)+COUNTIF(CORRIDA!$M:$M,BS$2&amp;" d. "&amp;$B52)))</f>
        <v/>
      </c>
      <c r="BT52" s="83" t="str">
        <f aca="false">IF($B52=BT$2,"-",IF(COUNTIF(CORRIDA!$M:$M,$B52&amp;" d. "&amp;BT$2)+COUNTIF(CORRIDA!$M:$M,BT$2&amp;" d. "&amp;$B52)=0,"",COUNTIF(CORRIDA!$M:$M,$B52&amp;" d. "&amp;BT$2)+COUNTIF(CORRIDA!$M:$M,BT$2&amp;" d. "&amp;$B52)))</f>
        <v/>
      </c>
      <c r="BU52" s="83" t="str">
        <f aca="false">IF($B52=BU$2,"-",IF(COUNTIF(CORRIDA!$M:$M,$B52&amp;" d. "&amp;BU$2)+COUNTIF(CORRIDA!$M:$M,BU$2&amp;" d. "&amp;$B52)=0,"",COUNTIF(CORRIDA!$M:$M,$B52&amp;" d. "&amp;BU$2)+COUNTIF(CORRIDA!$M:$M,BU$2&amp;" d. "&amp;$B52)))</f>
        <v/>
      </c>
      <c r="BV52" s="83" t="str">
        <f aca="false">IF($B52=BV$2,"-",IF(COUNTIF(CORRIDA!$M:$M,$B52&amp;" d. "&amp;BV$2)+COUNTIF(CORRIDA!$M:$M,BV$2&amp;" d. "&amp;$B52)=0,"",COUNTIF(CORRIDA!$M:$M,$B52&amp;" d. "&amp;BV$2)+COUNTIF(CORRIDA!$M:$M,BV$2&amp;" d. "&amp;$B52)))</f>
        <v/>
      </c>
      <c r="BW52" s="83" t="str">
        <f aca="false">IF($B52=BW$2,"-",IF(COUNTIF(CORRIDA!$M:$M,$B52&amp;" d. "&amp;BW$2)+COUNTIF(CORRIDA!$M:$M,BW$2&amp;" d. "&amp;$B52)=0,"",COUNTIF(CORRIDA!$M:$M,$B52&amp;" d. "&amp;BW$2)+COUNTIF(CORRIDA!$M:$M,BW$2&amp;" d. "&amp;$B52)))</f>
        <v/>
      </c>
      <c r="BX52" s="83" t="str">
        <f aca="false">IF($B52=BX$2,"-",IF(COUNTIF(CORRIDA!$M:$M,$B52&amp;" d. "&amp;BX$2)+COUNTIF(CORRIDA!$M:$M,BX$2&amp;" d. "&amp;$B52)=0,"",COUNTIF(CORRIDA!$M:$M,$B52&amp;" d. "&amp;BX$2)+COUNTIF(CORRIDA!$M:$M,BX$2&amp;" d. "&amp;$B52)))</f>
        <v/>
      </c>
      <c r="BY52" s="83" t="str">
        <f aca="false">IF($B52=BY$2,"-",IF(COUNTIF(CORRIDA!$M:$M,$B52&amp;" d. "&amp;BY$2)+COUNTIF(CORRIDA!$M:$M,BY$2&amp;" d. "&amp;$B52)=0,"",COUNTIF(CORRIDA!$M:$M,$B52&amp;" d. "&amp;BY$2)+COUNTIF(CORRIDA!$M:$M,BY$2&amp;" d. "&amp;$B52)))</f>
        <v/>
      </c>
      <c r="BZ52" s="83" t="str">
        <f aca="false">IF($B52=BZ$2,"-",IF(COUNTIF(CORRIDA!$M:$M,$B52&amp;" d. "&amp;BZ$2)+COUNTIF(CORRIDA!$M:$M,BZ$2&amp;" d. "&amp;$B52)=0,"",COUNTIF(CORRIDA!$M:$M,$B52&amp;" d. "&amp;BZ$2)+COUNTIF(CORRIDA!$M:$M,BZ$2&amp;" d. "&amp;$B52)))</f>
        <v/>
      </c>
      <c r="CA52" s="83" t="str">
        <f aca="false">IF($B52=CA$2,"-",IF(COUNTIF(CORRIDA!$M:$M,$B52&amp;" d. "&amp;CA$2)+COUNTIF(CORRIDA!$M:$M,CA$2&amp;" d. "&amp;$B52)=0,"",COUNTIF(CORRIDA!$M:$M,$B52&amp;" d. "&amp;CA$2)+COUNTIF(CORRIDA!$M:$M,CA$2&amp;" d. "&amp;$B52)))</f>
        <v/>
      </c>
      <c r="CB52" s="83" t="str">
        <f aca="false">IF($B52=CB$2,"-",IF(COUNTIF(CORRIDA!$M:$M,$B52&amp;" d. "&amp;CB$2)+COUNTIF(CORRIDA!$M:$M,CB$2&amp;" d. "&amp;$B52)=0,"",COUNTIF(CORRIDA!$M:$M,$B52&amp;" d. "&amp;CB$2)+COUNTIF(CORRIDA!$M:$M,CB$2&amp;" d. "&amp;$B52)))</f>
        <v/>
      </c>
      <c r="CC52" s="83" t="str">
        <f aca="false">IF($B52=CC$2,"-",IF(COUNTIF(CORRIDA!$M:$M,$B52&amp;" d. "&amp;CC$2)+COUNTIF(CORRIDA!$M:$M,CC$2&amp;" d. "&amp;$B52)=0,"",COUNTIF(CORRIDA!$M:$M,$B52&amp;" d. "&amp;CC$2)+COUNTIF(CORRIDA!$M:$M,CC$2&amp;" d. "&amp;$B52)))</f>
        <v/>
      </c>
      <c r="CD52" s="83" t="str">
        <f aca="false">IF($B52=CD$2,"-",IF(COUNTIF(CORRIDA!$M:$M,$B52&amp;" d. "&amp;CD$2)+COUNTIF(CORRIDA!$M:$M,CD$2&amp;" d. "&amp;$B52)=0,"",COUNTIF(CORRIDA!$M:$M,$B52&amp;" d. "&amp;CD$2)+COUNTIF(CORRIDA!$M:$M,CD$2&amp;" d. "&amp;$B52)))</f>
        <v/>
      </c>
      <c r="CE52" s="83" t="str">
        <f aca="false">IF($B52=CE$2,"-",IF(COUNTIF(CORRIDA!$M:$M,$B52&amp;" d. "&amp;CE$2)+COUNTIF(CORRIDA!$M:$M,CE$2&amp;" d. "&amp;$B52)=0,"",COUNTIF(CORRIDA!$M:$M,$B52&amp;" d. "&amp;CE$2)+COUNTIF(CORRIDA!$M:$M,CE$2&amp;" d. "&amp;$B52)))</f>
        <v/>
      </c>
      <c r="CF52" s="83" t="str">
        <f aca="false">IF($B52=CF$2,"-",IF(COUNTIF(CORRIDA!$M:$M,$B52&amp;" d. "&amp;CF$2)+COUNTIF(CORRIDA!$M:$M,CF$2&amp;" d. "&amp;$B52)=0,"",COUNTIF(CORRIDA!$M:$M,$B52&amp;" d. "&amp;CF$2)+COUNTIF(CORRIDA!$M:$M,CF$2&amp;" d. "&amp;$B52)))</f>
        <v/>
      </c>
      <c r="CG52" s="83" t="str">
        <f aca="false">IF($B52=CG$2,"-",IF(COUNTIF(CORRIDA!$M:$M,$B52&amp;" d. "&amp;CG$2)+COUNTIF(CORRIDA!$M:$M,CG$2&amp;" d. "&amp;$B52)=0,"",COUNTIF(CORRIDA!$M:$M,$B52&amp;" d. "&amp;CG$2)+COUNTIF(CORRIDA!$M:$M,CG$2&amp;" d. "&amp;$B52)))</f>
        <v/>
      </c>
      <c r="CH52" s="83" t="str">
        <f aca="false">IF($B52=CH$2,"-",IF(COUNTIF(CORRIDA!$M:$M,$B52&amp;" d. "&amp;CH$2)+COUNTIF(CORRIDA!$M:$M,CH$2&amp;" d. "&amp;$B52)=0,"",COUNTIF(CORRIDA!$M:$M,$B52&amp;" d. "&amp;CH$2)+COUNTIF(CORRIDA!$M:$M,CH$2&amp;" d. "&amp;$B52)))</f>
        <v/>
      </c>
      <c r="CI52" s="83" t="str">
        <f aca="false">IF($B52=CI$2,"-",IF(COUNTIF(CORRIDA!$M:$M,$B52&amp;" d. "&amp;CI$2)+COUNTIF(CORRIDA!$M:$M,CI$2&amp;" d. "&amp;$B52)=0,"",COUNTIF(CORRIDA!$M:$M,$B52&amp;" d. "&amp;CI$2)+COUNTIF(CORRIDA!$M:$M,CI$2&amp;" d. "&amp;$B52)))</f>
        <v/>
      </c>
      <c r="CJ52" s="83" t="str">
        <f aca="false">IF($B52=CJ$2,"-",IF(COUNTIF(CORRIDA!$M:$M,$B52&amp;" d. "&amp;CJ$2)+COUNTIF(CORRIDA!$M:$M,CJ$2&amp;" d. "&amp;$B52)=0,"",COUNTIF(CORRIDA!$M:$M,$B52&amp;" d. "&amp;CJ$2)+COUNTIF(CORRIDA!$M:$M,CJ$2&amp;" d. "&amp;$B52)))</f>
        <v/>
      </c>
      <c r="CK52" s="83" t="str">
        <f aca="false">IF($B52=CK$2,"-",IF(COUNTIF(CORRIDA!$M:$M,$B52&amp;" d. "&amp;CK$2)+COUNTIF(CORRIDA!$M:$M,CK$2&amp;" d. "&amp;$B52)=0,"",COUNTIF(CORRIDA!$M:$M,$B52&amp;" d. "&amp;CK$2)+COUNTIF(CORRIDA!$M:$M,CK$2&amp;" d. "&amp;$B52)))</f>
        <v/>
      </c>
      <c r="CL52" s="83" t="str">
        <f aca="false">IF($B52=CL$2,"-",IF(COUNTIF(CORRIDA!$M:$M,$B52&amp;" d. "&amp;CL$2)+COUNTIF(CORRIDA!$M:$M,CL$2&amp;" d. "&amp;$B52)=0,"",COUNTIF(CORRIDA!$M:$M,$B52&amp;" d. "&amp;CL$2)+COUNTIF(CORRIDA!$M:$M,CL$2&amp;" d. "&amp;$B52)))</f>
        <v/>
      </c>
      <c r="CM52" s="83" t="str">
        <f aca="false">IF($B52=CM$2,"-",IF(COUNTIF(CORRIDA!$M:$M,$B52&amp;" d. "&amp;CM$2)+COUNTIF(CORRIDA!$M:$M,CM$2&amp;" d. "&amp;$B52)=0,"",COUNTIF(CORRIDA!$M:$M,$B52&amp;" d. "&amp;CM$2)+COUNTIF(CORRIDA!$M:$M,CM$2&amp;" d. "&amp;$B52)))</f>
        <v/>
      </c>
      <c r="CN52" s="83" t="str">
        <f aca="false">IF($B52=CN$2,"-",IF(COUNTIF(CORRIDA!$M:$M,$B52&amp;" d. "&amp;CN$2)+COUNTIF(CORRIDA!$M:$M,CN$2&amp;" d. "&amp;$B52)=0,"",COUNTIF(CORRIDA!$M:$M,$B52&amp;" d. "&amp;CN$2)+COUNTIF(CORRIDA!$M:$M,CN$2&amp;" d. "&amp;$B52)))</f>
        <v/>
      </c>
      <c r="CO52" s="83" t="str">
        <f aca="false">IF($B52=CO$2,"-",IF(COUNTIF(CORRIDA!$M:$M,$B52&amp;" d. "&amp;CO$2)+COUNTIF(CORRIDA!$M:$M,CO$2&amp;" d. "&amp;$B52)=0,"",COUNTIF(CORRIDA!$M:$M,$B52&amp;" d. "&amp;CO$2)+COUNTIF(CORRIDA!$M:$M,CO$2&amp;" d. "&amp;$B52)))</f>
        <v/>
      </c>
      <c r="CP52" s="83" t="str">
        <f aca="false">IF($B52=CP$2,"-",IF(COUNTIF(CORRIDA!$M:$M,$B52&amp;" d. "&amp;CP$2)+COUNTIF(CORRIDA!$M:$M,CP$2&amp;" d. "&amp;$B52)=0,"",COUNTIF(CORRIDA!$M:$M,$B52&amp;" d. "&amp;CP$2)+COUNTIF(CORRIDA!$M:$M,CP$2&amp;" d. "&amp;$B52)))</f>
        <v/>
      </c>
      <c r="CQ52" s="83" t="str">
        <f aca="false">IF($B52=CQ$2,"-",IF(COUNTIF(CORRIDA!$M:$M,$B52&amp;" d. "&amp;CQ$2)+COUNTIF(CORRIDA!$M:$M,CQ$2&amp;" d. "&amp;$B52)=0,"",COUNTIF(CORRIDA!$M:$M,$B52&amp;" d. "&amp;CQ$2)+COUNTIF(CORRIDA!$M:$M,CQ$2&amp;" d. "&amp;$B52)))</f>
        <v/>
      </c>
      <c r="CR52" s="83" t="str">
        <f aca="false">IF($B52=CR$2,"-",IF(COUNTIF(CORRIDA!$M:$M,$B52&amp;" d. "&amp;CR$2)+COUNTIF(CORRIDA!$M:$M,CR$2&amp;" d. "&amp;$B52)=0,"",COUNTIF(CORRIDA!$M:$M,$B52&amp;" d. "&amp;CR$2)+COUNTIF(CORRIDA!$M:$M,CR$2&amp;" d. "&amp;$B52)))</f>
        <v/>
      </c>
      <c r="CS52" s="83" t="str">
        <f aca="false">IF($B52=CS$2,"-",IF(COUNTIF(CORRIDA!$M:$M,$B52&amp;" d. "&amp;CS$2)+COUNTIF(CORRIDA!$M:$M,CS$2&amp;" d. "&amp;$B52)=0,"",COUNTIF(CORRIDA!$M:$M,$B52&amp;" d. "&amp;CS$2)+COUNTIF(CORRIDA!$M:$M,CS$2&amp;" d. "&amp;$B52)))</f>
        <v/>
      </c>
      <c r="CT52" s="83" t="str">
        <f aca="false">IF($B52=CT$2,"-",IF(COUNTIF(CORRIDA!$M:$M,$B52&amp;" d. "&amp;CT$2)+COUNTIF(CORRIDA!$M:$M,CT$2&amp;" d. "&amp;$B52)=0,"",COUNTIF(CORRIDA!$M:$M,$B52&amp;" d. "&amp;CT$2)+COUNTIF(CORRIDA!$M:$M,CT$2&amp;" d. "&amp;$B52)))</f>
        <v/>
      </c>
      <c r="CU52" s="83" t="str">
        <f aca="false">IF($B52=CU$2,"-",IF(COUNTIF(CORRIDA!$M:$M,$B52&amp;" d. "&amp;CU$2)+COUNTIF(CORRIDA!$M:$M,CU$2&amp;" d. "&amp;$B52)=0,"",COUNTIF(CORRIDA!$M:$M,$B52&amp;" d. "&amp;CU$2)+COUNTIF(CORRIDA!$M:$M,CU$2&amp;" d. "&amp;$B52)))</f>
        <v/>
      </c>
      <c r="CV52" s="83" t="str">
        <f aca="false">IF($B52=CV$2,"-",IF(COUNTIF(CORRIDA!$M:$M,$B52&amp;" d. "&amp;CV$2)+COUNTIF(CORRIDA!$M:$M,CV$2&amp;" d. "&amp;$B52)=0,"",COUNTIF(CORRIDA!$M:$M,$B52&amp;" d. "&amp;CV$2)+COUNTIF(CORRIDA!$M:$M,CV$2&amp;" d. "&amp;$B52)))</f>
        <v/>
      </c>
      <c r="CW52" s="83" t="str">
        <f aca="false">IF($B52=CW$2,"-",IF(COUNTIF(CORRIDA!$M:$M,$B52&amp;" d. "&amp;CW$2)+COUNTIF(CORRIDA!$M:$M,CW$2&amp;" d. "&amp;$B52)=0,"",COUNTIF(CORRIDA!$M:$M,$B52&amp;" d. "&amp;CW$2)+COUNTIF(CORRIDA!$M:$M,CW$2&amp;" d. "&amp;$B52)))</f>
        <v/>
      </c>
      <c r="CX52" s="83" t="str">
        <f aca="false">IF($B52=CX$2,"-",IF(COUNTIF(CORRIDA!$M:$M,$B52&amp;" d. "&amp;CX$2)+COUNTIF(CORRIDA!$M:$M,CX$2&amp;" d. "&amp;$B52)=0,"",COUNTIF(CORRIDA!$M:$M,$B52&amp;" d. "&amp;CX$2)+COUNTIF(CORRIDA!$M:$M,CX$2&amp;" d. "&amp;$B52)))</f>
        <v/>
      </c>
      <c r="CY52" s="83" t="str">
        <f aca="false">IF($B52=CY$2,"-",IF(COUNTIF(CORRIDA!$M:$M,$B52&amp;" d. "&amp;CY$2)+COUNTIF(CORRIDA!$M:$M,CY$2&amp;" d. "&amp;$B52)=0,"",COUNTIF(CORRIDA!$M:$M,$B52&amp;" d. "&amp;CY$2)+COUNTIF(CORRIDA!$M:$M,CY$2&amp;" d. "&amp;$B52)))</f>
        <v/>
      </c>
      <c r="CZ52" s="83" t="str">
        <f aca="false">IF($B52=CZ$2,"-",IF(COUNTIF(CORRIDA!$M:$M,$B52&amp;" d. "&amp;CZ$2)+COUNTIF(CORRIDA!$M:$M,CZ$2&amp;" d. "&amp;$B52)=0,"",COUNTIF(CORRIDA!$M:$M,$B52&amp;" d. "&amp;CZ$2)+COUNTIF(CORRIDA!$M:$M,CZ$2&amp;" d. "&amp;$B52)))</f>
        <v/>
      </c>
      <c r="DA52" s="83" t="str">
        <f aca="false">IF($B52=DA$2,"-",IF(COUNTIF(CORRIDA!$M:$M,$B52&amp;" d. "&amp;DA$2)+COUNTIF(CORRIDA!$M:$M,DA$2&amp;" d. "&amp;$B52)=0,"",COUNTIF(CORRIDA!$M:$M,$B52&amp;" d. "&amp;DA$2)+COUNTIF(CORRIDA!$M:$M,DA$2&amp;" d. "&amp;$B52)))</f>
        <v/>
      </c>
      <c r="DB52" s="83" t="str">
        <f aca="false">IF($B52=DB$2,"-",IF(COUNTIF(CORRIDA!$M:$M,$B52&amp;" d. "&amp;DB$2)+COUNTIF(CORRIDA!$M:$M,DB$2&amp;" d. "&amp;$B52)=0,"",COUNTIF(CORRIDA!$M:$M,$B52&amp;" d. "&amp;DB$2)+COUNTIF(CORRIDA!$M:$M,DB$2&amp;" d. "&amp;$B52)))</f>
        <v/>
      </c>
      <c r="DC52" s="83" t="str">
        <f aca="false">IF($B52=DC$2,"-",IF(COUNTIF(CORRIDA!$M:$M,$B52&amp;" d. "&amp;DC$2)+COUNTIF(CORRIDA!$M:$M,DC$2&amp;" d. "&amp;$B52)=0,"",COUNTIF(CORRIDA!$M:$M,$B52&amp;" d. "&amp;DC$2)+COUNTIF(CORRIDA!$M:$M,DC$2&amp;" d. "&amp;$B52)))</f>
        <v>-</v>
      </c>
      <c r="DD52" s="75" t="n">
        <f aca="false">SUM(BF52:DC52)</f>
        <v>0</v>
      </c>
      <c r="DE52" s="77" t="n">
        <f aca="false">COUNTIF(BF52:DC52,"&gt;0")</f>
        <v>0</v>
      </c>
      <c r="DF52" s="78" t="n">
        <f aca="false">IF(COUNTIF(BF52:DC52,"&gt;0")&lt;10,0,QUOTIENT(COUNTIF(BF52:DC52,"&gt;0"),5)*50)</f>
        <v>0</v>
      </c>
      <c r="DG52" s="79"/>
      <c r="DH52" s="73" t="n">
        <f aca="false">BE52</f>
        <v>0</v>
      </c>
      <c r="DI52" s="83" t="n">
        <f aca="false">IF($B52=DI$2,0,IF(COUNTIF(CORRIDA!$M:$M,$B52&amp;" d. "&amp;DI$2)+COUNTIF(CORRIDA!$M:$M,DI$2&amp;" d. "&amp;$B52)=0,0,COUNTIF(CORRIDA!$M:$M,$B52&amp;" d. "&amp;DI$2)+COUNTIF(CORRIDA!$M:$M,DI$2&amp;" d. "&amp;$B52)))</f>
        <v>0</v>
      </c>
      <c r="DJ52" s="83" t="n">
        <f aca="false">IF($B52=DJ$2,0,IF(COUNTIF(CORRIDA!$M:$M,$B52&amp;" d. "&amp;DJ$2)+COUNTIF(CORRIDA!$M:$M,DJ$2&amp;" d. "&amp;$B52)=0,0,COUNTIF(CORRIDA!$M:$M,$B52&amp;" d. "&amp;DJ$2)+COUNTIF(CORRIDA!$M:$M,DJ$2&amp;" d. "&amp;$B52)))</f>
        <v>0</v>
      </c>
      <c r="DK52" s="83" t="n">
        <f aca="false">IF($B52=DK$2,0,IF(COUNTIF(CORRIDA!$M:$M,$B52&amp;" d. "&amp;DK$2)+COUNTIF(CORRIDA!$M:$M,DK$2&amp;" d. "&amp;$B52)=0,0,COUNTIF(CORRIDA!$M:$M,$B52&amp;" d. "&amp;DK$2)+COUNTIF(CORRIDA!$M:$M,DK$2&amp;" d. "&amp;$B52)))</f>
        <v>0</v>
      </c>
      <c r="DL52" s="83" t="n">
        <f aca="false">IF($B52=DL$2,0,IF(COUNTIF(CORRIDA!$M:$M,$B52&amp;" d. "&amp;DL$2)+COUNTIF(CORRIDA!$M:$M,DL$2&amp;" d. "&amp;$B52)=0,0,COUNTIF(CORRIDA!$M:$M,$B52&amp;" d. "&amp;DL$2)+COUNTIF(CORRIDA!$M:$M,DL$2&amp;" d. "&amp;$B52)))</f>
        <v>0</v>
      </c>
      <c r="DM52" s="83" t="n">
        <f aca="false">IF($B52=DM$2,0,IF(COUNTIF(CORRIDA!$M:$M,$B52&amp;" d. "&amp;DM$2)+COUNTIF(CORRIDA!$M:$M,DM$2&amp;" d. "&amp;$B52)=0,0,COUNTIF(CORRIDA!$M:$M,$B52&amp;" d. "&amp;DM$2)+COUNTIF(CORRIDA!$M:$M,DM$2&amp;" d. "&amp;$B52)))</f>
        <v>0</v>
      </c>
      <c r="DN52" s="83" t="n">
        <f aca="false">IF($B52=DN$2,0,IF(COUNTIF(CORRIDA!$M:$M,$B52&amp;" d. "&amp;DN$2)+COUNTIF(CORRIDA!$M:$M,DN$2&amp;" d. "&amp;$B52)=0,0,COUNTIF(CORRIDA!$M:$M,$B52&amp;" d. "&amp;DN$2)+COUNTIF(CORRIDA!$M:$M,DN$2&amp;" d. "&amp;$B52)))</f>
        <v>0</v>
      </c>
      <c r="DO52" s="83" t="n">
        <f aca="false">IF($B52=DO$2,0,IF(COUNTIF(CORRIDA!$M:$M,$B52&amp;" d. "&amp;DO$2)+COUNTIF(CORRIDA!$M:$M,DO$2&amp;" d. "&amp;$B52)=0,0,COUNTIF(CORRIDA!$M:$M,$B52&amp;" d. "&amp;DO$2)+COUNTIF(CORRIDA!$M:$M,DO$2&amp;" d. "&amp;$B52)))</f>
        <v>0</v>
      </c>
      <c r="DP52" s="83" t="n">
        <f aca="false">IF($B52=DP$2,0,IF(COUNTIF(CORRIDA!$M:$M,$B52&amp;" d. "&amp;DP$2)+COUNTIF(CORRIDA!$M:$M,DP$2&amp;" d. "&amp;$B52)=0,0,COUNTIF(CORRIDA!$M:$M,$B52&amp;" d. "&amp;DP$2)+COUNTIF(CORRIDA!$M:$M,DP$2&amp;" d. "&amp;$B52)))</f>
        <v>0</v>
      </c>
      <c r="DQ52" s="83" t="n">
        <f aca="false">IF($B52=DQ$2,0,IF(COUNTIF(CORRIDA!$M:$M,$B52&amp;" d. "&amp;DQ$2)+COUNTIF(CORRIDA!$M:$M,DQ$2&amp;" d. "&amp;$B52)=0,0,COUNTIF(CORRIDA!$M:$M,$B52&amp;" d. "&amp;DQ$2)+COUNTIF(CORRIDA!$M:$M,DQ$2&amp;" d. "&amp;$B52)))</f>
        <v>0</v>
      </c>
      <c r="DR52" s="83" t="n">
        <f aca="false">IF($B52=DR$2,0,IF(COUNTIF(CORRIDA!$M:$M,$B52&amp;" d. "&amp;DR$2)+COUNTIF(CORRIDA!$M:$M,DR$2&amp;" d. "&amp;$B52)=0,0,COUNTIF(CORRIDA!$M:$M,$B52&amp;" d. "&amp;DR$2)+COUNTIF(CORRIDA!$M:$M,DR$2&amp;" d. "&amp;$B52)))</f>
        <v>0</v>
      </c>
      <c r="DS52" s="83" t="n">
        <f aca="false">IF($B52=DS$2,0,IF(COUNTIF(CORRIDA!$M:$M,$B52&amp;" d. "&amp;DS$2)+COUNTIF(CORRIDA!$M:$M,DS$2&amp;" d. "&amp;$B52)=0,0,COUNTIF(CORRIDA!$M:$M,$B52&amp;" d. "&amp;DS$2)+COUNTIF(CORRIDA!$M:$M,DS$2&amp;" d. "&amp;$B52)))</f>
        <v>0</v>
      </c>
      <c r="DT52" s="83" t="n">
        <f aca="false">IF($B52=DT$2,0,IF(COUNTIF(CORRIDA!$M:$M,$B52&amp;" d. "&amp;DT$2)+COUNTIF(CORRIDA!$M:$M,DT$2&amp;" d. "&amp;$B52)=0,0,COUNTIF(CORRIDA!$M:$M,$B52&amp;" d. "&amp;DT$2)+COUNTIF(CORRIDA!$M:$M,DT$2&amp;" d. "&amp;$B52)))</f>
        <v>0</v>
      </c>
      <c r="DU52" s="83" t="n">
        <f aca="false">IF($B52=DU$2,0,IF(COUNTIF(CORRIDA!$M:$M,$B52&amp;" d. "&amp;DU$2)+COUNTIF(CORRIDA!$M:$M,DU$2&amp;" d. "&amp;$B52)=0,0,COUNTIF(CORRIDA!$M:$M,$B52&amp;" d. "&amp;DU$2)+COUNTIF(CORRIDA!$M:$M,DU$2&amp;" d. "&amp;$B52)))</f>
        <v>0</v>
      </c>
      <c r="DV52" s="83" t="n">
        <f aca="false">IF($B52=DV$2,0,IF(COUNTIF(CORRIDA!$M:$M,$B52&amp;" d. "&amp;DV$2)+COUNTIF(CORRIDA!$M:$M,DV$2&amp;" d. "&amp;$B52)=0,0,COUNTIF(CORRIDA!$M:$M,$B52&amp;" d. "&amp;DV$2)+COUNTIF(CORRIDA!$M:$M,DV$2&amp;" d. "&amp;$B52)))</f>
        <v>0</v>
      </c>
      <c r="DW52" s="83" t="n">
        <f aca="false">IF($B52=DW$2,0,IF(COUNTIF(CORRIDA!$M:$M,$B52&amp;" d. "&amp;DW$2)+COUNTIF(CORRIDA!$M:$M,DW$2&amp;" d. "&amp;$B52)=0,0,COUNTIF(CORRIDA!$M:$M,$B52&amp;" d. "&amp;DW$2)+COUNTIF(CORRIDA!$M:$M,DW$2&amp;" d. "&amp;$B52)))</f>
        <v>0</v>
      </c>
      <c r="DX52" s="83" t="n">
        <f aca="false">IF($B52=DX$2,0,IF(COUNTIF(CORRIDA!$M:$M,$B52&amp;" d. "&amp;DX$2)+COUNTIF(CORRIDA!$M:$M,DX$2&amp;" d. "&amp;$B52)=0,0,COUNTIF(CORRIDA!$M:$M,$B52&amp;" d. "&amp;DX$2)+COUNTIF(CORRIDA!$M:$M,DX$2&amp;" d. "&amp;$B52)))</f>
        <v>0</v>
      </c>
      <c r="DY52" s="83" t="n">
        <f aca="false">IF($B52=DY$2,0,IF(COUNTIF(CORRIDA!$M:$M,$B52&amp;" d. "&amp;DY$2)+COUNTIF(CORRIDA!$M:$M,DY$2&amp;" d. "&amp;$B52)=0,0,COUNTIF(CORRIDA!$M:$M,$B52&amp;" d. "&amp;DY$2)+COUNTIF(CORRIDA!$M:$M,DY$2&amp;" d. "&amp;$B52)))</f>
        <v>0</v>
      </c>
      <c r="DZ52" s="83" t="n">
        <f aca="false">IF($B52=DZ$2,0,IF(COUNTIF(CORRIDA!$M:$M,$B52&amp;" d. "&amp;DZ$2)+COUNTIF(CORRIDA!$M:$M,DZ$2&amp;" d. "&amp;$B52)=0,0,COUNTIF(CORRIDA!$M:$M,$B52&amp;" d. "&amp;DZ$2)+COUNTIF(CORRIDA!$M:$M,DZ$2&amp;" d. "&amp;$B52)))</f>
        <v>0</v>
      </c>
      <c r="EA52" s="83" t="n">
        <f aca="false">IF($B52=EA$2,0,IF(COUNTIF(CORRIDA!$M:$M,$B52&amp;" d. "&amp;EA$2)+COUNTIF(CORRIDA!$M:$M,EA$2&amp;" d. "&amp;$B52)=0,0,COUNTIF(CORRIDA!$M:$M,$B52&amp;" d. "&amp;EA$2)+COUNTIF(CORRIDA!$M:$M,EA$2&amp;" d. "&amp;$B52)))</f>
        <v>0</v>
      </c>
      <c r="EB52" s="83" t="n">
        <f aca="false">IF($B52=EB$2,0,IF(COUNTIF(CORRIDA!$M:$M,$B52&amp;" d. "&amp;EB$2)+COUNTIF(CORRIDA!$M:$M,EB$2&amp;" d. "&amp;$B52)=0,0,COUNTIF(CORRIDA!$M:$M,$B52&amp;" d. "&amp;EB$2)+COUNTIF(CORRIDA!$M:$M,EB$2&amp;" d. "&amp;$B52)))</f>
        <v>0</v>
      </c>
      <c r="EC52" s="83" t="n">
        <f aca="false">IF($B52=EC$2,0,IF(COUNTIF(CORRIDA!$M:$M,$B52&amp;" d. "&amp;EC$2)+COUNTIF(CORRIDA!$M:$M,EC$2&amp;" d. "&amp;$B52)=0,0,COUNTIF(CORRIDA!$M:$M,$B52&amp;" d. "&amp;EC$2)+COUNTIF(CORRIDA!$M:$M,EC$2&amp;" d. "&amp;$B52)))</f>
        <v>0</v>
      </c>
      <c r="ED52" s="83" t="n">
        <f aca="false">IF($B52=ED$2,0,IF(COUNTIF(CORRIDA!$M:$M,$B52&amp;" d. "&amp;ED$2)+COUNTIF(CORRIDA!$M:$M,ED$2&amp;" d. "&amp;$B52)=0,0,COUNTIF(CORRIDA!$M:$M,$B52&amp;" d. "&amp;ED$2)+COUNTIF(CORRIDA!$M:$M,ED$2&amp;" d. "&amp;$B52)))</f>
        <v>0</v>
      </c>
      <c r="EE52" s="83" t="n">
        <f aca="false">IF($B52=EE$2,0,IF(COUNTIF(CORRIDA!$M:$M,$B52&amp;" d. "&amp;EE$2)+COUNTIF(CORRIDA!$M:$M,EE$2&amp;" d. "&amp;$B52)=0,0,COUNTIF(CORRIDA!$M:$M,$B52&amp;" d. "&amp;EE$2)+COUNTIF(CORRIDA!$M:$M,EE$2&amp;" d. "&amp;$B52)))</f>
        <v>0</v>
      </c>
      <c r="EF52" s="83" t="n">
        <f aca="false">IF($B52=EF$2,0,IF(COUNTIF(CORRIDA!$M:$M,$B52&amp;" d. "&amp;EF$2)+COUNTIF(CORRIDA!$M:$M,EF$2&amp;" d. "&amp;$B52)=0,0,COUNTIF(CORRIDA!$M:$M,$B52&amp;" d. "&amp;EF$2)+COUNTIF(CORRIDA!$M:$M,EF$2&amp;" d. "&amp;$B52)))</f>
        <v>0</v>
      </c>
      <c r="EG52" s="83" t="n">
        <f aca="false">IF($B52=EG$2,0,IF(COUNTIF(CORRIDA!$M:$M,$B52&amp;" d. "&amp;EG$2)+COUNTIF(CORRIDA!$M:$M,EG$2&amp;" d. "&amp;$B52)=0,0,COUNTIF(CORRIDA!$M:$M,$B52&amp;" d. "&amp;EG$2)+COUNTIF(CORRIDA!$M:$M,EG$2&amp;" d. "&amp;$B52)))</f>
        <v>0</v>
      </c>
      <c r="EH52" s="83" t="n">
        <f aca="false">IF($B52=EH$2,0,IF(COUNTIF(CORRIDA!$M:$M,$B52&amp;" d. "&amp;EH$2)+COUNTIF(CORRIDA!$M:$M,EH$2&amp;" d. "&amp;$B52)=0,0,COUNTIF(CORRIDA!$M:$M,$B52&amp;" d. "&amp;EH$2)+COUNTIF(CORRIDA!$M:$M,EH$2&amp;" d. "&amp;$B52)))</f>
        <v>0</v>
      </c>
      <c r="EI52" s="83" t="n">
        <f aca="false">IF($B52=EI$2,0,IF(COUNTIF(CORRIDA!$M:$M,$B52&amp;" d. "&amp;EI$2)+COUNTIF(CORRIDA!$M:$M,EI$2&amp;" d. "&amp;$B52)=0,0,COUNTIF(CORRIDA!$M:$M,$B52&amp;" d. "&amp;EI$2)+COUNTIF(CORRIDA!$M:$M,EI$2&amp;" d. "&amp;$B52)))</f>
        <v>0</v>
      </c>
      <c r="EJ52" s="83" t="n">
        <f aca="false">IF($B52=EJ$2,0,IF(COUNTIF(CORRIDA!$M:$M,$B52&amp;" d. "&amp;EJ$2)+COUNTIF(CORRIDA!$M:$M,EJ$2&amp;" d. "&amp;$B52)=0,0,COUNTIF(CORRIDA!$M:$M,$B52&amp;" d. "&amp;EJ$2)+COUNTIF(CORRIDA!$M:$M,EJ$2&amp;" d. "&amp;$B52)))</f>
        <v>0</v>
      </c>
      <c r="EK52" s="83" t="n">
        <f aca="false">IF($B52=EK$2,0,IF(COUNTIF(CORRIDA!$M:$M,$B52&amp;" d. "&amp;EK$2)+COUNTIF(CORRIDA!$M:$M,EK$2&amp;" d. "&amp;$B52)=0,0,COUNTIF(CORRIDA!$M:$M,$B52&amp;" d. "&amp;EK$2)+COUNTIF(CORRIDA!$M:$M,EK$2&amp;" d. "&amp;$B52)))</f>
        <v>0</v>
      </c>
      <c r="EL52" s="83" t="n">
        <f aca="false">IF($B52=EL$2,0,IF(COUNTIF(CORRIDA!$M:$M,$B52&amp;" d. "&amp;EL$2)+COUNTIF(CORRIDA!$M:$M,EL$2&amp;" d. "&amp;$B52)=0,0,COUNTIF(CORRIDA!$M:$M,$B52&amp;" d. "&amp;EL$2)+COUNTIF(CORRIDA!$M:$M,EL$2&amp;" d. "&amp;$B52)))</f>
        <v>0</v>
      </c>
      <c r="EM52" s="83" t="n">
        <f aca="false">IF($B52=EM$2,0,IF(COUNTIF(CORRIDA!$M:$M,$B52&amp;" d. "&amp;EM$2)+COUNTIF(CORRIDA!$M:$M,EM$2&amp;" d. "&amp;$B52)=0,0,COUNTIF(CORRIDA!$M:$M,$B52&amp;" d. "&amp;EM$2)+COUNTIF(CORRIDA!$M:$M,EM$2&amp;" d. "&amp;$B52)))</f>
        <v>0</v>
      </c>
      <c r="EN52" s="83" t="n">
        <f aca="false">IF($B52=EN$2,0,IF(COUNTIF(CORRIDA!$M:$M,$B52&amp;" d. "&amp;EN$2)+COUNTIF(CORRIDA!$M:$M,EN$2&amp;" d. "&amp;$B52)=0,0,COUNTIF(CORRIDA!$M:$M,$B52&amp;" d. "&amp;EN$2)+COUNTIF(CORRIDA!$M:$M,EN$2&amp;" d. "&amp;$B52)))</f>
        <v>0</v>
      </c>
      <c r="EO52" s="83" t="n">
        <f aca="false">IF($B52=EO$2,0,IF(COUNTIF(CORRIDA!$M:$M,$B52&amp;" d. "&amp;EO$2)+COUNTIF(CORRIDA!$M:$M,EO$2&amp;" d. "&amp;$B52)=0,0,COUNTIF(CORRIDA!$M:$M,$B52&amp;" d. "&amp;EO$2)+COUNTIF(CORRIDA!$M:$M,EO$2&amp;" d. "&amp;$B52)))</f>
        <v>0</v>
      </c>
      <c r="EP52" s="83" t="n">
        <f aca="false">IF($B52=EP$2,0,IF(COUNTIF(CORRIDA!$M:$M,$B52&amp;" d. "&amp;EP$2)+COUNTIF(CORRIDA!$M:$M,EP$2&amp;" d. "&amp;$B52)=0,0,COUNTIF(CORRIDA!$M:$M,$B52&amp;" d. "&amp;EP$2)+COUNTIF(CORRIDA!$M:$M,EP$2&amp;" d. "&amp;$B52)))</f>
        <v>0</v>
      </c>
      <c r="EQ52" s="83" t="n">
        <f aca="false">IF($B52=EQ$2,0,IF(COUNTIF(CORRIDA!$M:$M,$B52&amp;" d. "&amp;EQ$2)+COUNTIF(CORRIDA!$M:$M,EQ$2&amp;" d. "&amp;$B52)=0,0,COUNTIF(CORRIDA!$M:$M,$B52&amp;" d. "&amp;EQ$2)+COUNTIF(CORRIDA!$M:$M,EQ$2&amp;" d. "&amp;$B52)))</f>
        <v>0</v>
      </c>
      <c r="ER52" s="83" t="n">
        <f aca="false">IF($B52=ER$2,0,IF(COUNTIF(CORRIDA!$M:$M,$B52&amp;" d. "&amp;ER$2)+COUNTIF(CORRIDA!$M:$M,ER$2&amp;" d. "&amp;$B52)=0,0,COUNTIF(CORRIDA!$M:$M,$B52&amp;" d. "&amp;ER$2)+COUNTIF(CORRIDA!$M:$M,ER$2&amp;" d. "&amp;$B52)))</f>
        <v>0</v>
      </c>
      <c r="ES52" s="83" t="n">
        <f aca="false">IF($B52=ES$2,0,IF(COUNTIF(CORRIDA!$M:$M,$B52&amp;" d. "&amp;ES$2)+COUNTIF(CORRIDA!$M:$M,ES$2&amp;" d. "&amp;$B52)=0,0,COUNTIF(CORRIDA!$M:$M,$B52&amp;" d. "&amp;ES$2)+COUNTIF(CORRIDA!$M:$M,ES$2&amp;" d. "&amp;$B52)))</f>
        <v>0</v>
      </c>
      <c r="ET52" s="83" t="n">
        <f aca="false">IF($B52=ET$2,0,IF(COUNTIF(CORRIDA!$M:$M,$B52&amp;" d. "&amp;ET$2)+COUNTIF(CORRIDA!$M:$M,ET$2&amp;" d. "&amp;$B52)=0,0,COUNTIF(CORRIDA!$M:$M,$B52&amp;" d. "&amp;ET$2)+COUNTIF(CORRIDA!$M:$M,ET$2&amp;" d. "&amp;$B52)))</f>
        <v>0</v>
      </c>
      <c r="EU52" s="83" t="n">
        <f aca="false">IF($B52=EU$2,0,IF(COUNTIF(CORRIDA!$M:$M,$B52&amp;" d. "&amp;EU$2)+COUNTIF(CORRIDA!$M:$M,EU$2&amp;" d. "&amp;$B52)=0,0,COUNTIF(CORRIDA!$M:$M,$B52&amp;" d. "&amp;EU$2)+COUNTIF(CORRIDA!$M:$M,EU$2&amp;" d. "&amp;$B52)))</f>
        <v>0</v>
      </c>
      <c r="EV52" s="83" t="n">
        <f aca="false">IF($B52=EV$2,0,IF(COUNTIF(CORRIDA!$M:$M,$B52&amp;" d. "&amp;EV$2)+COUNTIF(CORRIDA!$M:$M,EV$2&amp;" d. "&amp;$B52)=0,0,COUNTIF(CORRIDA!$M:$M,$B52&amp;" d. "&amp;EV$2)+COUNTIF(CORRIDA!$M:$M,EV$2&amp;" d. "&amp;$B52)))</f>
        <v>0</v>
      </c>
      <c r="EW52" s="83" t="n">
        <f aca="false">IF($B52=EW$2,0,IF(COUNTIF(CORRIDA!$M:$M,$B52&amp;" d. "&amp;EW$2)+COUNTIF(CORRIDA!$M:$M,EW$2&amp;" d. "&amp;$B52)=0,0,COUNTIF(CORRIDA!$M:$M,$B52&amp;" d. "&amp;EW$2)+COUNTIF(CORRIDA!$M:$M,EW$2&amp;" d. "&amp;$B52)))</f>
        <v>0</v>
      </c>
      <c r="EX52" s="83" t="n">
        <f aca="false">IF($B52=EX$2,0,IF(COUNTIF(CORRIDA!$M:$M,$B52&amp;" d. "&amp;EX$2)+COUNTIF(CORRIDA!$M:$M,EX$2&amp;" d. "&amp;$B52)=0,0,COUNTIF(CORRIDA!$M:$M,$B52&amp;" d. "&amp;EX$2)+COUNTIF(CORRIDA!$M:$M,EX$2&amp;" d. "&amp;$B52)))</f>
        <v>0</v>
      </c>
      <c r="EY52" s="83" t="n">
        <f aca="false">IF($B52=EY$2,0,IF(COUNTIF(CORRIDA!$M:$M,$B52&amp;" d. "&amp;EY$2)+COUNTIF(CORRIDA!$M:$M,EY$2&amp;" d. "&amp;$B52)=0,0,COUNTIF(CORRIDA!$M:$M,$B52&amp;" d. "&amp;EY$2)+COUNTIF(CORRIDA!$M:$M,EY$2&amp;" d. "&amp;$B52)))</f>
        <v>0</v>
      </c>
      <c r="EZ52" s="83" t="n">
        <f aca="false">IF($B52=EZ$2,0,IF(COUNTIF(CORRIDA!$M:$M,$B52&amp;" d. "&amp;EZ$2)+COUNTIF(CORRIDA!$M:$M,EZ$2&amp;" d. "&amp;$B52)=0,0,COUNTIF(CORRIDA!$M:$M,$B52&amp;" d. "&amp;EZ$2)+COUNTIF(CORRIDA!$M:$M,EZ$2&amp;" d. "&amp;$B52)))</f>
        <v>0</v>
      </c>
      <c r="FA52" s="83" t="n">
        <f aca="false">IF($B52=FA$2,0,IF(COUNTIF(CORRIDA!$M:$M,$B52&amp;" d. "&amp;FA$2)+COUNTIF(CORRIDA!$M:$M,FA$2&amp;" d. "&amp;$B52)=0,0,COUNTIF(CORRIDA!$M:$M,$B52&amp;" d. "&amp;FA$2)+COUNTIF(CORRIDA!$M:$M,FA$2&amp;" d. "&amp;$B52)))</f>
        <v>0</v>
      </c>
      <c r="FB52" s="83" t="n">
        <f aca="false">IF($B52=FB$2,0,IF(COUNTIF(CORRIDA!$M:$M,$B52&amp;" d. "&amp;FB$2)+COUNTIF(CORRIDA!$M:$M,FB$2&amp;" d. "&amp;$B52)=0,0,COUNTIF(CORRIDA!$M:$M,$B52&amp;" d. "&amp;FB$2)+COUNTIF(CORRIDA!$M:$M,FB$2&amp;" d. "&amp;$B52)))</f>
        <v>0</v>
      </c>
      <c r="FC52" s="83" t="n">
        <f aca="false">IF($B52=FC$2,0,IF(COUNTIF(CORRIDA!$M:$M,$B52&amp;" d. "&amp;FC$2)+COUNTIF(CORRIDA!$M:$M,FC$2&amp;" d. "&amp;$B52)=0,0,COUNTIF(CORRIDA!$M:$M,$B52&amp;" d. "&amp;FC$2)+COUNTIF(CORRIDA!$M:$M,FC$2&amp;" d. "&amp;$B52)))</f>
        <v>0</v>
      </c>
      <c r="FD52" s="83" t="n">
        <f aca="false">IF($B52=FD$2,0,IF(COUNTIF(CORRIDA!$M:$M,$B52&amp;" d. "&amp;FD$2)+COUNTIF(CORRIDA!$M:$M,FD$2&amp;" d. "&amp;$B52)=0,0,COUNTIF(CORRIDA!$M:$M,$B52&amp;" d. "&amp;FD$2)+COUNTIF(CORRIDA!$M:$M,FD$2&amp;" d. "&amp;$B52)))</f>
        <v>0</v>
      </c>
      <c r="FE52" s="83" t="n">
        <f aca="false">IF($B52=FE$2,0,IF(COUNTIF(CORRIDA!$M:$M,$B52&amp;" d. "&amp;FE$2)+COUNTIF(CORRIDA!$M:$M,FE$2&amp;" d. "&amp;$B52)=0,0,COUNTIF(CORRIDA!$M:$M,$B52&amp;" d. "&amp;FE$2)+COUNTIF(CORRIDA!$M:$M,FE$2&amp;" d. "&amp;$B52)))</f>
        <v>0</v>
      </c>
      <c r="FF52" s="83" t="n">
        <f aca="false">IF($B52=FF$2,0,IF(COUNTIF(CORRIDA!$M:$M,$B52&amp;" d. "&amp;FF$2)+COUNTIF(CORRIDA!$M:$M,FF$2&amp;" d. "&amp;$B52)=0,0,COUNTIF(CORRIDA!$M:$M,$B52&amp;" d. "&amp;FF$2)+COUNTIF(CORRIDA!$M:$M,FF$2&amp;" d. "&amp;$B52)))</f>
        <v>0</v>
      </c>
      <c r="FG52" s="75" t="n">
        <f aca="false">SUM(DI52:EW52)</f>
        <v>0</v>
      </c>
      <c r="FH52" s="80"/>
      <c r="FI52" s="73" t="n">
        <f aca="false">BE52</f>
        <v>0</v>
      </c>
      <c r="FJ52" s="81" t="n">
        <f aca="false">COUNTIF(BF52:DC52,"&gt;0")</f>
        <v>0</v>
      </c>
      <c r="FK52" s="81" t="e">
        <f aca="false">AVERAGE(BF52:DC52)</f>
        <v>#DIV/0!</v>
      </c>
      <c r="FL52" s="81" t="e">
        <f aca="false">_xlfn.STDEV.P(BF52:DC52)</f>
        <v>#DIV/0!</v>
      </c>
    </row>
    <row r="53" customFormat="false" ht="12.75" hidden="false" customHeight="false" outlineLevel="0" collapsed="false">
      <c r="B53" s="84" t="s">
        <v>78</v>
      </c>
      <c r="C53" s="75" t="n">
        <f aca="false">SUM(C3:C52)</f>
        <v>0</v>
      </c>
      <c r="D53" s="75" t="n">
        <f aca="false">SUM(D3:D52)</f>
        <v>0</v>
      </c>
      <c r="E53" s="75" t="n">
        <f aca="false">SUM(E3:E52)</f>
        <v>0</v>
      </c>
      <c r="F53" s="75" t="n">
        <f aca="false">SUM(F3:F52)</f>
        <v>0</v>
      </c>
      <c r="G53" s="75" t="n">
        <f aca="false">SUM(G3:G52)</f>
        <v>2</v>
      </c>
      <c r="H53" s="75" t="n">
        <f aca="false">SUM(H3:H52)</f>
        <v>0</v>
      </c>
      <c r="I53" s="75" t="n">
        <f aca="false">SUM(I3:I52)</f>
        <v>1</v>
      </c>
      <c r="J53" s="75" t="n">
        <f aca="false">SUM(J3:J52)</f>
        <v>0</v>
      </c>
      <c r="K53" s="75" t="n">
        <f aca="false">SUM(K3:K52)</f>
        <v>0</v>
      </c>
      <c r="L53" s="75" t="n">
        <f aca="false">SUM(L3:L52)</f>
        <v>0</v>
      </c>
      <c r="M53" s="75" t="n">
        <f aca="false">SUM(M3:M52)</f>
        <v>3</v>
      </c>
      <c r="N53" s="75" t="n">
        <f aca="false">SUM(N3:N52)</f>
        <v>6</v>
      </c>
      <c r="O53" s="75" t="n">
        <f aca="false">SUM(O3:O52)</f>
        <v>1</v>
      </c>
      <c r="P53" s="75" t="n">
        <f aca="false">SUM(P3:P52)</f>
        <v>1</v>
      </c>
      <c r="Q53" s="75" t="n">
        <f aca="false">SUM(Q3:Q52)</f>
        <v>0</v>
      </c>
      <c r="R53" s="75" t="n">
        <f aca="false">SUM(R3:R52)</f>
        <v>0</v>
      </c>
      <c r="S53" s="75" t="n">
        <f aca="false">SUM(S3:S52)</f>
        <v>4</v>
      </c>
      <c r="T53" s="75" t="n">
        <f aca="false">SUM(T3:T52)</f>
        <v>0</v>
      </c>
      <c r="U53" s="75" t="n">
        <f aca="false">SUM(U3:U52)</f>
        <v>0</v>
      </c>
      <c r="V53" s="75" t="n">
        <f aca="false">SUM(V3:V52)</f>
        <v>0</v>
      </c>
      <c r="W53" s="75" t="n">
        <f aca="false">SUM(W3:W52)</f>
        <v>0</v>
      </c>
      <c r="X53" s="75" t="n">
        <f aca="false">SUM(X3:X52)</f>
        <v>2</v>
      </c>
      <c r="Y53" s="75" t="n">
        <f aca="false">SUM(Y3:Y52)</f>
        <v>9</v>
      </c>
      <c r="Z53" s="75" t="n">
        <f aca="false">SUM(Z3:Z52)</f>
        <v>4</v>
      </c>
      <c r="AA53" s="75" t="n">
        <f aca="false">SUM(AA3:AA52)</f>
        <v>1</v>
      </c>
      <c r="AB53" s="75" t="n">
        <f aca="false">SUM(AB3:AB52)</f>
        <v>0</v>
      </c>
      <c r="AC53" s="75" t="n">
        <f aca="false">SUM(AC3:AC52)</f>
        <v>0</v>
      </c>
      <c r="AD53" s="75" t="n">
        <f aca="false">SUM(AD3:AD52)</f>
        <v>0</v>
      </c>
      <c r="AE53" s="75" t="n">
        <f aca="false">SUM(AE3:AE52)</f>
        <v>2</v>
      </c>
      <c r="AF53" s="75" t="n">
        <f aca="false">SUM(AF3:AF52)</f>
        <v>0</v>
      </c>
      <c r="AG53" s="75" t="n">
        <f aca="false">SUM(AG3:AG52)</f>
        <v>3</v>
      </c>
      <c r="AH53" s="75" t="n">
        <f aca="false">SUM(AH3:AH52)</f>
        <v>0</v>
      </c>
      <c r="AI53" s="75" t="n">
        <f aca="false">SUM(AI3:AI52)</f>
        <v>0</v>
      </c>
      <c r="AJ53" s="75" t="n">
        <f aca="false">SUM(AJ3:AJ52)</f>
        <v>0</v>
      </c>
      <c r="AK53" s="75" t="n">
        <f aca="false">SUM(AK3:AK52)</f>
        <v>5</v>
      </c>
      <c r="AL53" s="75" t="n">
        <f aca="false">SUM(AL3:AL52)</f>
        <v>2</v>
      </c>
      <c r="AM53" s="75" t="n">
        <f aca="false">SUM(AM3:AM52)</f>
        <v>0</v>
      </c>
      <c r="AN53" s="75" t="n">
        <f aca="false">SUM(AN3:AN52)</f>
        <v>0</v>
      </c>
      <c r="AO53" s="75" t="n">
        <f aca="false">SUM(AO3:AO52)</f>
        <v>2</v>
      </c>
      <c r="AP53" s="75" t="n">
        <f aca="false">SUM(AP3:AP52)</f>
        <v>0</v>
      </c>
      <c r="AQ53" s="75" t="n">
        <f aca="false">SUM(AQ3:AQ52)</f>
        <v>1</v>
      </c>
      <c r="AR53" s="75" t="n">
        <f aca="false">SUM(AR3:AR52)</f>
        <v>2</v>
      </c>
      <c r="AS53" s="75" t="n">
        <f aca="false">SUM(AS3:AS52)</f>
        <v>3</v>
      </c>
      <c r="AT53" s="75" t="n">
        <f aca="false">SUM(AT3:AT52)</f>
        <v>0</v>
      </c>
      <c r="AU53" s="75" t="n">
        <f aca="false">SUM(AU3:AU52)</f>
        <v>3</v>
      </c>
      <c r="AV53" s="75" t="n">
        <f aca="false">SUM(AV3:AV52)</f>
        <v>0</v>
      </c>
      <c r="AW53" s="75" t="n">
        <f aca="false">SUM(AW3:AW52)</f>
        <v>3</v>
      </c>
      <c r="AX53" s="75" t="n">
        <f aca="false">SUM(AX3:AX52)</f>
        <v>9</v>
      </c>
      <c r="AY53" s="75" t="n">
        <f aca="false">SUM(AY3:AY52)</f>
        <v>4</v>
      </c>
      <c r="AZ53" s="75" t="n">
        <f aca="false">SUM(AZ3:AZ52)</f>
        <v>0</v>
      </c>
      <c r="BA53" s="75" t="n">
        <f aca="false">SUM(BA3:BA52)</f>
        <v>73</v>
      </c>
      <c r="BE53" s="84" t="s">
        <v>78</v>
      </c>
      <c r="BF53" s="75" t="n">
        <f aca="false">SUM(BF3:BF52)</f>
        <v>0</v>
      </c>
      <c r="BG53" s="75" t="n">
        <f aca="false">SUM(BG3:BG52)</f>
        <v>0</v>
      </c>
      <c r="BH53" s="75" t="n">
        <f aca="false">SUM(BH3:BH52)</f>
        <v>0</v>
      </c>
      <c r="BI53" s="75" t="n">
        <f aca="false">SUM(BI3:BI52)</f>
        <v>0</v>
      </c>
      <c r="BJ53" s="75" t="n">
        <f aca="false">SUM(BJ3:BJ52)</f>
        <v>5</v>
      </c>
      <c r="BK53" s="75" t="n">
        <f aca="false">SUM(BK3:BK52)</f>
        <v>2</v>
      </c>
      <c r="BL53" s="75" t="n">
        <f aca="false">SUM(BL3:BL52)</f>
        <v>3</v>
      </c>
      <c r="BM53" s="75" t="n">
        <f aca="false">SUM(BM3:BM52)</f>
        <v>0</v>
      </c>
      <c r="BN53" s="75" t="n">
        <f aca="false">SUM(BN3:BN52)</f>
        <v>0</v>
      </c>
      <c r="BO53" s="75" t="n">
        <f aca="false">SUM(BO3:BO52)</f>
        <v>0</v>
      </c>
      <c r="BP53" s="75" t="n">
        <f aca="false">SUM(BP3:BP52)</f>
        <v>7</v>
      </c>
      <c r="BQ53" s="75" t="n">
        <f aca="false">SUM(BQ3:BQ52)</f>
        <v>17</v>
      </c>
      <c r="BR53" s="75" t="n">
        <f aca="false">SUM(BR3:BR52)</f>
        <v>3</v>
      </c>
      <c r="BS53" s="75" t="n">
        <f aca="false">SUM(BS3:BS52)</f>
        <v>3</v>
      </c>
      <c r="BT53" s="75" t="n">
        <f aca="false">SUM(BT3:BT52)</f>
        <v>0</v>
      </c>
      <c r="BU53" s="75" t="n">
        <f aca="false">SUM(BU3:BU52)</f>
        <v>0</v>
      </c>
      <c r="BV53" s="75" t="n">
        <f aca="false">SUM(BV3:BV52)</f>
        <v>6</v>
      </c>
      <c r="BW53" s="75" t="n">
        <f aca="false">SUM(BW3:BW52)</f>
        <v>0</v>
      </c>
      <c r="BX53" s="75" t="n">
        <f aca="false">SUM(BX3:BX52)</f>
        <v>0</v>
      </c>
      <c r="BY53" s="75" t="n">
        <f aca="false">SUM(BY3:BY52)</f>
        <v>0</v>
      </c>
      <c r="BZ53" s="75" t="n">
        <f aca="false">SUM(BZ3:BZ52)</f>
        <v>0</v>
      </c>
      <c r="CA53" s="75" t="n">
        <f aca="false">SUM(CA3:CA52)</f>
        <v>6</v>
      </c>
      <c r="CB53" s="75" t="n">
        <f aca="false">SUM(CB3:CB52)</f>
        <v>10</v>
      </c>
      <c r="CC53" s="75" t="n">
        <f aca="false">SUM(CC3:CC52)</f>
        <v>5</v>
      </c>
      <c r="CD53" s="75" t="n">
        <f aca="false">SUM(CD3:CD52)</f>
        <v>4</v>
      </c>
      <c r="CE53" s="75" t="n">
        <f aca="false">SUM(CE3:CE52)</f>
        <v>1</v>
      </c>
      <c r="CF53" s="75" t="n">
        <f aca="false">SUM(CF3:CF52)</f>
        <v>0</v>
      </c>
      <c r="CG53" s="75" t="n">
        <f aca="false">SUM(CG3:CG52)</f>
        <v>0</v>
      </c>
      <c r="CH53" s="75" t="n">
        <f aca="false">SUM(CH3:CH52)</f>
        <v>7</v>
      </c>
      <c r="CI53" s="75" t="n">
        <f aca="false">SUM(CI3:CI52)</f>
        <v>0</v>
      </c>
      <c r="CJ53" s="75" t="n">
        <f aca="false">SUM(CJ3:CJ52)</f>
        <v>5</v>
      </c>
      <c r="CK53" s="75" t="n">
        <f aca="false">SUM(CK3:CK52)</f>
        <v>1</v>
      </c>
      <c r="CL53" s="75" t="n">
        <f aca="false">SUM(CL3:CL52)</f>
        <v>0</v>
      </c>
      <c r="CM53" s="75" t="n">
        <f aca="false">SUM(CM3:CM52)</f>
        <v>4</v>
      </c>
      <c r="CN53" s="75" t="n">
        <f aca="false">SUM(CN3:CN52)</f>
        <v>8</v>
      </c>
      <c r="CO53" s="75" t="n">
        <f aca="false">SUM(CO3:CO52)</f>
        <v>4</v>
      </c>
      <c r="CP53" s="75" t="n">
        <f aca="false">SUM(CP3:CP52)</f>
        <v>0</v>
      </c>
      <c r="CQ53" s="75" t="n">
        <f aca="false">SUM(CQ3:CQ52)</f>
        <v>0</v>
      </c>
      <c r="CR53" s="75" t="n">
        <f aca="false">SUM(CR3:CR52)</f>
        <v>10</v>
      </c>
      <c r="CS53" s="75" t="n">
        <f aca="false">SUM(CS3:CS52)</f>
        <v>0</v>
      </c>
      <c r="CT53" s="75" t="n">
        <f aca="false">SUM(CT3:CT52)</f>
        <v>2</v>
      </c>
      <c r="CU53" s="75" t="n">
        <f aca="false">SUM(CU3:CU52)</f>
        <v>4</v>
      </c>
      <c r="CV53" s="75" t="n">
        <f aca="false">SUM(CV3:CV52)</f>
        <v>5</v>
      </c>
      <c r="CW53" s="75" t="n">
        <f aca="false">SUM(CW3:CW52)</f>
        <v>0</v>
      </c>
      <c r="CX53" s="75" t="n">
        <f aca="false">SUM(CX3:CX52)</f>
        <v>4</v>
      </c>
      <c r="CY53" s="75" t="n">
        <f aca="false">SUM(CY3:CY52)</f>
        <v>0</v>
      </c>
      <c r="CZ53" s="75" t="n">
        <f aca="false">SUM(CZ3:CZ52)</f>
        <v>7</v>
      </c>
      <c r="DA53" s="75" t="n">
        <f aca="false">SUM(DA3:DA52)</f>
        <v>9</v>
      </c>
      <c r="DB53" s="75" t="n">
        <f aca="false">SUM(DB3:DB52)</f>
        <v>4</v>
      </c>
      <c r="DC53" s="75" t="n">
        <f aca="false">SUM(DC3:DC52)</f>
        <v>0</v>
      </c>
      <c r="DD53" s="75" t="n">
        <f aca="false">SUM(DD3:DD52)</f>
        <v>146</v>
      </c>
      <c r="DE53" s="77"/>
      <c r="DF53" s="78"/>
      <c r="DG53" s="79"/>
      <c r="DH53" s="84" t="s">
        <v>78</v>
      </c>
      <c r="DI53" s="75" t="n">
        <f aca="false">SUM(DI3:DI43)</f>
        <v>0</v>
      </c>
      <c r="DJ53" s="75" t="n">
        <f aca="false">SUM(DJ3:DJ43)</f>
        <v>0</v>
      </c>
      <c r="DK53" s="75" t="n">
        <f aca="false">SUM(DK3:DK43)</f>
        <v>0</v>
      </c>
      <c r="DL53" s="75" t="n">
        <f aca="false">SUM(DL3:DL43)</f>
        <v>0</v>
      </c>
      <c r="DM53" s="75" t="n">
        <f aca="false">SUM(DM3:DM43)</f>
        <v>3</v>
      </c>
      <c r="DN53" s="75" t="n">
        <f aca="false">SUM(DN3:DN43)</f>
        <v>1</v>
      </c>
      <c r="DO53" s="75" t="n">
        <f aca="false">SUM(DO3:DO43)</f>
        <v>3</v>
      </c>
      <c r="DP53" s="75" t="n">
        <f aca="false">SUM(DP3:DP43)</f>
        <v>0</v>
      </c>
      <c r="DQ53" s="75" t="n">
        <f aca="false">SUM(DQ3:DQ43)</f>
        <v>0</v>
      </c>
      <c r="DR53" s="75" t="n">
        <f aca="false">SUM(DR3:DR43)</f>
        <v>0</v>
      </c>
      <c r="DS53" s="75" t="n">
        <f aca="false">SUM(DS3:DS43)</f>
        <v>6</v>
      </c>
      <c r="DT53" s="75" t="n">
        <f aca="false">SUM(DT3:DT43)</f>
        <v>13</v>
      </c>
      <c r="DU53" s="75" t="n">
        <f aca="false">SUM(DU3:DU43)</f>
        <v>1</v>
      </c>
      <c r="DV53" s="75" t="n">
        <f aca="false">SUM(DV3:DV43)</f>
        <v>3</v>
      </c>
      <c r="DW53" s="75" t="n">
        <f aca="false">SUM(DW3:DW43)</f>
        <v>0</v>
      </c>
      <c r="DX53" s="75" t="n">
        <f aca="false">SUM(DX3:DX43)</f>
        <v>0</v>
      </c>
      <c r="DY53" s="75" t="n">
        <f aca="false">SUM(DY3:DY43)</f>
        <v>5</v>
      </c>
      <c r="DZ53" s="75" t="n">
        <f aca="false">SUM(DZ3:DZ43)</f>
        <v>0</v>
      </c>
      <c r="EA53" s="75" t="n">
        <f aca="false">SUM(EA3:EA43)</f>
        <v>0</v>
      </c>
      <c r="EB53" s="75" t="n">
        <f aca="false">SUM(EB3:EB43)</f>
        <v>0</v>
      </c>
      <c r="EC53" s="75" t="n">
        <f aca="false">SUM(EC3:EC43)</f>
        <v>0</v>
      </c>
      <c r="ED53" s="75" t="n">
        <f aca="false">SUM(ED3:ED43)</f>
        <v>4</v>
      </c>
      <c r="EE53" s="75" t="n">
        <f aca="false">SUM(EE3:EE43)</f>
        <v>6</v>
      </c>
      <c r="EF53" s="75" t="n">
        <f aca="false">SUM(EF3:EF43)</f>
        <v>3</v>
      </c>
      <c r="EG53" s="75" t="n">
        <f aca="false">SUM(EG3:EG43)</f>
        <v>3</v>
      </c>
      <c r="EH53" s="75" t="n">
        <f aca="false">SUM(EH3:EH43)</f>
        <v>1</v>
      </c>
      <c r="EI53" s="75" t="n">
        <f aca="false">SUM(EI3:EI43)</f>
        <v>0</v>
      </c>
      <c r="EJ53" s="75" t="n">
        <f aca="false">SUM(EJ3:EJ43)</f>
        <v>0</v>
      </c>
      <c r="EK53" s="75" t="n">
        <f aca="false">SUM(EK3:EK43)</f>
        <v>6</v>
      </c>
      <c r="EL53" s="75" t="n">
        <f aca="false">SUM(EL3:EL43)</f>
        <v>0</v>
      </c>
      <c r="EM53" s="75" t="n">
        <f aca="false">SUM(EM3:EM43)</f>
        <v>4</v>
      </c>
      <c r="EN53" s="75" t="n">
        <f aca="false">SUM(EN3:EN43)</f>
        <v>1</v>
      </c>
      <c r="EO53" s="75" t="n">
        <f aca="false">SUM(EO3:EO43)</f>
        <v>0</v>
      </c>
      <c r="EP53" s="75" t="n">
        <f aca="false">SUM(EP3:EP43)</f>
        <v>4</v>
      </c>
      <c r="EQ53" s="75" t="n">
        <f aca="false">SUM(EQ3:EQ43)</f>
        <v>6</v>
      </c>
      <c r="ER53" s="75" t="n">
        <f aca="false">SUM(ER3:ER43)</f>
        <v>2</v>
      </c>
      <c r="ES53" s="75" t="n">
        <f aca="false">SUM(ES3:ES43)</f>
        <v>0</v>
      </c>
      <c r="ET53" s="75" t="n">
        <f aca="false">SUM(ET3:ET43)</f>
        <v>0</v>
      </c>
      <c r="EU53" s="75" t="n">
        <f aca="false">SUM(EU3:EU43)</f>
        <v>8</v>
      </c>
      <c r="EV53" s="75" t="n">
        <f aca="false">SUM(EV3:EV43)</f>
        <v>0</v>
      </c>
      <c r="EW53" s="75" t="n">
        <f aca="false">SUM(EW3:EW43)</f>
        <v>1</v>
      </c>
      <c r="EX53" s="75" t="n">
        <f aca="false">SUM(EX3:EX43)</f>
        <v>4</v>
      </c>
      <c r="EY53" s="75" t="n">
        <f aca="false">SUM(EY3:EY43)</f>
        <v>5</v>
      </c>
      <c r="EZ53" s="75" t="n">
        <f aca="false">SUM(EZ3:EZ43)</f>
        <v>0</v>
      </c>
      <c r="FA53" s="75" t="n">
        <f aca="false">SUM(FA3:FA43)</f>
        <v>3</v>
      </c>
      <c r="FB53" s="75" t="n">
        <f aca="false">SUM(FB3:FB43)</f>
        <v>0</v>
      </c>
      <c r="FC53" s="75" t="n">
        <f aca="false">SUM(FC3:FC43)</f>
        <v>6</v>
      </c>
      <c r="FD53" s="75" t="n">
        <f aca="false">SUM(FD3:FD43)</f>
        <v>7</v>
      </c>
      <c r="FE53" s="75" t="n">
        <f aca="false">SUM(FE3:FE43)</f>
        <v>4</v>
      </c>
      <c r="FF53" s="75" t="n">
        <f aca="false">SUM(FF3:FF43)</f>
        <v>0</v>
      </c>
      <c r="FG53" s="75" t="n">
        <f aca="false">SUM(FG3:FG52)</f>
        <v>113</v>
      </c>
      <c r="FH53" s="80"/>
      <c r="FI53" s="84"/>
      <c r="FJ53" s="85"/>
      <c r="FK53" s="85"/>
      <c r="FL53" s="85"/>
    </row>
    <row r="54" customFormat="false" ht="12.75" hidden="false" customHeight="false" outlineLevel="0" collapsed="false">
      <c r="BA54" s="86" t="n">
        <f aca="false">SUM(C53:AZ53)</f>
        <v>73</v>
      </c>
      <c r="DD54" s="86" t="n">
        <f aca="false">SUM(BF53:DC53)</f>
        <v>146</v>
      </c>
      <c r="DE54" s="79"/>
      <c r="DF54" s="87"/>
      <c r="DG54" s="79"/>
      <c r="FG54" s="86" t="n">
        <f aca="false">SUM(DI53:FF53)</f>
        <v>113</v>
      </c>
      <c r="FH54" s="79"/>
      <c r="FJ54" s="88"/>
      <c r="FK54" s="88"/>
      <c r="FL54" s="88"/>
    </row>
    <row r="55" customFormat="false" ht="12.75" hidden="false" customHeight="false" outlineLevel="0" collapsed="false">
      <c r="DD55" s="86" t="n">
        <f aca="false">MAX(BF3:DC52)</f>
        <v>3</v>
      </c>
      <c r="DF55" s="87"/>
      <c r="DI55" s="89" t="e">
        <f aca="false">SUMPRODUCT(DI3:DI52,CLASSIF!$T3:$T52)/DI53</f>
        <v>#DIV/0!</v>
      </c>
      <c r="DJ55" s="89" t="e">
        <f aca="false">SUMPRODUCT(DJ3:DJ52,CLASSIF!$T3:$T52)/DJ53</f>
        <v>#DIV/0!</v>
      </c>
      <c r="DK55" s="89" t="e">
        <f aca="false">SUMPRODUCT(DK3:DK52,CLASSIF!$T3:$T52)/DK53</f>
        <v>#DIV/0!</v>
      </c>
      <c r="DL55" s="89" t="e">
        <f aca="false">SUMPRODUCT(DL3:DL52,CLASSIF!$T3:$T52)/DL53</f>
        <v>#DIV/0!</v>
      </c>
      <c r="DM55" s="89" t="n">
        <f aca="false">SUMPRODUCT(DM3:DM52,CLASSIF!$T3:$T52)/DM53</f>
        <v>1.16092592592593</v>
      </c>
      <c r="DN55" s="89" t="n">
        <f aca="false">SUMPRODUCT(DN3:DN52,CLASSIF!$T3:$T52)/DN53</f>
        <v>1.43</v>
      </c>
      <c r="DO55" s="89" t="n">
        <f aca="false">SUMPRODUCT(DO3:DO52,CLASSIF!$T3:$T52)/DO53</f>
        <v>0.712287581699346</v>
      </c>
      <c r="DP55" s="89" t="e">
        <f aca="false">SUMPRODUCT(DP3:DP52,CLASSIF!$T3:$T52)/DP53</f>
        <v>#DIV/0!</v>
      </c>
      <c r="DQ55" s="89" t="e">
        <f aca="false">SUMPRODUCT(DQ3:DQ52,CLASSIF!$T3:$T52)/DQ53</f>
        <v>#DIV/0!</v>
      </c>
      <c r="DR55" s="89" t="e">
        <f aca="false">SUMPRODUCT(DR3:DR52,CLASSIF!$T3:$T52)/DR53</f>
        <v>#DIV/0!</v>
      </c>
      <c r="DS55" s="89" t="n">
        <f aca="false">SUMPRODUCT(DS3:DS52,CLASSIF!$T3:$T52)/DS53</f>
        <v>0.773296568627451</v>
      </c>
      <c r="DT55" s="89" t="n">
        <f aca="false">SUMPRODUCT(DT3:DT52,CLASSIF!$T3:$T52)/DT53</f>
        <v>0.80292735042735</v>
      </c>
      <c r="DU55" s="89" t="n">
        <f aca="false">SUMPRODUCT(DU3:DU52,CLASSIF!$T3:$T52)/DU53</f>
        <v>2.09333333333333</v>
      </c>
      <c r="DV55" s="89" t="n">
        <f aca="false">SUMPRODUCT(DV3:DV52,CLASSIF!$T3:$T52)/DV53</f>
        <v>0.792843137254902</v>
      </c>
      <c r="DW55" s="89" t="e">
        <f aca="false">SUMPRODUCT(DW3:DW52,CLASSIF!$T3:$T52)/DW53</f>
        <v>#DIV/0!</v>
      </c>
      <c r="DX55" s="89" t="e">
        <f aca="false">SUMPRODUCT(DX3:DX52,CLASSIF!$T3:$T52)/DX53</f>
        <v>#DIV/0!</v>
      </c>
      <c r="DY55" s="89" t="n">
        <f aca="false">SUMPRODUCT(DY3:DY52,CLASSIF!$T3:$T52)/DY53</f>
        <v>0.924205882352941</v>
      </c>
      <c r="DZ55" s="89" t="e">
        <f aca="false">SUMPRODUCT(DZ3:DZ52,CLASSIF!$T3:$T52)/DZ53</f>
        <v>#DIV/0!</v>
      </c>
      <c r="EA55" s="89" t="e">
        <f aca="false">SUMPRODUCT(EA3:EA52,CLASSIF!$T3:$T52)/EA53</f>
        <v>#DIV/0!</v>
      </c>
      <c r="EB55" s="89" t="e">
        <f aca="false">SUMPRODUCT(EB3:EB52,CLASSIF!$T3:$T52)/EB53</f>
        <v>#DIV/0!</v>
      </c>
      <c r="EC55" s="89" t="e">
        <f aca="false">SUMPRODUCT(EC3:EC52,CLASSIF!$T3:$T52)/EC53</f>
        <v>#DIV/0!</v>
      </c>
      <c r="ED55" s="89" t="n">
        <f aca="false">SUMPRODUCT(ED3:ED52,CLASSIF!$T3:$T52)/ED53</f>
        <v>1.18517857142857</v>
      </c>
      <c r="EE55" s="89" t="n">
        <f aca="false">SUMPRODUCT(EE3:EE52,CLASSIF!$T3:$T52)/EE53</f>
        <v>1.22605042016807</v>
      </c>
      <c r="EF55" s="89" t="n">
        <f aca="false">SUMPRODUCT(EF3:EF52,CLASSIF!$T3:$T52)/EF53</f>
        <v>1.10069444444444</v>
      </c>
      <c r="EG55" s="89" t="n">
        <f aca="false">SUMPRODUCT(EG3:EG52,CLASSIF!$T3:$T52)/EG53</f>
        <v>0.814324618736383</v>
      </c>
      <c r="EH55" s="89" t="n">
        <f aca="false">SUMPRODUCT(EH3:EH52,CLASSIF!$T3:$T52)/EH53</f>
        <v>0.63</v>
      </c>
      <c r="EI55" s="89" t="e">
        <f aca="false">SUMPRODUCT(EI3:EI52,CLASSIF!$T3:$T52)/EI53</f>
        <v>#DIV/0!</v>
      </c>
      <c r="EJ55" s="89" t="e">
        <f aca="false">SUMPRODUCT(EJ3:EJ52,CLASSIF!$T3:$T52)/EJ53</f>
        <v>#DIV/0!</v>
      </c>
      <c r="EK55" s="89" t="n">
        <f aca="false">SUMPRODUCT(EK3:EK52,CLASSIF!$T3:$T52)/EK53</f>
        <v>0.73468545751634</v>
      </c>
      <c r="EL55" s="89" t="e">
        <f aca="false">SUMPRODUCT(EL3:EL52,CLASSIF!$T3:$T52)/EL53</f>
        <v>#DIV/0!</v>
      </c>
      <c r="EM55" s="89" t="n">
        <f aca="false">SUMPRODUCT(EM3:EM52,CLASSIF!$T3:$T52)/EM53</f>
        <v>0.989583333333333</v>
      </c>
      <c r="EN55" s="89" t="n">
        <f aca="false">SUMPRODUCT(EN3:EN52,CLASSIF!$T3:$T52)/EN53</f>
        <v>0.608333333333333</v>
      </c>
      <c r="EO55" s="89" t="e">
        <f aca="false">SUMPRODUCT(EO3:EO52,CLASSIF!$T3:$T52)/EO53</f>
        <v>#DIV/0!</v>
      </c>
      <c r="EP55" s="89" t="n">
        <f aca="false">SUMPRODUCT(EP3:EP52,CLASSIF!$T3:$T52)/EP53</f>
        <v>0.663203781512605</v>
      </c>
      <c r="EQ55" s="89" t="n">
        <f aca="false">SUMPRODUCT(EQ3:EQ52,CLASSIF!$T3:$T52)/EQ53</f>
        <v>0.89886165577342</v>
      </c>
      <c r="ER55" s="89" t="n">
        <f aca="false">SUMPRODUCT(ER3:ER52,CLASSIF!$T3:$T52)/ER53</f>
        <v>0.983055555555555</v>
      </c>
      <c r="ES55" s="89" t="e">
        <f aca="false">SUMPRODUCT(ES3:ES52,CLASSIF!$T3:$T52)/ES53</f>
        <v>#DIV/0!</v>
      </c>
      <c r="ET55" s="89" t="e">
        <f aca="false">SUMPRODUCT(ET3:ET52,CLASSIF!$T3:$T52)/ET53</f>
        <v>#DIV/0!</v>
      </c>
      <c r="EU55" s="89" t="n">
        <f aca="false">SUMPRODUCT(EU3:EU52,CLASSIF!$T3:$T52)/EU53</f>
        <v>0.805855362978525</v>
      </c>
      <c r="EV55" s="89" t="e">
        <f aca="false">SUMPRODUCT(EV3:EV52,CLASSIF!$T3:$T52)/EV53</f>
        <v>#DIV/0!</v>
      </c>
      <c r="EW55" s="89" t="n">
        <f aca="false">SUMPRODUCT(EW3:EW52,CLASSIF!$T3:$T52)/EW53</f>
        <v>1.075</v>
      </c>
      <c r="EX55" s="89" t="n">
        <f aca="false">SUMPRODUCT(EX3:EX52,CLASSIF!$T3:$T52)/EX53</f>
        <v>0.412083333333333</v>
      </c>
      <c r="EY55" s="89" t="n">
        <f aca="false">SUMPRODUCT(EY3:EY52,CLASSIF!$T3:$T52)/EY53</f>
        <v>0.814333333333333</v>
      </c>
      <c r="EZ55" s="89" t="e">
        <f aca="false">SUMPRODUCT(EZ3:EZ52,CLASSIF!$T3:$T52)/EZ53</f>
        <v>#DIV/0!</v>
      </c>
      <c r="FA55" s="89" t="n">
        <f aca="false">SUMPRODUCT(FA3:FA52,CLASSIF!$T3:$T52)/FA53</f>
        <v>0.821546840958606</v>
      </c>
      <c r="FB55" s="89" t="e">
        <f aca="false">SUMPRODUCT(FB3:FB52,CLASSIF!$T3:$T52)/FB53</f>
        <v>#DIV/0!</v>
      </c>
      <c r="FC55" s="89" t="n">
        <f aca="false">SUMPRODUCT(FC3:FC52,CLASSIF!$T3:$T52)/FC53</f>
        <v>0.65681508714597</v>
      </c>
      <c r="FD55" s="89" t="n">
        <f aca="false">SUMPRODUCT(FD3:FD52,CLASSIF!$T3:$T52)/FD53</f>
        <v>0.9384318727491</v>
      </c>
      <c r="FE55" s="89" t="n">
        <f aca="false">SUMPRODUCT(FE3:FE52,CLASSIF!$T3:$T52)/FE53</f>
        <v>0.663571428571428</v>
      </c>
      <c r="FF55" s="89" t="e">
        <f aca="false">SUMPRODUCT(FF3:FF52,CLASSIF!$T3:$T52)/FF53</f>
        <v>#DIV/0!</v>
      </c>
    </row>
  </sheetData>
  <autoFilter ref="B2:DD54"/>
  <printOptions headings="false" gridLines="false" gridLinesSet="true" horizontalCentered="true" verticalCentered="false"/>
  <pageMargins left="0.1" right="0.1" top="0.5" bottom="0.25" header="0.511805555555555" footer="0.511805555555555"/>
  <pageSetup paperSize="9" scale="100" firstPageNumber="0" fitToWidth="2"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sheetPr filterMode="false">
    <pageSetUpPr fitToPage="false"/>
  </sheetPr>
  <dimension ref="A1:R179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169" activePane="bottomLeft" state="frozen"/>
      <selection pane="topLeft" activeCell="A1" activeCellId="0" sqref="A1"/>
      <selection pane="bottomLeft" activeCell="B169" activeCellId="0" sqref="B169"/>
    </sheetView>
  </sheetViews>
  <sheetFormatPr defaultRowHeight="12.75" zeroHeight="false" outlineLevelRow="0" outlineLevelCol="0"/>
  <cols>
    <col collapsed="false" customWidth="true" hidden="false" outlineLevel="0" max="1" min="1" style="1" width="5.7"/>
    <col collapsed="false" customWidth="true" hidden="false" outlineLevel="0" max="2" min="2" style="1" width="9.7"/>
    <col collapsed="false" customWidth="true" hidden="false" outlineLevel="0" max="3" min="3" style="2" width="20.71"/>
    <col collapsed="false" customWidth="true" hidden="false" outlineLevel="0" max="5" min="4" style="1" width="8.7"/>
    <col collapsed="false" customWidth="true" hidden="false" outlineLevel="0" max="7" min="6" style="2" width="20.71"/>
    <col collapsed="false" customWidth="true" hidden="false" outlineLevel="0" max="8" min="8" style="1" width="10.71"/>
    <col collapsed="false" customWidth="true" hidden="false" outlineLevel="0" max="9" min="9" style="2" width="20.71"/>
    <col collapsed="false" customWidth="true" hidden="false" outlineLevel="0" max="12" min="10" style="1" width="10.71"/>
    <col collapsed="false" customWidth="true" hidden="false" outlineLevel="0" max="15" min="13" style="2" width="30.71"/>
    <col collapsed="false" customWidth="true" hidden="false" outlineLevel="0" max="1025" min="16" style="2" width="9.14"/>
  </cols>
  <sheetData>
    <row r="1" s="93" customFormat="true" ht="26.25" hidden="false" customHeight="false" outlineLevel="0" collapsed="false">
      <c r="A1" s="90" t="s">
        <v>83</v>
      </c>
      <c r="B1" s="90" t="s">
        <v>84</v>
      </c>
      <c r="C1" s="91" t="s">
        <v>85</v>
      </c>
      <c r="D1" s="90" t="s">
        <v>86</v>
      </c>
      <c r="E1" s="90" t="s">
        <v>87</v>
      </c>
      <c r="F1" s="91" t="s">
        <v>88</v>
      </c>
      <c r="G1" s="91" t="s">
        <v>85</v>
      </c>
      <c r="H1" s="90" t="s">
        <v>89</v>
      </c>
      <c r="I1" s="91" t="s">
        <v>88</v>
      </c>
      <c r="J1" s="90" t="s">
        <v>90</v>
      </c>
      <c r="K1" s="90" t="s">
        <v>91</v>
      </c>
      <c r="L1" s="90" t="s">
        <v>92</v>
      </c>
      <c r="M1" s="90" t="s">
        <v>93</v>
      </c>
      <c r="N1" s="90" t="s">
        <v>94</v>
      </c>
      <c r="O1" s="90" t="s">
        <v>95</v>
      </c>
      <c r="P1" s="90" t="s">
        <v>96</v>
      </c>
      <c r="Q1" s="90" t="s">
        <v>71</v>
      </c>
      <c r="R1" s="92" t="n">
        <f aca="true">TODAY()-B2</f>
        <v>34</v>
      </c>
    </row>
    <row r="2" customFormat="false" ht="12.75" hidden="false" customHeight="false" outlineLevel="0" collapsed="false">
      <c r="A2" s="94" t="n">
        <v>1</v>
      </c>
      <c r="B2" s="95" t="n">
        <v>44383</v>
      </c>
      <c r="C2" s="40" t="s">
        <v>13</v>
      </c>
      <c r="D2" s="96" t="n">
        <v>6</v>
      </c>
      <c r="E2" s="96" t="n">
        <v>2</v>
      </c>
      <c r="F2" s="40" t="s">
        <v>48</v>
      </c>
      <c r="G2" s="97" t="str">
        <f aca="false">C2</f>
        <v>Elias</v>
      </c>
      <c r="H2" s="94" t="n">
        <f aca="false">IF(AND(E2=0,E3=0),25,20)</f>
        <v>20</v>
      </c>
      <c r="I2" s="97" t="str">
        <f aca="false">F2</f>
        <v>Guto</v>
      </c>
      <c r="J2" s="94" t="n">
        <f aca="false">IF(E2="WO40",-40,MAX(4,SUM(E2:E3)))</f>
        <v>8</v>
      </c>
      <c r="K2" s="94" t="n">
        <f aca="false">IF(D2&gt;E2,1,0)+IF(D3&gt;E3,1,0)+IF(D4&gt;E4,1,0)</f>
        <v>2</v>
      </c>
      <c r="L2" s="94" t="n">
        <f aca="false">IF(E2&gt;D2,1,0)+IF(E3&gt;D3,1,0)+IF(E4&gt;D4,1,0)</f>
        <v>1</v>
      </c>
      <c r="M2" s="97" t="str">
        <f aca="false">G2&amp;" d. "&amp;I2</f>
        <v>Elias d. Guto</v>
      </c>
      <c r="N2" s="97" t="str">
        <f aca="false">G2&amp;" x "&amp;I2</f>
        <v>Elias x Guto</v>
      </c>
      <c r="O2" s="97" t="str">
        <f aca="false">I2&amp;" x "&amp;G2</f>
        <v>Guto x Elias</v>
      </c>
      <c r="P2" s="94" t="n">
        <f aca="false">MONTH(B2)</f>
        <v>7</v>
      </c>
      <c r="Q2" s="94" t="n">
        <f aca="false">QUOTIENT(B2-2,7)-6129</f>
        <v>211</v>
      </c>
    </row>
    <row r="3" customFormat="false" ht="12.75" hidden="false" customHeight="false" outlineLevel="0" collapsed="false">
      <c r="A3" s="94"/>
      <c r="B3" s="39"/>
      <c r="C3" s="40"/>
      <c r="D3" s="98" t="n">
        <v>3</v>
      </c>
      <c r="E3" s="98" t="n">
        <v>6</v>
      </c>
      <c r="F3" s="40"/>
      <c r="G3" s="97"/>
      <c r="H3" s="94"/>
      <c r="I3" s="97"/>
      <c r="J3" s="94"/>
      <c r="K3" s="94"/>
      <c r="L3" s="94"/>
      <c r="M3" s="97" t="n">
        <v>0</v>
      </c>
      <c r="N3" s="97" t="n">
        <v>0</v>
      </c>
      <c r="O3" s="97" t="n">
        <v>0</v>
      </c>
      <c r="P3" s="94"/>
      <c r="Q3" s="94"/>
    </row>
    <row r="4" customFormat="false" ht="12.75" hidden="false" customHeight="false" outlineLevel="0" collapsed="false">
      <c r="A4" s="99"/>
      <c r="B4" s="100"/>
      <c r="C4" s="101"/>
      <c r="D4" s="102" t="n">
        <v>10</v>
      </c>
      <c r="E4" s="102" t="n">
        <v>6</v>
      </c>
      <c r="F4" s="101"/>
      <c r="G4" s="103"/>
      <c r="H4" s="99"/>
      <c r="I4" s="103"/>
      <c r="J4" s="99"/>
      <c r="K4" s="99"/>
      <c r="L4" s="99"/>
      <c r="M4" s="103" t="n">
        <v>0</v>
      </c>
      <c r="N4" s="103" t="n">
        <v>0</v>
      </c>
      <c r="O4" s="103" t="n">
        <v>0</v>
      </c>
      <c r="P4" s="99"/>
      <c r="Q4" s="99"/>
    </row>
    <row r="5" customFormat="false" ht="12.75" hidden="false" customHeight="false" outlineLevel="0" collapsed="false">
      <c r="A5" s="104" t="n">
        <f aca="false">A2+1</f>
        <v>2</v>
      </c>
      <c r="B5" s="95" t="n">
        <v>44383</v>
      </c>
      <c r="C5" s="40" t="s">
        <v>40</v>
      </c>
      <c r="D5" s="96" t="n">
        <v>6</v>
      </c>
      <c r="E5" s="96" t="n">
        <v>0</v>
      </c>
      <c r="F5" s="40" t="s">
        <v>24</v>
      </c>
      <c r="G5" s="105" t="str">
        <f aca="false">C5</f>
        <v>Robertinho</v>
      </c>
      <c r="H5" s="104" t="n">
        <f aca="false">IF(AND(E5=0,E6=0),25,20)</f>
        <v>20</v>
      </c>
      <c r="I5" s="105" t="str">
        <f aca="false">F5</f>
        <v>Juan</v>
      </c>
      <c r="J5" s="94" t="n">
        <f aca="false">IF(E5="WO40",-40,MAX(4,SUM(E5:E6)))</f>
        <v>4</v>
      </c>
      <c r="K5" s="104" t="n">
        <f aca="false">IF(D5&gt;E5,1,0)+IF(D6&gt;E6,1,0)+IF(D7&gt;E7,1,0)</f>
        <v>2</v>
      </c>
      <c r="L5" s="104" t="n">
        <f aca="false">IF(E5&gt;D5,1,0)+IF(E6&gt;D6,1,0)+IF(E7&gt;D7,1,0)</f>
        <v>0</v>
      </c>
      <c r="M5" s="97" t="str">
        <f aca="false">G5&amp;" d. "&amp;I5</f>
        <v>Robertinho d. Juan</v>
      </c>
      <c r="N5" s="97" t="str">
        <f aca="false">G5&amp;" x "&amp;I5</f>
        <v>Robertinho x Juan</v>
      </c>
      <c r="O5" s="97" t="str">
        <f aca="false">I5&amp;" x "&amp;G5</f>
        <v>Juan x Robertinho</v>
      </c>
      <c r="P5" s="94" t="n">
        <f aca="false">MONTH(B5)</f>
        <v>7</v>
      </c>
      <c r="Q5" s="94" t="n">
        <f aca="false">QUOTIENT(B5-2,7)-6129</f>
        <v>211</v>
      </c>
    </row>
    <row r="6" customFormat="false" ht="12.75" hidden="false" customHeight="false" outlineLevel="0" collapsed="false">
      <c r="A6" s="94"/>
      <c r="B6" s="39"/>
      <c r="C6" s="40"/>
      <c r="D6" s="98" t="n">
        <v>6</v>
      </c>
      <c r="E6" s="98" t="n">
        <v>2</v>
      </c>
      <c r="F6" s="40"/>
      <c r="G6" s="97"/>
      <c r="H6" s="94"/>
      <c r="I6" s="97"/>
      <c r="J6" s="94"/>
      <c r="K6" s="94"/>
      <c r="L6" s="94"/>
      <c r="M6" s="97" t="n">
        <v>0</v>
      </c>
      <c r="N6" s="97" t="n">
        <v>0</v>
      </c>
      <c r="O6" s="97" t="n">
        <v>0</v>
      </c>
      <c r="P6" s="94"/>
      <c r="Q6" s="94"/>
    </row>
    <row r="7" customFormat="false" ht="12.75" hidden="false" customHeight="false" outlineLevel="0" collapsed="false">
      <c r="A7" s="99"/>
      <c r="B7" s="100"/>
      <c r="C7" s="101"/>
      <c r="D7" s="102"/>
      <c r="E7" s="102"/>
      <c r="F7" s="101"/>
      <c r="G7" s="103"/>
      <c r="H7" s="99"/>
      <c r="I7" s="103"/>
      <c r="J7" s="99"/>
      <c r="K7" s="99"/>
      <c r="L7" s="99"/>
      <c r="M7" s="103" t="n">
        <v>0</v>
      </c>
      <c r="N7" s="103" t="n">
        <v>0</v>
      </c>
      <c r="O7" s="103" t="n">
        <v>0</v>
      </c>
      <c r="P7" s="99"/>
      <c r="Q7" s="99"/>
    </row>
    <row r="8" customFormat="false" ht="12.75" hidden="false" customHeight="false" outlineLevel="0" collapsed="false">
      <c r="A8" s="104" t="n">
        <f aca="false">A5+1</f>
        <v>3</v>
      </c>
      <c r="B8" s="95" t="n">
        <v>44384</v>
      </c>
      <c r="C8" s="40" t="s">
        <v>26</v>
      </c>
      <c r="D8" s="96" t="n">
        <v>7</v>
      </c>
      <c r="E8" s="96" t="n">
        <v>6</v>
      </c>
      <c r="F8" s="40" t="s">
        <v>42</v>
      </c>
      <c r="G8" s="105" t="str">
        <f aca="false">C8</f>
        <v>Luiz Henrique</v>
      </c>
      <c r="H8" s="104" t="n">
        <f aca="false">IF(AND(E8=0,E9=0),25,20)</f>
        <v>20</v>
      </c>
      <c r="I8" s="105" t="str">
        <f aca="false">F8</f>
        <v>Salgado</v>
      </c>
      <c r="J8" s="94" t="n">
        <f aca="false">IF(E8="WO40",-40,MAX(4,SUM(E8:E9)))</f>
        <v>12</v>
      </c>
      <c r="K8" s="104" t="n">
        <f aca="false">IF(D8&gt;E8,1,0)+IF(D9&gt;E9,1,0)+IF(D10&gt;E10,1,0)</f>
        <v>2</v>
      </c>
      <c r="L8" s="104" t="n">
        <f aca="false">IF(E8&gt;D8,1,0)+IF(E9&gt;D9,1,0)+IF(E10&gt;D10,1,0)</f>
        <v>1</v>
      </c>
      <c r="M8" s="97" t="str">
        <f aca="false">G8&amp;" d. "&amp;I8</f>
        <v>Luiz Henrique d. Salgado</v>
      </c>
      <c r="N8" s="97" t="str">
        <f aca="false">G8&amp;" x "&amp;I8</f>
        <v>Luiz Henrique x Salgado</v>
      </c>
      <c r="O8" s="97" t="str">
        <f aca="false">I8&amp;" x "&amp;G8</f>
        <v>Salgado x Luiz Henrique</v>
      </c>
      <c r="P8" s="94" t="n">
        <f aca="false">MONTH(B8)</f>
        <v>7</v>
      </c>
      <c r="Q8" s="94" t="n">
        <f aca="false">QUOTIENT(B8-2,7)-6129</f>
        <v>211</v>
      </c>
    </row>
    <row r="9" customFormat="false" ht="12.75" hidden="false" customHeight="false" outlineLevel="0" collapsed="false">
      <c r="A9" s="94"/>
      <c r="B9" s="39"/>
      <c r="C9" s="40"/>
      <c r="D9" s="98" t="n">
        <v>2</v>
      </c>
      <c r="E9" s="98" t="n">
        <v>6</v>
      </c>
      <c r="F9" s="40"/>
      <c r="G9" s="97"/>
      <c r="H9" s="94"/>
      <c r="I9" s="97"/>
      <c r="J9" s="94"/>
      <c r="K9" s="94"/>
      <c r="L9" s="94"/>
      <c r="M9" s="97" t="n">
        <v>0</v>
      </c>
      <c r="N9" s="97" t="n">
        <v>0</v>
      </c>
      <c r="O9" s="97" t="n">
        <v>0</v>
      </c>
      <c r="P9" s="94"/>
      <c r="Q9" s="94"/>
    </row>
    <row r="10" customFormat="false" ht="12.75" hidden="false" customHeight="false" outlineLevel="0" collapsed="false">
      <c r="A10" s="99"/>
      <c r="B10" s="100"/>
      <c r="C10" s="101"/>
      <c r="D10" s="102" t="n">
        <v>12</v>
      </c>
      <c r="E10" s="102" t="n">
        <v>10</v>
      </c>
      <c r="F10" s="101"/>
      <c r="G10" s="103"/>
      <c r="H10" s="99"/>
      <c r="I10" s="103"/>
      <c r="J10" s="99"/>
      <c r="K10" s="99"/>
      <c r="L10" s="99"/>
      <c r="M10" s="103" t="n">
        <v>0</v>
      </c>
      <c r="N10" s="103" t="n">
        <v>0</v>
      </c>
      <c r="O10" s="103" t="n">
        <v>0</v>
      </c>
      <c r="P10" s="99"/>
      <c r="Q10" s="99"/>
    </row>
    <row r="11" customFormat="false" ht="12.75" hidden="false" customHeight="false" outlineLevel="0" collapsed="false">
      <c r="A11" s="104" t="n">
        <f aca="false">A8+1</f>
        <v>4</v>
      </c>
      <c r="B11" s="95" t="n">
        <v>44384</v>
      </c>
      <c r="C11" s="40" t="s">
        <v>36</v>
      </c>
      <c r="D11" s="96" t="n">
        <v>6</v>
      </c>
      <c r="E11" s="96" t="n">
        <v>4</v>
      </c>
      <c r="F11" s="40" t="s">
        <v>13</v>
      </c>
      <c r="G11" s="105" t="str">
        <f aca="false">C11</f>
        <v>Pinga</v>
      </c>
      <c r="H11" s="104" t="n">
        <f aca="false">IF(AND(E11=0,E12=0),25,20)</f>
        <v>20</v>
      </c>
      <c r="I11" s="105" t="str">
        <f aca="false">F11</f>
        <v>Elias</v>
      </c>
      <c r="J11" s="94" t="n">
        <f aca="false">IF(E11="WO40",-40,MAX(4,SUM(E11:E12)))</f>
        <v>7</v>
      </c>
      <c r="K11" s="104" t="n">
        <f aca="false">IF(D11&gt;E11,1,0)+IF(D12&gt;E12,1,0)+IF(D13&gt;E13,1,0)</f>
        <v>2</v>
      </c>
      <c r="L11" s="104" t="n">
        <f aca="false">IF(E11&gt;D11,1,0)+IF(E12&gt;D12,1,0)+IF(E13&gt;D13,1,0)</f>
        <v>0</v>
      </c>
      <c r="M11" s="97" t="str">
        <f aca="false">G11&amp;" d. "&amp;I11</f>
        <v>Pinga d. Elias</v>
      </c>
      <c r="N11" s="97" t="str">
        <f aca="false">G11&amp;" x "&amp;I11</f>
        <v>Pinga x Elias</v>
      </c>
      <c r="O11" s="97" t="str">
        <f aca="false">I11&amp;" x "&amp;G11</f>
        <v>Elias x Pinga</v>
      </c>
      <c r="P11" s="94" t="n">
        <f aca="false">MONTH(B11)</f>
        <v>7</v>
      </c>
      <c r="Q11" s="94" t="n">
        <f aca="false">QUOTIENT(B11-2,7)-6129</f>
        <v>211</v>
      </c>
    </row>
    <row r="12" customFormat="false" ht="12.75" hidden="false" customHeight="false" outlineLevel="0" collapsed="false">
      <c r="A12" s="94"/>
      <c r="B12" s="39"/>
      <c r="C12" s="40"/>
      <c r="D12" s="98" t="n">
        <v>6</v>
      </c>
      <c r="E12" s="98" t="n">
        <v>3</v>
      </c>
      <c r="F12" s="40"/>
      <c r="G12" s="97"/>
      <c r="H12" s="94"/>
      <c r="I12" s="97"/>
      <c r="J12" s="94"/>
      <c r="K12" s="94"/>
      <c r="L12" s="94"/>
      <c r="M12" s="97" t="n">
        <v>0</v>
      </c>
      <c r="N12" s="97" t="n">
        <v>0</v>
      </c>
      <c r="O12" s="97" t="n">
        <v>0</v>
      </c>
      <c r="P12" s="94"/>
      <c r="Q12" s="94"/>
    </row>
    <row r="13" customFormat="false" ht="12.75" hidden="false" customHeight="false" outlineLevel="0" collapsed="false">
      <c r="A13" s="99"/>
      <c r="B13" s="100"/>
      <c r="C13" s="101"/>
      <c r="D13" s="102"/>
      <c r="E13" s="102"/>
      <c r="F13" s="101"/>
      <c r="G13" s="103"/>
      <c r="H13" s="99"/>
      <c r="I13" s="103"/>
      <c r="J13" s="99"/>
      <c r="K13" s="99"/>
      <c r="L13" s="99"/>
      <c r="M13" s="103" t="n">
        <v>0</v>
      </c>
      <c r="N13" s="103" t="n">
        <v>0</v>
      </c>
      <c r="O13" s="103" t="n">
        <v>0</v>
      </c>
      <c r="P13" s="99"/>
      <c r="Q13" s="99"/>
    </row>
    <row r="14" customFormat="false" ht="12.75" hidden="false" customHeight="false" outlineLevel="0" collapsed="false">
      <c r="A14" s="104" t="n">
        <f aca="false">A11+1</f>
        <v>5</v>
      </c>
      <c r="B14" s="95" t="n">
        <v>44385</v>
      </c>
      <c r="C14" s="40" t="s">
        <v>13</v>
      </c>
      <c r="D14" s="96" t="n">
        <v>6</v>
      </c>
      <c r="E14" s="96" t="n">
        <v>3</v>
      </c>
      <c r="F14" s="40" t="s">
        <v>18</v>
      </c>
      <c r="G14" s="105" t="str">
        <f aca="false">C14</f>
        <v>Elias</v>
      </c>
      <c r="H14" s="104" t="n">
        <f aca="false">IF(AND(E14=0,E15=0),25,20)</f>
        <v>20</v>
      </c>
      <c r="I14" s="105" t="str">
        <f aca="false">F14</f>
        <v>Flavio</v>
      </c>
      <c r="J14" s="94" t="n">
        <f aca="false">IF(E14="WO40",-40,MAX(4,SUM(E14:E15)))</f>
        <v>9</v>
      </c>
      <c r="K14" s="104" t="n">
        <f aca="false">IF(D14&gt;E14,1,0)+IF(D15&gt;E15,1,0)+IF(D16&gt;E16,1,0)</f>
        <v>2</v>
      </c>
      <c r="L14" s="104" t="n">
        <f aca="false">IF(E14&gt;D14,1,0)+IF(E15&gt;D15,1,0)+IF(E16&gt;D16,1,0)</f>
        <v>0</v>
      </c>
      <c r="M14" s="97" t="str">
        <f aca="false">G14&amp;" d. "&amp;I14</f>
        <v>Elias d. Flavio</v>
      </c>
      <c r="N14" s="97" t="str">
        <f aca="false">G14&amp;" x "&amp;I14</f>
        <v>Elias x Flavio</v>
      </c>
      <c r="O14" s="97" t="str">
        <f aca="false">I14&amp;" x "&amp;G14</f>
        <v>Flavio x Elias</v>
      </c>
      <c r="P14" s="94" t="n">
        <f aca="false">MONTH(B14)</f>
        <v>7</v>
      </c>
      <c r="Q14" s="94" t="n">
        <f aca="false">QUOTIENT(B14-2,7)-6129</f>
        <v>211</v>
      </c>
    </row>
    <row r="15" customFormat="false" ht="12.75" hidden="false" customHeight="false" outlineLevel="0" collapsed="false">
      <c r="A15" s="94"/>
      <c r="B15" s="39"/>
      <c r="C15" s="40"/>
      <c r="D15" s="98" t="n">
        <v>7</v>
      </c>
      <c r="E15" s="98" t="n">
        <v>6</v>
      </c>
      <c r="F15" s="40"/>
      <c r="G15" s="97"/>
      <c r="H15" s="94"/>
      <c r="I15" s="97"/>
      <c r="J15" s="94"/>
      <c r="K15" s="94"/>
      <c r="L15" s="94"/>
      <c r="M15" s="97" t="n">
        <v>0</v>
      </c>
      <c r="N15" s="97" t="n">
        <v>0</v>
      </c>
      <c r="O15" s="97" t="n">
        <v>0</v>
      </c>
      <c r="P15" s="94"/>
      <c r="Q15" s="94"/>
    </row>
    <row r="16" customFormat="false" ht="12.75" hidden="false" customHeight="false" outlineLevel="0" collapsed="false">
      <c r="A16" s="99"/>
      <c r="B16" s="100"/>
      <c r="C16" s="101"/>
      <c r="D16" s="102"/>
      <c r="E16" s="102"/>
      <c r="F16" s="101"/>
      <c r="G16" s="103"/>
      <c r="H16" s="99"/>
      <c r="I16" s="103"/>
      <c r="J16" s="99"/>
      <c r="K16" s="99"/>
      <c r="L16" s="99"/>
      <c r="M16" s="103" t="n">
        <v>0</v>
      </c>
      <c r="N16" s="103" t="n">
        <v>0</v>
      </c>
      <c r="O16" s="103" t="n">
        <v>0</v>
      </c>
      <c r="P16" s="99"/>
      <c r="Q16" s="99"/>
    </row>
    <row r="17" customFormat="false" ht="12.75" hidden="false" customHeight="false" outlineLevel="0" collapsed="false">
      <c r="A17" s="104" t="n">
        <f aca="false">A14+1</f>
        <v>6</v>
      </c>
      <c r="B17" s="95" t="n">
        <v>44385</v>
      </c>
      <c r="C17" s="40" t="s">
        <v>43</v>
      </c>
      <c r="D17" s="96" t="n">
        <v>6</v>
      </c>
      <c r="E17" s="96" t="n">
        <v>2</v>
      </c>
      <c r="F17" s="40" t="s">
        <v>24</v>
      </c>
      <c r="G17" s="105" t="str">
        <f aca="false">C17</f>
        <v>Sérgio Nacif</v>
      </c>
      <c r="H17" s="104" t="n">
        <f aca="false">IF(AND(E17=0,E18=0),25,20)</f>
        <v>20</v>
      </c>
      <c r="I17" s="105" t="str">
        <f aca="false">F17</f>
        <v>Juan</v>
      </c>
      <c r="J17" s="94" t="n">
        <f aca="false">IF(E17="WO40",-40,MAX(4,SUM(E17:E18)))</f>
        <v>4</v>
      </c>
      <c r="K17" s="104" t="n">
        <f aca="false">IF(D17&gt;E17,1,0)+IF(D18&gt;E18,1,0)+IF(D19&gt;E19,1,0)</f>
        <v>2</v>
      </c>
      <c r="L17" s="104" t="n">
        <f aca="false">IF(E17&gt;D17,1,0)+IF(E18&gt;D18,1,0)+IF(E19&gt;D19,1,0)</f>
        <v>0</v>
      </c>
      <c r="M17" s="97" t="str">
        <f aca="false">G17&amp;" d. "&amp;I17</f>
        <v>Sérgio Nacif d. Juan</v>
      </c>
      <c r="N17" s="97" t="str">
        <f aca="false">G17&amp;" x "&amp;I17</f>
        <v>Sérgio Nacif x Juan</v>
      </c>
      <c r="O17" s="97" t="str">
        <f aca="false">I17&amp;" x "&amp;G17</f>
        <v>Juan x Sérgio Nacif</v>
      </c>
      <c r="P17" s="94" t="n">
        <f aca="false">MONTH(B17)</f>
        <v>7</v>
      </c>
      <c r="Q17" s="94" t="n">
        <f aca="false">QUOTIENT(B17-2,7)-6129</f>
        <v>211</v>
      </c>
    </row>
    <row r="18" customFormat="false" ht="12.75" hidden="false" customHeight="false" outlineLevel="0" collapsed="false">
      <c r="A18" s="94"/>
      <c r="B18" s="39"/>
      <c r="C18" s="40"/>
      <c r="D18" s="98" t="n">
        <v>6</v>
      </c>
      <c r="E18" s="98" t="n">
        <v>1</v>
      </c>
      <c r="F18" s="40"/>
      <c r="G18" s="97"/>
      <c r="H18" s="94"/>
      <c r="I18" s="97"/>
      <c r="J18" s="94"/>
      <c r="K18" s="94"/>
      <c r="L18" s="94"/>
      <c r="M18" s="97" t="n">
        <v>0</v>
      </c>
      <c r="N18" s="97" t="n">
        <v>0</v>
      </c>
      <c r="O18" s="97" t="n">
        <v>0</v>
      </c>
      <c r="P18" s="94"/>
      <c r="Q18" s="94"/>
    </row>
    <row r="19" customFormat="false" ht="12.75" hidden="false" customHeight="false" outlineLevel="0" collapsed="false">
      <c r="A19" s="99"/>
      <c r="B19" s="100"/>
      <c r="C19" s="101"/>
      <c r="D19" s="102"/>
      <c r="E19" s="102"/>
      <c r="F19" s="101"/>
      <c r="G19" s="103"/>
      <c r="H19" s="99"/>
      <c r="I19" s="103"/>
      <c r="J19" s="99"/>
      <c r="K19" s="99"/>
      <c r="L19" s="99"/>
      <c r="M19" s="103" t="n">
        <v>0</v>
      </c>
      <c r="N19" s="103" t="n">
        <v>0</v>
      </c>
      <c r="O19" s="103" t="n">
        <v>0</v>
      </c>
      <c r="P19" s="99"/>
      <c r="Q19" s="99"/>
    </row>
    <row r="20" customFormat="false" ht="12.75" hidden="false" customHeight="false" outlineLevel="0" collapsed="false">
      <c r="A20" s="104" t="n">
        <f aca="false">A17+1</f>
        <v>7</v>
      </c>
      <c r="B20" s="95" t="n">
        <v>44386</v>
      </c>
      <c r="C20" s="40" t="s">
        <v>7</v>
      </c>
      <c r="D20" s="96" t="n">
        <v>6</v>
      </c>
      <c r="E20" s="96" t="n">
        <v>3</v>
      </c>
      <c r="F20" s="40" t="s">
        <v>23</v>
      </c>
      <c r="G20" s="105" t="str">
        <f aca="false">C20</f>
        <v>Carlos Coimbra</v>
      </c>
      <c r="H20" s="104" t="n">
        <f aca="false">IF(AND(E20=0,E21=0),25,20)</f>
        <v>20</v>
      </c>
      <c r="I20" s="105" t="str">
        <f aca="false">F20</f>
        <v>Ivan</v>
      </c>
      <c r="J20" s="94" t="n">
        <f aca="false">IF(E20="WO40",-40,MAX(4,SUM(E20:E21)))</f>
        <v>9</v>
      </c>
      <c r="K20" s="104" t="n">
        <f aca="false">IF(D20&gt;E20,1,0)+IF(D21&gt;E21,1,0)+IF(D22&gt;E22,1,0)</f>
        <v>2</v>
      </c>
      <c r="L20" s="104" t="n">
        <f aca="false">IF(E20&gt;D20,1,0)+IF(E21&gt;D21,1,0)+IF(E22&gt;D22,1,0)</f>
        <v>1</v>
      </c>
      <c r="M20" s="97" t="str">
        <f aca="false">G20&amp;" d. "&amp;I20</f>
        <v>Carlos Coimbra d. Ivan</v>
      </c>
      <c r="N20" s="97" t="str">
        <f aca="false">G20&amp;" x "&amp;I20</f>
        <v>Carlos Coimbra x Ivan</v>
      </c>
      <c r="O20" s="97" t="str">
        <f aca="false">I20&amp;" x "&amp;G20</f>
        <v>Ivan x Carlos Coimbra</v>
      </c>
      <c r="P20" s="94" t="n">
        <f aca="false">MONTH(B20)</f>
        <v>7</v>
      </c>
      <c r="Q20" s="94" t="n">
        <f aca="false">QUOTIENT(B20-2,7)-6129</f>
        <v>211</v>
      </c>
    </row>
    <row r="21" customFormat="false" ht="12.75" hidden="false" customHeight="false" outlineLevel="0" collapsed="false">
      <c r="A21" s="94"/>
      <c r="B21" s="39"/>
      <c r="C21" s="40"/>
      <c r="D21" s="98" t="n">
        <v>3</v>
      </c>
      <c r="E21" s="98" t="n">
        <v>6</v>
      </c>
      <c r="F21" s="40"/>
      <c r="G21" s="97"/>
      <c r="H21" s="94"/>
      <c r="I21" s="97"/>
      <c r="J21" s="94"/>
      <c r="K21" s="94"/>
      <c r="L21" s="94"/>
      <c r="M21" s="97" t="n">
        <v>0</v>
      </c>
      <c r="N21" s="97" t="n">
        <v>0</v>
      </c>
      <c r="O21" s="97" t="n">
        <v>0</v>
      </c>
      <c r="P21" s="94"/>
      <c r="Q21" s="94"/>
    </row>
    <row r="22" customFormat="false" ht="12.75" hidden="false" customHeight="false" outlineLevel="0" collapsed="false">
      <c r="A22" s="99"/>
      <c r="B22" s="100"/>
      <c r="C22" s="101"/>
      <c r="D22" s="102" t="n">
        <v>12</v>
      </c>
      <c r="E22" s="102" t="n">
        <v>10</v>
      </c>
      <c r="F22" s="101"/>
      <c r="G22" s="103"/>
      <c r="H22" s="99"/>
      <c r="I22" s="103"/>
      <c r="J22" s="99"/>
      <c r="K22" s="99"/>
      <c r="L22" s="99"/>
      <c r="M22" s="103" t="n">
        <v>0</v>
      </c>
      <c r="N22" s="103" t="n">
        <v>0</v>
      </c>
      <c r="O22" s="103" t="n">
        <v>0</v>
      </c>
      <c r="P22" s="99"/>
      <c r="Q22" s="99"/>
    </row>
    <row r="23" customFormat="false" ht="12.75" hidden="false" customHeight="false" outlineLevel="0" collapsed="false">
      <c r="A23" s="104" t="n">
        <f aca="false">A20+1</f>
        <v>8</v>
      </c>
      <c r="B23" s="95" t="n">
        <v>44386</v>
      </c>
      <c r="C23" s="40" t="s">
        <v>13</v>
      </c>
      <c r="D23" s="96" t="n">
        <v>6</v>
      </c>
      <c r="E23" s="96" t="n">
        <v>2</v>
      </c>
      <c r="F23" s="40" t="s">
        <v>24</v>
      </c>
      <c r="G23" s="105" t="str">
        <f aca="false">C23</f>
        <v>Elias</v>
      </c>
      <c r="H23" s="104" t="n">
        <f aca="false">IF(AND(E23=0,E24=0),25,20)</f>
        <v>20</v>
      </c>
      <c r="I23" s="105" t="str">
        <f aca="false">F23</f>
        <v>Juan</v>
      </c>
      <c r="J23" s="94" t="n">
        <f aca="false">IF(E23="WO40",-40,MAX(4,SUM(E23:E24)))</f>
        <v>6</v>
      </c>
      <c r="K23" s="104" t="n">
        <f aca="false">IF(D23&gt;E23,1,0)+IF(D24&gt;E24,1,0)+IF(D25&gt;E25,1,0)</f>
        <v>2</v>
      </c>
      <c r="L23" s="104" t="n">
        <f aca="false">IF(E23&gt;D23,1,0)+IF(E24&gt;D24,1,0)+IF(E25&gt;D25,1,0)</f>
        <v>0</v>
      </c>
      <c r="M23" s="97" t="str">
        <f aca="false">G23&amp;" d. "&amp;I23</f>
        <v>Elias d. Juan</v>
      </c>
      <c r="N23" s="97" t="str">
        <f aca="false">G23&amp;" x "&amp;I23</f>
        <v>Elias x Juan</v>
      </c>
      <c r="O23" s="97" t="str">
        <f aca="false">I23&amp;" x "&amp;G23</f>
        <v>Juan x Elias</v>
      </c>
      <c r="P23" s="94" t="n">
        <f aca="false">MONTH(B23)</f>
        <v>7</v>
      </c>
      <c r="Q23" s="94" t="n">
        <f aca="false">QUOTIENT(B23-2,7)-6129</f>
        <v>211</v>
      </c>
    </row>
    <row r="24" customFormat="false" ht="12.75" hidden="false" customHeight="false" outlineLevel="0" collapsed="false">
      <c r="A24" s="94"/>
      <c r="B24" s="39"/>
      <c r="C24" s="40"/>
      <c r="D24" s="98" t="n">
        <v>6</v>
      </c>
      <c r="E24" s="98" t="n">
        <v>4</v>
      </c>
      <c r="F24" s="40"/>
      <c r="G24" s="97"/>
      <c r="H24" s="94"/>
      <c r="I24" s="97"/>
      <c r="J24" s="94"/>
      <c r="K24" s="94"/>
      <c r="L24" s="94"/>
      <c r="M24" s="97" t="n">
        <v>0</v>
      </c>
      <c r="N24" s="97" t="n">
        <v>0</v>
      </c>
      <c r="O24" s="97" t="n">
        <v>0</v>
      </c>
      <c r="P24" s="94"/>
      <c r="Q24" s="94"/>
    </row>
    <row r="25" customFormat="false" ht="12.75" hidden="false" customHeight="false" outlineLevel="0" collapsed="false">
      <c r="A25" s="99"/>
      <c r="B25" s="100"/>
      <c r="C25" s="101"/>
      <c r="D25" s="102"/>
      <c r="E25" s="102"/>
      <c r="F25" s="101"/>
      <c r="G25" s="103"/>
      <c r="H25" s="99"/>
      <c r="I25" s="103"/>
      <c r="J25" s="99"/>
      <c r="K25" s="99"/>
      <c r="L25" s="99"/>
      <c r="M25" s="103" t="n">
        <v>0</v>
      </c>
      <c r="N25" s="103" t="n">
        <v>0</v>
      </c>
      <c r="O25" s="103" t="n">
        <v>0</v>
      </c>
      <c r="P25" s="99"/>
      <c r="Q25" s="99"/>
    </row>
    <row r="26" customFormat="false" ht="12.75" hidden="false" customHeight="false" outlineLevel="0" collapsed="false">
      <c r="A26" s="104" t="n">
        <f aca="false">A23+1</f>
        <v>9</v>
      </c>
      <c r="B26" s="95" t="n">
        <v>44386</v>
      </c>
      <c r="C26" s="40" t="s">
        <v>44</v>
      </c>
      <c r="D26" s="96" t="n">
        <v>6</v>
      </c>
      <c r="E26" s="96" t="n">
        <v>0</v>
      </c>
      <c r="F26" s="40" t="s">
        <v>14</v>
      </c>
      <c r="G26" s="105" t="str">
        <f aca="false">C26</f>
        <v>Rubens</v>
      </c>
      <c r="H26" s="104" t="n">
        <f aca="false">IF(AND(E26=0,E27=0),25,20)</f>
        <v>20</v>
      </c>
      <c r="I26" s="105" t="str">
        <f aca="false">F26</f>
        <v>Fabinho</v>
      </c>
      <c r="J26" s="94" t="n">
        <f aca="false">IF(E26="WO40",-40,MAX(4,SUM(E26:E27)))</f>
        <v>4</v>
      </c>
      <c r="K26" s="104" t="n">
        <f aca="false">IF(D26&gt;E26,1,0)+IF(D27&gt;E27,1,0)+IF(D28&gt;E28,1,0)</f>
        <v>2</v>
      </c>
      <c r="L26" s="104" t="n">
        <f aca="false">IF(E26&gt;D26,1,0)+IF(E27&gt;D27,1,0)+IF(E28&gt;D28,1,0)</f>
        <v>0</v>
      </c>
      <c r="M26" s="97" t="str">
        <f aca="false">G26&amp;" d. "&amp;I26</f>
        <v>Rubens d. Fabinho</v>
      </c>
      <c r="N26" s="97" t="str">
        <f aca="false">G26&amp;" x "&amp;I26</f>
        <v>Rubens x Fabinho</v>
      </c>
      <c r="O26" s="97" t="str">
        <f aca="false">I26&amp;" x "&amp;G26</f>
        <v>Fabinho x Rubens</v>
      </c>
      <c r="P26" s="94" t="n">
        <f aca="false">MONTH(B26)</f>
        <v>7</v>
      </c>
      <c r="Q26" s="94" t="n">
        <f aca="false">QUOTIENT(B26-2,7)-6129</f>
        <v>211</v>
      </c>
    </row>
    <row r="27" customFormat="false" ht="12.75" hidden="false" customHeight="false" outlineLevel="0" collapsed="false">
      <c r="A27" s="94"/>
      <c r="B27" s="39"/>
      <c r="C27" s="40"/>
      <c r="D27" s="98" t="n">
        <v>6</v>
      </c>
      <c r="E27" s="98" t="n">
        <v>1</v>
      </c>
      <c r="F27" s="40"/>
      <c r="G27" s="97"/>
      <c r="H27" s="94"/>
      <c r="I27" s="97"/>
      <c r="J27" s="94"/>
      <c r="K27" s="94"/>
      <c r="L27" s="94"/>
      <c r="M27" s="97" t="n">
        <v>0</v>
      </c>
      <c r="N27" s="97" t="n">
        <v>0</v>
      </c>
      <c r="O27" s="97" t="n">
        <v>0</v>
      </c>
      <c r="P27" s="94"/>
      <c r="Q27" s="94"/>
    </row>
    <row r="28" customFormat="false" ht="12.75" hidden="false" customHeight="false" outlineLevel="0" collapsed="false">
      <c r="A28" s="99"/>
      <c r="B28" s="100"/>
      <c r="C28" s="101"/>
      <c r="D28" s="102"/>
      <c r="E28" s="102"/>
      <c r="F28" s="101"/>
      <c r="G28" s="103"/>
      <c r="H28" s="99"/>
      <c r="I28" s="103"/>
      <c r="J28" s="99"/>
      <c r="K28" s="99"/>
      <c r="L28" s="99"/>
      <c r="M28" s="103" t="n">
        <v>0</v>
      </c>
      <c r="N28" s="103" t="n">
        <v>0</v>
      </c>
      <c r="O28" s="103" t="n">
        <v>0</v>
      </c>
      <c r="P28" s="99"/>
      <c r="Q28" s="99"/>
    </row>
    <row r="29" customFormat="false" ht="12.75" hidden="false" customHeight="false" outlineLevel="0" collapsed="false">
      <c r="A29" s="104" t="n">
        <f aca="false">A26+1</f>
        <v>10</v>
      </c>
      <c r="B29" s="95" t="n">
        <v>44388</v>
      </c>
      <c r="C29" s="40" t="s">
        <v>13</v>
      </c>
      <c r="D29" s="96" t="n">
        <v>1</v>
      </c>
      <c r="E29" s="96" t="n">
        <v>6</v>
      </c>
      <c r="F29" s="40" t="s">
        <v>26</v>
      </c>
      <c r="G29" s="105" t="str">
        <f aca="false">C29</f>
        <v>Elias</v>
      </c>
      <c r="H29" s="104" t="n">
        <f aca="false">IF(AND(E29=0,E30=0),25,20)</f>
        <v>20</v>
      </c>
      <c r="I29" s="105" t="str">
        <f aca="false">F29</f>
        <v>Luiz Henrique</v>
      </c>
      <c r="J29" s="94" t="n">
        <f aca="false">IF(E29="WO40",-40,MAX(4,SUM(E29:E30)))</f>
        <v>10</v>
      </c>
      <c r="K29" s="104" t="n">
        <f aca="false">IF(D29&gt;E29,1,0)+IF(D30&gt;E30,1,0)+IF(D31&gt;E31,1,0)</f>
        <v>2</v>
      </c>
      <c r="L29" s="104" t="n">
        <f aca="false">IF(E29&gt;D29,1,0)+IF(E30&gt;D30,1,0)+IF(E31&gt;D31,1,0)</f>
        <v>1</v>
      </c>
      <c r="M29" s="97" t="str">
        <f aca="false">G29&amp;" d. "&amp;I29</f>
        <v>Elias d. Luiz Henrique</v>
      </c>
      <c r="N29" s="97" t="str">
        <f aca="false">G29&amp;" x "&amp;I29</f>
        <v>Elias x Luiz Henrique</v>
      </c>
      <c r="O29" s="97" t="str">
        <f aca="false">I29&amp;" x "&amp;G29</f>
        <v>Luiz Henrique x Elias</v>
      </c>
      <c r="P29" s="94" t="n">
        <f aca="false">MONTH(B29)</f>
        <v>7</v>
      </c>
      <c r="Q29" s="94" t="n">
        <f aca="false">QUOTIENT(B29-2,7)-6129</f>
        <v>211</v>
      </c>
    </row>
    <row r="30" customFormat="false" ht="12.75" hidden="false" customHeight="false" outlineLevel="0" collapsed="false">
      <c r="A30" s="94"/>
      <c r="B30" s="39"/>
      <c r="C30" s="40"/>
      <c r="D30" s="98" t="n">
        <v>6</v>
      </c>
      <c r="E30" s="98" t="n">
        <v>4</v>
      </c>
      <c r="F30" s="40"/>
      <c r="G30" s="97"/>
      <c r="H30" s="94"/>
      <c r="I30" s="97"/>
      <c r="J30" s="94"/>
      <c r="K30" s="94"/>
      <c r="L30" s="94"/>
      <c r="M30" s="97" t="n">
        <v>0</v>
      </c>
      <c r="N30" s="97" t="n">
        <v>0</v>
      </c>
      <c r="O30" s="97" t="n">
        <v>0</v>
      </c>
      <c r="P30" s="94"/>
      <c r="Q30" s="94"/>
    </row>
    <row r="31" customFormat="false" ht="12.75" hidden="false" customHeight="false" outlineLevel="0" collapsed="false">
      <c r="A31" s="99"/>
      <c r="B31" s="100"/>
      <c r="C31" s="101"/>
      <c r="D31" s="102" t="n">
        <v>10</v>
      </c>
      <c r="E31" s="102" t="n">
        <v>5</v>
      </c>
      <c r="F31" s="101"/>
      <c r="G31" s="103"/>
      <c r="H31" s="99"/>
      <c r="I31" s="103"/>
      <c r="J31" s="99"/>
      <c r="K31" s="99"/>
      <c r="L31" s="99"/>
      <c r="M31" s="103" t="n">
        <v>0</v>
      </c>
      <c r="N31" s="103" t="n">
        <v>0</v>
      </c>
      <c r="O31" s="103" t="n">
        <v>0</v>
      </c>
      <c r="P31" s="99"/>
      <c r="Q31" s="99"/>
    </row>
    <row r="32" customFormat="false" ht="12.75" hidden="false" customHeight="false" outlineLevel="0" collapsed="false">
      <c r="A32" s="104" t="n">
        <f aca="false">A29+1</f>
        <v>11</v>
      </c>
      <c r="B32" s="95" t="n">
        <v>44388</v>
      </c>
      <c r="C32" s="40" t="s">
        <v>23</v>
      </c>
      <c r="D32" s="96" t="n">
        <v>1</v>
      </c>
      <c r="E32" s="96" t="n">
        <v>6</v>
      </c>
      <c r="F32" s="40" t="s">
        <v>40</v>
      </c>
      <c r="G32" s="105" t="str">
        <f aca="false">C32</f>
        <v>Ivan</v>
      </c>
      <c r="H32" s="104" t="n">
        <f aca="false">IF(AND(E32=0,E33=0),25,20)</f>
        <v>20</v>
      </c>
      <c r="I32" s="105" t="str">
        <f aca="false">F32</f>
        <v>Robertinho</v>
      </c>
      <c r="J32" s="94" t="n">
        <f aca="false">IF(E32="WO40",-40,MAX(4,SUM(E32:E33)))</f>
        <v>7</v>
      </c>
      <c r="K32" s="104" t="n">
        <f aca="false">IF(D32&gt;E32,1,0)+IF(D33&gt;E33,1,0)+IF(D34&gt;E34,1,0)</f>
        <v>2</v>
      </c>
      <c r="L32" s="104" t="n">
        <f aca="false">IF(E32&gt;D32,1,0)+IF(E33&gt;D33,1,0)+IF(E34&gt;D34,1,0)</f>
        <v>1</v>
      </c>
      <c r="M32" s="97" t="str">
        <f aca="false">G32&amp;" d. "&amp;I32</f>
        <v>Ivan d. Robertinho</v>
      </c>
      <c r="N32" s="97" t="str">
        <f aca="false">G32&amp;" x "&amp;I32</f>
        <v>Ivan x Robertinho</v>
      </c>
      <c r="O32" s="97" t="str">
        <f aca="false">I32&amp;" x "&amp;G32</f>
        <v>Robertinho x Ivan</v>
      </c>
      <c r="P32" s="94" t="n">
        <f aca="false">MONTH(B32)</f>
        <v>7</v>
      </c>
      <c r="Q32" s="94" t="n">
        <f aca="false">QUOTIENT(B32-2,7)-6129</f>
        <v>211</v>
      </c>
    </row>
    <row r="33" customFormat="false" ht="12.75" hidden="false" customHeight="false" outlineLevel="0" collapsed="false">
      <c r="A33" s="94"/>
      <c r="B33" s="39"/>
      <c r="C33" s="40"/>
      <c r="D33" s="98" t="n">
        <v>6</v>
      </c>
      <c r="E33" s="98" t="n">
        <v>1</v>
      </c>
      <c r="F33" s="40"/>
      <c r="G33" s="97"/>
      <c r="H33" s="94"/>
      <c r="I33" s="97"/>
      <c r="J33" s="94"/>
      <c r="K33" s="94"/>
      <c r="L33" s="94"/>
      <c r="M33" s="97" t="n">
        <v>0</v>
      </c>
      <c r="N33" s="97" t="n">
        <v>0</v>
      </c>
      <c r="O33" s="97" t="n">
        <v>0</v>
      </c>
      <c r="P33" s="94"/>
      <c r="Q33" s="94"/>
    </row>
    <row r="34" customFormat="false" ht="12.75" hidden="false" customHeight="false" outlineLevel="0" collapsed="false">
      <c r="A34" s="99"/>
      <c r="B34" s="100"/>
      <c r="C34" s="101"/>
      <c r="D34" s="102" t="n">
        <v>10</v>
      </c>
      <c r="E34" s="102" t="n">
        <v>1</v>
      </c>
      <c r="F34" s="101"/>
      <c r="G34" s="103"/>
      <c r="H34" s="99"/>
      <c r="I34" s="103"/>
      <c r="J34" s="99"/>
      <c r="K34" s="99"/>
      <c r="L34" s="99"/>
      <c r="M34" s="103" t="n">
        <v>0</v>
      </c>
      <c r="N34" s="103" t="n">
        <v>0</v>
      </c>
      <c r="O34" s="103" t="n">
        <v>0</v>
      </c>
      <c r="P34" s="99"/>
      <c r="Q34" s="99"/>
    </row>
    <row r="35" customFormat="false" ht="12.75" hidden="false" customHeight="false" outlineLevel="0" collapsed="false">
      <c r="A35" s="104" t="n">
        <f aca="false">A32+1</f>
        <v>12</v>
      </c>
      <c r="B35" s="95" t="n">
        <v>44390</v>
      </c>
      <c r="C35" s="40" t="s">
        <v>33</v>
      </c>
      <c r="D35" s="96" t="n">
        <v>7</v>
      </c>
      <c r="E35" s="96" t="n">
        <v>6</v>
      </c>
      <c r="F35" s="40" t="s">
        <v>18</v>
      </c>
      <c r="G35" s="105" t="str">
        <f aca="false">C35</f>
        <v>Pedrão</v>
      </c>
      <c r="H35" s="104" t="n">
        <f aca="false">IF(AND(E35=0,E36=0),25,20)</f>
        <v>20</v>
      </c>
      <c r="I35" s="105" t="str">
        <f aca="false">F35</f>
        <v>Flavio</v>
      </c>
      <c r="J35" s="94" t="n">
        <f aca="false">IF(E35="WO40",-40,MAX(4,SUM(E35:E36)))</f>
        <v>9</v>
      </c>
      <c r="K35" s="104" t="n">
        <f aca="false">IF(D35&gt;E35,1,0)+IF(D36&gt;E36,1,0)+IF(D37&gt;E37,1,0)</f>
        <v>2</v>
      </c>
      <c r="L35" s="104" t="n">
        <f aca="false">IF(E35&gt;D35,1,0)+IF(E36&gt;D36,1,0)+IF(E37&gt;D37,1,0)</f>
        <v>0</v>
      </c>
      <c r="M35" s="97" t="str">
        <f aca="false">G35&amp;" d. "&amp;I35</f>
        <v>Pedrão d. Flavio</v>
      </c>
      <c r="N35" s="97" t="str">
        <f aca="false">G35&amp;" x "&amp;I35</f>
        <v>Pedrão x Flavio</v>
      </c>
      <c r="O35" s="97" t="str">
        <f aca="false">I35&amp;" x "&amp;G35</f>
        <v>Flavio x Pedrão</v>
      </c>
      <c r="P35" s="94" t="n">
        <f aca="false">MONTH(B35)</f>
        <v>7</v>
      </c>
      <c r="Q35" s="94" t="n">
        <f aca="false">QUOTIENT(B35-2,7)-6129</f>
        <v>212</v>
      </c>
    </row>
    <row r="36" customFormat="false" ht="12.75" hidden="false" customHeight="false" outlineLevel="0" collapsed="false">
      <c r="A36" s="94"/>
      <c r="B36" s="39"/>
      <c r="C36" s="40"/>
      <c r="D36" s="98" t="n">
        <v>6</v>
      </c>
      <c r="E36" s="98" t="n">
        <v>3</v>
      </c>
      <c r="F36" s="40"/>
      <c r="G36" s="97"/>
      <c r="H36" s="94"/>
      <c r="I36" s="97"/>
      <c r="J36" s="94"/>
      <c r="K36" s="94"/>
      <c r="L36" s="94"/>
      <c r="M36" s="97" t="n">
        <v>0</v>
      </c>
      <c r="N36" s="97" t="n">
        <v>0</v>
      </c>
      <c r="O36" s="97" t="n">
        <v>0</v>
      </c>
      <c r="P36" s="94"/>
      <c r="Q36" s="94"/>
    </row>
    <row r="37" customFormat="false" ht="12.75" hidden="false" customHeight="false" outlineLevel="0" collapsed="false">
      <c r="A37" s="99"/>
      <c r="B37" s="100"/>
      <c r="C37" s="101"/>
      <c r="D37" s="102"/>
      <c r="E37" s="102"/>
      <c r="F37" s="101"/>
      <c r="G37" s="103"/>
      <c r="H37" s="99"/>
      <c r="I37" s="103"/>
      <c r="J37" s="99"/>
      <c r="K37" s="99"/>
      <c r="L37" s="99"/>
      <c r="M37" s="103" t="n">
        <v>0</v>
      </c>
      <c r="N37" s="103" t="n">
        <v>0</v>
      </c>
      <c r="O37" s="103" t="n">
        <v>0</v>
      </c>
      <c r="P37" s="99"/>
      <c r="Q37" s="99"/>
    </row>
    <row r="38" customFormat="false" ht="12.75" hidden="false" customHeight="false" outlineLevel="0" collapsed="false">
      <c r="A38" s="104" t="n">
        <f aca="false">A35+1</f>
        <v>13</v>
      </c>
      <c r="B38" s="95" t="n">
        <v>44390</v>
      </c>
      <c r="C38" s="40" t="s">
        <v>48</v>
      </c>
      <c r="D38" s="96" t="n">
        <v>6</v>
      </c>
      <c r="E38" s="96" t="n">
        <v>3</v>
      </c>
      <c r="F38" s="40" t="s">
        <v>24</v>
      </c>
      <c r="G38" s="105" t="str">
        <f aca="false">C38</f>
        <v>Guto</v>
      </c>
      <c r="H38" s="104" t="n">
        <f aca="false">IF(AND(E38=0,E39=0),25,20)</f>
        <v>20</v>
      </c>
      <c r="I38" s="105" t="str">
        <f aca="false">F38</f>
        <v>Juan</v>
      </c>
      <c r="J38" s="94" t="n">
        <f aca="false">IF(E38="WO40",-40,MAX(4,SUM(E38:E39)))</f>
        <v>4</v>
      </c>
      <c r="K38" s="104" t="n">
        <f aca="false">IF(D38&gt;E38,1,0)+IF(D39&gt;E39,1,0)+IF(D40&gt;E40,1,0)</f>
        <v>2</v>
      </c>
      <c r="L38" s="104" t="n">
        <f aca="false">IF(E38&gt;D38,1,0)+IF(E39&gt;D39,1,0)+IF(E40&gt;D40,1,0)</f>
        <v>0</v>
      </c>
      <c r="M38" s="97" t="str">
        <f aca="false">G38&amp;" d. "&amp;I38</f>
        <v>Guto d. Juan</v>
      </c>
      <c r="N38" s="97" t="str">
        <f aca="false">G38&amp;" x "&amp;I38</f>
        <v>Guto x Juan</v>
      </c>
      <c r="O38" s="97" t="str">
        <f aca="false">I38&amp;" x "&amp;G38</f>
        <v>Juan x Guto</v>
      </c>
      <c r="P38" s="94" t="n">
        <f aca="false">MONTH(B38)</f>
        <v>7</v>
      </c>
      <c r="Q38" s="94" t="n">
        <f aca="false">QUOTIENT(B38-2,7)-6129</f>
        <v>212</v>
      </c>
    </row>
    <row r="39" customFormat="false" ht="12.75" hidden="false" customHeight="false" outlineLevel="0" collapsed="false">
      <c r="A39" s="94"/>
      <c r="B39" s="39"/>
      <c r="C39" s="40"/>
      <c r="D39" s="98" t="n">
        <v>6</v>
      </c>
      <c r="E39" s="98" t="n">
        <v>1</v>
      </c>
      <c r="F39" s="40"/>
      <c r="G39" s="97"/>
      <c r="H39" s="94"/>
      <c r="I39" s="97"/>
      <c r="J39" s="94"/>
      <c r="K39" s="94"/>
      <c r="L39" s="94"/>
      <c r="M39" s="97" t="n">
        <v>0</v>
      </c>
      <c r="N39" s="97" t="n">
        <v>0</v>
      </c>
      <c r="O39" s="97" t="n">
        <v>0</v>
      </c>
      <c r="P39" s="94"/>
      <c r="Q39" s="94"/>
    </row>
    <row r="40" customFormat="false" ht="12.75" hidden="false" customHeight="false" outlineLevel="0" collapsed="false">
      <c r="A40" s="99"/>
      <c r="B40" s="100"/>
      <c r="C40" s="101"/>
      <c r="D40" s="102"/>
      <c r="E40" s="102"/>
      <c r="F40" s="101"/>
      <c r="G40" s="103"/>
      <c r="H40" s="99"/>
      <c r="I40" s="103"/>
      <c r="J40" s="99"/>
      <c r="K40" s="99"/>
      <c r="L40" s="99"/>
      <c r="M40" s="103" t="n">
        <v>0</v>
      </c>
      <c r="N40" s="103" t="n">
        <v>0</v>
      </c>
      <c r="O40" s="103" t="n">
        <v>0</v>
      </c>
      <c r="P40" s="99"/>
      <c r="Q40" s="99"/>
    </row>
    <row r="41" customFormat="false" ht="12.75" hidden="false" customHeight="false" outlineLevel="0" collapsed="false">
      <c r="A41" s="104" t="n">
        <f aca="false">A38+1</f>
        <v>14</v>
      </c>
      <c r="B41" s="95" t="n">
        <v>44390</v>
      </c>
      <c r="C41" s="40" t="s">
        <v>42</v>
      </c>
      <c r="D41" s="96" t="n">
        <v>6</v>
      </c>
      <c r="E41" s="96" t="n">
        <v>1</v>
      </c>
      <c r="F41" s="40" t="s">
        <v>50</v>
      </c>
      <c r="G41" s="105" t="str">
        <f aca="false">C41</f>
        <v>Salgado</v>
      </c>
      <c r="H41" s="104" t="n">
        <f aca="false">IF(AND(E41=0,E42=0),25,20)</f>
        <v>20</v>
      </c>
      <c r="I41" s="105" t="str">
        <f aca="false">F41</f>
        <v>Yokota</v>
      </c>
      <c r="J41" s="94" t="n">
        <f aca="false">IF(E41="WO40",-40,MAX(4,SUM(E41:E42)))</f>
        <v>4</v>
      </c>
      <c r="K41" s="104" t="n">
        <f aca="false">IF(D41&gt;E41,1,0)+IF(D42&gt;E42,1,0)+IF(D43&gt;E43,1,0)</f>
        <v>2</v>
      </c>
      <c r="L41" s="104" t="n">
        <f aca="false">IF(E41&gt;D41,1,0)+IF(E42&gt;D42,1,0)+IF(E43&gt;D43,1,0)</f>
        <v>0</v>
      </c>
      <c r="M41" s="97" t="str">
        <f aca="false">G41&amp;" d. "&amp;I41</f>
        <v>Salgado d. Yokota</v>
      </c>
      <c r="N41" s="97" t="str">
        <f aca="false">G41&amp;" x "&amp;I41</f>
        <v>Salgado x Yokota</v>
      </c>
      <c r="O41" s="97" t="str">
        <f aca="false">I41&amp;" x "&amp;G41</f>
        <v>Yokota x Salgado</v>
      </c>
      <c r="P41" s="94" t="n">
        <f aca="false">MONTH(B41)</f>
        <v>7</v>
      </c>
      <c r="Q41" s="94" t="n">
        <f aca="false">QUOTIENT(B41-2,7)-6129</f>
        <v>212</v>
      </c>
    </row>
    <row r="42" customFormat="false" ht="12.75" hidden="false" customHeight="false" outlineLevel="0" collapsed="false">
      <c r="A42" s="94"/>
      <c r="B42" s="39"/>
      <c r="C42" s="40"/>
      <c r="D42" s="98" t="n">
        <v>6</v>
      </c>
      <c r="E42" s="98" t="n">
        <v>0</v>
      </c>
      <c r="F42" s="40"/>
      <c r="G42" s="97"/>
      <c r="H42" s="94"/>
      <c r="I42" s="97"/>
      <c r="J42" s="94"/>
      <c r="K42" s="94"/>
      <c r="L42" s="94"/>
      <c r="M42" s="97" t="n">
        <v>0</v>
      </c>
      <c r="N42" s="97" t="n">
        <v>0</v>
      </c>
      <c r="O42" s="97" t="n">
        <v>0</v>
      </c>
      <c r="P42" s="94"/>
      <c r="Q42" s="94"/>
    </row>
    <row r="43" customFormat="false" ht="12.75" hidden="false" customHeight="false" outlineLevel="0" collapsed="false">
      <c r="A43" s="99"/>
      <c r="B43" s="100"/>
      <c r="C43" s="101"/>
      <c r="D43" s="102"/>
      <c r="E43" s="102"/>
      <c r="F43" s="101"/>
      <c r="G43" s="103"/>
      <c r="H43" s="99"/>
      <c r="I43" s="103"/>
      <c r="J43" s="99"/>
      <c r="K43" s="99"/>
      <c r="L43" s="99"/>
      <c r="M43" s="103" t="n">
        <v>0</v>
      </c>
      <c r="N43" s="103" t="n">
        <v>0</v>
      </c>
      <c r="O43" s="103" t="n">
        <v>0</v>
      </c>
      <c r="P43" s="99"/>
      <c r="Q43" s="99"/>
    </row>
    <row r="44" customFormat="false" ht="12.75" hidden="false" customHeight="false" outlineLevel="0" collapsed="false">
      <c r="A44" s="104" t="n">
        <f aca="false">A41+1</f>
        <v>15</v>
      </c>
      <c r="B44" s="95" t="n">
        <v>44391</v>
      </c>
      <c r="C44" s="40" t="s">
        <v>13</v>
      </c>
      <c r="D44" s="96" t="n">
        <v>6</v>
      </c>
      <c r="E44" s="96" t="n">
        <v>3</v>
      </c>
      <c r="F44" s="40" t="s">
        <v>30</v>
      </c>
      <c r="G44" s="105" t="str">
        <f aca="false">C44</f>
        <v>Elias</v>
      </c>
      <c r="H44" s="104" t="n">
        <f aca="false">IF(AND(E44=0,E45=0),25,20)</f>
        <v>20</v>
      </c>
      <c r="I44" s="105" t="str">
        <f aca="false">F44</f>
        <v>Oswald</v>
      </c>
      <c r="J44" s="94" t="n">
        <f aca="false">IF(E44="WO40",-40,MAX(4,SUM(E44:E45)))</f>
        <v>9</v>
      </c>
      <c r="K44" s="104" t="n">
        <f aca="false">IF(D44&gt;E44,1,0)+IF(D45&gt;E45,1,0)+IF(D46&gt;E46,1,0)</f>
        <v>2</v>
      </c>
      <c r="L44" s="104" t="n">
        <f aca="false">IF(E44&gt;D44,1,0)+IF(E45&gt;D45,1,0)+IF(E46&gt;D46,1,0)</f>
        <v>1</v>
      </c>
      <c r="M44" s="97" t="str">
        <f aca="false">G44&amp;" d. "&amp;I44</f>
        <v>Elias d. Oswald</v>
      </c>
      <c r="N44" s="97" t="str">
        <f aca="false">G44&amp;" x "&amp;I44</f>
        <v>Elias x Oswald</v>
      </c>
      <c r="O44" s="97" t="str">
        <f aca="false">I44&amp;" x "&amp;G44</f>
        <v>Oswald x Elias</v>
      </c>
      <c r="P44" s="94" t="n">
        <f aca="false">MONTH(B44)</f>
        <v>7</v>
      </c>
      <c r="Q44" s="94" t="n">
        <f aca="false">QUOTIENT(B44-2,7)-6129</f>
        <v>212</v>
      </c>
    </row>
    <row r="45" customFormat="false" ht="12.8" hidden="false" customHeight="false" outlineLevel="0" collapsed="false">
      <c r="A45" s="94"/>
      <c r="B45" s="39"/>
      <c r="C45" s="40"/>
      <c r="D45" s="98" t="n">
        <v>2</v>
      </c>
      <c r="E45" s="98" t="n">
        <v>6</v>
      </c>
      <c r="F45" s="40"/>
      <c r="G45" s="97"/>
      <c r="H45" s="94"/>
      <c r="I45" s="97"/>
      <c r="J45" s="94"/>
      <c r="K45" s="94"/>
      <c r="L45" s="94"/>
      <c r="M45" s="97" t="n">
        <v>0</v>
      </c>
      <c r="N45" s="97" t="n">
        <v>0</v>
      </c>
      <c r="O45" s="97" t="n">
        <v>0</v>
      </c>
      <c r="P45" s="94"/>
      <c r="Q45" s="94"/>
    </row>
    <row r="46" customFormat="false" ht="12.75" hidden="false" customHeight="false" outlineLevel="0" collapsed="false">
      <c r="A46" s="99"/>
      <c r="B46" s="100"/>
      <c r="C46" s="101"/>
      <c r="D46" s="102" t="n">
        <v>10</v>
      </c>
      <c r="E46" s="102" t="n">
        <v>5</v>
      </c>
      <c r="F46" s="101"/>
      <c r="G46" s="103"/>
      <c r="H46" s="99"/>
      <c r="I46" s="103"/>
      <c r="J46" s="99"/>
      <c r="K46" s="99"/>
      <c r="L46" s="99"/>
      <c r="M46" s="103" t="n">
        <v>0</v>
      </c>
      <c r="N46" s="103" t="n">
        <v>0</v>
      </c>
      <c r="O46" s="103" t="n">
        <v>0</v>
      </c>
      <c r="P46" s="99"/>
      <c r="Q46" s="99"/>
    </row>
    <row r="47" customFormat="false" ht="12.75" hidden="false" customHeight="false" outlineLevel="0" collapsed="false">
      <c r="A47" s="104" t="n">
        <f aca="false">A44+1</f>
        <v>16</v>
      </c>
      <c r="B47" s="95" t="n">
        <v>44392</v>
      </c>
      <c r="C47" s="40" t="s">
        <v>18</v>
      </c>
      <c r="D47" s="96" t="n">
        <v>6</v>
      </c>
      <c r="E47" s="96" t="n">
        <v>1</v>
      </c>
      <c r="F47" s="40" t="s">
        <v>25</v>
      </c>
      <c r="G47" s="105" t="str">
        <f aca="false">C47</f>
        <v>Flavio</v>
      </c>
      <c r="H47" s="104" t="n">
        <f aca="false">IF(AND(E47=0,E48=0),25,20)</f>
        <v>20</v>
      </c>
      <c r="I47" s="105" t="str">
        <f aca="false">F47</f>
        <v>Luis Carlos</v>
      </c>
      <c r="J47" s="94" t="n">
        <f aca="false">IF(E47="WO40",-40,MAX(4,SUM(E47:E48)))</f>
        <v>4</v>
      </c>
      <c r="K47" s="104" t="n">
        <f aca="false">IF(D47&gt;E47,1,0)+IF(D48&gt;E48,1,0)+IF(D49&gt;E49,1,0)</f>
        <v>2</v>
      </c>
      <c r="L47" s="104" t="n">
        <f aca="false">IF(E47&gt;D47,1,0)+IF(E48&gt;D48,1,0)+IF(E49&gt;D49,1,0)</f>
        <v>0</v>
      </c>
      <c r="M47" s="97" t="str">
        <f aca="false">G47&amp;" d. "&amp;I47</f>
        <v>Flavio d. Luis Carlos</v>
      </c>
      <c r="N47" s="97" t="str">
        <f aca="false">G47&amp;" x "&amp;I47</f>
        <v>Flavio x Luis Carlos</v>
      </c>
      <c r="O47" s="97" t="str">
        <f aca="false">I47&amp;" x "&amp;G47</f>
        <v>Luis Carlos x Flavio</v>
      </c>
      <c r="P47" s="94" t="n">
        <f aca="false">MONTH(B47)</f>
        <v>7</v>
      </c>
      <c r="Q47" s="94" t="n">
        <f aca="false">QUOTIENT(B47-2,7)-6129</f>
        <v>212</v>
      </c>
    </row>
    <row r="48" customFormat="false" ht="12.75" hidden="false" customHeight="false" outlineLevel="0" collapsed="false">
      <c r="A48" s="94"/>
      <c r="B48" s="39"/>
      <c r="C48" s="40"/>
      <c r="D48" s="98" t="n">
        <v>6</v>
      </c>
      <c r="E48" s="98" t="n">
        <v>1</v>
      </c>
      <c r="F48" s="40"/>
      <c r="G48" s="97"/>
      <c r="H48" s="94"/>
      <c r="I48" s="97"/>
      <c r="J48" s="94"/>
      <c r="K48" s="94"/>
      <c r="L48" s="94"/>
      <c r="M48" s="97" t="n">
        <v>0</v>
      </c>
      <c r="N48" s="97" t="n">
        <v>0</v>
      </c>
      <c r="O48" s="97" t="n">
        <v>0</v>
      </c>
      <c r="P48" s="94"/>
      <c r="Q48" s="94"/>
    </row>
    <row r="49" customFormat="false" ht="12.75" hidden="false" customHeight="false" outlineLevel="0" collapsed="false">
      <c r="A49" s="99"/>
      <c r="B49" s="100"/>
      <c r="C49" s="101"/>
      <c r="D49" s="102"/>
      <c r="E49" s="102"/>
      <c r="F49" s="101"/>
      <c r="G49" s="103"/>
      <c r="H49" s="99"/>
      <c r="I49" s="103"/>
      <c r="J49" s="99"/>
      <c r="K49" s="99"/>
      <c r="L49" s="99"/>
      <c r="M49" s="103" t="n">
        <v>0</v>
      </c>
      <c r="N49" s="103" t="n">
        <v>0</v>
      </c>
      <c r="O49" s="103" t="n">
        <v>0</v>
      </c>
      <c r="P49" s="99"/>
      <c r="Q49" s="99"/>
    </row>
    <row r="50" customFormat="false" ht="12.75" hidden="false" customHeight="false" outlineLevel="0" collapsed="false">
      <c r="A50" s="104" t="n">
        <f aca="false">A47+1</f>
        <v>17</v>
      </c>
      <c r="B50" s="95" t="n">
        <v>44392</v>
      </c>
      <c r="C50" s="40" t="s">
        <v>24</v>
      </c>
      <c r="D50" s="96" t="n">
        <v>6</v>
      </c>
      <c r="E50" s="96" t="n">
        <v>0</v>
      </c>
      <c r="F50" s="40" t="s">
        <v>50</v>
      </c>
      <c r="G50" s="105" t="str">
        <f aca="false">C50</f>
        <v>Juan</v>
      </c>
      <c r="H50" s="104" t="n">
        <f aca="false">IF(AND(E50=0,E51=0),25,20)</f>
        <v>20</v>
      </c>
      <c r="I50" s="105" t="str">
        <f aca="false">F50</f>
        <v>Yokota</v>
      </c>
      <c r="J50" s="94" t="n">
        <f aca="false">IF(E50="WO40",-40,MAX(4,SUM(E50:E51)))</f>
        <v>4</v>
      </c>
      <c r="K50" s="104" t="n">
        <f aca="false">IF(D50&gt;E50,1,0)+IF(D51&gt;E51,1,0)+IF(D52&gt;E52,1,0)</f>
        <v>2</v>
      </c>
      <c r="L50" s="104" t="n">
        <f aca="false">IF(E50&gt;D50,1,0)+IF(E51&gt;D51,1,0)+IF(E52&gt;D52,1,0)</f>
        <v>0</v>
      </c>
      <c r="M50" s="97" t="str">
        <f aca="false">G50&amp;" d. "&amp;I50</f>
        <v>Juan d. Yokota</v>
      </c>
      <c r="N50" s="97" t="str">
        <f aca="false">G50&amp;" x "&amp;I50</f>
        <v>Juan x Yokota</v>
      </c>
      <c r="O50" s="97" t="str">
        <f aca="false">I50&amp;" x "&amp;G50</f>
        <v>Yokota x Juan</v>
      </c>
      <c r="P50" s="94" t="n">
        <f aca="false">MONTH(B50)</f>
        <v>7</v>
      </c>
      <c r="Q50" s="94" t="n">
        <f aca="false">QUOTIENT(B50-2,7)-6129</f>
        <v>212</v>
      </c>
    </row>
    <row r="51" customFormat="false" ht="12.75" hidden="false" customHeight="false" outlineLevel="0" collapsed="false">
      <c r="A51" s="94"/>
      <c r="B51" s="39"/>
      <c r="C51" s="40"/>
      <c r="D51" s="98" t="n">
        <v>6</v>
      </c>
      <c r="E51" s="98" t="n">
        <v>2</v>
      </c>
      <c r="F51" s="40"/>
      <c r="G51" s="97"/>
      <c r="H51" s="94"/>
      <c r="I51" s="97"/>
      <c r="J51" s="94"/>
      <c r="K51" s="94"/>
      <c r="L51" s="94"/>
      <c r="M51" s="97" t="n">
        <v>0</v>
      </c>
      <c r="N51" s="97" t="n">
        <v>0</v>
      </c>
      <c r="O51" s="97" t="n">
        <v>0</v>
      </c>
      <c r="P51" s="94"/>
      <c r="Q51" s="94"/>
    </row>
    <row r="52" customFormat="false" ht="12.75" hidden="false" customHeight="false" outlineLevel="0" collapsed="false">
      <c r="A52" s="99"/>
      <c r="B52" s="100"/>
      <c r="C52" s="101"/>
      <c r="D52" s="102"/>
      <c r="E52" s="102"/>
      <c r="F52" s="101"/>
      <c r="G52" s="103"/>
      <c r="H52" s="99"/>
      <c r="I52" s="103"/>
      <c r="J52" s="99"/>
      <c r="K52" s="99"/>
      <c r="L52" s="99"/>
      <c r="M52" s="103" t="n">
        <v>0</v>
      </c>
      <c r="N52" s="103" t="n">
        <v>0</v>
      </c>
      <c r="O52" s="103" t="n">
        <v>0</v>
      </c>
      <c r="P52" s="99"/>
      <c r="Q52" s="99"/>
    </row>
    <row r="53" customFormat="false" ht="12.75" hidden="false" customHeight="false" outlineLevel="0" collapsed="false">
      <c r="A53" s="104" t="n">
        <f aca="false">A50+1</f>
        <v>18</v>
      </c>
      <c r="B53" s="95" t="n">
        <v>44392</v>
      </c>
      <c r="C53" s="40" t="s">
        <v>40</v>
      </c>
      <c r="D53" s="96" t="n">
        <v>6</v>
      </c>
      <c r="E53" s="96" t="n">
        <v>3</v>
      </c>
      <c r="F53" s="40" t="s">
        <v>13</v>
      </c>
      <c r="G53" s="105" t="str">
        <f aca="false">C53</f>
        <v>Robertinho</v>
      </c>
      <c r="H53" s="104" t="n">
        <f aca="false">IF(AND(E53=0,E54=0),25,20)</f>
        <v>20</v>
      </c>
      <c r="I53" s="105" t="str">
        <f aca="false">F53</f>
        <v>Elias</v>
      </c>
      <c r="J53" s="94" t="n">
        <f aca="false">IF(E53="WO40",-40,MAX(4,SUM(E53:E54)))</f>
        <v>4</v>
      </c>
      <c r="K53" s="104" t="n">
        <f aca="false">IF(D53&gt;E53,1,0)+IF(D54&gt;E54,1,0)+IF(D55&gt;E55,1,0)</f>
        <v>2</v>
      </c>
      <c r="L53" s="104" t="n">
        <f aca="false">IF(E53&gt;D53,1,0)+IF(E54&gt;D54,1,0)+IF(E55&gt;D55,1,0)</f>
        <v>0</v>
      </c>
      <c r="M53" s="97" t="str">
        <f aca="false">G53&amp;" d. "&amp;I53</f>
        <v>Robertinho d. Elias</v>
      </c>
      <c r="N53" s="97" t="str">
        <f aca="false">G53&amp;" x "&amp;I53</f>
        <v>Robertinho x Elias</v>
      </c>
      <c r="O53" s="97" t="str">
        <f aca="false">I53&amp;" x "&amp;G53</f>
        <v>Elias x Robertinho</v>
      </c>
      <c r="P53" s="94" t="n">
        <f aca="false">MONTH(B53)</f>
        <v>7</v>
      </c>
      <c r="Q53" s="94" t="n">
        <f aca="false">QUOTIENT(B53-2,7)-6129</f>
        <v>212</v>
      </c>
    </row>
    <row r="54" customFormat="false" ht="12.75" hidden="false" customHeight="false" outlineLevel="0" collapsed="false">
      <c r="A54" s="94"/>
      <c r="B54" s="95"/>
      <c r="C54" s="40"/>
      <c r="D54" s="98" t="n">
        <v>6</v>
      </c>
      <c r="E54" s="98" t="n">
        <v>1</v>
      </c>
      <c r="F54" s="40"/>
      <c r="G54" s="97"/>
      <c r="H54" s="94"/>
      <c r="I54" s="97"/>
      <c r="J54" s="94"/>
      <c r="K54" s="94"/>
      <c r="L54" s="94"/>
      <c r="M54" s="97" t="n">
        <v>0</v>
      </c>
      <c r="N54" s="97" t="n">
        <v>0</v>
      </c>
      <c r="O54" s="97" t="n">
        <v>0</v>
      </c>
      <c r="P54" s="94"/>
      <c r="Q54" s="94"/>
    </row>
    <row r="55" customFormat="false" ht="12.75" hidden="false" customHeight="false" outlineLevel="0" collapsed="false">
      <c r="A55" s="99"/>
      <c r="B55" s="100"/>
      <c r="C55" s="101"/>
      <c r="D55" s="102"/>
      <c r="E55" s="102"/>
      <c r="F55" s="101"/>
      <c r="G55" s="103"/>
      <c r="H55" s="99"/>
      <c r="I55" s="103"/>
      <c r="J55" s="99"/>
      <c r="K55" s="99"/>
      <c r="L55" s="99"/>
      <c r="M55" s="103" t="n">
        <v>0</v>
      </c>
      <c r="N55" s="103" t="n">
        <v>0</v>
      </c>
      <c r="O55" s="103" t="n">
        <v>0</v>
      </c>
      <c r="P55" s="99"/>
      <c r="Q55" s="99"/>
    </row>
    <row r="56" customFormat="false" ht="12.75" hidden="false" customHeight="false" outlineLevel="0" collapsed="false">
      <c r="A56" s="104" t="n">
        <f aca="false">A53+1</f>
        <v>19</v>
      </c>
      <c r="B56" s="95" t="n">
        <v>44393</v>
      </c>
      <c r="C56" s="40" t="s">
        <v>12</v>
      </c>
      <c r="D56" s="96" t="n">
        <v>6</v>
      </c>
      <c r="E56" s="96" t="n">
        <v>1</v>
      </c>
      <c r="F56" s="40" t="s">
        <v>36</v>
      </c>
      <c r="G56" s="105" t="str">
        <f aca="false">C56</f>
        <v>Duclerc</v>
      </c>
      <c r="H56" s="104" t="n">
        <f aca="false">IF(AND(E56=0,E57=0),25,20)</f>
        <v>20</v>
      </c>
      <c r="I56" s="105" t="str">
        <f aca="false">F56</f>
        <v>Pinga</v>
      </c>
      <c r="J56" s="94" t="n">
        <f aca="false">IF(E56="WO40",-40,MAX(4,SUM(E56:E57)))</f>
        <v>4</v>
      </c>
      <c r="K56" s="104" t="n">
        <f aca="false">IF(D56&gt;E56,1,0)+IF(D57&gt;E57,1,0)+IF(D58&gt;E58,1,0)</f>
        <v>2</v>
      </c>
      <c r="L56" s="104" t="n">
        <f aca="false">IF(E56&gt;D56,1,0)+IF(E57&gt;D57,1,0)+IF(E58&gt;D58,1,0)</f>
        <v>0</v>
      </c>
      <c r="M56" s="97" t="str">
        <f aca="false">G56&amp;" d. "&amp;I56</f>
        <v>Duclerc d. Pinga</v>
      </c>
      <c r="N56" s="97" t="str">
        <f aca="false">G56&amp;" x "&amp;I56</f>
        <v>Duclerc x Pinga</v>
      </c>
      <c r="O56" s="97" t="str">
        <f aca="false">I56&amp;" x "&amp;G56</f>
        <v>Pinga x Duclerc</v>
      </c>
      <c r="P56" s="94" t="n">
        <f aca="false">MONTH(B56)</f>
        <v>7</v>
      </c>
      <c r="Q56" s="94" t="n">
        <f aca="false">QUOTIENT(B56-2,7)-6129</f>
        <v>212</v>
      </c>
    </row>
    <row r="57" customFormat="false" ht="12.75" hidden="false" customHeight="false" outlineLevel="0" collapsed="false">
      <c r="A57" s="94"/>
      <c r="B57" s="39"/>
      <c r="C57" s="40"/>
      <c r="D57" s="98" t="n">
        <v>6</v>
      </c>
      <c r="E57" s="98" t="n">
        <v>1</v>
      </c>
      <c r="F57" s="40"/>
      <c r="G57" s="97"/>
      <c r="H57" s="94"/>
      <c r="I57" s="97"/>
      <c r="J57" s="94"/>
      <c r="K57" s="94"/>
      <c r="L57" s="94"/>
      <c r="M57" s="97" t="n">
        <v>0</v>
      </c>
      <c r="N57" s="97" t="n">
        <v>0</v>
      </c>
      <c r="O57" s="97" t="n">
        <v>0</v>
      </c>
      <c r="P57" s="94"/>
      <c r="Q57" s="94"/>
    </row>
    <row r="58" customFormat="false" ht="12.75" hidden="false" customHeight="false" outlineLevel="0" collapsed="false">
      <c r="A58" s="99"/>
      <c r="B58" s="100"/>
      <c r="C58" s="101"/>
      <c r="D58" s="102"/>
      <c r="E58" s="102"/>
      <c r="F58" s="101"/>
      <c r="G58" s="103"/>
      <c r="H58" s="99"/>
      <c r="I58" s="103"/>
      <c r="J58" s="99"/>
      <c r="K58" s="99"/>
      <c r="L58" s="99"/>
      <c r="M58" s="103" t="n">
        <v>0</v>
      </c>
      <c r="N58" s="103" t="n">
        <v>0</v>
      </c>
      <c r="O58" s="103" t="n">
        <v>0</v>
      </c>
      <c r="P58" s="99"/>
      <c r="Q58" s="99"/>
    </row>
    <row r="59" customFormat="false" ht="12.75" hidden="false" customHeight="false" outlineLevel="0" collapsed="false">
      <c r="A59" s="104" t="n">
        <f aca="false">A56+1</f>
        <v>20</v>
      </c>
      <c r="B59" s="95" t="n">
        <v>44393</v>
      </c>
      <c r="C59" s="40" t="s">
        <v>40</v>
      </c>
      <c r="D59" s="96" t="n">
        <v>4</v>
      </c>
      <c r="E59" s="96" t="n">
        <v>6</v>
      </c>
      <c r="F59" s="40" t="s">
        <v>44</v>
      </c>
      <c r="G59" s="105" t="str">
        <f aca="false">C59</f>
        <v>Robertinho</v>
      </c>
      <c r="H59" s="104" t="n">
        <f aca="false">IF(AND(E59=0,E60=0),25,20)</f>
        <v>20</v>
      </c>
      <c r="I59" s="105" t="str">
        <f aca="false">F59</f>
        <v>Rubens</v>
      </c>
      <c r="J59" s="94" t="n">
        <f aca="false">IF(E59="WO40",-40,MAX(4,SUM(E59:E60)))</f>
        <v>7</v>
      </c>
      <c r="K59" s="104" t="n">
        <f aca="false">IF(D59&gt;E59,1,0)+IF(D60&gt;E60,1,0)+IF(D61&gt;E61,1,0)</f>
        <v>2</v>
      </c>
      <c r="L59" s="104" t="n">
        <f aca="false">IF(E59&gt;D59,1,0)+IF(E60&gt;D60,1,0)+IF(E61&gt;D61,1,0)</f>
        <v>1</v>
      </c>
      <c r="M59" s="97" t="str">
        <f aca="false">G59&amp;" d. "&amp;I59</f>
        <v>Robertinho d. Rubens</v>
      </c>
      <c r="N59" s="97" t="str">
        <f aca="false">G59&amp;" x "&amp;I59</f>
        <v>Robertinho x Rubens</v>
      </c>
      <c r="O59" s="97" t="str">
        <f aca="false">I59&amp;" x "&amp;G59</f>
        <v>Rubens x Robertinho</v>
      </c>
      <c r="P59" s="94" t="n">
        <f aca="false">MONTH(B59)</f>
        <v>7</v>
      </c>
      <c r="Q59" s="94" t="n">
        <f aca="false">QUOTIENT(B59-2,7)-6129</f>
        <v>212</v>
      </c>
    </row>
    <row r="60" customFormat="false" ht="12.75" hidden="false" customHeight="false" outlineLevel="0" collapsed="false">
      <c r="A60" s="94"/>
      <c r="B60" s="39"/>
      <c r="C60" s="40"/>
      <c r="D60" s="98" t="n">
        <v>6</v>
      </c>
      <c r="E60" s="98" t="n">
        <v>1</v>
      </c>
      <c r="F60" s="40"/>
      <c r="G60" s="97"/>
      <c r="H60" s="94"/>
      <c r="I60" s="97"/>
      <c r="J60" s="94"/>
      <c r="K60" s="94"/>
      <c r="L60" s="94"/>
      <c r="M60" s="97" t="n">
        <v>0</v>
      </c>
      <c r="N60" s="97" t="n">
        <v>0</v>
      </c>
      <c r="O60" s="97" t="n">
        <v>0</v>
      </c>
      <c r="P60" s="94"/>
      <c r="Q60" s="94"/>
    </row>
    <row r="61" customFormat="false" ht="12.75" hidden="false" customHeight="false" outlineLevel="0" collapsed="false">
      <c r="A61" s="99"/>
      <c r="B61" s="100"/>
      <c r="C61" s="101"/>
      <c r="D61" s="102" t="n">
        <v>10</v>
      </c>
      <c r="E61" s="102" t="n">
        <v>1</v>
      </c>
      <c r="F61" s="101"/>
      <c r="G61" s="103"/>
      <c r="H61" s="99"/>
      <c r="I61" s="103"/>
      <c r="J61" s="99"/>
      <c r="K61" s="99"/>
      <c r="L61" s="99"/>
      <c r="M61" s="103" t="n">
        <v>0</v>
      </c>
      <c r="N61" s="103" t="n">
        <v>0</v>
      </c>
      <c r="O61" s="103" t="n">
        <v>0</v>
      </c>
      <c r="P61" s="99"/>
      <c r="Q61" s="99"/>
    </row>
    <row r="62" customFormat="false" ht="12.75" hidden="false" customHeight="false" outlineLevel="0" collapsed="false">
      <c r="A62" s="104" t="n">
        <f aca="false">A59+1</f>
        <v>21</v>
      </c>
      <c r="B62" s="95" t="n">
        <v>44394</v>
      </c>
      <c r="C62" s="40" t="s">
        <v>23</v>
      </c>
      <c r="D62" s="96" t="n">
        <v>6</v>
      </c>
      <c r="E62" s="96" t="n">
        <v>4</v>
      </c>
      <c r="F62" s="40" t="s">
        <v>32</v>
      </c>
      <c r="G62" s="105" t="str">
        <f aca="false">C62</f>
        <v>Ivan</v>
      </c>
      <c r="H62" s="104" t="n">
        <f aca="false">IF(AND(E62=0,E63=0),25,20)</f>
        <v>20</v>
      </c>
      <c r="I62" s="105" t="str">
        <f aca="false">F62</f>
        <v>Paulo</v>
      </c>
      <c r="J62" s="94" t="n">
        <f aca="false">IF(E62="WO40",-40,MAX(4,SUM(E62:E63)))</f>
        <v>5</v>
      </c>
      <c r="K62" s="104" t="n">
        <f aca="false">IF(D62&gt;E62,1,0)+IF(D63&gt;E63,1,0)+IF(D64&gt;E64,1,0)</f>
        <v>2</v>
      </c>
      <c r="L62" s="104" t="n">
        <f aca="false">IF(E62&gt;D62,1,0)+IF(E63&gt;D63,1,0)+IF(E64&gt;D64,1,0)</f>
        <v>0</v>
      </c>
      <c r="M62" s="97" t="str">
        <f aca="false">G62&amp;" d. "&amp;I62</f>
        <v>Ivan d. Paulo</v>
      </c>
      <c r="N62" s="97" t="str">
        <f aca="false">G62&amp;" x "&amp;I62</f>
        <v>Ivan x Paulo</v>
      </c>
      <c r="O62" s="97" t="str">
        <f aca="false">I62&amp;" x "&amp;G62</f>
        <v>Paulo x Ivan</v>
      </c>
      <c r="P62" s="94" t="n">
        <f aca="false">MONTH(B62)</f>
        <v>7</v>
      </c>
      <c r="Q62" s="94" t="n">
        <f aca="false">QUOTIENT(B62-2,7)-6129</f>
        <v>212</v>
      </c>
    </row>
    <row r="63" customFormat="false" ht="12.75" hidden="false" customHeight="false" outlineLevel="0" collapsed="false">
      <c r="A63" s="94"/>
      <c r="B63" s="39"/>
      <c r="C63" s="40"/>
      <c r="D63" s="98" t="n">
        <v>2</v>
      </c>
      <c r="E63" s="98" t="n">
        <v>1</v>
      </c>
      <c r="F63" s="40"/>
      <c r="G63" s="97"/>
      <c r="H63" s="94"/>
      <c r="I63" s="97"/>
      <c r="J63" s="94"/>
      <c r="K63" s="94"/>
      <c r="L63" s="94"/>
      <c r="M63" s="97" t="n">
        <v>0</v>
      </c>
      <c r="N63" s="97" t="n">
        <v>0</v>
      </c>
      <c r="O63" s="97" t="n">
        <v>0</v>
      </c>
      <c r="P63" s="94"/>
      <c r="Q63" s="94"/>
    </row>
    <row r="64" customFormat="false" ht="12.75" hidden="false" customHeight="false" outlineLevel="0" collapsed="false">
      <c r="A64" s="99"/>
      <c r="B64" s="100"/>
      <c r="C64" s="101"/>
      <c r="D64" s="102"/>
      <c r="E64" s="102"/>
      <c r="F64" s="101"/>
      <c r="G64" s="103"/>
      <c r="H64" s="99"/>
      <c r="I64" s="103"/>
      <c r="J64" s="99"/>
      <c r="K64" s="99"/>
      <c r="L64" s="99"/>
      <c r="M64" s="103" t="n">
        <v>0</v>
      </c>
      <c r="N64" s="103" t="n">
        <v>0</v>
      </c>
      <c r="O64" s="103" t="n">
        <v>0</v>
      </c>
      <c r="P64" s="99"/>
      <c r="Q64" s="99"/>
    </row>
    <row r="65" customFormat="false" ht="12.75" hidden="false" customHeight="false" outlineLevel="0" collapsed="false">
      <c r="A65" s="104" t="n">
        <f aca="false">A62+1</f>
        <v>22</v>
      </c>
      <c r="B65" s="95" t="n">
        <v>44394</v>
      </c>
      <c r="C65" s="40" t="s">
        <v>7</v>
      </c>
      <c r="D65" s="96" t="n">
        <v>7</v>
      </c>
      <c r="E65" s="96" t="n">
        <v>5</v>
      </c>
      <c r="F65" s="40" t="s">
        <v>44</v>
      </c>
      <c r="G65" s="105" t="str">
        <f aca="false">C65</f>
        <v>Carlos Coimbra</v>
      </c>
      <c r="H65" s="104" t="n">
        <f aca="false">IF(AND(E65=0,E66=0),25,20)</f>
        <v>20</v>
      </c>
      <c r="I65" s="105" t="str">
        <f aca="false">F65</f>
        <v>Rubens</v>
      </c>
      <c r="J65" s="94" t="n">
        <f aca="false">IF(E65="WO40",-40,MAX(4,SUM(E65:E66)))</f>
        <v>9</v>
      </c>
      <c r="K65" s="104" t="n">
        <f aca="false">IF(D65&gt;E65,1,0)+IF(D66&gt;E66,1,0)+IF(D67&gt;E67,1,0)</f>
        <v>3</v>
      </c>
      <c r="L65" s="104" t="n">
        <f aca="false">IF(E65&gt;D65,1,0)+IF(E66&gt;D66,1,0)+IF(E67&gt;D67,1,0)</f>
        <v>0</v>
      </c>
      <c r="M65" s="97" t="str">
        <f aca="false">G65&amp;" d. "&amp;I65</f>
        <v>Carlos Coimbra d. Rubens</v>
      </c>
      <c r="N65" s="97" t="str">
        <f aca="false">G65&amp;" x "&amp;I65</f>
        <v>Carlos Coimbra x Rubens</v>
      </c>
      <c r="O65" s="97" t="str">
        <f aca="false">I65&amp;" x "&amp;G65</f>
        <v>Rubens x Carlos Coimbra</v>
      </c>
      <c r="P65" s="94" t="n">
        <f aca="false">MONTH(B65)</f>
        <v>7</v>
      </c>
      <c r="Q65" s="94" t="n">
        <f aca="false">QUOTIENT(B65-2,7)-6129</f>
        <v>212</v>
      </c>
    </row>
    <row r="66" customFormat="false" ht="12.75" hidden="false" customHeight="false" outlineLevel="0" collapsed="false">
      <c r="A66" s="94"/>
      <c r="B66" s="39"/>
      <c r="C66" s="40"/>
      <c r="D66" s="98" t="n">
        <v>6</v>
      </c>
      <c r="E66" s="98" t="n">
        <v>4</v>
      </c>
      <c r="F66" s="40"/>
      <c r="G66" s="97"/>
      <c r="H66" s="94"/>
      <c r="I66" s="97"/>
      <c r="J66" s="94"/>
      <c r="K66" s="94"/>
      <c r="L66" s="94"/>
      <c r="M66" s="97" t="n">
        <v>0</v>
      </c>
      <c r="N66" s="97" t="n">
        <v>0</v>
      </c>
      <c r="O66" s="97" t="n">
        <v>0</v>
      </c>
      <c r="P66" s="94"/>
      <c r="Q66" s="94"/>
    </row>
    <row r="67" customFormat="false" ht="12.75" hidden="false" customHeight="false" outlineLevel="0" collapsed="false">
      <c r="A67" s="99"/>
      <c r="B67" s="100"/>
      <c r="C67" s="101"/>
      <c r="D67" s="102" t="n">
        <v>10</v>
      </c>
      <c r="E67" s="102" t="n">
        <v>1</v>
      </c>
      <c r="F67" s="101"/>
      <c r="G67" s="103"/>
      <c r="H67" s="99"/>
      <c r="I67" s="103"/>
      <c r="J67" s="99"/>
      <c r="K67" s="99"/>
      <c r="L67" s="99"/>
      <c r="M67" s="103" t="n">
        <v>0</v>
      </c>
      <c r="N67" s="103" t="n">
        <v>0</v>
      </c>
      <c r="O67" s="103" t="n">
        <v>0</v>
      </c>
      <c r="P67" s="99"/>
      <c r="Q67" s="99"/>
    </row>
    <row r="68" customFormat="false" ht="12.75" hidden="false" customHeight="false" outlineLevel="0" collapsed="false">
      <c r="A68" s="104" t="n">
        <f aca="false">A65+1</f>
        <v>23</v>
      </c>
      <c r="B68" s="95" t="n">
        <v>44395</v>
      </c>
      <c r="C68" s="40" t="s">
        <v>13</v>
      </c>
      <c r="D68" s="96" t="n">
        <v>6</v>
      </c>
      <c r="E68" s="96" t="n">
        <v>1</v>
      </c>
      <c r="F68" s="40" t="s">
        <v>36</v>
      </c>
      <c r="G68" s="105" t="str">
        <f aca="false">C68</f>
        <v>Elias</v>
      </c>
      <c r="H68" s="104" t="n">
        <f aca="false">IF(AND(E68=0,E69=0),25,20)</f>
        <v>20</v>
      </c>
      <c r="I68" s="105" t="str">
        <f aca="false">F68</f>
        <v>Pinga</v>
      </c>
      <c r="J68" s="94" t="n">
        <f aca="false">IF(E68="WO40",-40,MAX(4,SUM(E68:E69)))</f>
        <v>6</v>
      </c>
      <c r="K68" s="104" t="n">
        <f aca="false">IF(D68&gt;E68,1,0)+IF(D69&gt;E69,1,0)+IF(D70&gt;E70,1,0)</f>
        <v>2</v>
      </c>
      <c r="L68" s="104" t="n">
        <f aca="false">IF(E68&gt;D68,1,0)+IF(E69&gt;D69,1,0)+IF(E70&gt;D70,1,0)</f>
        <v>0</v>
      </c>
      <c r="M68" s="97" t="str">
        <f aca="false">G68&amp;" d. "&amp;I68</f>
        <v>Elias d. Pinga</v>
      </c>
      <c r="N68" s="97" t="str">
        <f aca="false">G68&amp;" x "&amp;I68</f>
        <v>Elias x Pinga</v>
      </c>
      <c r="O68" s="97" t="str">
        <f aca="false">I68&amp;" x "&amp;G68</f>
        <v>Pinga x Elias</v>
      </c>
      <c r="P68" s="94" t="n">
        <f aca="false">MONTH(B68)</f>
        <v>7</v>
      </c>
      <c r="Q68" s="94" t="n">
        <f aca="false">QUOTIENT(B68-2,7)-6129</f>
        <v>212</v>
      </c>
    </row>
    <row r="69" customFormat="false" ht="12.75" hidden="false" customHeight="false" outlineLevel="0" collapsed="false">
      <c r="A69" s="94"/>
      <c r="B69" s="39"/>
      <c r="C69" s="40"/>
      <c r="D69" s="98" t="n">
        <v>7</v>
      </c>
      <c r="E69" s="98" t="n">
        <v>5</v>
      </c>
      <c r="F69" s="40"/>
      <c r="G69" s="97"/>
      <c r="H69" s="94"/>
      <c r="I69" s="97"/>
      <c r="J69" s="94"/>
      <c r="K69" s="94"/>
      <c r="L69" s="94"/>
      <c r="M69" s="97" t="n">
        <v>0</v>
      </c>
      <c r="N69" s="97" t="n">
        <v>0</v>
      </c>
      <c r="O69" s="97" t="n">
        <v>0</v>
      </c>
      <c r="P69" s="94"/>
      <c r="Q69" s="94"/>
    </row>
    <row r="70" customFormat="false" ht="12.75" hidden="false" customHeight="false" outlineLevel="0" collapsed="false">
      <c r="A70" s="99"/>
      <c r="B70" s="100"/>
      <c r="C70" s="101"/>
      <c r="D70" s="102"/>
      <c r="E70" s="102"/>
      <c r="F70" s="101"/>
      <c r="G70" s="103"/>
      <c r="H70" s="99"/>
      <c r="I70" s="103"/>
      <c r="J70" s="99"/>
      <c r="K70" s="99"/>
      <c r="L70" s="99"/>
      <c r="M70" s="103" t="n">
        <v>0</v>
      </c>
      <c r="N70" s="103" t="n">
        <v>0</v>
      </c>
      <c r="O70" s="103" t="n">
        <v>0</v>
      </c>
      <c r="P70" s="99"/>
      <c r="Q70" s="99"/>
    </row>
    <row r="71" customFormat="false" ht="12.75" hidden="false" customHeight="false" outlineLevel="0" collapsed="false">
      <c r="A71" s="104" t="n">
        <f aca="false">A68+1</f>
        <v>24</v>
      </c>
      <c r="B71" s="95" t="n">
        <v>44395</v>
      </c>
      <c r="C71" s="40" t="s">
        <v>46</v>
      </c>
      <c r="D71" s="96" t="n">
        <v>6</v>
      </c>
      <c r="E71" s="96" t="n">
        <v>1</v>
      </c>
      <c r="F71" s="40" t="s">
        <v>49</v>
      </c>
      <c r="G71" s="105" t="str">
        <f aca="false">C71</f>
        <v>Andre Bruni</v>
      </c>
      <c r="H71" s="104" t="n">
        <f aca="false">IF(AND(E71=0,E72=0),25,20)</f>
        <v>20</v>
      </c>
      <c r="I71" s="105" t="str">
        <f aca="false">F71</f>
        <v>Xuru</v>
      </c>
      <c r="J71" s="94" t="n">
        <f aca="false">IF(E71="WO40",-40,MAX(4,SUM(E71:E72)))</f>
        <v>7</v>
      </c>
      <c r="K71" s="104" t="n">
        <f aca="false">IF(D71&gt;E71,1,0)+IF(D72&gt;E72,1,0)+IF(D73&gt;E73,1,0)</f>
        <v>1</v>
      </c>
      <c r="L71" s="104" t="n">
        <f aca="false">IF(E71&gt;D71,1,0)+IF(E72&gt;D72,1,0)+IF(E73&gt;D73,1,0)</f>
        <v>1</v>
      </c>
      <c r="M71" s="97" t="str">
        <f aca="false">G71&amp;" d. "&amp;I71</f>
        <v>Andre Bruni d. Xuru</v>
      </c>
      <c r="N71" s="97" t="str">
        <f aca="false">G71&amp;" x "&amp;I71</f>
        <v>Andre Bruni x Xuru</v>
      </c>
      <c r="O71" s="97" t="str">
        <f aca="false">I71&amp;" x "&amp;G71</f>
        <v>Xuru x Andre Bruni</v>
      </c>
      <c r="P71" s="94" t="n">
        <f aca="false">MONTH(B71)</f>
        <v>7</v>
      </c>
      <c r="Q71" s="94" t="n">
        <f aca="false">QUOTIENT(B71-2,7)-6129</f>
        <v>212</v>
      </c>
    </row>
    <row r="72" customFormat="false" ht="12.75" hidden="false" customHeight="false" outlineLevel="0" collapsed="false">
      <c r="A72" s="94"/>
      <c r="B72" s="39"/>
      <c r="C72" s="40"/>
      <c r="D72" s="98" t="n">
        <v>4</v>
      </c>
      <c r="E72" s="98" t="n">
        <v>6</v>
      </c>
      <c r="F72" s="40"/>
      <c r="G72" s="97"/>
      <c r="H72" s="94"/>
      <c r="I72" s="97"/>
      <c r="J72" s="94"/>
      <c r="K72" s="94"/>
      <c r="L72" s="94"/>
      <c r="M72" s="97" t="n">
        <v>0</v>
      </c>
      <c r="N72" s="97" t="n">
        <v>0</v>
      </c>
      <c r="O72" s="97" t="n">
        <v>0</v>
      </c>
      <c r="P72" s="94"/>
      <c r="Q72" s="94"/>
    </row>
    <row r="73" customFormat="false" ht="12.75" hidden="false" customHeight="false" outlineLevel="0" collapsed="false">
      <c r="A73" s="99"/>
      <c r="B73" s="100"/>
      <c r="C73" s="101"/>
      <c r="D73" s="102"/>
      <c r="E73" s="102"/>
      <c r="F73" s="101"/>
      <c r="G73" s="103"/>
      <c r="H73" s="99"/>
      <c r="I73" s="103"/>
      <c r="J73" s="99"/>
      <c r="K73" s="99"/>
      <c r="L73" s="99"/>
      <c r="M73" s="103" t="n">
        <v>0</v>
      </c>
      <c r="N73" s="103" t="n">
        <v>0</v>
      </c>
      <c r="O73" s="103" t="n">
        <v>0</v>
      </c>
      <c r="P73" s="99"/>
      <c r="Q73" s="99"/>
    </row>
    <row r="74" customFormat="false" ht="12.75" hidden="false" customHeight="false" outlineLevel="0" collapsed="false">
      <c r="A74" s="104" t="n">
        <f aca="false">A71+1</f>
        <v>25</v>
      </c>
      <c r="B74" s="95" t="n">
        <v>44395</v>
      </c>
      <c r="C74" s="40" t="s">
        <v>23</v>
      </c>
      <c r="D74" s="96" t="n">
        <v>6</v>
      </c>
      <c r="E74" s="96" t="n">
        <v>4</v>
      </c>
      <c r="F74" s="40" t="s">
        <v>46</v>
      </c>
      <c r="G74" s="105" t="str">
        <f aca="false">C74</f>
        <v>Ivan</v>
      </c>
      <c r="H74" s="104" t="n">
        <f aca="false">IF(AND(E74=0,E75=0),25,20)</f>
        <v>20</v>
      </c>
      <c r="I74" s="105" t="str">
        <f aca="false">F74</f>
        <v>Andre Bruni</v>
      </c>
      <c r="J74" s="94" t="n">
        <f aca="false">IF(E74="WO40",-40,MAX(4,SUM(E74:E75)))</f>
        <v>5</v>
      </c>
      <c r="K74" s="104" t="n">
        <f aca="false">IF(D74&gt;E74,1,0)+IF(D75&gt;E75,1,0)+IF(D76&gt;E76,1,0)</f>
        <v>2</v>
      </c>
      <c r="L74" s="104" t="n">
        <f aca="false">IF(E74&gt;D74,1,0)+IF(E75&gt;D75,1,0)+IF(E76&gt;D76,1,0)</f>
        <v>0</v>
      </c>
      <c r="M74" s="97" t="str">
        <f aca="false">G74&amp;" d. "&amp;I74</f>
        <v>Ivan d. Andre Bruni</v>
      </c>
      <c r="N74" s="97" t="str">
        <f aca="false">G74&amp;" x "&amp;I74</f>
        <v>Ivan x Andre Bruni</v>
      </c>
      <c r="O74" s="97" t="str">
        <f aca="false">I74&amp;" x "&amp;G74</f>
        <v>Andre Bruni x Ivan</v>
      </c>
      <c r="P74" s="94" t="n">
        <f aca="false">MONTH(B74)</f>
        <v>7</v>
      </c>
      <c r="Q74" s="94" t="n">
        <f aca="false">QUOTIENT(B74-2,7)-6129</f>
        <v>212</v>
      </c>
    </row>
    <row r="75" customFormat="false" ht="12.75" hidden="false" customHeight="false" outlineLevel="0" collapsed="false">
      <c r="A75" s="94"/>
      <c r="B75" s="39"/>
      <c r="C75" s="40"/>
      <c r="D75" s="98" t="n">
        <v>6</v>
      </c>
      <c r="E75" s="98" t="n">
        <v>1</v>
      </c>
      <c r="F75" s="40"/>
      <c r="G75" s="97"/>
      <c r="H75" s="94"/>
      <c r="I75" s="97"/>
      <c r="J75" s="94"/>
      <c r="K75" s="94"/>
      <c r="L75" s="94"/>
      <c r="M75" s="97" t="n">
        <v>0</v>
      </c>
      <c r="N75" s="97" t="n">
        <v>0</v>
      </c>
      <c r="O75" s="97" t="n">
        <v>0</v>
      </c>
      <c r="P75" s="94"/>
      <c r="Q75" s="94"/>
    </row>
    <row r="76" customFormat="false" ht="12.75" hidden="false" customHeight="false" outlineLevel="0" collapsed="false">
      <c r="A76" s="99"/>
      <c r="B76" s="100"/>
      <c r="C76" s="101"/>
      <c r="D76" s="102"/>
      <c r="E76" s="102"/>
      <c r="F76" s="101"/>
      <c r="G76" s="103"/>
      <c r="H76" s="99"/>
      <c r="I76" s="103"/>
      <c r="J76" s="99"/>
      <c r="K76" s="99"/>
      <c r="L76" s="99"/>
      <c r="M76" s="103" t="n">
        <v>0</v>
      </c>
      <c r="N76" s="103" t="n">
        <v>0</v>
      </c>
      <c r="O76" s="103" t="n">
        <v>0</v>
      </c>
      <c r="P76" s="99"/>
      <c r="Q76" s="99"/>
    </row>
    <row r="77" customFormat="false" ht="12.75" hidden="false" customHeight="false" outlineLevel="0" collapsed="false">
      <c r="A77" s="104" t="n">
        <f aca="false">A74+1</f>
        <v>26</v>
      </c>
      <c r="B77" s="95" t="n">
        <v>44397</v>
      </c>
      <c r="C77" s="40" t="s">
        <v>35</v>
      </c>
      <c r="D77" s="96" t="n">
        <v>6</v>
      </c>
      <c r="E77" s="96" t="n">
        <v>2</v>
      </c>
      <c r="F77" s="40" t="s">
        <v>24</v>
      </c>
      <c r="G77" s="105" t="str">
        <f aca="false">C77</f>
        <v>Persio</v>
      </c>
      <c r="H77" s="104" t="n">
        <f aca="false">IF(AND(E77=0,E78=0),25,20)</f>
        <v>20</v>
      </c>
      <c r="I77" s="105" t="str">
        <f aca="false">F77</f>
        <v>Juan</v>
      </c>
      <c r="J77" s="94" t="n">
        <f aca="false">IF(E77="WO40",-40,MAX(4,SUM(E77:E78)))</f>
        <v>4</v>
      </c>
      <c r="K77" s="104" t="n">
        <f aca="false">IF(D77&gt;E77,1,0)+IF(D78&gt;E78,1,0)+IF(D79&gt;E79,1,0)</f>
        <v>2</v>
      </c>
      <c r="L77" s="104" t="n">
        <f aca="false">IF(E77&gt;D77,1,0)+IF(E78&gt;D78,1,0)+IF(E79&gt;D79,1,0)</f>
        <v>0</v>
      </c>
      <c r="M77" s="97" t="str">
        <f aca="false">G77&amp;" d. "&amp;I77</f>
        <v>Persio d. Juan</v>
      </c>
      <c r="N77" s="97" t="str">
        <f aca="false">G77&amp;" x "&amp;I77</f>
        <v>Persio x Juan</v>
      </c>
      <c r="O77" s="97" t="str">
        <f aca="false">I77&amp;" x "&amp;G77</f>
        <v>Juan x Persio</v>
      </c>
      <c r="P77" s="94" t="n">
        <f aca="false">MONTH(B77)</f>
        <v>7</v>
      </c>
      <c r="Q77" s="94" t="n">
        <f aca="false">QUOTIENT(B77-2,7)-6129</f>
        <v>213</v>
      </c>
    </row>
    <row r="78" customFormat="false" ht="12.75" hidden="false" customHeight="false" outlineLevel="0" collapsed="false">
      <c r="A78" s="94"/>
      <c r="B78" s="39"/>
      <c r="C78" s="40"/>
      <c r="D78" s="98" t="n">
        <v>6</v>
      </c>
      <c r="E78" s="98" t="n">
        <v>1</v>
      </c>
      <c r="F78" s="40"/>
      <c r="G78" s="97"/>
      <c r="H78" s="94"/>
      <c r="I78" s="97"/>
      <c r="J78" s="94"/>
      <c r="K78" s="94"/>
      <c r="L78" s="94"/>
      <c r="M78" s="97" t="n">
        <v>0</v>
      </c>
      <c r="N78" s="97" t="n">
        <v>0</v>
      </c>
      <c r="O78" s="97" t="n">
        <v>0</v>
      </c>
      <c r="P78" s="94"/>
      <c r="Q78" s="94"/>
    </row>
    <row r="79" customFormat="false" ht="12.75" hidden="false" customHeight="false" outlineLevel="0" collapsed="false">
      <c r="A79" s="99"/>
      <c r="B79" s="100"/>
      <c r="C79" s="101"/>
      <c r="D79" s="102"/>
      <c r="E79" s="102"/>
      <c r="F79" s="101"/>
      <c r="G79" s="103"/>
      <c r="H79" s="99"/>
      <c r="I79" s="103"/>
      <c r="J79" s="99"/>
      <c r="K79" s="99"/>
      <c r="L79" s="99"/>
      <c r="M79" s="103" t="n">
        <v>0</v>
      </c>
      <c r="N79" s="103" t="n">
        <v>0</v>
      </c>
      <c r="O79" s="103" t="n">
        <v>0</v>
      </c>
      <c r="P79" s="99"/>
      <c r="Q79" s="99"/>
    </row>
    <row r="80" customFormat="false" ht="12.75" hidden="false" customHeight="false" outlineLevel="0" collapsed="false">
      <c r="A80" s="104" t="n">
        <f aca="false">A77+1</f>
        <v>27</v>
      </c>
      <c r="B80" s="95" t="n">
        <v>44398</v>
      </c>
      <c r="C80" s="40" t="s">
        <v>13</v>
      </c>
      <c r="D80" s="96" t="n">
        <v>6</v>
      </c>
      <c r="E80" s="96" t="n">
        <v>1</v>
      </c>
      <c r="F80" s="40" t="s">
        <v>49</v>
      </c>
      <c r="G80" s="105" t="str">
        <f aca="false">C80</f>
        <v>Elias</v>
      </c>
      <c r="H80" s="104" t="n">
        <f aca="false">IF(AND(E80=0,E81=0),25,20)</f>
        <v>20</v>
      </c>
      <c r="I80" s="105" t="str">
        <f aca="false">F80</f>
        <v>Xuru</v>
      </c>
      <c r="J80" s="94" t="n">
        <f aca="false">IF(E80="WO40",-40,MAX(4,SUM(E80:E81)))</f>
        <v>4</v>
      </c>
      <c r="K80" s="104" t="n">
        <f aca="false">IF(D80&gt;E80,1,0)+IF(D81&gt;E81,1,0)+IF(D82&gt;E82,1,0)</f>
        <v>2</v>
      </c>
      <c r="L80" s="104" t="n">
        <f aca="false">IF(E80&gt;D80,1,0)+IF(E81&gt;D81,1,0)+IF(E82&gt;D82,1,0)</f>
        <v>0</v>
      </c>
      <c r="M80" s="97" t="str">
        <f aca="false">G80&amp;" d. "&amp;I80</f>
        <v>Elias d. Xuru</v>
      </c>
      <c r="N80" s="97" t="str">
        <f aca="false">G80&amp;" x "&amp;I80</f>
        <v>Elias x Xuru</v>
      </c>
      <c r="O80" s="97" t="str">
        <f aca="false">I80&amp;" x "&amp;G80</f>
        <v>Xuru x Elias</v>
      </c>
      <c r="P80" s="94" t="n">
        <f aca="false">MONTH(B80)</f>
        <v>7</v>
      </c>
      <c r="Q80" s="94" t="n">
        <f aca="false">QUOTIENT(B80-2,7)-6129</f>
        <v>213</v>
      </c>
    </row>
    <row r="81" customFormat="false" ht="12.75" hidden="false" customHeight="false" outlineLevel="0" collapsed="false">
      <c r="A81" s="94"/>
      <c r="B81" s="39"/>
      <c r="C81" s="40"/>
      <c r="D81" s="98" t="n">
        <v>6</v>
      </c>
      <c r="E81" s="98" t="n">
        <v>2</v>
      </c>
      <c r="F81" s="40"/>
      <c r="G81" s="97"/>
      <c r="H81" s="94"/>
      <c r="I81" s="97"/>
      <c r="J81" s="94"/>
      <c r="K81" s="94"/>
      <c r="L81" s="94"/>
      <c r="M81" s="97" t="n">
        <v>0</v>
      </c>
      <c r="N81" s="97" t="n">
        <v>0</v>
      </c>
      <c r="O81" s="97" t="n">
        <v>0</v>
      </c>
      <c r="P81" s="94"/>
      <c r="Q81" s="94"/>
    </row>
    <row r="82" customFormat="false" ht="12.75" hidden="false" customHeight="false" outlineLevel="0" collapsed="false">
      <c r="A82" s="99"/>
      <c r="B82" s="100"/>
      <c r="C82" s="101"/>
      <c r="D82" s="102"/>
      <c r="E82" s="102"/>
      <c r="F82" s="101"/>
      <c r="G82" s="103"/>
      <c r="H82" s="99"/>
      <c r="I82" s="103"/>
      <c r="J82" s="99"/>
      <c r="K82" s="99"/>
      <c r="L82" s="99"/>
      <c r="M82" s="103" t="n">
        <v>0</v>
      </c>
      <c r="N82" s="103" t="n">
        <v>0</v>
      </c>
      <c r="O82" s="103" t="n">
        <v>0</v>
      </c>
      <c r="P82" s="99"/>
      <c r="Q82" s="99"/>
    </row>
    <row r="83" customFormat="false" ht="12.75" hidden="false" customHeight="false" outlineLevel="0" collapsed="false">
      <c r="A83" s="104" t="n">
        <f aca="false">A80+1</f>
        <v>28</v>
      </c>
      <c r="B83" s="95" t="n">
        <v>44398</v>
      </c>
      <c r="C83" s="40" t="s">
        <v>30</v>
      </c>
      <c r="D83" s="96" t="n">
        <v>6</v>
      </c>
      <c r="E83" s="96" t="n">
        <v>4</v>
      </c>
      <c r="F83" s="40" t="s">
        <v>36</v>
      </c>
      <c r="G83" s="105" t="str">
        <f aca="false">C83</f>
        <v>Oswald</v>
      </c>
      <c r="H83" s="104" t="n">
        <f aca="false">IF(AND(E83=0,E84=0),25,20)</f>
        <v>20</v>
      </c>
      <c r="I83" s="105" t="str">
        <f aca="false">F83</f>
        <v>Pinga</v>
      </c>
      <c r="J83" s="94" t="n">
        <f aca="false">IF(E83="WO40",-40,MAX(4,SUM(E83:E84)))</f>
        <v>4</v>
      </c>
      <c r="K83" s="104" t="n">
        <f aca="false">IF(D83&gt;E83,1,0)+IF(D84&gt;E84,1,0)+IF(D85&gt;E85,1,0)</f>
        <v>1</v>
      </c>
      <c r="L83" s="104" t="n">
        <f aca="false">IF(E83&gt;D83,1,0)+IF(E84&gt;D84,1,0)+IF(E85&gt;D85,1,0)</f>
        <v>0</v>
      </c>
      <c r="M83" s="97" t="str">
        <f aca="false">G83&amp;" d. "&amp;I83</f>
        <v>Oswald d. Pinga</v>
      </c>
      <c r="N83" s="97" t="str">
        <f aca="false">G83&amp;" x "&amp;I83</f>
        <v>Oswald x Pinga</v>
      </c>
      <c r="O83" s="97" t="str">
        <f aca="false">I83&amp;" x "&amp;G83</f>
        <v>Pinga x Oswald</v>
      </c>
      <c r="P83" s="94" t="n">
        <f aca="false">MONTH(B83)</f>
        <v>7</v>
      </c>
      <c r="Q83" s="94" t="n">
        <f aca="false">QUOTIENT(B83-2,7)-6129</f>
        <v>213</v>
      </c>
    </row>
    <row r="84" customFormat="false" ht="12.75" hidden="false" customHeight="false" outlineLevel="0" collapsed="false">
      <c r="A84" s="94"/>
      <c r="B84" s="39"/>
      <c r="C84" s="40"/>
      <c r="D84" s="98"/>
      <c r="E84" s="98"/>
      <c r="F84" s="40"/>
      <c r="G84" s="97"/>
      <c r="H84" s="94"/>
      <c r="I84" s="97"/>
      <c r="J84" s="94"/>
      <c r="K84" s="94"/>
      <c r="L84" s="94"/>
      <c r="M84" s="97" t="n">
        <v>0</v>
      </c>
      <c r="N84" s="97" t="n">
        <v>0</v>
      </c>
      <c r="O84" s="97" t="n">
        <v>0</v>
      </c>
      <c r="P84" s="94"/>
      <c r="Q84" s="94"/>
    </row>
    <row r="85" customFormat="false" ht="12.75" hidden="false" customHeight="false" outlineLevel="0" collapsed="false">
      <c r="A85" s="99"/>
      <c r="B85" s="100"/>
      <c r="C85" s="101"/>
      <c r="D85" s="102"/>
      <c r="E85" s="102"/>
      <c r="F85" s="101"/>
      <c r="G85" s="103"/>
      <c r="H85" s="99"/>
      <c r="I85" s="103"/>
      <c r="J85" s="99"/>
      <c r="K85" s="99"/>
      <c r="L85" s="99"/>
      <c r="M85" s="103" t="n">
        <v>0</v>
      </c>
      <c r="N85" s="103" t="n">
        <v>0</v>
      </c>
      <c r="O85" s="103" t="n">
        <v>0</v>
      </c>
      <c r="P85" s="99"/>
      <c r="Q85" s="99"/>
    </row>
    <row r="86" customFormat="false" ht="12.75" hidden="false" customHeight="false" outlineLevel="0" collapsed="false">
      <c r="A86" s="104" t="n">
        <f aca="false">A83+1</f>
        <v>29</v>
      </c>
      <c r="B86" s="95" t="n">
        <v>44400</v>
      </c>
      <c r="C86" s="40" t="s">
        <v>15</v>
      </c>
      <c r="D86" s="96" t="n">
        <v>7</v>
      </c>
      <c r="E86" s="96" t="n">
        <v>6</v>
      </c>
      <c r="F86" s="40" t="s">
        <v>40</v>
      </c>
      <c r="G86" s="105" t="str">
        <f aca="false">C86</f>
        <v>Felipe</v>
      </c>
      <c r="H86" s="104" t="n">
        <f aca="false">IF(AND(E86=0,E87=0),25,20)</f>
        <v>20</v>
      </c>
      <c r="I86" s="105" t="str">
        <f aca="false">F86</f>
        <v>Robertinho</v>
      </c>
      <c r="J86" s="94" t="n">
        <f aca="false">IF(E86="WO40",-40,MAX(4,SUM(E86:E87)))</f>
        <v>8</v>
      </c>
      <c r="K86" s="104" t="n">
        <f aca="false">IF(D86&gt;E86,1,0)+IF(D87&gt;E87,1,0)+IF(D88&gt;E88,1,0)</f>
        <v>2</v>
      </c>
      <c r="L86" s="104" t="n">
        <f aca="false">IF(E86&gt;D86,1,0)+IF(E87&gt;D87,1,0)+IF(E88&gt;D88,1,0)</f>
        <v>0</v>
      </c>
      <c r="M86" s="97" t="str">
        <f aca="false">G86&amp;" d. "&amp;I86</f>
        <v>Felipe d. Robertinho</v>
      </c>
      <c r="N86" s="97" t="str">
        <f aca="false">G86&amp;" x "&amp;I86</f>
        <v>Felipe x Robertinho</v>
      </c>
      <c r="O86" s="97" t="str">
        <f aca="false">I86&amp;" x "&amp;G86</f>
        <v>Robertinho x Felipe</v>
      </c>
      <c r="P86" s="94" t="n">
        <f aca="false">MONTH(B86)</f>
        <v>7</v>
      </c>
      <c r="Q86" s="94" t="n">
        <f aca="false">QUOTIENT(B86-2,7)-6129</f>
        <v>213</v>
      </c>
    </row>
    <row r="87" customFormat="false" ht="12.75" hidden="false" customHeight="false" outlineLevel="0" collapsed="false">
      <c r="A87" s="94"/>
      <c r="B87" s="39"/>
      <c r="C87" s="40"/>
      <c r="D87" s="98" t="n">
        <v>6</v>
      </c>
      <c r="E87" s="98" t="n">
        <v>2</v>
      </c>
      <c r="F87" s="40"/>
      <c r="G87" s="97"/>
      <c r="H87" s="94"/>
      <c r="I87" s="97"/>
      <c r="J87" s="94"/>
      <c r="K87" s="94"/>
      <c r="L87" s="94"/>
      <c r="M87" s="97" t="n">
        <v>0</v>
      </c>
      <c r="N87" s="97" t="n">
        <v>0</v>
      </c>
      <c r="O87" s="97" t="n">
        <v>0</v>
      </c>
      <c r="P87" s="94"/>
      <c r="Q87" s="94"/>
    </row>
    <row r="88" customFormat="false" ht="12.75" hidden="false" customHeight="false" outlineLevel="0" collapsed="false">
      <c r="A88" s="99"/>
      <c r="B88" s="100"/>
      <c r="C88" s="101"/>
      <c r="D88" s="102"/>
      <c r="E88" s="102"/>
      <c r="F88" s="101"/>
      <c r="G88" s="103"/>
      <c r="H88" s="99"/>
      <c r="I88" s="103"/>
      <c r="J88" s="99"/>
      <c r="K88" s="99"/>
      <c r="L88" s="99"/>
      <c r="M88" s="103" t="n">
        <v>0</v>
      </c>
      <c r="N88" s="103" t="n">
        <v>0</v>
      </c>
      <c r="O88" s="103" t="n">
        <v>0</v>
      </c>
      <c r="P88" s="99"/>
      <c r="Q88" s="99"/>
    </row>
    <row r="89" customFormat="false" ht="12.75" hidden="false" customHeight="false" outlineLevel="0" collapsed="false">
      <c r="A89" s="104" t="n">
        <f aca="false">A86+1</f>
        <v>30</v>
      </c>
      <c r="B89" s="95" t="n">
        <v>44400</v>
      </c>
      <c r="C89" s="40" t="s">
        <v>35</v>
      </c>
      <c r="D89" s="96" t="n">
        <v>6</v>
      </c>
      <c r="E89" s="96" t="n">
        <v>4</v>
      </c>
      <c r="F89" s="40" t="s">
        <v>13</v>
      </c>
      <c r="G89" s="105" t="str">
        <f aca="false">C89</f>
        <v>Persio</v>
      </c>
      <c r="H89" s="104" t="n">
        <f aca="false">IF(AND(E89=0,E90=0),25,20)</f>
        <v>20</v>
      </c>
      <c r="I89" s="105" t="str">
        <f aca="false">F89</f>
        <v>Elias</v>
      </c>
      <c r="J89" s="94" t="n">
        <f aca="false">IF(E89="WO40",-40,MAX(4,SUM(E89:E90)))</f>
        <v>8</v>
      </c>
      <c r="K89" s="104" t="n">
        <f aca="false">IF(D89&gt;E89,1,0)+IF(D90&gt;E90,1,0)+IF(D91&gt;E91,1,0)</f>
        <v>2</v>
      </c>
      <c r="L89" s="104" t="n">
        <f aca="false">IF(E89&gt;D89,1,0)+IF(E90&gt;D90,1,0)+IF(E91&gt;D91,1,0)</f>
        <v>0</v>
      </c>
      <c r="M89" s="97" t="str">
        <f aca="false">G89&amp;" d. "&amp;I89</f>
        <v>Persio d. Elias</v>
      </c>
      <c r="N89" s="97" t="str">
        <f aca="false">G89&amp;" x "&amp;I89</f>
        <v>Persio x Elias</v>
      </c>
      <c r="O89" s="97" t="str">
        <f aca="false">I89&amp;" x "&amp;G89</f>
        <v>Elias x Persio</v>
      </c>
      <c r="P89" s="94" t="n">
        <f aca="false">MONTH(B89)</f>
        <v>7</v>
      </c>
      <c r="Q89" s="94" t="n">
        <f aca="false">QUOTIENT(B89-2,7)-6129</f>
        <v>213</v>
      </c>
    </row>
    <row r="90" customFormat="false" ht="12.75" hidden="false" customHeight="false" outlineLevel="0" collapsed="false">
      <c r="A90" s="94"/>
      <c r="B90" s="39"/>
      <c r="C90" s="40"/>
      <c r="D90" s="98" t="n">
        <v>6</v>
      </c>
      <c r="E90" s="98" t="n">
        <v>4</v>
      </c>
      <c r="F90" s="40"/>
      <c r="G90" s="97"/>
      <c r="H90" s="94"/>
      <c r="I90" s="97"/>
      <c r="J90" s="94"/>
      <c r="K90" s="94"/>
      <c r="L90" s="94"/>
      <c r="M90" s="97" t="n">
        <v>0</v>
      </c>
      <c r="N90" s="97" t="n">
        <v>0</v>
      </c>
      <c r="O90" s="97" t="n">
        <v>0</v>
      </c>
      <c r="P90" s="94"/>
      <c r="Q90" s="94"/>
    </row>
    <row r="91" customFormat="false" ht="12.75" hidden="false" customHeight="false" outlineLevel="0" collapsed="false">
      <c r="A91" s="99"/>
      <c r="B91" s="100"/>
      <c r="C91" s="101"/>
      <c r="D91" s="102"/>
      <c r="E91" s="102"/>
      <c r="F91" s="101"/>
      <c r="G91" s="103"/>
      <c r="H91" s="99"/>
      <c r="I91" s="103"/>
      <c r="J91" s="99"/>
      <c r="K91" s="99"/>
      <c r="L91" s="99"/>
      <c r="M91" s="103" t="n">
        <v>0</v>
      </c>
      <c r="N91" s="103" t="n">
        <v>0</v>
      </c>
      <c r="O91" s="103" t="n">
        <v>0</v>
      </c>
      <c r="P91" s="99"/>
      <c r="Q91" s="99"/>
    </row>
    <row r="92" customFormat="false" ht="12.75" hidden="false" customHeight="false" outlineLevel="0" collapsed="false">
      <c r="A92" s="104" t="n">
        <f aca="false">A89+1</f>
        <v>31</v>
      </c>
      <c r="B92" s="95" t="n">
        <v>44401</v>
      </c>
      <c r="C92" s="40" t="s">
        <v>48</v>
      </c>
      <c r="D92" s="96" t="n">
        <v>6</v>
      </c>
      <c r="E92" s="96" t="n">
        <v>3</v>
      </c>
      <c r="F92" s="40" t="s">
        <v>36</v>
      </c>
      <c r="G92" s="105" t="str">
        <f aca="false">C92</f>
        <v>Guto</v>
      </c>
      <c r="H92" s="104" t="n">
        <f aca="false">IF(AND(E92=0,E93=0),25,20)</f>
        <v>20</v>
      </c>
      <c r="I92" s="105" t="str">
        <f aca="false">F92</f>
        <v>Pinga</v>
      </c>
      <c r="J92" s="94" t="n">
        <f aca="false">IF(E92="WO40",-40,MAX(4,SUM(E92:E93)))</f>
        <v>7</v>
      </c>
      <c r="K92" s="104" t="n">
        <f aca="false">IF(D92&gt;E92,1,0)+IF(D93&gt;E93,1,0)+IF(D94&gt;E94,1,0)</f>
        <v>2</v>
      </c>
      <c r="L92" s="104" t="n">
        <f aca="false">IF(E92&gt;D92,1,0)+IF(E93&gt;D93,1,0)+IF(E94&gt;D94,1,0)</f>
        <v>0</v>
      </c>
      <c r="M92" s="97" t="str">
        <f aca="false">G92&amp;" d. "&amp;I92</f>
        <v>Guto d. Pinga</v>
      </c>
      <c r="N92" s="97" t="str">
        <f aca="false">G92&amp;" x "&amp;I92</f>
        <v>Guto x Pinga</v>
      </c>
      <c r="O92" s="97" t="str">
        <f aca="false">I92&amp;" x "&amp;G92</f>
        <v>Pinga x Guto</v>
      </c>
      <c r="P92" s="94" t="n">
        <f aca="false">MONTH(B92)</f>
        <v>7</v>
      </c>
      <c r="Q92" s="94" t="n">
        <f aca="false">QUOTIENT(B92-2,7)-6129</f>
        <v>213</v>
      </c>
    </row>
    <row r="93" customFormat="false" ht="12.75" hidden="false" customHeight="false" outlineLevel="0" collapsed="false">
      <c r="A93" s="94"/>
      <c r="B93" s="39"/>
      <c r="C93" s="40"/>
      <c r="D93" s="98" t="n">
        <v>6</v>
      </c>
      <c r="E93" s="98" t="n">
        <v>4</v>
      </c>
      <c r="F93" s="40"/>
      <c r="G93" s="97"/>
      <c r="H93" s="94"/>
      <c r="I93" s="97"/>
      <c r="J93" s="94"/>
      <c r="K93" s="94"/>
      <c r="L93" s="94"/>
      <c r="M93" s="97" t="n">
        <v>0</v>
      </c>
      <c r="N93" s="97" t="n">
        <v>0</v>
      </c>
      <c r="O93" s="97" t="n">
        <v>0</v>
      </c>
      <c r="P93" s="94"/>
      <c r="Q93" s="94"/>
    </row>
    <row r="94" customFormat="false" ht="12.75" hidden="false" customHeight="false" outlineLevel="0" collapsed="false">
      <c r="A94" s="99"/>
      <c r="B94" s="100"/>
      <c r="C94" s="101"/>
      <c r="D94" s="102"/>
      <c r="E94" s="102"/>
      <c r="F94" s="101"/>
      <c r="G94" s="103"/>
      <c r="H94" s="99"/>
      <c r="I94" s="103"/>
      <c r="J94" s="99"/>
      <c r="K94" s="99"/>
      <c r="L94" s="99"/>
      <c r="M94" s="103" t="n">
        <v>0</v>
      </c>
      <c r="N94" s="103" t="n">
        <v>0</v>
      </c>
      <c r="O94" s="103" t="n">
        <v>0</v>
      </c>
      <c r="P94" s="99"/>
      <c r="Q94" s="99"/>
    </row>
    <row r="95" customFormat="false" ht="12.75" hidden="false" customHeight="false" outlineLevel="0" collapsed="false">
      <c r="A95" s="104" t="n">
        <f aca="false">A92+1</f>
        <v>32</v>
      </c>
      <c r="B95" s="95" t="n">
        <v>44401</v>
      </c>
      <c r="C95" s="40" t="s">
        <v>30</v>
      </c>
      <c r="D95" s="96" t="n">
        <v>6</v>
      </c>
      <c r="E95" s="96" t="n">
        <v>4</v>
      </c>
      <c r="F95" s="40" t="s">
        <v>18</v>
      </c>
      <c r="G95" s="105" t="str">
        <f aca="false">C95</f>
        <v>Oswald</v>
      </c>
      <c r="H95" s="104" t="n">
        <f aca="false">IF(AND(E95=0,E96=0),25,20)</f>
        <v>20</v>
      </c>
      <c r="I95" s="105" t="str">
        <f aca="false">F95</f>
        <v>Flavio</v>
      </c>
      <c r="J95" s="94" t="n">
        <f aca="false">IF(E95="WO40",-40,MAX(4,SUM(E95:E96)))</f>
        <v>5</v>
      </c>
      <c r="K95" s="104" t="n">
        <f aca="false">IF(D95&gt;E95,1,0)+IF(D96&gt;E96,1,0)+IF(D97&gt;E97,1,0)</f>
        <v>2</v>
      </c>
      <c r="L95" s="104" t="n">
        <f aca="false">IF(E95&gt;D95,1,0)+IF(E96&gt;D96,1,0)+IF(E97&gt;D97,1,0)</f>
        <v>0</v>
      </c>
      <c r="M95" s="97" t="str">
        <f aca="false">G95&amp;" d. "&amp;I95</f>
        <v>Oswald d. Flavio</v>
      </c>
      <c r="N95" s="97" t="str">
        <f aca="false">G95&amp;" x "&amp;I95</f>
        <v>Oswald x Flavio</v>
      </c>
      <c r="O95" s="97" t="str">
        <f aca="false">I95&amp;" x "&amp;G95</f>
        <v>Flavio x Oswald</v>
      </c>
      <c r="P95" s="94" t="n">
        <f aca="false">MONTH(B95)</f>
        <v>7</v>
      </c>
      <c r="Q95" s="94" t="n">
        <f aca="false">QUOTIENT(B95-2,7)-6129</f>
        <v>213</v>
      </c>
    </row>
    <row r="96" customFormat="false" ht="12.75" hidden="false" customHeight="false" outlineLevel="0" collapsed="false">
      <c r="A96" s="94"/>
      <c r="B96" s="39"/>
      <c r="C96" s="40"/>
      <c r="D96" s="98" t="n">
        <v>6</v>
      </c>
      <c r="E96" s="98" t="n">
        <v>1</v>
      </c>
      <c r="F96" s="40"/>
      <c r="G96" s="97"/>
      <c r="H96" s="94"/>
      <c r="I96" s="97"/>
      <c r="J96" s="94"/>
      <c r="K96" s="94"/>
      <c r="L96" s="94"/>
      <c r="M96" s="97" t="n">
        <v>0</v>
      </c>
      <c r="N96" s="97" t="n">
        <v>0</v>
      </c>
      <c r="O96" s="97" t="n">
        <v>0</v>
      </c>
      <c r="P96" s="94"/>
      <c r="Q96" s="94"/>
    </row>
    <row r="97" customFormat="false" ht="12.75" hidden="false" customHeight="false" outlineLevel="0" collapsed="false">
      <c r="A97" s="99"/>
      <c r="B97" s="100"/>
      <c r="C97" s="101"/>
      <c r="D97" s="102"/>
      <c r="E97" s="102"/>
      <c r="F97" s="101"/>
      <c r="G97" s="103"/>
      <c r="H97" s="99"/>
      <c r="I97" s="103"/>
      <c r="J97" s="99"/>
      <c r="K97" s="99"/>
      <c r="L97" s="99"/>
      <c r="M97" s="103" t="n">
        <v>0</v>
      </c>
      <c r="N97" s="103" t="n">
        <v>0</v>
      </c>
      <c r="O97" s="103" t="n">
        <v>0</v>
      </c>
      <c r="P97" s="99"/>
      <c r="Q97" s="99"/>
    </row>
    <row r="98" customFormat="false" ht="12.75" hidden="false" customHeight="false" outlineLevel="0" collapsed="false">
      <c r="A98" s="104" t="n">
        <f aca="false">A95+1</f>
        <v>33</v>
      </c>
      <c r="B98" s="95" t="n">
        <v>44401</v>
      </c>
      <c r="C98" s="40" t="s">
        <v>32</v>
      </c>
      <c r="D98" s="96" t="n">
        <v>6</v>
      </c>
      <c r="E98" s="96" t="n">
        <v>4</v>
      </c>
      <c r="F98" s="40" t="s">
        <v>46</v>
      </c>
      <c r="G98" s="105" t="str">
        <f aca="false">C98</f>
        <v>Paulo</v>
      </c>
      <c r="H98" s="104" t="n">
        <f aca="false">IF(AND(E98=0,E99=0),25,20)</f>
        <v>20</v>
      </c>
      <c r="I98" s="105" t="str">
        <f aca="false">F98</f>
        <v>Andre Bruni</v>
      </c>
      <c r="J98" s="94" t="n">
        <f aca="false">IF(E98="WO40",-40,MAX(4,SUM(E98:E99)))</f>
        <v>10</v>
      </c>
      <c r="K98" s="104" t="n">
        <f aca="false">IF(D98&gt;E98,1,0)+IF(D99&gt;E99,1,0)+IF(D100&gt;E100,1,0)</f>
        <v>2</v>
      </c>
      <c r="L98" s="104" t="n">
        <f aca="false">IF(E98&gt;D98,1,0)+IF(E99&gt;D99,1,0)+IF(E100&gt;D100,1,0)</f>
        <v>1</v>
      </c>
      <c r="M98" s="97" t="str">
        <f aca="false">G98&amp;" d. "&amp;I98</f>
        <v>Paulo d. Andre Bruni</v>
      </c>
      <c r="N98" s="97" t="str">
        <f aca="false">G98&amp;" x "&amp;I98</f>
        <v>Paulo x Andre Bruni</v>
      </c>
      <c r="O98" s="97" t="str">
        <f aca="false">I98&amp;" x "&amp;G98</f>
        <v>Andre Bruni x Paulo</v>
      </c>
      <c r="P98" s="94" t="n">
        <f aca="false">MONTH(B98)</f>
        <v>7</v>
      </c>
      <c r="Q98" s="94" t="n">
        <f aca="false">QUOTIENT(B98-2,7)-6129</f>
        <v>213</v>
      </c>
    </row>
    <row r="99" customFormat="false" ht="12.75" hidden="false" customHeight="false" outlineLevel="0" collapsed="false">
      <c r="A99" s="94"/>
      <c r="B99" s="39"/>
      <c r="C99" s="40"/>
      <c r="D99" s="98" t="n">
        <v>4</v>
      </c>
      <c r="E99" s="98" t="n">
        <v>6</v>
      </c>
      <c r="F99" s="40"/>
      <c r="G99" s="97"/>
      <c r="H99" s="94"/>
      <c r="I99" s="97"/>
      <c r="J99" s="94"/>
      <c r="K99" s="94"/>
      <c r="L99" s="94"/>
      <c r="M99" s="97" t="n">
        <v>0</v>
      </c>
      <c r="N99" s="97" t="n">
        <v>0</v>
      </c>
      <c r="O99" s="97" t="n">
        <v>0</v>
      </c>
      <c r="P99" s="94"/>
      <c r="Q99" s="94"/>
    </row>
    <row r="100" customFormat="false" ht="12.75" hidden="false" customHeight="false" outlineLevel="0" collapsed="false">
      <c r="A100" s="99"/>
      <c r="B100" s="100"/>
      <c r="C100" s="101"/>
      <c r="D100" s="102" t="n">
        <v>10</v>
      </c>
      <c r="E100" s="102" t="n">
        <v>1</v>
      </c>
      <c r="F100" s="101"/>
      <c r="G100" s="103"/>
      <c r="H100" s="99"/>
      <c r="I100" s="103"/>
      <c r="J100" s="99"/>
      <c r="K100" s="99"/>
      <c r="L100" s="99"/>
      <c r="M100" s="103" t="n">
        <v>0</v>
      </c>
      <c r="N100" s="103" t="n">
        <v>0</v>
      </c>
      <c r="O100" s="103" t="n">
        <v>0</v>
      </c>
      <c r="P100" s="99"/>
      <c r="Q100" s="99"/>
    </row>
    <row r="101" customFormat="false" ht="12.75" hidden="false" customHeight="false" outlineLevel="0" collapsed="false">
      <c r="A101" s="104" t="n">
        <f aca="false">A98+1</f>
        <v>34</v>
      </c>
      <c r="B101" s="95" t="n">
        <v>44401</v>
      </c>
      <c r="C101" s="40" t="s">
        <v>40</v>
      </c>
      <c r="D101" s="96" t="n">
        <v>6</v>
      </c>
      <c r="E101" s="96" t="n">
        <v>4</v>
      </c>
      <c r="F101" s="40" t="s">
        <v>6</v>
      </c>
      <c r="G101" s="105" t="str">
        <f aca="false">C101</f>
        <v>Robertinho</v>
      </c>
      <c r="H101" s="104" t="n">
        <f aca="false">IF(AND(E101=0,E102=0),25,20)</f>
        <v>20</v>
      </c>
      <c r="I101" s="105" t="str">
        <f aca="false">F101</f>
        <v>Caio</v>
      </c>
      <c r="J101" s="94" t="n">
        <f aca="false">IF(E101="WO40",-40,MAX(4,SUM(E101:E102)))</f>
        <v>8</v>
      </c>
      <c r="K101" s="104" t="n">
        <f aca="false">IF(D101&gt;E101,1,0)+IF(D102&gt;E102,1,0)+IF(D103&gt;E103,1,0)</f>
        <v>2</v>
      </c>
      <c r="L101" s="104" t="n">
        <f aca="false">IF(E101&gt;D101,1,0)+IF(E102&gt;D102,1,0)+IF(E103&gt;D103,1,0)</f>
        <v>0</v>
      </c>
      <c r="M101" s="97" t="str">
        <f aca="false">G101&amp;" d. "&amp;I101</f>
        <v>Robertinho d. Caio</v>
      </c>
      <c r="N101" s="97" t="str">
        <f aca="false">G101&amp;" x "&amp;I101</f>
        <v>Robertinho x Caio</v>
      </c>
      <c r="O101" s="97" t="str">
        <f aca="false">I101&amp;" x "&amp;G101</f>
        <v>Caio x Robertinho</v>
      </c>
      <c r="P101" s="94" t="n">
        <f aca="false">MONTH(B101)</f>
        <v>7</v>
      </c>
      <c r="Q101" s="94" t="n">
        <f aca="false">QUOTIENT(B101-2,7)-6129</f>
        <v>213</v>
      </c>
    </row>
    <row r="102" customFormat="false" ht="12.75" hidden="false" customHeight="false" outlineLevel="0" collapsed="false">
      <c r="A102" s="94"/>
      <c r="B102" s="39"/>
      <c r="C102" s="40"/>
      <c r="D102" s="98" t="n">
        <v>6</v>
      </c>
      <c r="E102" s="98" t="n">
        <v>4</v>
      </c>
      <c r="F102" s="40"/>
      <c r="G102" s="97"/>
      <c r="H102" s="94"/>
      <c r="I102" s="97"/>
      <c r="J102" s="94"/>
      <c r="K102" s="94"/>
      <c r="L102" s="94"/>
      <c r="M102" s="97" t="n">
        <v>0</v>
      </c>
      <c r="N102" s="97" t="n">
        <v>0</v>
      </c>
      <c r="O102" s="97" t="n">
        <v>0</v>
      </c>
      <c r="P102" s="94"/>
      <c r="Q102" s="94"/>
    </row>
    <row r="103" customFormat="false" ht="12.75" hidden="false" customHeight="false" outlineLevel="0" collapsed="false">
      <c r="A103" s="99"/>
      <c r="B103" s="100"/>
      <c r="C103" s="101"/>
      <c r="D103" s="102"/>
      <c r="E103" s="102"/>
      <c r="F103" s="101"/>
      <c r="G103" s="103"/>
      <c r="H103" s="99"/>
      <c r="I103" s="103"/>
      <c r="J103" s="99"/>
      <c r="K103" s="99"/>
      <c r="L103" s="99"/>
      <c r="M103" s="103" t="n">
        <v>0</v>
      </c>
      <c r="N103" s="103" t="n">
        <v>0</v>
      </c>
      <c r="O103" s="103" t="n">
        <v>0</v>
      </c>
      <c r="P103" s="99"/>
      <c r="Q103" s="99"/>
    </row>
    <row r="104" customFormat="false" ht="12.8" hidden="false" customHeight="false" outlineLevel="0" collapsed="false">
      <c r="A104" s="104" t="n">
        <f aca="false">A101+1</f>
        <v>35</v>
      </c>
      <c r="B104" s="95" t="n">
        <v>44402</v>
      </c>
      <c r="C104" s="106" t="s">
        <v>13</v>
      </c>
      <c r="D104" s="96" t="n">
        <v>4</v>
      </c>
      <c r="E104" s="96" t="n">
        <v>6</v>
      </c>
      <c r="F104" s="40" t="s">
        <v>46</v>
      </c>
      <c r="G104" s="105" t="str">
        <f aca="false">C104</f>
        <v>Elias</v>
      </c>
      <c r="H104" s="104" t="n">
        <f aca="false">IF(AND(E104=0,E105=0),25,20)</f>
        <v>20</v>
      </c>
      <c r="I104" s="105" t="str">
        <f aca="false">F104</f>
        <v>Andre Bruni</v>
      </c>
      <c r="J104" s="94" t="n">
        <f aca="false">IF(E104="WO40",-40,MAX(4,SUM(E104:E105)))</f>
        <v>9</v>
      </c>
      <c r="K104" s="104" t="n">
        <f aca="false">IF(D104&gt;E104,1,0)+IF(D105&gt;E105,1,0)+IF(D106&gt;E106,1,0)</f>
        <v>2</v>
      </c>
      <c r="L104" s="104" t="n">
        <f aca="false">IF(E104&gt;D104,1,0)+IF(E105&gt;D105,1,0)+IF(E106&gt;D106,1,0)</f>
        <v>1</v>
      </c>
      <c r="M104" s="97" t="str">
        <f aca="false">G104&amp;" d. "&amp;I104</f>
        <v>Elias d. Andre Bruni</v>
      </c>
      <c r="N104" s="97" t="str">
        <f aca="false">G104&amp;" x "&amp;I104</f>
        <v>Elias x Andre Bruni</v>
      </c>
      <c r="O104" s="97" t="str">
        <f aca="false">I104&amp;" x "&amp;G104</f>
        <v>Andre Bruni x Elias</v>
      </c>
      <c r="P104" s="94" t="n">
        <f aca="false">MONTH(B104)</f>
        <v>7</v>
      </c>
      <c r="Q104" s="94" t="n">
        <f aca="false">QUOTIENT(B104-2,7)-6129</f>
        <v>213</v>
      </c>
    </row>
    <row r="105" customFormat="false" ht="12.75" hidden="false" customHeight="false" outlineLevel="0" collapsed="false">
      <c r="A105" s="94"/>
      <c r="B105" s="39"/>
      <c r="C105" s="40"/>
      <c r="D105" s="98" t="n">
        <v>6</v>
      </c>
      <c r="E105" s="98" t="n">
        <v>3</v>
      </c>
      <c r="F105" s="40"/>
      <c r="G105" s="97"/>
      <c r="H105" s="94"/>
      <c r="I105" s="97"/>
      <c r="J105" s="94"/>
      <c r="K105" s="94"/>
      <c r="L105" s="94"/>
      <c r="M105" s="97" t="n">
        <v>0</v>
      </c>
      <c r="N105" s="97" t="n">
        <v>0</v>
      </c>
      <c r="O105" s="97" t="n">
        <v>0</v>
      </c>
      <c r="P105" s="94"/>
      <c r="Q105" s="94"/>
    </row>
    <row r="106" customFormat="false" ht="12.75" hidden="false" customHeight="false" outlineLevel="0" collapsed="false">
      <c r="A106" s="99"/>
      <c r="B106" s="100"/>
      <c r="C106" s="101"/>
      <c r="D106" s="102" t="n">
        <v>10</v>
      </c>
      <c r="E106" s="102" t="n">
        <v>1</v>
      </c>
      <c r="F106" s="101"/>
      <c r="G106" s="103"/>
      <c r="H106" s="99"/>
      <c r="I106" s="103"/>
      <c r="J106" s="99"/>
      <c r="K106" s="99"/>
      <c r="L106" s="99"/>
      <c r="M106" s="103" t="n">
        <v>0</v>
      </c>
      <c r="N106" s="103" t="n">
        <v>0</v>
      </c>
      <c r="O106" s="103" t="n">
        <v>0</v>
      </c>
      <c r="P106" s="99"/>
      <c r="Q106" s="99"/>
    </row>
    <row r="107" customFormat="false" ht="12.75" hidden="false" customHeight="false" outlineLevel="0" collapsed="false">
      <c r="A107" s="104" t="n">
        <f aca="false">A104+1</f>
        <v>36</v>
      </c>
      <c r="B107" s="95" t="n">
        <v>44402</v>
      </c>
      <c r="C107" s="40" t="s">
        <v>48</v>
      </c>
      <c r="D107" s="96" t="n">
        <v>6</v>
      </c>
      <c r="E107" s="96" t="n">
        <v>1</v>
      </c>
      <c r="F107" s="40" t="s">
        <v>49</v>
      </c>
      <c r="G107" s="105" t="str">
        <f aca="false">C107</f>
        <v>Guto</v>
      </c>
      <c r="H107" s="104" t="n">
        <f aca="false">IF(AND(E107=0,E108=0),25,20)</f>
        <v>20</v>
      </c>
      <c r="I107" s="105" t="str">
        <f aca="false">F107</f>
        <v>Xuru</v>
      </c>
      <c r="J107" s="94" t="n">
        <f aca="false">IF(E107="WO40",-40,MAX(4,SUM(E107:E108)))</f>
        <v>4</v>
      </c>
      <c r="K107" s="104" t="n">
        <f aca="false">IF(D107&gt;E107,1,0)+IF(D108&gt;E108,1,0)+IF(D109&gt;E109,1,0)</f>
        <v>2</v>
      </c>
      <c r="L107" s="104" t="n">
        <f aca="false">IF(E107&gt;D107,1,0)+IF(E108&gt;D108,1,0)+IF(E109&gt;D109,1,0)</f>
        <v>0</v>
      </c>
      <c r="M107" s="97" t="str">
        <f aca="false">G107&amp;" d. "&amp;I107</f>
        <v>Guto d. Xuru</v>
      </c>
      <c r="N107" s="97" t="str">
        <f aca="false">G107&amp;" x "&amp;I107</f>
        <v>Guto x Xuru</v>
      </c>
      <c r="O107" s="97" t="str">
        <f aca="false">I107&amp;" x "&amp;G107</f>
        <v>Xuru x Guto</v>
      </c>
      <c r="P107" s="94" t="n">
        <f aca="false">MONTH(B107)</f>
        <v>7</v>
      </c>
      <c r="Q107" s="94" t="n">
        <f aca="false">QUOTIENT(B107-2,7)-6129</f>
        <v>213</v>
      </c>
    </row>
    <row r="108" customFormat="false" ht="12.75" hidden="false" customHeight="false" outlineLevel="0" collapsed="false">
      <c r="A108" s="94"/>
      <c r="B108" s="39"/>
      <c r="C108" s="40"/>
      <c r="D108" s="98" t="n">
        <v>6</v>
      </c>
      <c r="E108" s="98" t="n">
        <v>1</v>
      </c>
      <c r="F108" s="40"/>
      <c r="G108" s="97"/>
      <c r="H108" s="94"/>
      <c r="I108" s="97"/>
      <c r="J108" s="94"/>
      <c r="K108" s="94"/>
      <c r="L108" s="94"/>
      <c r="M108" s="97" t="n">
        <v>0</v>
      </c>
      <c r="N108" s="97" t="n">
        <v>0</v>
      </c>
      <c r="O108" s="97" t="n">
        <v>0</v>
      </c>
      <c r="P108" s="94"/>
      <c r="Q108" s="94"/>
    </row>
    <row r="109" customFormat="false" ht="12.75" hidden="false" customHeight="false" outlineLevel="0" collapsed="false">
      <c r="A109" s="99"/>
      <c r="B109" s="100"/>
      <c r="C109" s="101"/>
      <c r="D109" s="102"/>
      <c r="E109" s="102"/>
      <c r="F109" s="101"/>
      <c r="G109" s="103"/>
      <c r="H109" s="99"/>
      <c r="I109" s="103"/>
      <c r="J109" s="99"/>
      <c r="K109" s="99"/>
      <c r="L109" s="99"/>
      <c r="M109" s="103" t="n">
        <v>0</v>
      </c>
      <c r="N109" s="103" t="n">
        <v>0</v>
      </c>
      <c r="O109" s="103" t="n">
        <v>0</v>
      </c>
      <c r="P109" s="99"/>
      <c r="Q109" s="99"/>
    </row>
    <row r="110" customFormat="false" ht="12.75" hidden="false" customHeight="false" outlineLevel="0" collapsed="false">
      <c r="A110" s="104" t="n">
        <f aca="false">A107+1</f>
        <v>37</v>
      </c>
      <c r="B110" s="95" t="n">
        <v>44402</v>
      </c>
      <c r="C110" s="40" t="s">
        <v>32</v>
      </c>
      <c r="D110" s="96" t="n">
        <v>5</v>
      </c>
      <c r="E110" s="96" t="n">
        <v>7</v>
      </c>
      <c r="F110" s="40" t="s">
        <v>37</v>
      </c>
      <c r="G110" s="105" t="str">
        <f aca="false">C110</f>
        <v>Paulo</v>
      </c>
      <c r="H110" s="104" t="n">
        <f aca="false">IF(AND(E110=0,E111=0),25,20)</f>
        <v>20</v>
      </c>
      <c r="I110" s="105" t="str">
        <f aca="false">F110</f>
        <v>Pitch</v>
      </c>
      <c r="J110" s="94" t="n">
        <f aca="false">IF(E110="WO40",-40,MAX(4,SUM(E110:E111)))</f>
        <v>11</v>
      </c>
      <c r="K110" s="104" t="n">
        <f aca="false">IF(D110&gt;E110,1,0)+IF(D111&gt;E111,1,0)+IF(D112&gt;E112,1,0)</f>
        <v>2</v>
      </c>
      <c r="L110" s="104" t="n">
        <f aca="false">IF(E110&gt;D110,1,0)+IF(E111&gt;D111,1,0)+IF(E112&gt;D112,1,0)</f>
        <v>1</v>
      </c>
      <c r="M110" s="97" t="str">
        <f aca="false">G110&amp;" d. "&amp;I110</f>
        <v>Paulo d. Pitch</v>
      </c>
      <c r="N110" s="97" t="str">
        <f aca="false">G110&amp;" x "&amp;I110</f>
        <v>Paulo x Pitch</v>
      </c>
      <c r="O110" s="97" t="str">
        <f aca="false">I110&amp;" x "&amp;G110</f>
        <v>Pitch x Paulo</v>
      </c>
      <c r="P110" s="94" t="n">
        <f aca="false">MONTH(B110)</f>
        <v>7</v>
      </c>
      <c r="Q110" s="94" t="n">
        <f aca="false">QUOTIENT(B110-2,7)-6129</f>
        <v>213</v>
      </c>
    </row>
    <row r="111" customFormat="false" ht="12.75" hidden="false" customHeight="false" outlineLevel="0" collapsed="false">
      <c r="A111" s="94"/>
      <c r="B111" s="39"/>
      <c r="C111" s="40"/>
      <c r="D111" s="98" t="n">
        <v>6</v>
      </c>
      <c r="E111" s="98" t="n">
        <v>4</v>
      </c>
      <c r="F111" s="40"/>
      <c r="G111" s="97"/>
      <c r="H111" s="94"/>
      <c r="I111" s="97"/>
      <c r="J111" s="94"/>
      <c r="K111" s="94"/>
      <c r="L111" s="94"/>
      <c r="M111" s="97" t="n">
        <v>0</v>
      </c>
      <c r="N111" s="97" t="n">
        <v>0</v>
      </c>
      <c r="O111" s="97" t="n">
        <v>0</v>
      </c>
      <c r="P111" s="94"/>
      <c r="Q111" s="94"/>
    </row>
    <row r="112" customFormat="false" ht="12.75" hidden="false" customHeight="false" outlineLevel="0" collapsed="false">
      <c r="A112" s="99"/>
      <c r="B112" s="100"/>
      <c r="C112" s="101"/>
      <c r="D112" s="102" t="n">
        <v>10</v>
      </c>
      <c r="E112" s="102" t="n">
        <v>1</v>
      </c>
      <c r="F112" s="101"/>
      <c r="G112" s="103"/>
      <c r="H112" s="99"/>
      <c r="I112" s="103"/>
      <c r="J112" s="99"/>
      <c r="K112" s="99"/>
      <c r="L112" s="99"/>
      <c r="M112" s="103" t="n">
        <v>0</v>
      </c>
      <c r="N112" s="103" t="n">
        <v>0</v>
      </c>
      <c r="O112" s="103" t="n">
        <v>0</v>
      </c>
      <c r="P112" s="99"/>
      <c r="Q112" s="99"/>
    </row>
    <row r="113" customFormat="false" ht="12.75" hidden="false" customHeight="false" outlineLevel="0" collapsed="false">
      <c r="A113" s="104" t="n">
        <f aca="false">A110+1</f>
        <v>38</v>
      </c>
      <c r="B113" s="95" t="n">
        <v>44402</v>
      </c>
      <c r="C113" s="40" t="s">
        <v>40</v>
      </c>
      <c r="D113" s="96" t="n">
        <v>4</v>
      </c>
      <c r="E113" s="96" t="n">
        <v>6</v>
      </c>
      <c r="F113" s="40" t="s">
        <v>12</v>
      </c>
      <c r="G113" s="105" t="str">
        <f aca="false">C113</f>
        <v>Robertinho</v>
      </c>
      <c r="H113" s="104" t="n">
        <f aca="false">IF(AND(E113=0,E114=0),25,20)</f>
        <v>20</v>
      </c>
      <c r="I113" s="105" t="str">
        <f aca="false">F113</f>
        <v>Duclerc</v>
      </c>
      <c r="J113" s="94" t="n">
        <f aca="false">IF(E113="WO40",-40,MAX(4,SUM(E113:E114)))</f>
        <v>12</v>
      </c>
      <c r="K113" s="104" t="n">
        <f aca="false">IF(D113&gt;E113,1,0)+IF(D114&gt;E114,1,0)+IF(D115&gt;E115,1,0)</f>
        <v>2</v>
      </c>
      <c r="L113" s="104" t="n">
        <f aca="false">IF(E113&gt;D113,1,0)+IF(E114&gt;D114,1,0)+IF(E115&gt;D115,1,0)</f>
        <v>1</v>
      </c>
      <c r="M113" s="97" t="str">
        <f aca="false">G113&amp;" d. "&amp;I113</f>
        <v>Robertinho d. Duclerc</v>
      </c>
      <c r="N113" s="97" t="str">
        <f aca="false">G113&amp;" x "&amp;I113</f>
        <v>Robertinho x Duclerc</v>
      </c>
      <c r="O113" s="97" t="str">
        <f aca="false">I113&amp;" x "&amp;G113</f>
        <v>Duclerc x Robertinho</v>
      </c>
      <c r="P113" s="94" t="n">
        <f aca="false">MONTH(B113)</f>
        <v>7</v>
      </c>
      <c r="Q113" s="94" t="n">
        <f aca="false">QUOTIENT(B113-2,7)-6129</f>
        <v>213</v>
      </c>
    </row>
    <row r="114" customFormat="false" ht="12.75" hidden="false" customHeight="false" outlineLevel="0" collapsed="false">
      <c r="A114" s="94"/>
      <c r="B114" s="39"/>
      <c r="C114" s="40"/>
      <c r="D114" s="98" t="n">
        <v>7</v>
      </c>
      <c r="E114" s="98" t="n">
        <v>6</v>
      </c>
      <c r="F114" s="40"/>
      <c r="G114" s="97"/>
      <c r="H114" s="94"/>
      <c r="I114" s="97"/>
      <c r="J114" s="94"/>
      <c r="K114" s="94"/>
      <c r="L114" s="94"/>
      <c r="M114" s="97" t="n">
        <v>0</v>
      </c>
      <c r="N114" s="97" t="n">
        <v>0</v>
      </c>
      <c r="O114" s="97" t="n">
        <v>0</v>
      </c>
      <c r="P114" s="94"/>
      <c r="Q114" s="94"/>
    </row>
    <row r="115" customFormat="false" ht="12.75" hidden="false" customHeight="false" outlineLevel="0" collapsed="false">
      <c r="A115" s="99"/>
      <c r="B115" s="100"/>
      <c r="C115" s="101"/>
      <c r="D115" s="102" t="n">
        <v>10</v>
      </c>
      <c r="E115" s="102" t="n">
        <v>8</v>
      </c>
      <c r="F115" s="101"/>
      <c r="G115" s="103"/>
      <c r="H115" s="99"/>
      <c r="I115" s="103"/>
      <c r="J115" s="99"/>
      <c r="K115" s="99"/>
      <c r="L115" s="99"/>
      <c r="M115" s="103" t="n">
        <v>0</v>
      </c>
      <c r="N115" s="103" t="n">
        <v>0</v>
      </c>
      <c r="O115" s="103" t="n">
        <v>0</v>
      </c>
      <c r="P115" s="99"/>
      <c r="Q115" s="99"/>
    </row>
    <row r="116" customFormat="false" ht="12.75" hidden="false" customHeight="false" outlineLevel="0" collapsed="false">
      <c r="A116" s="104" t="n">
        <f aca="false">A113+1</f>
        <v>39</v>
      </c>
      <c r="B116" s="95" t="n">
        <v>44402</v>
      </c>
      <c r="C116" s="40" t="s">
        <v>44</v>
      </c>
      <c r="D116" s="96" t="n">
        <v>6</v>
      </c>
      <c r="E116" s="96" t="n">
        <v>2</v>
      </c>
      <c r="F116" s="40" t="s">
        <v>6</v>
      </c>
      <c r="G116" s="105" t="str">
        <f aca="false">C116</f>
        <v>Rubens</v>
      </c>
      <c r="H116" s="104" t="n">
        <f aca="false">IF(AND(E116=0,E117=0),25,20)</f>
        <v>20</v>
      </c>
      <c r="I116" s="105" t="str">
        <f aca="false">F116</f>
        <v>Caio</v>
      </c>
      <c r="J116" s="94" t="n">
        <f aca="false">IF(E116="WO40",-40,MAX(4,SUM(E116:E117)))</f>
        <v>5</v>
      </c>
      <c r="K116" s="104" t="n">
        <f aca="false">IF(D116&gt;E116,1,0)+IF(D117&gt;E117,1,0)+IF(D118&gt;E118,1,0)</f>
        <v>2</v>
      </c>
      <c r="L116" s="104" t="n">
        <f aca="false">IF(E116&gt;D116,1,0)+IF(E117&gt;D117,1,0)+IF(E118&gt;D118,1,0)</f>
        <v>0</v>
      </c>
      <c r="M116" s="97" t="str">
        <f aca="false">G116&amp;" d. "&amp;I116</f>
        <v>Rubens d. Caio</v>
      </c>
      <c r="N116" s="97" t="str">
        <f aca="false">G116&amp;" x "&amp;I116</f>
        <v>Rubens x Caio</v>
      </c>
      <c r="O116" s="97" t="str">
        <f aca="false">I116&amp;" x "&amp;G116</f>
        <v>Caio x Rubens</v>
      </c>
      <c r="P116" s="94" t="n">
        <f aca="false">MONTH(B116)</f>
        <v>7</v>
      </c>
      <c r="Q116" s="94" t="n">
        <f aca="false">QUOTIENT(B116-2,7)-6129</f>
        <v>213</v>
      </c>
    </row>
    <row r="117" customFormat="false" ht="12.75" hidden="false" customHeight="false" outlineLevel="0" collapsed="false">
      <c r="A117" s="94"/>
      <c r="B117" s="39"/>
      <c r="C117" s="40"/>
      <c r="D117" s="98" t="n">
        <v>6</v>
      </c>
      <c r="E117" s="98" t="n">
        <v>3</v>
      </c>
      <c r="F117" s="40"/>
      <c r="G117" s="97"/>
      <c r="H117" s="94"/>
      <c r="I117" s="97"/>
      <c r="J117" s="94"/>
      <c r="K117" s="94"/>
      <c r="L117" s="94"/>
      <c r="M117" s="97" t="n">
        <v>0</v>
      </c>
      <c r="N117" s="97" t="n">
        <v>0</v>
      </c>
      <c r="O117" s="97" t="n">
        <v>0</v>
      </c>
      <c r="P117" s="94"/>
      <c r="Q117" s="94"/>
    </row>
    <row r="118" customFormat="false" ht="12.75" hidden="false" customHeight="false" outlineLevel="0" collapsed="false">
      <c r="A118" s="99"/>
      <c r="B118" s="100"/>
      <c r="C118" s="101"/>
      <c r="D118" s="102"/>
      <c r="E118" s="102"/>
      <c r="F118" s="101"/>
      <c r="G118" s="103"/>
      <c r="H118" s="99"/>
      <c r="I118" s="103"/>
      <c r="J118" s="99"/>
      <c r="K118" s="99"/>
      <c r="L118" s="99"/>
      <c r="M118" s="103" t="n">
        <v>0</v>
      </c>
      <c r="N118" s="103" t="n">
        <v>0</v>
      </c>
      <c r="O118" s="103" t="n">
        <v>0</v>
      </c>
      <c r="P118" s="99"/>
      <c r="Q118" s="99"/>
    </row>
    <row r="119" customFormat="false" ht="12.75" hidden="false" customHeight="false" outlineLevel="0" collapsed="false">
      <c r="A119" s="104" t="n">
        <f aca="false">A116+1</f>
        <v>40</v>
      </c>
      <c r="B119" s="95" t="n">
        <v>44402</v>
      </c>
      <c r="C119" s="40" t="s">
        <v>43</v>
      </c>
      <c r="D119" s="96" t="n">
        <v>6</v>
      </c>
      <c r="E119" s="96" t="n">
        <v>2</v>
      </c>
      <c r="F119" s="40" t="s">
        <v>24</v>
      </c>
      <c r="G119" s="105" t="str">
        <f aca="false">C119</f>
        <v>Sérgio Nacif</v>
      </c>
      <c r="H119" s="104" t="n">
        <f aca="false">IF(AND(E119=0,E120=0),25,20)</f>
        <v>20</v>
      </c>
      <c r="I119" s="105" t="str">
        <f aca="false">F119</f>
        <v>Juan</v>
      </c>
      <c r="J119" s="94" t="n">
        <f aca="false">IF(E119="WO40",-40,MAX(4,SUM(E119:E120)))</f>
        <v>5</v>
      </c>
      <c r="K119" s="104" t="n">
        <f aca="false">IF(D119&gt;E119,1,0)+IF(D120&gt;E120,1,0)+IF(D121&gt;E121,1,0)</f>
        <v>2</v>
      </c>
      <c r="L119" s="104" t="n">
        <f aca="false">IF(E119&gt;D119,1,0)+IF(E120&gt;D120,1,0)+IF(E121&gt;D121,1,0)</f>
        <v>0</v>
      </c>
      <c r="M119" s="97" t="str">
        <f aca="false">G119&amp;" d. "&amp;I119</f>
        <v>Sérgio Nacif d. Juan</v>
      </c>
      <c r="N119" s="97" t="str">
        <f aca="false">G119&amp;" x "&amp;I119</f>
        <v>Sérgio Nacif x Juan</v>
      </c>
      <c r="O119" s="97" t="str">
        <f aca="false">I119&amp;" x "&amp;G119</f>
        <v>Juan x Sérgio Nacif</v>
      </c>
      <c r="P119" s="94" t="n">
        <f aca="false">MONTH(B119)</f>
        <v>7</v>
      </c>
      <c r="Q119" s="94" t="n">
        <f aca="false">QUOTIENT(B119-2,7)-6129</f>
        <v>213</v>
      </c>
    </row>
    <row r="120" customFormat="false" ht="12.75" hidden="false" customHeight="false" outlineLevel="0" collapsed="false">
      <c r="A120" s="94"/>
      <c r="B120" s="39"/>
      <c r="C120" s="40"/>
      <c r="D120" s="98" t="n">
        <v>6</v>
      </c>
      <c r="E120" s="98" t="n">
        <v>3</v>
      </c>
      <c r="F120" s="40"/>
      <c r="G120" s="97"/>
      <c r="H120" s="94"/>
      <c r="I120" s="97"/>
      <c r="J120" s="94"/>
      <c r="K120" s="94"/>
      <c r="L120" s="94"/>
      <c r="M120" s="97" t="n">
        <v>0</v>
      </c>
      <c r="N120" s="97" t="n">
        <v>0</v>
      </c>
      <c r="O120" s="97" t="n">
        <v>0</v>
      </c>
      <c r="P120" s="94"/>
      <c r="Q120" s="94"/>
    </row>
    <row r="121" customFormat="false" ht="12.75" hidden="false" customHeight="false" outlineLevel="0" collapsed="false">
      <c r="A121" s="99"/>
      <c r="B121" s="100"/>
      <c r="C121" s="101"/>
      <c r="D121" s="102"/>
      <c r="E121" s="102"/>
      <c r="F121" s="101"/>
      <c r="G121" s="103"/>
      <c r="H121" s="99"/>
      <c r="I121" s="103"/>
      <c r="J121" s="99"/>
      <c r="K121" s="99"/>
      <c r="L121" s="99"/>
      <c r="M121" s="103" t="n">
        <v>0</v>
      </c>
      <c r="N121" s="103" t="n">
        <v>0</v>
      </c>
      <c r="O121" s="103" t="n">
        <v>0</v>
      </c>
      <c r="P121" s="99"/>
      <c r="Q121" s="99"/>
    </row>
    <row r="122" customFormat="false" ht="12.75" hidden="false" customHeight="false" outlineLevel="0" collapsed="false">
      <c r="A122" s="104" t="n">
        <f aca="false">A119+1</f>
        <v>41</v>
      </c>
      <c r="B122" s="95" t="n">
        <v>44403</v>
      </c>
      <c r="C122" s="40" t="s">
        <v>13</v>
      </c>
      <c r="D122" s="96" t="n">
        <v>7</v>
      </c>
      <c r="E122" s="96" t="n">
        <v>6</v>
      </c>
      <c r="F122" s="40" t="s">
        <v>24</v>
      </c>
      <c r="G122" s="105" t="str">
        <f aca="false">C122</f>
        <v>Elias</v>
      </c>
      <c r="H122" s="104" t="n">
        <f aca="false">IF(AND(E122=0,E123=0),25,20)</f>
        <v>20</v>
      </c>
      <c r="I122" s="105" t="str">
        <f aca="false">F122</f>
        <v>Juan</v>
      </c>
      <c r="J122" s="94" t="n">
        <f aca="false">IF(E122="WO40",-40,MAX(4,SUM(E122:E123)))</f>
        <v>8</v>
      </c>
      <c r="K122" s="104" t="n">
        <f aca="false">IF(D122&gt;E122,1,0)+IF(D123&gt;E123,1,0)+IF(D124&gt;E124,1,0)</f>
        <v>2</v>
      </c>
      <c r="L122" s="104" t="n">
        <f aca="false">IF(E122&gt;D122,1,0)+IF(E123&gt;D123,1,0)+IF(E124&gt;D124,1,0)</f>
        <v>0</v>
      </c>
      <c r="M122" s="97" t="str">
        <f aca="false">G122&amp;" d. "&amp;I122</f>
        <v>Elias d. Juan</v>
      </c>
      <c r="N122" s="97" t="str">
        <f aca="false">G122&amp;" x "&amp;I122</f>
        <v>Elias x Juan</v>
      </c>
      <c r="O122" s="97" t="str">
        <f aca="false">I122&amp;" x "&amp;G122</f>
        <v>Juan x Elias</v>
      </c>
      <c r="P122" s="94" t="n">
        <f aca="false">MONTH(B122)</f>
        <v>7</v>
      </c>
      <c r="Q122" s="94" t="n">
        <f aca="false">QUOTIENT(B122-2,7)-6129</f>
        <v>214</v>
      </c>
    </row>
    <row r="123" customFormat="false" ht="12.75" hidden="false" customHeight="false" outlineLevel="0" collapsed="false">
      <c r="A123" s="94"/>
      <c r="B123" s="39"/>
      <c r="C123" s="40"/>
      <c r="D123" s="98" t="n">
        <v>6</v>
      </c>
      <c r="E123" s="98" t="n">
        <v>2</v>
      </c>
      <c r="F123" s="40"/>
      <c r="G123" s="97"/>
      <c r="H123" s="94"/>
      <c r="I123" s="97"/>
      <c r="J123" s="94"/>
      <c r="K123" s="94"/>
      <c r="L123" s="94"/>
      <c r="M123" s="97" t="n">
        <v>0</v>
      </c>
      <c r="N123" s="97" t="n">
        <v>0</v>
      </c>
      <c r="O123" s="97" t="n">
        <v>0</v>
      </c>
      <c r="P123" s="94"/>
      <c r="Q123" s="94"/>
    </row>
    <row r="124" customFormat="false" ht="12.75" hidden="false" customHeight="false" outlineLevel="0" collapsed="false">
      <c r="A124" s="99"/>
      <c r="B124" s="100"/>
      <c r="C124" s="101"/>
      <c r="D124" s="102"/>
      <c r="E124" s="102"/>
      <c r="F124" s="101"/>
      <c r="G124" s="103"/>
      <c r="H124" s="99"/>
      <c r="I124" s="103"/>
      <c r="J124" s="99"/>
      <c r="K124" s="99"/>
      <c r="L124" s="99"/>
      <c r="M124" s="103" t="n">
        <v>0</v>
      </c>
      <c r="N124" s="103" t="n">
        <v>0</v>
      </c>
      <c r="O124" s="103" t="n">
        <v>0</v>
      </c>
      <c r="P124" s="99"/>
      <c r="Q124" s="99"/>
    </row>
    <row r="125" customFormat="false" ht="12.75" hidden="false" customHeight="false" outlineLevel="0" collapsed="false">
      <c r="A125" s="104" t="n">
        <f aca="false">A122+1</f>
        <v>42</v>
      </c>
      <c r="B125" s="95" t="n">
        <v>44403</v>
      </c>
      <c r="C125" s="40" t="s">
        <v>35</v>
      </c>
      <c r="D125" s="96" t="n">
        <v>6</v>
      </c>
      <c r="E125" s="96" t="n">
        <v>1</v>
      </c>
      <c r="F125" s="40" t="s">
        <v>12</v>
      </c>
      <c r="G125" s="105" t="str">
        <f aca="false">C125</f>
        <v>Persio</v>
      </c>
      <c r="H125" s="104" t="n">
        <f aca="false">IF(AND(E125=0,E126=0),25,20)</f>
        <v>20</v>
      </c>
      <c r="I125" s="105" t="str">
        <f aca="false">F125</f>
        <v>Duclerc</v>
      </c>
      <c r="J125" s="94" t="n">
        <f aca="false">IF(E125="WO40",-40,MAX(4,SUM(E125:E126)))</f>
        <v>5</v>
      </c>
      <c r="K125" s="104" t="n">
        <f aca="false">IF(D125&gt;E125,1,0)+IF(D126&gt;E126,1,0)+IF(D127&gt;E127,1,0)</f>
        <v>2</v>
      </c>
      <c r="L125" s="104" t="n">
        <f aca="false">IF(E125&gt;D125,1,0)+IF(E126&gt;D126,1,0)+IF(E127&gt;D127,1,0)</f>
        <v>0</v>
      </c>
      <c r="M125" s="97" t="str">
        <f aca="false">G125&amp;" d. "&amp;I125</f>
        <v>Persio d. Duclerc</v>
      </c>
      <c r="N125" s="97" t="str">
        <f aca="false">G125&amp;" x "&amp;I125</f>
        <v>Persio x Duclerc</v>
      </c>
      <c r="O125" s="97" t="str">
        <f aca="false">I125&amp;" x "&amp;G125</f>
        <v>Duclerc x Persio</v>
      </c>
      <c r="P125" s="94" t="n">
        <f aca="false">MONTH(B125)</f>
        <v>7</v>
      </c>
      <c r="Q125" s="94" t="n">
        <f aca="false">QUOTIENT(B125-2,7)-6129</f>
        <v>214</v>
      </c>
    </row>
    <row r="126" customFormat="false" ht="12.75" hidden="false" customHeight="false" outlineLevel="0" collapsed="false">
      <c r="A126" s="94"/>
      <c r="B126" s="39"/>
      <c r="C126" s="40"/>
      <c r="D126" s="98" t="n">
        <v>6</v>
      </c>
      <c r="E126" s="98" t="n">
        <v>4</v>
      </c>
      <c r="F126" s="40"/>
      <c r="G126" s="97"/>
      <c r="H126" s="94"/>
      <c r="I126" s="97"/>
      <c r="J126" s="94"/>
      <c r="K126" s="94"/>
      <c r="L126" s="94"/>
      <c r="M126" s="97" t="n">
        <v>0</v>
      </c>
      <c r="N126" s="97" t="n">
        <v>0</v>
      </c>
      <c r="O126" s="97" t="n">
        <v>0</v>
      </c>
      <c r="P126" s="94"/>
      <c r="Q126" s="94"/>
    </row>
    <row r="127" customFormat="false" ht="12.75" hidden="false" customHeight="false" outlineLevel="0" collapsed="false">
      <c r="A127" s="99"/>
      <c r="B127" s="100"/>
      <c r="C127" s="101"/>
      <c r="D127" s="102"/>
      <c r="E127" s="102"/>
      <c r="F127" s="101"/>
      <c r="G127" s="103"/>
      <c r="H127" s="99"/>
      <c r="I127" s="103"/>
      <c r="J127" s="99"/>
      <c r="K127" s="99"/>
      <c r="L127" s="99"/>
      <c r="M127" s="103" t="n">
        <v>0</v>
      </c>
      <c r="N127" s="103" t="n">
        <v>0</v>
      </c>
      <c r="O127" s="103" t="n">
        <v>0</v>
      </c>
      <c r="P127" s="99"/>
      <c r="Q127" s="99"/>
    </row>
    <row r="128" customFormat="false" ht="12.75" hidden="false" customHeight="false" outlineLevel="0" collapsed="false">
      <c r="A128" s="104" t="n">
        <f aca="false">A125+1</f>
        <v>43</v>
      </c>
      <c r="B128" s="95" t="n">
        <v>44403</v>
      </c>
      <c r="C128" s="40" t="s">
        <v>36</v>
      </c>
      <c r="D128" s="96" t="n">
        <v>6</v>
      </c>
      <c r="E128" s="96" t="n">
        <v>4</v>
      </c>
      <c r="F128" s="40" t="s">
        <v>49</v>
      </c>
      <c r="G128" s="105" t="str">
        <f aca="false">C128</f>
        <v>Pinga</v>
      </c>
      <c r="H128" s="104" t="n">
        <f aca="false">IF(AND(E128=0,E129=0),25,20)</f>
        <v>20</v>
      </c>
      <c r="I128" s="105" t="str">
        <f aca="false">F128</f>
        <v>Xuru</v>
      </c>
      <c r="J128" s="94" t="n">
        <f aca="false">IF(E128="WO40",-40,MAX(4,SUM(E128:E129)))</f>
        <v>9</v>
      </c>
      <c r="K128" s="104" t="n">
        <f aca="false">IF(D128&gt;E128,1,0)+IF(D129&gt;E129,1,0)+IF(D130&gt;E130,1,0)</f>
        <v>2</v>
      </c>
      <c r="L128" s="104" t="n">
        <f aca="false">IF(E128&gt;D128,1,0)+IF(E129&gt;D129,1,0)+IF(E130&gt;D130,1,0)</f>
        <v>0</v>
      </c>
      <c r="M128" s="97" t="str">
        <f aca="false">G128&amp;" d. "&amp;I128</f>
        <v>Pinga d. Xuru</v>
      </c>
      <c r="N128" s="97" t="str">
        <f aca="false">G128&amp;" x "&amp;I128</f>
        <v>Pinga x Xuru</v>
      </c>
      <c r="O128" s="97" t="str">
        <f aca="false">I128&amp;" x "&amp;G128</f>
        <v>Xuru x Pinga</v>
      </c>
      <c r="P128" s="94" t="n">
        <f aca="false">MONTH(B128)</f>
        <v>7</v>
      </c>
      <c r="Q128" s="94" t="n">
        <f aca="false">QUOTIENT(B128-2,7)-6129</f>
        <v>214</v>
      </c>
    </row>
    <row r="129" customFormat="false" ht="12.75" hidden="false" customHeight="false" outlineLevel="0" collapsed="false">
      <c r="A129" s="94"/>
      <c r="B129" s="39"/>
      <c r="C129" s="40"/>
      <c r="D129" s="98" t="n">
        <v>7</v>
      </c>
      <c r="E129" s="98" t="n">
        <v>5</v>
      </c>
      <c r="F129" s="40"/>
      <c r="G129" s="97"/>
      <c r="H129" s="94"/>
      <c r="I129" s="97"/>
      <c r="J129" s="94"/>
      <c r="K129" s="94"/>
      <c r="L129" s="94"/>
      <c r="M129" s="97" t="n">
        <v>0</v>
      </c>
      <c r="N129" s="97" t="n">
        <v>0</v>
      </c>
      <c r="O129" s="97" t="n">
        <v>0</v>
      </c>
      <c r="P129" s="94"/>
      <c r="Q129" s="94"/>
    </row>
    <row r="130" customFormat="false" ht="12.75" hidden="false" customHeight="false" outlineLevel="0" collapsed="false">
      <c r="A130" s="99"/>
      <c r="B130" s="100"/>
      <c r="C130" s="101"/>
      <c r="D130" s="102"/>
      <c r="E130" s="102"/>
      <c r="F130" s="101"/>
      <c r="G130" s="103"/>
      <c r="H130" s="99"/>
      <c r="I130" s="103"/>
      <c r="J130" s="99"/>
      <c r="K130" s="99"/>
      <c r="L130" s="99"/>
      <c r="M130" s="103" t="n">
        <v>0</v>
      </c>
      <c r="N130" s="103" t="n">
        <v>0</v>
      </c>
      <c r="O130" s="103" t="n">
        <v>0</v>
      </c>
      <c r="P130" s="99"/>
      <c r="Q130" s="99"/>
    </row>
    <row r="131" customFormat="false" ht="12.75" hidden="false" customHeight="false" outlineLevel="0" collapsed="false">
      <c r="A131" s="104" t="n">
        <f aca="false">A128+1</f>
        <v>44</v>
      </c>
      <c r="B131" s="95" t="n">
        <v>44404</v>
      </c>
      <c r="C131" s="40" t="s">
        <v>14</v>
      </c>
      <c r="D131" s="96" t="n">
        <v>6</v>
      </c>
      <c r="E131" s="96" t="n">
        <v>4</v>
      </c>
      <c r="F131" s="40" t="s">
        <v>44</v>
      </c>
      <c r="G131" s="105" t="str">
        <f aca="false">C131</f>
        <v>Fabinho</v>
      </c>
      <c r="H131" s="104" t="n">
        <f aca="false">IF(AND(E131=0,E132=0),25,20)</f>
        <v>20</v>
      </c>
      <c r="I131" s="105" t="str">
        <f aca="false">F131</f>
        <v>Rubens</v>
      </c>
      <c r="J131" s="94" t="n">
        <f aca="false">IF(E131="WO40",-40,MAX(4,SUM(E131:E132)))</f>
        <v>7</v>
      </c>
      <c r="K131" s="104" t="n">
        <f aca="false">IF(D131&gt;E131,1,0)+IF(D132&gt;E132,1,0)+IF(D133&gt;E133,1,0)</f>
        <v>2</v>
      </c>
      <c r="L131" s="104" t="n">
        <f aca="false">IF(E131&gt;D131,1,0)+IF(E132&gt;D132,1,0)+IF(E133&gt;D133,1,0)</f>
        <v>0</v>
      </c>
      <c r="M131" s="97" t="str">
        <f aca="false">G131&amp;" d. "&amp;I131</f>
        <v>Fabinho d. Rubens</v>
      </c>
      <c r="N131" s="97" t="str">
        <f aca="false">G131&amp;" x "&amp;I131</f>
        <v>Fabinho x Rubens</v>
      </c>
      <c r="O131" s="97" t="str">
        <f aca="false">I131&amp;" x "&amp;G131</f>
        <v>Rubens x Fabinho</v>
      </c>
      <c r="P131" s="94" t="n">
        <f aca="false">MONTH(B131)</f>
        <v>7</v>
      </c>
      <c r="Q131" s="94" t="n">
        <f aca="false">QUOTIENT(B131-2,7)-6129</f>
        <v>214</v>
      </c>
    </row>
    <row r="132" customFormat="false" ht="12.75" hidden="false" customHeight="false" outlineLevel="0" collapsed="false">
      <c r="A132" s="94"/>
      <c r="B132" s="39"/>
      <c r="C132" s="40"/>
      <c r="D132" s="98" t="n">
        <v>6</v>
      </c>
      <c r="E132" s="98" t="n">
        <v>3</v>
      </c>
      <c r="F132" s="40"/>
      <c r="G132" s="97"/>
      <c r="H132" s="94"/>
      <c r="I132" s="97"/>
      <c r="J132" s="94"/>
      <c r="K132" s="94"/>
      <c r="L132" s="94"/>
      <c r="M132" s="97" t="n">
        <v>0</v>
      </c>
      <c r="N132" s="97" t="n">
        <v>0</v>
      </c>
      <c r="O132" s="97" t="n">
        <v>0</v>
      </c>
      <c r="P132" s="94"/>
      <c r="Q132" s="94"/>
    </row>
    <row r="133" customFormat="false" ht="12.75" hidden="false" customHeight="false" outlineLevel="0" collapsed="false">
      <c r="A133" s="99"/>
      <c r="B133" s="100"/>
      <c r="C133" s="101"/>
      <c r="D133" s="102"/>
      <c r="E133" s="102"/>
      <c r="F133" s="101"/>
      <c r="G133" s="103"/>
      <c r="H133" s="99"/>
      <c r="I133" s="103"/>
      <c r="J133" s="99"/>
      <c r="K133" s="99"/>
      <c r="L133" s="99"/>
      <c r="M133" s="103" t="n">
        <v>0</v>
      </c>
      <c r="N133" s="103" t="n">
        <v>0</v>
      </c>
      <c r="O133" s="103" t="n">
        <v>0</v>
      </c>
      <c r="P133" s="99"/>
      <c r="Q133" s="99"/>
    </row>
    <row r="134" customFormat="false" ht="12.75" hidden="false" customHeight="false" outlineLevel="0" collapsed="false">
      <c r="A134" s="104" t="n">
        <f aca="false">A131+1</f>
        <v>45</v>
      </c>
      <c r="B134" s="95" t="n">
        <v>44404</v>
      </c>
      <c r="C134" s="40" t="s">
        <v>15</v>
      </c>
      <c r="D134" s="96" t="n">
        <v>7</v>
      </c>
      <c r="E134" s="96" t="n">
        <v>6</v>
      </c>
      <c r="F134" s="40" t="s">
        <v>13</v>
      </c>
      <c r="G134" s="105" t="str">
        <f aca="false">C134</f>
        <v>Felipe</v>
      </c>
      <c r="H134" s="104" t="n">
        <f aca="false">IF(AND(E134=0,E135=0),25,20)</f>
        <v>20</v>
      </c>
      <c r="I134" s="105" t="str">
        <f aca="false">F134</f>
        <v>Elias</v>
      </c>
      <c r="J134" s="94" t="n">
        <f aca="false">IF(E134="WO40",-40,MAX(4,SUM(E134:E135)))</f>
        <v>11</v>
      </c>
      <c r="K134" s="104" t="n">
        <f aca="false">IF(D134&gt;E134,1,0)+IF(D135&gt;E135,1,0)+IF(D136&gt;E136,1,0)</f>
        <v>2</v>
      </c>
      <c r="L134" s="104" t="n">
        <f aca="false">IF(E134&gt;D134,1,0)+IF(E135&gt;D135,1,0)+IF(E136&gt;D136,1,0)</f>
        <v>0</v>
      </c>
      <c r="M134" s="97" t="str">
        <f aca="false">G134&amp;" d. "&amp;I134</f>
        <v>Felipe d. Elias</v>
      </c>
      <c r="N134" s="97" t="str">
        <f aca="false">G134&amp;" x "&amp;I134</f>
        <v>Felipe x Elias</v>
      </c>
      <c r="O134" s="97" t="str">
        <f aca="false">I134&amp;" x "&amp;G134</f>
        <v>Elias x Felipe</v>
      </c>
      <c r="P134" s="94" t="n">
        <f aca="false">MONTH(B134)</f>
        <v>7</v>
      </c>
      <c r="Q134" s="94" t="n">
        <f aca="false">QUOTIENT(B134-2,7)-6129</f>
        <v>214</v>
      </c>
    </row>
    <row r="135" customFormat="false" ht="12.75" hidden="false" customHeight="false" outlineLevel="0" collapsed="false">
      <c r="A135" s="94"/>
      <c r="B135" s="39"/>
      <c r="C135" s="40"/>
      <c r="D135" s="98" t="n">
        <v>7</v>
      </c>
      <c r="E135" s="98" t="n">
        <v>5</v>
      </c>
      <c r="F135" s="40"/>
      <c r="G135" s="97"/>
      <c r="H135" s="94"/>
      <c r="I135" s="97"/>
      <c r="J135" s="94"/>
      <c r="K135" s="94"/>
      <c r="L135" s="94"/>
      <c r="M135" s="97" t="n">
        <v>0</v>
      </c>
      <c r="N135" s="97" t="n">
        <v>0</v>
      </c>
      <c r="O135" s="97" t="n">
        <v>0</v>
      </c>
      <c r="P135" s="94"/>
      <c r="Q135" s="94"/>
    </row>
    <row r="136" customFormat="false" ht="12.75" hidden="false" customHeight="false" outlineLevel="0" collapsed="false">
      <c r="A136" s="99"/>
      <c r="B136" s="100"/>
      <c r="C136" s="101"/>
      <c r="D136" s="102"/>
      <c r="E136" s="102"/>
      <c r="F136" s="101"/>
      <c r="G136" s="103"/>
      <c r="H136" s="99"/>
      <c r="I136" s="103"/>
      <c r="J136" s="99"/>
      <c r="K136" s="99"/>
      <c r="L136" s="99"/>
      <c r="M136" s="103" t="n">
        <v>0</v>
      </c>
      <c r="N136" s="103" t="n">
        <v>0</v>
      </c>
      <c r="O136" s="103" t="n">
        <v>0</v>
      </c>
      <c r="P136" s="99"/>
      <c r="Q136" s="99"/>
    </row>
    <row r="137" customFormat="false" ht="12.75" hidden="false" customHeight="false" outlineLevel="0" collapsed="false">
      <c r="A137" s="104" t="n">
        <f aca="false">A134+1</f>
        <v>46</v>
      </c>
      <c r="B137" s="95" t="n">
        <v>44404</v>
      </c>
      <c r="C137" s="40" t="s">
        <v>36</v>
      </c>
      <c r="D137" s="96" t="n">
        <v>6</v>
      </c>
      <c r="E137" s="96" t="n">
        <v>2</v>
      </c>
      <c r="F137" s="40" t="s">
        <v>25</v>
      </c>
      <c r="G137" s="105" t="str">
        <f aca="false">C137</f>
        <v>Pinga</v>
      </c>
      <c r="H137" s="104" t="n">
        <f aca="false">IF(AND(E137=0,E138=0),25,20)</f>
        <v>20</v>
      </c>
      <c r="I137" s="105" t="str">
        <f aca="false">F137</f>
        <v>Luis Carlos</v>
      </c>
      <c r="J137" s="94" t="n">
        <f aca="false">IF(E137="WO40",-40,MAX(4,SUM(E137:E138)))</f>
        <v>7</v>
      </c>
      <c r="K137" s="104" t="n">
        <f aca="false">IF(D137&gt;E137,1,0)+IF(D138&gt;E138,1,0)+IF(D139&gt;E139,1,0)</f>
        <v>2</v>
      </c>
      <c r="L137" s="104" t="n">
        <f aca="false">IF(E137&gt;D137,1,0)+IF(E138&gt;D138,1,0)+IF(E139&gt;D139,1,0)</f>
        <v>0</v>
      </c>
      <c r="M137" s="97" t="str">
        <f aca="false">G137&amp;" d. "&amp;I137</f>
        <v>Pinga d. Luis Carlos</v>
      </c>
      <c r="N137" s="97" t="str">
        <f aca="false">G137&amp;" x "&amp;I137</f>
        <v>Pinga x Luis Carlos</v>
      </c>
      <c r="O137" s="97" t="str">
        <f aca="false">I137&amp;" x "&amp;G137</f>
        <v>Luis Carlos x Pinga</v>
      </c>
      <c r="P137" s="94" t="n">
        <f aca="false">MONTH(B137)</f>
        <v>7</v>
      </c>
      <c r="Q137" s="94" t="n">
        <f aca="false">QUOTIENT(B137-2,7)-6129</f>
        <v>214</v>
      </c>
    </row>
    <row r="138" customFormat="false" ht="12.75" hidden="false" customHeight="false" outlineLevel="0" collapsed="false">
      <c r="A138" s="94"/>
      <c r="B138" s="39"/>
      <c r="C138" s="40"/>
      <c r="D138" s="98" t="n">
        <v>7</v>
      </c>
      <c r="E138" s="98" t="n">
        <v>5</v>
      </c>
      <c r="F138" s="40"/>
      <c r="G138" s="97"/>
      <c r="H138" s="94"/>
      <c r="I138" s="97"/>
      <c r="J138" s="94"/>
      <c r="K138" s="94"/>
      <c r="L138" s="94"/>
      <c r="M138" s="97" t="n">
        <v>0</v>
      </c>
      <c r="N138" s="97" t="n">
        <v>0</v>
      </c>
      <c r="O138" s="97" t="n">
        <v>0</v>
      </c>
      <c r="P138" s="94"/>
      <c r="Q138" s="94"/>
    </row>
    <row r="139" customFormat="false" ht="12.75" hidden="false" customHeight="false" outlineLevel="0" collapsed="false">
      <c r="A139" s="99"/>
      <c r="B139" s="100"/>
      <c r="C139" s="101"/>
      <c r="D139" s="102"/>
      <c r="E139" s="102"/>
      <c r="F139" s="101"/>
      <c r="G139" s="103"/>
      <c r="H139" s="99"/>
      <c r="I139" s="103"/>
      <c r="J139" s="99"/>
      <c r="K139" s="99"/>
      <c r="L139" s="99"/>
      <c r="M139" s="103" t="n">
        <v>0</v>
      </c>
      <c r="N139" s="103" t="n">
        <v>0</v>
      </c>
      <c r="O139" s="103" t="n">
        <v>0</v>
      </c>
      <c r="P139" s="99"/>
      <c r="Q139" s="99"/>
    </row>
    <row r="140" customFormat="false" ht="12.75" hidden="false" customHeight="false" outlineLevel="0" collapsed="false">
      <c r="A140" s="104" t="n">
        <f aca="false">A137+1</f>
        <v>47</v>
      </c>
      <c r="B140" s="95" t="n">
        <v>44406</v>
      </c>
      <c r="C140" s="40" t="s">
        <v>8</v>
      </c>
      <c r="D140" s="96" t="n">
        <v>6</v>
      </c>
      <c r="E140" s="96" t="n">
        <v>4</v>
      </c>
      <c r="F140" s="40" t="s">
        <v>13</v>
      </c>
      <c r="G140" s="105" t="str">
        <f aca="false">C140</f>
        <v>Costinha</v>
      </c>
      <c r="H140" s="104" t="n">
        <f aca="false">IF(AND(E140=0,E141=0),25,20)</f>
        <v>20</v>
      </c>
      <c r="I140" s="105" t="str">
        <f aca="false">F140</f>
        <v>Elias</v>
      </c>
      <c r="J140" s="94" t="n">
        <f aca="false">IF(E140="WO40",-40,MAX(4,SUM(E140:E141)))</f>
        <v>4</v>
      </c>
      <c r="K140" s="104" t="n">
        <f aca="false">IF(D140&gt;E140,1,0)+IF(D141&gt;E141,1,0)+IF(D142&gt;E142,1,0)</f>
        <v>2</v>
      </c>
      <c r="L140" s="104" t="n">
        <f aca="false">IF(E140&gt;D140,1,0)+IF(E141&gt;D141,1,0)+IF(E142&gt;D142,1,0)</f>
        <v>0</v>
      </c>
      <c r="M140" s="97" t="str">
        <f aca="false">G140&amp;" d. "&amp;I140</f>
        <v>Costinha d. Elias</v>
      </c>
      <c r="N140" s="97" t="str">
        <f aca="false">G140&amp;" x "&amp;I140</f>
        <v>Costinha x Elias</v>
      </c>
      <c r="O140" s="97" t="str">
        <f aca="false">I140&amp;" x "&amp;G140</f>
        <v>Elias x Costinha</v>
      </c>
      <c r="P140" s="94" t="n">
        <f aca="false">MONTH(B140)</f>
        <v>7</v>
      </c>
      <c r="Q140" s="94" t="n">
        <f aca="false">QUOTIENT(B140-2,7)-6129</f>
        <v>214</v>
      </c>
    </row>
    <row r="141" customFormat="false" ht="12.75" hidden="false" customHeight="false" outlineLevel="0" collapsed="false">
      <c r="A141" s="94"/>
      <c r="B141" s="39"/>
      <c r="C141" s="40"/>
      <c r="D141" s="98" t="n">
        <v>6</v>
      </c>
      <c r="E141" s="98" t="n">
        <v>0</v>
      </c>
      <c r="F141" s="40"/>
      <c r="G141" s="97"/>
      <c r="H141" s="94"/>
      <c r="I141" s="97"/>
      <c r="J141" s="94"/>
      <c r="K141" s="94"/>
      <c r="L141" s="94"/>
      <c r="M141" s="97" t="n">
        <v>0</v>
      </c>
      <c r="N141" s="97" t="n">
        <v>0</v>
      </c>
      <c r="O141" s="97" t="n">
        <v>0</v>
      </c>
      <c r="P141" s="94"/>
      <c r="Q141" s="94"/>
    </row>
    <row r="142" customFormat="false" ht="12.75" hidden="false" customHeight="false" outlineLevel="0" collapsed="false">
      <c r="A142" s="99"/>
      <c r="B142" s="100"/>
      <c r="C142" s="101"/>
      <c r="D142" s="102"/>
      <c r="E142" s="102"/>
      <c r="F142" s="101"/>
      <c r="G142" s="103"/>
      <c r="H142" s="99"/>
      <c r="I142" s="103"/>
      <c r="J142" s="99"/>
      <c r="K142" s="99"/>
      <c r="L142" s="99"/>
      <c r="M142" s="103" t="n">
        <v>0</v>
      </c>
      <c r="N142" s="103" t="n">
        <v>0</v>
      </c>
      <c r="O142" s="103" t="n">
        <v>0</v>
      </c>
      <c r="P142" s="99"/>
      <c r="Q142" s="99"/>
    </row>
    <row r="143" customFormat="false" ht="12.75" hidden="false" customHeight="false" outlineLevel="0" collapsed="false">
      <c r="A143" s="104" t="n">
        <f aca="false">A140+1</f>
        <v>48</v>
      </c>
      <c r="B143" s="95" t="n">
        <v>44406</v>
      </c>
      <c r="C143" s="40" t="s">
        <v>25</v>
      </c>
      <c r="D143" s="96" t="n">
        <v>4</v>
      </c>
      <c r="E143" s="96" t="n">
        <v>6</v>
      </c>
      <c r="F143" s="40" t="s">
        <v>43</v>
      </c>
      <c r="G143" s="105" t="str">
        <f aca="false">C143</f>
        <v>Luis Carlos</v>
      </c>
      <c r="H143" s="104" t="n">
        <f aca="false">IF(AND(E143=0,E144=0),25,20)</f>
        <v>20</v>
      </c>
      <c r="I143" s="105" t="str">
        <f aca="false">F143</f>
        <v>Sérgio Nacif</v>
      </c>
      <c r="J143" s="94" t="n">
        <f aca="false">IF(E143="WO40",-40,MAX(4,SUM(E143:E144)))</f>
        <v>10</v>
      </c>
      <c r="K143" s="104" t="n">
        <f aca="false">IF(D143&gt;E143,1,0)+IF(D144&gt;E144,1,0)+IF(D145&gt;E145,1,0)</f>
        <v>2</v>
      </c>
      <c r="L143" s="104" t="n">
        <f aca="false">IF(E143&gt;D143,1,0)+IF(E144&gt;D144,1,0)+IF(E145&gt;D145,1,0)</f>
        <v>1</v>
      </c>
      <c r="M143" s="97" t="str">
        <f aca="false">G143&amp;" d. "&amp;I143</f>
        <v>Luis Carlos d. Sérgio Nacif</v>
      </c>
      <c r="N143" s="97" t="str">
        <f aca="false">G143&amp;" x "&amp;I143</f>
        <v>Luis Carlos x Sérgio Nacif</v>
      </c>
      <c r="O143" s="97" t="str">
        <f aca="false">I143&amp;" x "&amp;G143</f>
        <v>Sérgio Nacif x Luis Carlos</v>
      </c>
      <c r="P143" s="94" t="n">
        <f aca="false">MONTH(B143)</f>
        <v>7</v>
      </c>
      <c r="Q143" s="94" t="n">
        <f aca="false">QUOTIENT(B143-2,7)-6129</f>
        <v>214</v>
      </c>
    </row>
    <row r="144" customFormat="false" ht="12.75" hidden="false" customHeight="false" outlineLevel="0" collapsed="false">
      <c r="A144" s="94"/>
      <c r="B144" s="39"/>
      <c r="C144" s="40"/>
      <c r="D144" s="98" t="n">
        <v>6</v>
      </c>
      <c r="E144" s="98" t="n">
        <v>4</v>
      </c>
      <c r="F144" s="40"/>
      <c r="G144" s="97"/>
      <c r="H144" s="94"/>
      <c r="I144" s="97"/>
      <c r="J144" s="94"/>
      <c r="K144" s="94"/>
      <c r="L144" s="94"/>
      <c r="M144" s="97" t="n">
        <v>0</v>
      </c>
      <c r="N144" s="97" t="n">
        <v>0</v>
      </c>
      <c r="O144" s="97" t="n">
        <v>0</v>
      </c>
      <c r="P144" s="94"/>
      <c r="Q144" s="94"/>
    </row>
    <row r="145" customFormat="false" ht="12.75" hidden="false" customHeight="false" outlineLevel="0" collapsed="false">
      <c r="A145" s="99"/>
      <c r="B145" s="100"/>
      <c r="C145" s="101"/>
      <c r="D145" s="102" t="n">
        <v>10</v>
      </c>
      <c r="E145" s="102" t="n">
        <v>1</v>
      </c>
      <c r="F145" s="101"/>
      <c r="G145" s="103"/>
      <c r="H145" s="99"/>
      <c r="I145" s="103"/>
      <c r="J145" s="99"/>
      <c r="K145" s="99"/>
      <c r="L145" s="99"/>
      <c r="M145" s="103" t="n">
        <v>0</v>
      </c>
      <c r="N145" s="103" t="n">
        <v>0</v>
      </c>
      <c r="O145" s="103" t="n">
        <v>0</v>
      </c>
      <c r="P145" s="99"/>
      <c r="Q145" s="99"/>
    </row>
    <row r="146" customFormat="false" ht="12.75" hidden="false" customHeight="false" outlineLevel="0" collapsed="false">
      <c r="A146" s="104" t="n">
        <f aca="false">A143+1</f>
        <v>49</v>
      </c>
      <c r="B146" s="95" t="n">
        <v>44406</v>
      </c>
      <c r="C146" s="40" t="s">
        <v>37</v>
      </c>
      <c r="D146" s="96" t="n">
        <v>6</v>
      </c>
      <c r="E146" s="96" t="n">
        <v>2</v>
      </c>
      <c r="F146" s="40" t="s">
        <v>49</v>
      </c>
      <c r="G146" s="105" t="str">
        <f aca="false">C146</f>
        <v>Pitch</v>
      </c>
      <c r="H146" s="104" t="n">
        <f aca="false">IF(AND(E146=0,E147=0),25,20)</f>
        <v>20</v>
      </c>
      <c r="I146" s="105" t="str">
        <f aca="false">F146</f>
        <v>Xuru</v>
      </c>
      <c r="J146" s="94" t="n">
        <f aca="false">IF(E146="WO40",-40,MAX(4,SUM(E146:E147)))</f>
        <v>4</v>
      </c>
      <c r="K146" s="104" t="n">
        <f aca="false">IF(D146&gt;E146,1,0)+IF(D147&gt;E147,1,0)+IF(D148&gt;E148,1,0)</f>
        <v>2</v>
      </c>
      <c r="L146" s="104" t="n">
        <f aca="false">IF(E146&gt;D146,1,0)+IF(E147&gt;D147,1,0)+IF(E148&gt;D148,1,0)</f>
        <v>0</v>
      </c>
      <c r="M146" s="97" t="str">
        <f aca="false">G146&amp;" d. "&amp;I146</f>
        <v>Pitch d. Xuru</v>
      </c>
      <c r="N146" s="97" t="str">
        <f aca="false">G146&amp;" x "&amp;I146</f>
        <v>Pitch x Xuru</v>
      </c>
      <c r="O146" s="97" t="str">
        <f aca="false">I146&amp;" x "&amp;G146</f>
        <v>Xuru x Pitch</v>
      </c>
      <c r="P146" s="94" t="n">
        <f aca="false">MONTH(B146)</f>
        <v>7</v>
      </c>
      <c r="Q146" s="94" t="n">
        <f aca="false">QUOTIENT(B146-2,7)-6129</f>
        <v>214</v>
      </c>
    </row>
    <row r="147" customFormat="false" ht="12.75" hidden="false" customHeight="false" outlineLevel="0" collapsed="false">
      <c r="A147" s="94"/>
      <c r="B147" s="39"/>
      <c r="C147" s="40"/>
      <c r="D147" s="98" t="n">
        <v>6</v>
      </c>
      <c r="E147" s="98" t="n">
        <v>2</v>
      </c>
      <c r="F147" s="40"/>
      <c r="G147" s="97"/>
      <c r="H147" s="94"/>
      <c r="I147" s="97"/>
      <c r="J147" s="94"/>
      <c r="K147" s="94"/>
      <c r="L147" s="94"/>
      <c r="M147" s="97" t="n">
        <v>0</v>
      </c>
      <c r="N147" s="97" t="n">
        <v>0</v>
      </c>
      <c r="O147" s="97" t="n">
        <v>0</v>
      </c>
      <c r="P147" s="94"/>
      <c r="Q147" s="94"/>
    </row>
    <row r="148" customFormat="false" ht="12.75" hidden="false" customHeight="false" outlineLevel="0" collapsed="false">
      <c r="A148" s="99"/>
      <c r="B148" s="100"/>
      <c r="C148" s="101"/>
      <c r="D148" s="102"/>
      <c r="E148" s="102"/>
      <c r="F148" s="101"/>
      <c r="G148" s="103"/>
      <c r="H148" s="99"/>
      <c r="I148" s="103"/>
      <c r="J148" s="99"/>
      <c r="K148" s="99"/>
      <c r="L148" s="99"/>
      <c r="M148" s="103" t="n">
        <v>0</v>
      </c>
      <c r="N148" s="103" t="n">
        <v>0</v>
      </c>
      <c r="O148" s="103" t="n">
        <v>0</v>
      </c>
      <c r="P148" s="99"/>
      <c r="Q148" s="99"/>
    </row>
    <row r="149" customFormat="false" ht="12.75" hidden="false" customHeight="false" outlineLevel="0" collapsed="false">
      <c r="A149" s="104" t="n">
        <f aca="false">A146+1</f>
        <v>50</v>
      </c>
      <c r="B149" s="95" t="n">
        <v>44408</v>
      </c>
      <c r="C149" s="40" t="s">
        <v>6</v>
      </c>
      <c r="D149" s="96" t="n">
        <v>7</v>
      </c>
      <c r="E149" s="96" t="n">
        <v>5</v>
      </c>
      <c r="F149" s="40" t="s">
        <v>15</v>
      </c>
      <c r="G149" s="105" t="str">
        <f aca="false">C149</f>
        <v>Caio</v>
      </c>
      <c r="H149" s="104" t="n">
        <f aca="false">IF(AND(E149=0,E150=0),25,20)</f>
        <v>20</v>
      </c>
      <c r="I149" s="105" t="str">
        <f aca="false">F149</f>
        <v>Felipe</v>
      </c>
      <c r="J149" s="94" t="n">
        <f aca="false">IF(E149="WO40",-40,MAX(4,SUM(E149:E150)))</f>
        <v>12</v>
      </c>
      <c r="K149" s="104" t="n">
        <f aca="false">IF(D149&gt;E149,1,0)+IF(D150&gt;E150,1,0)+IF(D151&gt;E151,1,0)</f>
        <v>2</v>
      </c>
      <c r="L149" s="104" t="n">
        <f aca="false">IF(E149&gt;D149,1,0)+IF(E150&gt;D150,1,0)+IF(E151&gt;D151,1,0)</f>
        <v>1</v>
      </c>
      <c r="M149" s="97" t="str">
        <f aca="false">G149&amp;" d. "&amp;I149</f>
        <v>Caio d. Felipe</v>
      </c>
      <c r="N149" s="97" t="str">
        <f aca="false">G149&amp;" x "&amp;I149</f>
        <v>Caio x Felipe</v>
      </c>
      <c r="O149" s="97" t="str">
        <f aca="false">I149&amp;" x "&amp;G149</f>
        <v>Felipe x Caio</v>
      </c>
      <c r="P149" s="94" t="n">
        <f aca="false">MONTH(B149)</f>
        <v>7</v>
      </c>
      <c r="Q149" s="94" t="n">
        <f aca="false">QUOTIENT(B149-2,7)-6129</f>
        <v>214</v>
      </c>
    </row>
    <row r="150" customFormat="false" ht="12.75" hidden="false" customHeight="false" outlineLevel="0" collapsed="false">
      <c r="A150" s="94"/>
      <c r="B150" s="39"/>
      <c r="C150" s="40"/>
      <c r="D150" s="98" t="n">
        <v>6</v>
      </c>
      <c r="E150" s="98" t="n">
        <v>7</v>
      </c>
      <c r="F150" s="40"/>
      <c r="G150" s="97"/>
      <c r="H150" s="94"/>
      <c r="I150" s="97"/>
      <c r="J150" s="94"/>
      <c r="K150" s="94"/>
      <c r="L150" s="94"/>
      <c r="M150" s="97" t="n">
        <v>0</v>
      </c>
      <c r="N150" s="97" t="n">
        <v>0</v>
      </c>
      <c r="O150" s="97" t="n">
        <v>0</v>
      </c>
      <c r="P150" s="94"/>
      <c r="Q150" s="94"/>
    </row>
    <row r="151" customFormat="false" ht="12.75" hidden="false" customHeight="false" outlineLevel="0" collapsed="false">
      <c r="A151" s="99"/>
      <c r="B151" s="100"/>
      <c r="C151" s="101"/>
      <c r="D151" s="102" t="n">
        <v>10</v>
      </c>
      <c r="E151" s="102" t="n">
        <v>1</v>
      </c>
      <c r="F151" s="101"/>
      <c r="G151" s="103"/>
      <c r="H151" s="99"/>
      <c r="I151" s="103"/>
      <c r="J151" s="99"/>
      <c r="K151" s="99"/>
      <c r="L151" s="99"/>
      <c r="M151" s="103" t="n">
        <v>0</v>
      </c>
      <c r="N151" s="103" t="n">
        <v>0</v>
      </c>
      <c r="O151" s="103" t="n">
        <v>0</v>
      </c>
      <c r="P151" s="99"/>
      <c r="Q151" s="99"/>
    </row>
    <row r="152" customFormat="false" ht="12.75" hidden="false" customHeight="false" outlineLevel="0" collapsed="false">
      <c r="A152" s="104" t="n">
        <f aca="false">A149+1</f>
        <v>51</v>
      </c>
      <c r="B152" s="95" t="n">
        <v>44408</v>
      </c>
      <c r="C152" s="40" t="s">
        <v>12</v>
      </c>
      <c r="D152" s="96" t="n">
        <v>7</v>
      </c>
      <c r="E152" s="96" t="n">
        <v>6</v>
      </c>
      <c r="F152" s="40" t="s">
        <v>13</v>
      </c>
      <c r="G152" s="105" t="str">
        <f aca="false">C152</f>
        <v>Duclerc</v>
      </c>
      <c r="H152" s="104" t="n">
        <f aca="false">IF(AND(E152=0,E153=0),25,20)</f>
        <v>20</v>
      </c>
      <c r="I152" s="105" t="str">
        <f aca="false">F152</f>
        <v>Elias</v>
      </c>
      <c r="J152" s="94" t="n">
        <f aca="false">IF(E152="WO40",-40,MAX(4,SUM(E152:E153)))</f>
        <v>9</v>
      </c>
      <c r="K152" s="104" t="n">
        <f aca="false">IF(D152&gt;E152,1,0)+IF(D153&gt;E153,1,0)+IF(D154&gt;E154,1,0)</f>
        <v>2</v>
      </c>
      <c r="L152" s="104" t="n">
        <f aca="false">IF(E152&gt;D152,1,0)+IF(E153&gt;D153,1,0)+IF(E154&gt;D154,1,0)</f>
        <v>0</v>
      </c>
      <c r="M152" s="97" t="str">
        <f aca="false">G152&amp;" d. "&amp;I152</f>
        <v>Duclerc d. Elias</v>
      </c>
      <c r="N152" s="97" t="str">
        <f aca="false">G152&amp;" x "&amp;I152</f>
        <v>Duclerc x Elias</v>
      </c>
      <c r="O152" s="97" t="str">
        <f aca="false">I152&amp;" x "&amp;G152</f>
        <v>Elias x Duclerc</v>
      </c>
      <c r="P152" s="94" t="n">
        <f aca="false">MONTH(B152)</f>
        <v>7</v>
      </c>
      <c r="Q152" s="94" t="n">
        <f aca="false">QUOTIENT(B152-2,7)-6129</f>
        <v>214</v>
      </c>
    </row>
    <row r="153" customFormat="false" ht="12.75" hidden="false" customHeight="false" outlineLevel="0" collapsed="false">
      <c r="A153" s="94"/>
      <c r="B153" s="39"/>
      <c r="C153" s="40"/>
      <c r="D153" s="98" t="n">
        <v>6</v>
      </c>
      <c r="E153" s="98" t="n">
        <v>3</v>
      </c>
      <c r="F153" s="40"/>
      <c r="G153" s="97"/>
      <c r="H153" s="94"/>
      <c r="I153" s="97"/>
      <c r="J153" s="94"/>
      <c r="K153" s="94"/>
      <c r="L153" s="94"/>
      <c r="M153" s="97" t="n">
        <v>0</v>
      </c>
      <c r="N153" s="97" t="n">
        <v>0</v>
      </c>
      <c r="O153" s="97" t="n">
        <v>0</v>
      </c>
      <c r="P153" s="94"/>
      <c r="Q153" s="94"/>
    </row>
    <row r="154" customFormat="false" ht="12.75" hidden="false" customHeight="false" outlineLevel="0" collapsed="false">
      <c r="A154" s="99"/>
      <c r="B154" s="100"/>
      <c r="C154" s="101"/>
      <c r="D154" s="102"/>
      <c r="E154" s="102"/>
      <c r="F154" s="101"/>
      <c r="G154" s="103"/>
      <c r="H154" s="99"/>
      <c r="I154" s="103"/>
      <c r="J154" s="99"/>
      <c r="K154" s="99"/>
      <c r="L154" s="99"/>
      <c r="M154" s="103" t="n">
        <v>0</v>
      </c>
      <c r="N154" s="103" t="n">
        <v>0</v>
      </c>
      <c r="O154" s="103" t="n">
        <v>0</v>
      </c>
      <c r="P154" s="99"/>
      <c r="Q154" s="99"/>
    </row>
    <row r="155" customFormat="false" ht="12.75" hidden="false" customHeight="false" outlineLevel="0" collapsed="false">
      <c r="A155" s="104" t="n">
        <f aca="false">A152+1</f>
        <v>52</v>
      </c>
      <c r="B155" s="95" t="n">
        <v>44408</v>
      </c>
      <c r="C155" s="40" t="s">
        <v>23</v>
      </c>
      <c r="D155" s="96" t="n">
        <v>6</v>
      </c>
      <c r="E155" s="96" t="n">
        <v>0</v>
      </c>
      <c r="F155" s="40" t="s">
        <v>48</v>
      </c>
      <c r="G155" s="105" t="str">
        <f aca="false">C155</f>
        <v>Ivan</v>
      </c>
      <c r="H155" s="104" t="n">
        <f aca="false">IF(AND(E155=0,E156=0),25,20)</f>
        <v>20</v>
      </c>
      <c r="I155" s="105" t="str">
        <f aca="false">F155</f>
        <v>Guto</v>
      </c>
      <c r="J155" s="94" t="n">
        <f aca="false">IF(E155="WO40",-40,MAX(4,SUM(E155:E156)))</f>
        <v>4</v>
      </c>
      <c r="K155" s="104" t="n">
        <f aca="false">IF(D155&gt;E155,1,0)+IF(D156&gt;E156,1,0)+IF(D157&gt;E157,1,0)</f>
        <v>2</v>
      </c>
      <c r="L155" s="104" t="n">
        <f aca="false">IF(E155&gt;D155,1,0)+IF(E156&gt;D156,1,0)+IF(E157&gt;D157,1,0)</f>
        <v>0</v>
      </c>
      <c r="M155" s="97" t="str">
        <f aca="false">G155&amp;" d. "&amp;I155</f>
        <v>Ivan d. Guto</v>
      </c>
      <c r="N155" s="97" t="str">
        <f aca="false">G155&amp;" x "&amp;I155</f>
        <v>Ivan x Guto</v>
      </c>
      <c r="O155" s="97" t="str">
        <f aca="false">I155&amp;" x "&amp;G155</f>
        <v>Guto x Ivan</v>
      </c>
      <c r="P155" s="94" t="n">
        <f aca="false">MONTH(B155)</f>
        <v>7</v>
      </c>
      <c r="Q155" s="94" t="n">
        <f aca="false">QUOTIENT(B155-2,7)-6129</f>
        <v>214</v>
      </c>
    </row>
    <row r="156" customFormat="false" ht="12.75" hidden="false" customHeight="false" outlineLevel="0" collapsed="false">
      <c r="A156" s="94"/>
      <c r="B156" s="39"/>
      <c r="C156" s="40"/>
      <c r="D156" s="98" t="n">
        <v>6</v>
      </c>
      <c r="E156" s="98" t="n">
        <v>4</v>
      </c>
      <c r="F156" s="40"/>
      <c r="G156" s="97"/>
      <c r="H156" s="94"/>
      <c r="I156" s="97"/>
      <c r="J156" s="94"/>
      <c r="K156" s="94"/>
      <c r="L156" s="94"/>
      <c r="M156" s="97" t="n">
        <v>0</v>
      </c>
      <c r="N156" s="97" t="n">
        <v>0</v>
      </c>
      <c r="O156" s="97" t="n">
        <v>0</v>
      </c>
      <c r="P156" s="94"/>
      <c r="Q156" s="94"/>
    </row>
    <row r="157" customFormat="false" ht="12.75" hidden="false" customHeight="false" outlineLevel="0" collapsed="false">
      <c r="A157" s="99"/>
      <c r="B157" s="100"/>
      <c r="C157" s="101"/>
      <c r="D157" s="102"/>
      <c r="E157" s="102"/>
      <c r="F157" s="101"/>
      <c r="G157" s="103"/>
      <c r="H157" s="99"/>
      <c r="I157" s="103"/>
      <c r="J157" s="99"/>
      <c r="K157" s="99"/>
      <c r="L157" s="99"/>
      <c r="M157" s="103" t="n">
        <v>0</v>
      </c>
      <c r="N157" s="103" t="n">
        <v>0</v>
      </c>
      <c r="O157" s="103" t="n">
        <v>0</v>
      </c>
      <c r="P157" s="99"/>
      <c r="Q157" s="99"/>
    </row>
    <row r="158" customFormat="false" ht="12.75" hidden="false" customHeight="false" outlineLevel="0" collapsed="false">
      <c r="A158" s="104" t="n">
        <f aca="false">A155+1</f>
        <v>53</v>
      </c>
      <c r="B158" s="95" t="n">
        <v>44408</v>
      </c>
      <c r="C158" s="40" t="s">
        <v>27</v>
      </c>
      <c r="D158" s="96" t="n">
        <v>6</v>
      </c>
      <c r="E158" s="96" t="n">
        <v>3</v>
      </c>
      <c r="F158" s="40" t="s">
        <v>32</v>
      </c>
      <c r="G158" s="105" t="str">
        <f aca="false">C158</f>
        <v>Magritto</v>
      </c>
      <c r="H158" s="104" t="n">
        <f aca="false">IF(AND(E158=0,E159=0),25,20)</f>
        <v>20</v>
      </c>
      <c r="I158" s="105" t="str">
        <f aca="false">F158</f>
        <v>Paulo</v>
      </c>
      <c r="J158" s="94" t="n">
        <f aca="false">IF(E158="WO40",-40,MAX(4,SUM(E158:E159)))</f>
        <v>9</v>
      </c>
      <c r="K158" s="104" t="n">
        <f aca="false">IF(D158&gt;E158,1,0)+IF(D159&gt;E159,1,0)+IF(D160&gt;E160,1,0)</f>
        <v>2</v>
      </c>
      <c r="L158" s="104" t="n">
        <f aca="false">IF(E158&gt;D158,1,0)+IF(E159&gt;D159,1,0)+IF(E160&gt;D160,1,0)</f>
        <v>0</v>
      </c>
      <c r="M158" s="97" t="str">
        <f aca="false">G158&amp;" d. "&amp;I158</f>
        <v>Magritto d. Paulo</v>
      </c>
      <c r="N158" s="97" t="str">
        <f aca="false">G158&amp;" x "&amp;I158</f>
        <v>Magritto x Paulo</v>
      </c>
      <c r="O158" s="97" t="str">
        <f aca="false">I158&amp;" x "&amp;G158</f>
        <v>Paulo x Magritto</v>
      </c>
      <c r="P158" s="94" t="n">
        <f aca="false">MONTH(B158)</f>
        <v>7</v>
      </c>
      <c r="Q158" s="94" t="n">
        <f aca="false">QUOTIENT(B158-2,7)-6129</f>
        <v>214</v>
      </c>
    </row>
    <row r="159" customFormat="false" ht="12.75" hidden="false" customHeight="false" outlineLevel="0" collapsed="false">
      <c r="A159" s="94"/>
      <c r="B159" s="39"/>
      <c r="C159" s="40"/>
      <c r="D159" s="98" t="n">
        <v>7</v>
      </c>
      <c r="E159" s="98" t="n">
        <v>6</v>
      </c>
      <c r="F159" s="40"/>
      <c r="G159" s="97"/>
      <c r="H159" s="94"/>
      <c r="I159" s="97"/>
      <c r="J159" s="94"/>
      <c r="K159" s="94"/>
      <c r="L159" s="94"/>
      <c r="M159" s="97" t="n">
        <v>0</v>
      </c>
      <c r="N159" s="97" t="n">
        <v>0</v>
      </c>
      <c r="O159" s="97" t="n">
        <v>0</v>
      </c>
      <c r="P159" s="94"/>
      <c r="Q159" s="94"/>
    </row>
    <row r="160" customFormat="false" ht="12.75" hidden="false" customHeight="false" outlineLevel="0" collapsed="false">
      <c r="A160" s="99"/>
      <c r="B160" s="100"/>
      <c r="C160" s="101"/>
      <c r="D160" s="102"/>
      <c r="E160" s="102"/>
      <c r="F160" s="101"/>
      <c r="G160" s="103"/>
      <c r="H160" s="99"/>
      <c r="I160" s="103"/>
      <c r="J160" s="99"/>
      <c r="K160" s="99"/>
      <c r="L160" s="99"/>
      <c r="M160" s="103" t="n">
        <v>0</v>
      </c>
      <c r="N160" s="103" t="n">
        <v>0</v>
      </c>
      <c r="O160" s="103" t="n">
        <v>0</v>
      </c>
      <c r="P160" s="99"/>
      <c r="Q160" s="99"/>
    </row>
    <row r="161" customFormat="false" ht="12.75" hidden="false" customHeight="false" outlineLevel="0" collapsed="false">
      <c r="A161" s="104" t="n">
        <f aca="false">A158+1</f>
        <v>54</v>
      </c>
      <c r="B161" s="95" t="n">
        <v>44408</v>
      </c>
      <c r="C161" s="40" t="s">
        <v>40</v>
      </c>
      <c r="D161" s="96" t="n">
        <v>6</v>
      </c>
      <c r="E161" s="96" t="n">
        <v>1</v>
      </c>
      <c r="F161" s="40" t="s">
        <v>49</v>
      </c>
      <c r="G161" s="105" t="str">
        <f aca="false">C161</f>
        <v>Robertinho</v>
      </c>
      <c r="H161" s="104" t="n">
        <f aca="false">IF(AND(E161=0,E162=0),25,20)</f>
        <v>20</v>
      </c>
      <c r="I161" s="105" t="str">
        <f aca="false">F161</f>
        <v>Xuru</v>
      </c>
      <c r="J161" s="94" t="n">
        <f aca="false">IF(E161="WO40",-40,MAX(4,SUM(E161:E162)))</f>
        <v>7</v>
      </c>
      <c r="K161" s="104" t="n">
        <f aca="false">IF(D161&gt;E161,1,0)+IF(D162&gt;E162,1,0)+IF(D163&gt;E163,1,0)</f>
        <v>2</v>
      </c>
      <c r="L161" s="104" t="n">
        <f aca="false">IF(E161&gt;D161,1,0)+IF(E162&gt;D162,1,0)+IF(E163&gt;D163,1,0)</f>
        <v>0</v>
      </c>
      <c r="M161" s="97" t="str">
        <f aca="false">G161&amp;" d. "&amp;I161</f>
        <v>Robertinho d. Xuru</v>
      </c>
      <c r="N161" s="97" t="str">
        <f aca="false">G161&amp;" x "&amp;I161</f>
        <v>Robertinho x Xuru</v>
      </c>
      <c r="O161" s="97" t="str">
        <f aca="false">I161&amp;" x "&amp;G161</f>
        <v>Xuru x Robertinho</v>
      </c>
      <c r="P161" s="94" t="n">
        <f aca="false">MONTH(B161)</f>
        <v>7</v>
      </c>
      <c r="Q161" s="94" t="n">
        <f aca="false">QUOTIENT(B161-2,7)-6129</f>
        <v>214</v>
      </c>
    </row>
    <row r="162" customFormat="false" ht="12.75" hidden="false" customHeight="false" outlineLevel="0" collapsed="false">
      <c r="A162" s="94"/>
      <c r="B162" s="39"/>
      <c r="C162" s="40"/>
      <c r="D162" s="98" t="n">
        <v>7</v>
      </c>
      <c r="E162" s="98" t="n">
        <v>6</v>
      </c>
      <c r="F162" s="40"/>
      <c r="G162" s="97"/>
      <c r="H162" s="94"/>
      <c r="I162" s="97"/>
      <c r="J162" s="94"/>
      <c r="K162" s="94"/>
      <c r="L162" s="94"/>
      <c r="M162" s="97" t="n">
        <v>0</v>
      </c>
      <c r="N162" s="97" t="n">
        <v>0</v>
      </c>
      <c r="O162" s="97" t="n">
        <v>0</v>
      </c>
      <c r="P162" s="94"/>
      <c r="Q162" s="94"/>
    </row>
    <row r="163" customFormat="false" ht="12.75" hidden="false" customHeight="false" outlineLevel="0" collapsed="false">
      <c r="A163" s="99"/>
      <c r="B163" s="100"/>
      <c r="C163" s="101"/>
      <c r="D163" s="102"/>
      <c r="E163" s="102"/>
      <c r="F163" s="101"/>
      <c r="G163" s="103"/>
      <c r="H163" s="99"/>
      <c r="I163" s="103"/>
      <c r="J163" s="99"/>
      <c r="K163" s="99"/>
      <c r="L163" s="99"/>
      <c r="M163" s="103" t="n">
        <v>0</v>
      </c>
      <c r="N163" s="103" t="n">
        <v>0</v>
      </c>
      <c r="O163" s="103" t="n">
        <v>0</v>
      </c>
      <c r="P163" s="99"/>
      <c r="Q163" s="99"/>
    </row>
    <row r="164" customFormat="false" ht="12.75" hidden="false" customHeight="false" outlineLevel="0" collapsed="false">
      <c r="A164" s="104" t="n">
        <f aca="false">A161+1</f>
        <v>55</v>
      </c>
      <c r="B164" s="95" t="n">
        <v>44409</v>
      </c>
      <c r="C164" s="40" t="s">
        <v>6</v>
      </c>
      <c r="D164" s="96" t="n">
        <v>6</v>
      </c>
      <c r="E164" s="96" t="n">
        <v>3</v>
      </c>
      <c r="F164" s="40" t="s">
        <v>30</v>
      </c>
      <c r="G164" s="105" t="str">
        <f aca="false">C164</f>
        <v>Caio</v>
      </c>
      <c r="H164" s="104" t="n">
        <f aca="false">IF(AND(E164=0,E165=0),25,20)</f>
        <v>20</v>
      </c>
      <c r="I164" s="105" t="str">
        <f aca="false">F164</f>
        <v>Oswald</v>
      </c>
      <c r="J164" s="94" t="n">
        <f aca="false">IF(E164="WO40",-40,MAX(4,SUM(E164:E165)))</f>
        <v>5</v>
      </c>
      <c r="K164" s="104" t="n">
        <f aca="false">IF(D164&gt;E164,1,0)+IF(D165&gt;E165,1,0)+IF(D166&gt;E166,1,0)</f>
        <v>2</v>
      </c>
      <c r="L164" s="104" t="n">
        <f aca="false">IF(E164&gt;D164,1,0)+IF(E165&gt;D165,1,0)+IF(E166&gt;D166,1,0)</f>
        <v>0</v>
      </c>
      <c r="M164" s="97" t="str">
        <f aca="false">G164&amp;" d. "&amp;I164</f>
        <v>Caio d. Oswald</v>
      </c>
      <c r="N164" s="97" t="str">
        <f aca="false">G164&amp;" x "&amp;I164</f>
        <v>Caio x Oswald</v>
      </c>
      <c r="O164" s="97" t="str">
        <f aca="false">I164&amp;" x "&amp;G164</f>
        <v>Oswald x Caio</v>
      </c>
      <c r="P164" s="94" t="n">
        <f aca="false">MONTH(B164)</f>
        <v>8</v>
      </c>
      <c r="Q164" s="94" t="n">
        <f aca="false">QUOTIENT(B164-2,7)-6129</f>
        <v>214</v>
      </c>
    </row>
    <row r="165" customFormat="false" ht="12.75" hidden="false" customHeight="false" outlineLevel="0" collapsed="false">
      <c r="A165" s="94"/>
      <c r="B165" s="39"/>
      <c r="C165" s="40"/>
      <c r="D165" s="98" t="n">
        <v>6</v>
      </c>
      <c r="E165" s="98" t="n">
        <v>2</v>
      </c>
      <c r="F165" s="40"/>
      <c r="G165" s="97"/>
      <c r="H165" s="94"/>
      <c r="I165" s="97"/>
      <c r="J165" s="94"/>
      <c r="K165" s="94"/>
      <c r="L165" s="94"/>
      <c r="M165" s="97" t="n">
        <v>0</v>
      </c>
      <c r="N165" s="97" t="n">
        <v>0</v>
      </c>
      <c r="O165" s="97" t="n">
        <v>0</v>
      </c>
      <c r="P165" s="94"/>
      <c r="Q165" s="94"/>
    </row>
    <row r="166" customFormat="false" ht="12.75" hidden="false" customHeight="false" outlineLevel="0" collapsed="false">
      <c r="A166" s="99"/>
      <c r="B166" s="100"/>
      <c r="C166" s="101"/>
      <c r="D166" s="102"/>
      <c r="E166" s="102"/>
      <c r="F166" s="101"/>
      <c r="G166" s="103"/>
      <c r="H166" s="99"/>
      <c r="I166" s="103"/>
      <c r="J166" s="99"/>
      <c r="K166" s="99"/>
      <c r="L166" s="99"/>
      <c r="M166" s="103" t="n">
        <v>0</v>
      </c>
      <c r="N166" s="103" t="n">
        <v>0</v>
      </c>
      <c r="O166" s="103" t="n">
        <v>0</v>
      </c>
      <c r="P166" s="99"/>
      <c r="Q166" s="99"/>
    </row>
    <row r="167" customFormat="false" ht="12.75" hidden="false" customHeight="false" outlineLevel="0" collapsed="false">
      <c r="A167" s="104" t="n">
        <f aca="false">A164+1</f>
        <v>56</v>
      </c>
      <c r="B167" s="95" t="n">
        <v>44409</v>
      </c>
      <c r="C167" s="40" t="s">
        <v>13</v>
      </c>
      <c r="D167" s="96" t="n">
        <v>6</v>
      </c>
      <c r="E167" s="96" t="n">
        <v>1</v>
      </c>
      <c r="F167" s="40" t="s">
        <v>49</v>
      </c>
      <c r="G167" s="105" t="str">
        <f aca="false">C167</f>
        <v>Elias</v>
      </c>
      <c r="H167" s="104" t="n">
        <f aca="false">IF(AND(E167=0,E168=0),25,20)</f>
        <v>20</v>
      </c>
      <c r="I167" s="105" t="str">
        <f aca="false">F167</f>
        <v>Xuru</v>
      </c>
      <c r="J167" s="94" t="n">
        <f aca="false">IF(E167="WO40",-40,MAX(4,SUM(E167:E168)))</f>
        <v>4</v>
      </c>
      <c r="K167" s="104" t="n">
        <f aca="false">IF(D167&gt;E167,1,0)+IF(D168&gt;E168,1,0)+IF(D169&gt;E169,1,0)</f>
        <v>2</v>
      </c>
      <c r="L167" s="104" t="n">
        <f aca="false">IF(E167&gt;D167,1,0)+IF(E168&gt;D168,1,0)+IF(E169&gt;D169,1,0)</f>
        <v>0</v>
      </c>
      <c r="M167" s="97" t="str">
        <f aca="false">G167&amp;" d. "&amp;I167</f>
        <v>Elias d. Xuru</v>
      </c>
      <c r="N167" s="97" t="str">
        <f aca="false">G167&amp;" x "&amp;I167</f>
        <v>Elias x Xuru</v>
      </c>
      <c r="O167" s="97" t="str">
        <f aca="false">I167&amp;" x "&amp;G167</f>
        <v>Xuru x Elias</v>
      </c>
      <c r="P167" s="94" t="n">
        <f aca="false">MONTH(B167)</f>
        <v>8</v>
      </c>
      <c r="Q167" s="94" t="n">
        <f aca="false">QUOTIENT(B167-2,7)-6129</f>
        <v>214</v>
      </c>
    </row>
    <row r="168" customFormat="false" ht="12.75" hidden="false" customHeight="false" outlineLevel="0" collapsed="false">
      <c r="A168" s="94"/>
      <c r="B168" s="39"/>
      <c r="C168" s="40"/>
      <c r="D168" s="98" t="n">
        <v>6</v>
      </c>
      <c r="E168" s="98" t="n">
        <v>3</v>
      </c>
      <c r="F168" s="40"/>
      <c r="G168" s="97"/>
      <c r="H168" s="94"/>
      <c r="I168" s="97"/>
      <c r="J168" s="94"/>
      <c r="K168" s="94"/>
      <c r="L168" s="94"/>
      <c r="M168" s="97" t="n">
        <v>0</v>
      </c>
      <c r="N168" s="97" t="n">
        <v>0</v>
      </c>
      <c r="O168" s="97" t="n">
        <v>0</v>
      </c>
      <c r="P168" s="94"/>
      <c r="Q168" s="94"/>
    </row>
    <row r="169" customFormat="false" ht="12.75" hidden="false" customHeight="false" outlineLevel="0" collapsed="false">
      <c r="A169" s="99"/>
      <c r="B169" s="100"/>
      <c r="C169" s="101"/>
      <c r="D169" s="102"/>
      <c r="E169" s="102"/>
      <c r="F169" s="101"/>
      <c r="G169" s="103"/>
      <c r="H169" s="99"/>
      <c r="I169" s="103"/>
      <c r="J169" s="99"/>
      <c r="K169" s="99"/>
      <c r="L169" s="99"/>
      <c r="M169" s="103" t="n">
        <v>0</v>
      </c>
      <c r="N169" s="103" t="n">
        <v>0</v>
      </c>
      <c r="O169" s="103" t="n">
        <v>0</v>
      </c>
      <c r="P169" s="99"/>
      <c r="Q169" s="99"/>
    </row>
    <row r="170" customFormat="false" ht="12.75" hidden="false" customHeight="false" outlineLevel="0" collapsed="false">
      <c r="A170" s="104" t="n">
        <f aca="false">A167+1</f>
        <v>57</v>
      </c>
      <c r="B170" s="95" t="n">
        <v>44409</v>
      </c>
      <c r="C170" s="40" t="s">
        <v>14</v>
      </c>
      <c r="D170" s="96" t="n">
        <v>6</v>
      </c>
      <c r="E170" s="96" t="n">
        <v>4</v>
      </c>
      <c r="F170" s="40" t="s">
        <v>8</v>
      </c>
      <c r="G170" s="105" t="str">
        <f aca="false">C170</f>
        <v>Fabinho</v>
      </c>
      <c r="H170" s="104" t="n">
        <f aca="false">IF(AND(E170=0,E171=0),25,20)</f>
        <v>20</v>
      </c>
      <c r="I170" s="105" t="str">
        <f aca="false">F170</f>
        <v>Costinha</v>
      </c>
      <c r="J170" s="94" t="n">
        <f aca="false">IF(E170="WO40",-40,MAX(4,SUM(E170:E171)))</f>
        <v>10</v>
      </c>
      <c r="K170" s="104" t="n">
        <f aca="false">IF(D170&gt;E170,1,0)+IF(D171&gt;E171,1,0)+IF(D172&gt;E172,1,0)</f>
        <v>2</v>
      </c>
      <c r="L170" s="104" t="n">
        <f aca="false">IF(E170&gt;D170,1,0)+IF(E171&gt;D171,1,0)+IF(E172&gt;D172,1,0)</f>
        <v>0</v>
      </c>
      <c r="M170" s="97" t="str">
        <f aca="false">G170&amp;" d. "&amp;I170</f>
        <v>Fabinho d. Costinha</v>
      </c>
      <c r="N170" s="97" t="str">
        <f aca="false">G170&amp;" x "&amp;I170</f>
        <v>Fabinho x Costinha</v>
      </c>
      <c r="O170" s="97" t="str">
        <f aca="false">I170&amp;" x "&amp;G170</f>
        <v>Costinha x Fabinho</v>
      </c>
      <c r="P170" s="94" t="n">
        <f aca="false">MONTH(B170)</f>
        <v>8</v>
      </c>
      <c r="Q170" s="94" t="n">
        <f aca="false">QUOTIENT(B170-2,7)-6129</f>
        <v>214</v>
      </c>
    </row>
    <row r="171" customFormat="false" ht="12.75" hidden="false" customHeight="false" outlineLevel="0" collapsed="false">
      <c r="A171" s="94"/>
      <c r="B171" s="39"/>
      <c r="C171" s="40"/>
      <c r="D171" s="98" t="n">
        <v>7</v>
      </c>
      <c r="E171" s="98" t="n">
        <v>6</v>
      </c>
      <c r="F171" s="40"/>
      <c r="G171" s="97"/>
      <c r="H171" s="94"/>
      <c r="I171" s="97"/>
      <c r="J171" s="94"/>
      <c r="K171" s="94"/>
      <c r="L171" s="94"/>
      <c r="M171" s="97" t="n">
        <v>0</v>
      </c>
      <c r="N171" s="97" t="n">
        <v>0</v>
      </c>
      <c r="O171" s="97" t="n">
        <v>0</v>
      </c>
      <c r="P171" s="94"/>
      <c r="Q171" s="94"/>
    </row>
    <row r="172" customFormat="false" ht="12.75" hidden="false" customHeight="false" outlineLevel="0" collapsed="false">
      <c r="A172" s="99"/>
      <c r="B172" s="100"/>
      <c r="C172" s="101"/>
      <c r="D172" s="102"/>
      <c r="E172" s="102"/>
      <c r="F172" s="101"/>
      <c r="G172" s="103"/>
      <c r="H172" s="99"/>
      <c r="I172" s="103"/>
      <c r="J172" s="99"/>
      <c r="K172" s="99"/>
      <c r="L172" s="99"/>
      <c r="M172" s="103" t="n">
        <v>0</v>
      </c>
      <c r="N172" s="103" t="n">
        <v>0</v>
      </c>
      <c r="O172" s="103" t="n">
        <v>0</v>
      </c>
      <c r="P172" s="99"/>
      <c r="Q172" s="99"/>
    </row>
    <row r="173" customFormat="false" ht="12.75" hidden="false" customHeight="false" outlineLevel="0" collapsed="false">
      <c r="A173" s="104" t="n">
        <f aca="false">A170+1</f>
        <v>58</v>
      </c>
      <c r="B173" s="95" t="n">
        <v>44409</v>
      </c>
      <c r="C173" s="40" t="s">
        <v>48</v>
      </c>
      <c r="D173" s="96" t="n">
        <v>7</v>
      </c>
      <c r="E173" s="96" t="n">
        <v>5</v>
      </c>
      <c r="F173" s="40" t="s">
        <v>25</v>
      </c>
      <c r="G173" s="105" t="str">
        <f aca="false">C173</f>
        <v>Guto</v>
      </c>
      <c r="H173" s="104" t="n">
        <f aca="false">IF(AND(E173=0,E174=0),25,20)</f>
        <v>20</v>
      </c>
      <c r="I173" s="105" t="str">
        <f aca="false">F173</f>
        <v>Luis Carlos</v>
      </c>
      <c r="J173" s="94" t="n">
        <f aca="false">IF(E173="WO40",-40,MAX(4,SUM(E173:E174)))</f>
        <v>6</v>
      </c>
      <c r="K173" s="104" t="n">
        <f aca="false">IF(D173&gt;E173,1,0)+IF(D174&gt;E174,1,0)+IF(D175&gt;E175,1,0)</f>
        <v>2</v>
      </c>
      <c r="L173" s="104" t="n">
        <f aca="false">IF(E173&gt;D173,1,0)+IF(E174&gt;D174,1,0)+IF(E175&gt;D175,1,0)</f>
        <v>0</v>
      </c>
      <c r="M173" s="97" t="str">
        <f aca="false">G173&amp;" d. "&amp;I173</f>
        <v>Guto d. Luis Carlos</v>
      </c>
      <c r="N173" s="97" t="str">
        <f aca="false">G173&amp;" x "&amp;I173</f>
        <v>Guto x Luis Carlos</v>
      </c>
      <c r="O173" s="97" t="str">
        <f aca="false">I173&amp;" x "&amp;G173</f>
        <v>Luis Carlos x Guto</v>
      </c>
      <c r="P173" s="94" t="n">
        <f aca="false">MONTH(B173)</f>
        <v>8</v>
      </c>
      <c r="Q173" s="94" t="n">
        <f aca="false">QUOTIENT(B173-2,7)-6129</f>
        <v>214</v>
      </c>
    </row>
    <row r="174" customFormat="false" ht="12.75" hidden="false" customHeight="false" outlineLevel="0" collapsed="false">
      <c r="A174" s="94"/>
      <c r="B174" s="39"/>
      <c r="C174" s="40"/>
      <c r="D174" s="98" t="n">
        <v>6</v>
      </c>
      <c r="E174" s="98" t="n">
        <v>1</v>
      </c>
      <c r="F174" s="40"/>
      <c r="G174" s="97"/>
      <c r="H174" s="94"/>
      <c r="I174" s="97"/>
      <c r="J174" s="94"/>
      <c r="K174" s="94"/>
      <c r="L174" s="94"/>
      <c r="M174" s="97" t="n">
        <v>0</v>
      </c>
      <c r="N174" s="97" t="n">
        <v>0</v>
      </c>
      <c r="O174" s="97" t="n">
        <v>0</v>
      </c>
      <c r="P174" s="94"/>
      <c r="Q174" s="94"/>
    </row>
    <row r="175" customFormat="false" ht="12.75" hidden="false" customHeight="false" outlineLevel="0" collapsed="false">
      <c r="A175" s="99"/>
      <c r="B175" s="100"/>
      <c r="C175" s="101"/>
      <c r="D175" s="102"/>
      <c r="E175" s="102"/>
      <c r="F175" s="101"/>
      <c r="G175" s="103"/>
      <c r="H175" s="99"/>
      <c r="I175" s="103"/>
      <c r="J175" s="99"/>
      <c r="K175" s="99"/>
      <c r="L175" s="99"/>
      <c r="M175" s="103" t="n">
        <v>0</v>
      </c>
      <c r="N175" s="103" t="n">
        <v>0</v>
      </c>
      <c r="O175" s="103" t="n">
        <v>0</v>
      </c>
      <c r="P175" s="99"/>
      <c r="Q175" s="99"/>
    </row>
    <row r="176" customFormat="false" ht="12.75" hidden="false" customHeight="false" outlineLevel="0" collapsed="false">
      <c r="A176" s="104" t="n">
        <f aca="false">A173+1</f>
        <v>59</v>
      </c>
      <c r="B176" s="95" t="n">
        <v>44409</v>
      </c>
      <c r="C176" s="40" t="s">
        <v>26</v>
      </c>
      <c r="D176" s="96" t="n">
        <v>6</v>
      </c>
      <c r="E176" s="96" t="n">
        <v>3</v>
      </c>
      <c r="F176" s="40" t="s">
        <v>18</v>
      </c>
      <c r="G176" s="105" t="str">
        <f aca="false">C176</f>
        <v>Luiz Henrique</v>
      </c>
      <c r="H176" s="104" t="n">
        <f aca="false">IF(AND(E176=0,E177=0),25,20)</f>
        <v>20</v>
      </c>
      <c r="I176" s="105" t="str">
        <f aca="false">F176</f>
        <v>Flavio</v>
      </c>
      <c r="J176" s="94" t="n">
        <f aca="false">IF(E176="WO40",-40,MAX(4,SUM(E176:E177)))</f>
        <v>10</v>
      </c>
      <c r="K176" s="104" t="n">
        <f aca="false">IF(D176&gt;E176,1,0)+IF(D177&gt;E177,1,0)+IF(D178&gt;E178,1,0)</f>
        <v>2</v>
      </c>
      <c r="L176" s="104" t="n">
        <f aca="false">IF(E176&gt;D176,1,0)+IF(E177&gt;D177,1,0)+IF(E178&gt;D178,1,0)</f>
        <v>1</v>
      </c>
      <c r="M176" s="97" t="str">
        <f aca="false">G176&amp;" d. "&amp;I176</f>
        <v>Luiz Henrique d. Flavio</v>
      </c>
      <c r="N176" s="97" t="str">
        <f aca="false">G176&amp;" x "&amp;I176</f>
        <v>Luiz Henrique x Flavio</v>
      </c>
      <c r="O176" s="97" t="str">
        <f aca="false">I176&amp;" x "&amp;G176</f>
        <v>Flavio x Luiz Henrique</v>
      </c>
      <c r="P176" s="94" t="n">
        <f aca="false">MONTH(B176)</f>
        <v>8</v>
      </c>
      <c r="Q176" s="94" t="n">
        <f aca="false">QUOTIENT(B176-2,7)-6129</f>
        <v>214</v>
      </c>
    </row>
    <row r="177" customFormat="false" ht="12.75" hidden="false" customHeight="false" outlineLevel="0" collapsed="false">
      <c r="A177" s="94"/>
      <c r="B177" s="39"/>
      <c r="C177" s="40"/>
      <c r="D177" s="98" t="n">
        <v>6</v>
      </c>
      <c r="E177" s="98" t="n">
        <v>7</v>
      </c>
      <c r="F177" s="40"/>
      <c r="G177" s="97"/>
      <c r="H177" s="94"/>
      <c r="I177" s="97"/>
      <c r="J177" s="94"/>
      <c r="K177" s="94"/>
      <c r="L177" s="94"/>
      <c r="M177" s="97" t="n">
        <v>0</v>
      </c>
      <c r="N177" s="97" t="n">
        <v>0</v>
      </c>
      <c r="O177" s="97" t="n">
        <v>0</v>
      </c>
      <c r="P177" s="94"/>
      <c r="Q177" s="94"/>
    </row>
    <row r="178" customFormat="false" ht="12.75" hidden="false" customHeight="false" outlineLevel="0" collapsed="false">
      <c r="A178" s="99"/>
      <c r="B178" s="100"/>
      <c r="C178" s="101"/>
      <c r="D178" s="102" t="n">
        <v>10</v>
      </c>
      <c r="E178" s="102" t="n">
        <v>1</v>
      </c>
      <c r="F178" s="101"/>
      <c r="G178" s="103"/>
      <c r="H178" s="99"/>
      <c r="I178" s="103"/>
      <c r="J178" s="99"/>
      <c r="K178" s="99"/>
      <c r="L178" s="99"/>
      <c r="M178" s="103" t="n">
        <v>0</v>
      </c>
      <c r="N178" s="103" t="n">
        <v>0</v>
      </c>
      <c r="O178" s="103" t="n">
        <v>0</v>
      </c>
      <c r="P178" s="99"/>
      <c r="Q178" s="99"/>
    </row>
    <row r="179" customFormat="false" ht="12.75" hidden="false" customHeight="false" outlineLevel="0" collapsed="false">
      <c r="A179" s="104" t="n">
        <f aca="false">A176+1</f>
        <v>60</v>
      </c>
      <c r="B179" s="95" t="n">
        <v>44409</v>
      </c>
      <c r="C179" s="40" t="s">
        <v>40</v>
      </c>
      <c r="D179" s="96" t="n">
        <v>6</v>
      </c>
      <c r="E179" s="96" t="n">
        <v>0</v>
      </c>
      <c r="F179" s="40" t="s">
        <v>36</v>
      </c>
      <c r="G179" s="105" t="str">
        <f aca="false">C179</f>
        <v>Robertinho</v>
      </c>
      <c r="H179" s="104" t="n">
        <f aca="false">IF(AND(E179=0,E180=0),25,20)</f>
        <v>20</v>
      </c>
      <c r="I179" s="105" t="str">
        <f aca="false">F179</f>
        <v>Pinga</v>
      </c>
      <c r="J179" s="94" t="n">
        <f aca="false">IF(E179="WO40",-40,MAX(4,SUM(E179:E180)))</f>
        <v>4</v>
      </c>
      <c r="K179" s="104" t="n">
        <f aca="false">IF(D179&gt;E179,1,0)+IF(D180&gt;E180,1,0)+IF(D181&gt;E181,1,0)</f>
        <v>2</v>
      </c>
      <c r="L179" s="104" t="n">
        <f aca="false">IF(E179&gt;D179,1,0)+IF(E180&gt;D180,1,0)+IF(E181&gt;D181,1,0)</f>
        <v>0</v>
      </c>
      <c r="M179" s="97" t="str">
        <f aca="false">G179&amp;" d. "&amp;I179</f>
        <v>Robertinho d. Pinga</v>
      </c>
      <c r="N179" s="97" t="str">
        <f aca="false">G179&amp;" x "&amp;I179</f>
        <v>Robertinho x Pinga</v>
      </c>
      <c r="O179" s="97" t="str">
        <f aca="false">I179&amp;" x "&amp;G179</f>
        <v>Pinga x Robertinho</v>
      </c>
      <c r="P179" s="94" t="n">
        <f aca="false">MONTH(B179)</f>
        <v>8</v>
      </c>
      <c r="Q179" s="94" t="n">
        <f aca="false">QUOTIENT(B179-2,7)-6129</f>
        <v>214</v>
      </c>
    </row>
    <row r="180" customFormat="false" ht="12.75" hidden="false" customHeight="false" outlineLevel="0" collapsed="false">
      <c r="A180" s="94"/>
      <c r="B180" s="39"/>
      <c r="C180" s="40"/>
      <c r="D180" s="98" t="n">
        <v>6</v>
      </c>
      <c r="E180" s="98" t="n">
        <v>1</v>
      </c>
      <c r="F180" s="40"/>
      <c r="G180" s="97"/>
      <c r="H180" s="94"/>
      <c r="I180" s="97"/>
      <c r="J180" s="94"/>
      <c r="K180" s="94"/>
      <c r="L180" s="94"/>
      <c r="M180" s="97" t="n">
        <v>0</v>
      </c>
      <c r="N180" s="97" t="n">
        <v>0</v>
      </c>
      <c r="O180" s="97" t="n">
        <v>0</v>
      </c>
      <c r="P180" s="94"/>
      <c r="Q180" s="94"/>
    </row>
    <row r="181" customFormat="false" ht="12.75" hidden="false" customHeight="false" outlineLevel="0" collapsed="false">
      <c r="A181" s="99"/>
      <c r="B181" s="100"/>
      <c r="C181" s="101"/>
      <c r="D181" s="102"/>
      <c r="E181" s="102"/>
      <c r="F181" s="101"/>
      <c r="G181" s="103"/>
      <c r="H181" s="99"/>
      <c r="I181" s="103"/>
      <c r="J181" s="99"/>
      <c r="K181" s="99"/>
      <c r="L181" s="99"/>
      <c r="M181" s="103" t="n">
        <v>0</v>
      </c>
      <c r="N181" s="103" t="n">
        <v>0</v>
      </c>
      <c r="O181" s="103" t="n">
        <v>0</v>
      </c>
      <c r="P181" s="99"/>
      <c r="Q181" s="99"/>
    </row>
    <row r="182" customFormat="false" ht="12.75" hidden="false" customHeight="false" outlineLevel="0" collapsed="false">
      <c r="A182" s="104" t="n">
        <f aca="false">A179+1</f>
        <v>61</v>
      </c>
      <c r="B182" s="95" t="n">
        <v>44410</v>
      </c>
      <c r="C182" s="40" t="s">
        <v>12</v>
      </c>
      <c r="D182" s="96" t="n">
        <v>6</v>
      </c>
      <c r="E182" s="96" t="n">
        <v>0</v>
      </c>
      <c r="F182" s="40" t="s">
        <v>50</v>
      </c>
      <c r="G182" s="105" t="str">
        <f aca="false">C182</f>
        <v>Duclerc</v>
      </c>
      <c r="H182" s="104" t="n">
        <f aca="false">IF(AND(E182=0,E183=0),25,20)</f>
        <v>25</v>
      </c>
      <c r="I182" s="105" t="str">
        <f aca="false">F182</f>
        <v>Yokota</v>
      </c>
      <c r="J182" s="94" t="n">
        <f aca="false">IF(E182="WO40",-40,MAX(4,SUM(E182:E183)))</f>
        <v>4</v>
      </c>
      <c r="K182" s="104" t="n">
        <f aca="false">IF(D182&gt;E182,1,0)+IF(D183&gt;E183,1,0)+IF(D184&gt;E184,1,0)</f>
        <v>2</v>
      </c>
      <c r="L182" s="104" t="n">
        <f aca="false">IF(E182&gt;D182,1,0)+IF(E183&gt;D183,1,0)+IF(E184&gt;D184,1,0)</f>
        <v>0</v>
      </c>
      <c r="M182" s="97" t="str">
        <f aca="false">G182&amp;" d. "&amp;I182</f>
        <v>Duclerc d. Yokota</v>
      </c>
      <c r="N182" s="97" t="str">
        <f aca="false">G182&amp;" x "&amp;I182</f>
        <v>Duclerc x Yokota</v>
      </c>
      <c r="O182" s="97" t="str">
        <f aca="false">I182&amp;" x "&amp;G182</f>
        <v>Yokota x Duclerc</v>
      </c>
      <c r="P182" s="94" t="n">
        <f aca="false">MONTH(B182)</f>
        <v>8</v>
      </c>
      <c r="Q182" s="94" t="n">
        <f aca="false">QUOTIENT(B182-2,7)-6129</f>
        <v>215</v>
      </c>
    </row>
    <row r="183" customFormat="false" ht="12.75" hidden="false" customHeight="false" outlineLevel="0" collapsed="false">
      <c r="A183" s="94"/>
      <c r="B183" s="39"/>
      <c r="C183" s="40"/>
      <c r="D183" s="98" t="n">
        <v>6</v>
      </c>
      <c r="E183" s="98" t="n">
        <v>0</v>
      </c>
      <c r="F183" s="40"/>
      <c r="G183" s="97"/>
      <c r="H183" s="94"/>
      <c r="I183" s="97"/>
      <c r="J183" s="94"/>
      <c r="K183" s="94"/>
      <c r="L183" s="94"/>
      <c r="M183" s="97" t="n">
        <v>0</v>
      </c>
      <c r="N183" s="97" t="n">
        <v>0</v>
      </c>
      <c r="O183" s="97" t="n">
        <v>0</v>
      </c>
      <c r="P183" s="94"/>
      <c r="Q183" s="94"/>
    </row>
    <row r="184" customFormat="false" ht="12.75" hidden="false" customHeight="false" outlineLevel="0" collapsed="false">
      <c r="A184" s="99"/>
      <c r="B184" s="100"/>
      <c r="C184" s="101"/>
      <c r="D184" s="102"/>
      <c r="E184" s="102"/>
      <c r="F184" s="101"/>
      <c r="G184" s="103"/>
      <c r="H184" s="99"/>
      <c r="I184" s="103"/>
      <c r="J184" s="99"/>
      <c r="K184" s="99"/>
      <c r="L184" s="99"/>
      <c r="M184" s="103" t="n">
        <v>0</v>
      </c>
      <c r="N184" s="103" t="n">
        <v>0</v>
      </c>
      <c r="O184" s="103" t="n">
        <v>0</v>
      </c>
      <c r="P184" s="99"/>
      <c r="Q184" s="99"/>
    </row>
    <row r="185" customFormat="false" ht="12.75" hidden="false" customHeight="false" outlineLevel="0" collapsed="false">
      <c r="A185" s="104" t="n">
        <f aca="false">A182+1</f>
        <v>62</v>
      </c>
      <c r="B185" s="95" t="n">
        <v>44411</v>
      </c>
      <c r="C185" s="40" t="s">
        <v>8</v>
      </c>
      <c r="D185" s="96" t="n">
        <v>6</v>
      </c>
      <c r="E185" s="96" t="n">
        <v>3</v>
      </c>
      <c r="F185" s="40" t="s">
        <v>32</v>
      </c>
      <c r="G185" s="105" t="str">
        <f aca="false">C185</f>
        <v>Costinha</v>
      </c>
      <c r="H185" s="104" t="n">
        <f aca="false">IF(AND(E185=0,E186=0),25,20)</f>
        <v>20</v>
      </c>
      <c r="I185" s="105" t="str">
        <f aca="false">F185</f>
        <v>Paulo</v>
      </c>
      <c r="J185" s="94" t="n">
        <f aca="false">IF(E185="WO40",-40,MAX(4,SUM(E185:E186)))</f>
        <v>9</v>
      </c>
      <c r="K185" s="104" t="n">
        <f aca="false">IF(D185&gt;E185,1,0)+IF(D186&gt;E186,1,0)+IF(D187&gt;E187,1,0)</f>
        <v>2</v>
      </c>
      <c r="L185" s="104" t="n">
        <f aca="false">IF(E185&gt;D185,1,0)+IF(E186&gt;D186,1,0)+IF(E187&gt;D187,1,0)</f>
        <v>1</v>
      </c>
      <c r="M185" s="97" t="str">
        <f aca="false">G185&amp;" d. "&amp;I185</f>
        <v>Costinha d. Paulo</v>
      </c>
      <c r="N185" s="97" t="str">
        <f aca="false">G185&amp;" x "&amp;I185</f>
        <v>Costinha x Paulo</v>
      </c>
      <c r="O185" s="97" t="str">
        <f aca="false">I185&amp;" x "&amp;G185</f>
        <v>Paulo x Costinha</v>
      </c>
      <c r="P185" s="94" t="n">
        <f aca="false">MONTH(B185)</f>
        <v>8</v>
      </c>
      <c r="Q185" s="94" t="n">
        <f aca="false">QUOTIENT(B185-2,7)-6129</f>
        <v>215</v>
      </c>
    </row>
    <row r="186" customFormat="false" ht="12.75" hidden="false" customHeight="false" outlineLevel="0" collapsed="false">
      <c r="A186" s="94"/>
      <c r="B186" s="39"/>
      <c r="C186" s="40"/>
      <c r="D186" s="98" t="n">
        <v>2</v>
      </c>
      <c r="E186" s="98" t="n">
        <v>6</v>
      </c>
      <c r="F186" s="40"/>
      <c r="G186" s="97"/>
      <c r="H186" s="94"/>
      <c r="I186" s="97"/>
      <c r="J186" s="94"/>
      <c r="K186" s="94"/>
      <c r="L186" s="94"/>
      <c r="M186" s="97" t="n">
        <v>0</v>
      </c>
      <c r="N186" s="97" t="n">
        <v>0</v>
      </c>
      <c r="O186" s="97" t="n">
        <v>0</v>
      </c>
      <c r="P186" s="94"/>
      <c r="Q186" s="94"/>
    </row>
    <row r="187" customFormat="false" ht="12.75" hidden="false" customHeight="false" outlineLevel="0" collapsed="false">
      <c r="A187" s="99"/>
      <c r="B187" s="100"/>
      <c r="C187" s="101"/>
      <c r="D187" s="102" t="n">
        <v>10</v>
      </c>
      <c r="E187" s="102" t="n">
        <v>1</v>
      </c>
      <c r="F187" s="101"/>
      <c r="G187" s="103"/>
      <c r="H187" s="99"/>
      <c r="I187" s="103"/>
      <c r="J187" s="99"/>
      <c r="K187" s="99"/>
      <c r="L187" s="99"/>
      <c r="M187" s="103" t="n">
        <v>0</v>
      </c>
      <c r="N187" s="103" t="n">
        <v>0</v>
      </c>
      <c r="O187" s="103" t="n">
        <v>0</v>
      </c>
      <c r="P187" s="99"/>
      <c r="Q187" s="99"/>
    </row>
    <row r="188" customFormat="false" ht="12.75" hidden="false" customHeight="false" outlineLevel="0" collapsed="false">
      <c r="A188" s="104" t="n">
        <f aca="false">A185+1</f>
        <v>63</v>
      </c>
      <c r="B188" s="95" t="n">
        <v>44411</v>
      </c>
      <c r="C188" s="40" t="s">
        <v>30</v>
      </c>
      <c r="D188" s="96" t="n">
        <v>6</v>
      </c>
      <c r="E188" s="96" t="n">
        <v>0</v>
      </c>
      <c r="F188" s="40" t="s">
        <v>24</v>
      </c>
      <c r="G188" s="105" t="str">
        <f aca="false">C188</f>
        <v>Oswald</v>
      </c>
      <c r="H188" s="104" t="n">
        <f aca="false">IF(AND(E188=0,E189=0),25,20)</f>
        <v>25</v>
      </c>
      <c r="I188" s="105" t="str">
        <f aca="false">F188</f>
        <v>Juan</v>
      </c>
      <c r="J188" s="94" t="n">
        <f aca="false">IF(E188="WO40",-40,MAX(4,SUM(E188:E189)))</f>
        <v>4</v>
      </c>
      <c r="K188" s="104" t="n">
        <f aca="false">IF(D188&gt;E188,1,0)+IF(D189&gt;E189,1,0)+IF(D190&gt;E190,1,0)</f>
        <v>2</v>
      </c>
      <c r="L188" s="104" t="n">
        <f aca="false">IF(E188&gt;D188,1,0)+IF(E189&gt;D189,1,0)+IF(E190&gt;D190,1,0)</f>
        <v>0</v>
      </c>
      <c r="M188" s="97" t="str">
        <f aca="false">G188&amp;" d. "&amp;I188</f>
        <v>Oswald d. Juan</v>
      </c>
      <c r="N188" s="97" t="str">
        <f aca="false">G188&amp;" x "&amp;I188</f>
        <v>Oswald x Juan</v>
      </c>
      <c r="O188" s="97" t="str">
        <f aca="false">I188&amp;" x "&amp;G188</f>
        <v>Juan x Oswald</v>
      </c>
      <c r="P188" s="94" t="n">
        <f aca="false">MONTH(B188)</f>
        <v>8</v>
      </c>
      <c r="Q188" s="94" t="n">
        <f aca="false">QUOTIENT(B188-2,7)-6129</f>
        <v>215</v>
      </c>
    </row>
    <row r="189" customFormat="false" ht="12.75" hidden="false" customHeight="false" outlineLevel="0" collapsed="false">
      <c r="A189" s="94"/>
      <c r="B189" s="39"/>
      <c r="C189" s="40"/>
      <c r="D189" s="98" t="n">
        <v>6</v>
      </c>
      <c r="E189" s="98" t="n">
        <v>0</v>
      </c>
      <c r="F189" s="40"/>
      <c r="G189" s="97"/>
      <c r="H189" s="94"/>
      <c r="I189" s="97"/>
      <c r="J189" s="94"/>
      <c r="K189" s="94"/>
      <c r="L189" s="94"/>
      <c r="M189" s="97" t="n">
        <v>0</v>
      </c>
      <c r="N189" s="97" t="n">
        <v>0</v>
      </c>
      <c r="O189" s="97" t="n">
        <v>0</v>
      </c>
      <c r="P189" s="94"/>
      <c r="Q189" s="94"/>
    </row>
    <row r="190" customFormat="false" ht="12.75" hidden="false" customHeight="false" outlineLevel="0" collapsed="false">
      <c r="A190" s="99"/>
      <c r="B190" s="100"/>
      <c r="C190" s="101"/>
      <c r="D190" s="102"/>
      <c r="E190" s="102"/>
      <c r="F190" s="101"/>
      <c r="G190" s="103"/>
      <c r="H190" s="99"/>
      <c r="I190" s="103"/>
      <c r="J190" s="99"/>
      <c r="K190" s="99"/>
      <c r="L190" s="99"/>
      <c r="M190" s="103" t="n">
        <v>0</v>
      </c>
      <c r="N190" s="103" t="n">
        <v>0</v>
      </c>
      <c r="O190" s="103" t="n">
        <v>0</v>
      </c>
      <c r="P190" s="99"/>
      <c r="Q190" s="99"/>
    </row>
    <row r="191" customFormat="false" ht="12.75" hidden="false" customHeight="false" outlineLevel="0" collapsed="false">
      <c r="A191" s="104" t="n">
        <f aca="false">A188+1</f>
        <v>64</v>
      </c>
      <c r="B191" s="95" t="n">
        <v>44411</v>
      </c>
      <c r="C191" s="40" t="s">
        <v>40</v>
      </c>
      <c r="D191" s="96" t="n">
        <v>6</v>
      </c>
      <c r="E191" s="96" t="n">
        <v>1</v>
      </c>
      <c r="F191" s="40" t="s">
        <v>37</v>
      </c>
      <c r="G191" s="105" t="str">
        <f aca="false">C191</f>
        <v>Robertinho</v>
      </c>
      <c r="H191" s="104" t="n">
        <f aca="false">IF(AND(E191=0,E192=0),25,20)</f>
        <v>20</v>
      </c>
      <c r="I191" s="105" t="str">
        <f aca="false">F191</f>
        <v>Pitch</v>
      </c>
      <c r="J191" s="94" t="n">
        <f aca="false">IF(E191="WO40",-40,MAX(4,SUM(E191:E192)))</f>
        <v>6</v>
      </c>
      <c r="K191" s="104" t="n">
        <f aca="false">IF(D191&gt;E191,1,0)+IF(D192&gt;E192,1,0)+IF(D193&gt;E193,1,0)</f>
        <v>2</v>
      </c>
      <c r="L191" s="104" t="n">
        <f aca="false">IF(E191&gt;D191,1,0)+IF(E192&gt;D192,1,0)+IF(E193&gt;D193,1,0)</f>
        <v>0</v>
      </c>
      <c r="M191" s="97" t="str">
        <f aca="false">G191&amp;" d. "&amp;I191</f>
        <v>Robertinho d. Pitch</v>
      </c>
      <c r="N191" s="97" t="str">
        <f aca="false">G191&amp;" x "&amp;I191</f>
        <v>Robertinho x Pitch</v>
      </c>
      <c r="O191" s="97" t="str">
        <f aca="false">I191&amp;" x "&amp;G191</f>
        <v>Pitch x Robertinho</v>
      </c>
      <c r="P191" s="94" t="n">
        <f aca="false">MONTH(B191)</f>
        <v>8</v>
      </c>
      <c r="Q191" s="94" t="n">
        <f aca="false">QUOTIENT(B191-2,7)-6129</f>
        <v>215</v>
      </c>
    </row>
    <row r="192" customFormat="false" ht="12.75" hidden="false" customHeight="false" outlineLevel="0" collapsed="false">
      <c r="A192" s="94"/>
      <c r="B192" s="39"/>
      <c r="C192" s="40"/>
      <c r="D192" s="98" t="n">
        <v>7</v>
      </c>
      <c r="E192" s="98" t="n">
        <v>5</v>
      </c>
      <c r="F192" s="40"/>
      <c r="G192" s="97"/>
      <c r="H192" s="94"/>
      <c r="I192" s="97"/>
      <c r="J192" s="94"/>
      <c r="K192" s="94"/>
      <c r="L192" s="94"/>
      <c r="M192" s="97" t="n">
        <v>0</v>
      </c>
      <c r="N192" s="97" t="n">
        <v>0</v>
      </c>
      <c r="O192" s="97" t="n">
        <v>0</v>
      </c>
      <c r="P192" s="94"/>
      <c r="Q192" s="94"/>
    </row>
    <row r="193" customFormat="false" ht="12.75" hidden="false" customHeight="false" outlineLevel="0" collapsed="false">
      <c r="A193" s="99"/>
      <c r="B193" s="100"/>
      <c r="C193" s="101"/>
      <c r="D193" s="102"/>
      <c r="E193" s="102"/>
      <c r="F193" s="101"/>
      <c r="G193" s="103"/>
      <c r="H193" s="99"/>
      <c r="I193" s="103"/>
      <c r="J193" s="99"/>
      <c r="K193" s="99"/>
      <c r="L193" s="99"/>
      <c r="M193" s="103" t="n">
        <v>0</v>
      </c>
      <c r="N193" s="103" t="n">
        <v>0</v>
      </c>
      <c r="O193" s="103" t="n">
        <v>0</v>
      </c>
      <c r="P193" s="99"/>
      <c r="Q193" s="99"/>
    </row>
    <row r="194" customFormat="false" ht="12.75" hidden="false" customHeight="false" outlineLevel="0" collapsed="false">
      <c r="A194" s="104" t="n">
        <f aca="false">A191+1</f>
        <v>65</v>
      </c>
      <c r="B194" s="95" t="n">
        <v>44412</v>
      </c>
      <c r="C194" s="40" t="s">
        <v>26</v>
      </c>
      <c r="D194" s="96" t="n">
        <v>6</v>
      </c>
      <c r="E194" s="96" t="n">
        <v>1</v>
      </c>
      <c r="F194" s="40" t="s">
        <v>49</v>
      </c>
      <c r="G194" s="105" t="str">
        <f aca="false">C194</f>
        <v>Luiz Henrique</v>
      </c>
      <c r="H194" s="104" t="n">
        <f aca="false">IF(AND(E194=0,E195=0),25,20)</f>
        <v>20</v>
      </c>
      <c r="I194" s="105" t="str">
        <f aca="false">F194</f>
        <v>Xuru</v>
      </c>
      <c r="J194" s="94" t="n">
        <f aca="false">IF(E194="WO40",-40,MAX(4,SUM(E194:E195)))</f>
        <v>4</v>
      </c>
      <c r="K194" s="104" t="n">
        <f aca="false">IF(D194&gt;E194,1,0)+IF(D195&gt;E195,1,0)+IF(D196&gt;E196,1,0)</f>
        <v>2</v>
      </c>
      <c r="L194" s="104" t="n">
        <f aca="false">IF(E194&gt;D194,1,0)+IF(E195&gt;D195,1,0)+IF(E196&gt;D196,1,0)</f>
        <v>0</v>
      </c>
      <c r="M194" s="97" t="str">
        <f aca="false">G194&amp;" d. "&amp;I194</f>
        <v>Luiz Henrique d. Xuru</v>
      </c>
      <c r="N194" s="97" t="str">
        <f aca="false">G194&amp;" x "&amp;I194</f>
        <v>Luiz Henrique x Xuru</v>
      </c>
      <c r="O194" s="97" t="str">
        <f aca="false">I194&amp;" x "&amp;G194</f>
        <v>Xuru x Luiz Henrique</v>
      </c>
      <c r="P194" s="94" t="n">
        <f aca="false">MONTH(B194)</f>
        <v>8</v>
      </c>
      <c r="Q194" s="94" t="n">
        <f aca="false">QUOTIENT(B194-2,7)-6129</f>
        <v>215</v>
      </c>
    </row>
    <row r="195" customFormat="false" ht="12.75" hidden="false" customHeight="false" outlineLevel="0" collapsed="false">
      <c r="A195" s="94"/>
      <c r="B195" s="39"/>
      <c r="C195" s="40"/>
      <c r="D195" s="98" t="n">
        <v>6</v>
      </c>
      <c r="E195" s="98" t="n">
        <v>2</v>
      </c>
      <c r="F195" s="40"/>
      <c r="G195" s="97"/>
      <c r="H195" s="94"/>
      <c r="I195" s="97"/>
      <c r="J195" s="94"/>
      <c r="K195" s="94"/>
      <c r="L195" s="94"/>
      <c r="M195" s="97" t="n">
        <v>0</v>
      </c>
      <c r="N195" s="97" t="n">
        <v>0</v>
      </c>
      <c r="O195" s="97" t="n">
        <v>0</v>
      </c>
      <c r="P195" s="94"/>
      <c r="Q195" s="94"/>
    </row>
    <row r="196" customFormat="false" ht="12.75" hidden="false" customHeight="false" outlineLevel="0" collapsed="false">
      <c r="A196" s="99"/>
      <c r="B196" s="100"/>
      <c r="C196" s="101"/>
      <c r="D196" s="102"/>
      <c r="E196" s="102"/>
      <c r="F196" s="101"/>
      <c r="G196" s="103"/>
      <c r="H196" s="99"/>
      <c r="I196" s="103"/>
      <c r="J196" s="99"/>
      <c r="K196" s="99"/>
      <c r="L196" s="99"/>
      <c r="M196" s="103" t="n">
        <v>0</v>
      </c>
      <c r="N196" s="103" t="n">
        <v>0</v>
      </c>
      <c r="O196" s="103" t="n">
        <v>0</v>
      </c>
      <c r="P196" s="99"/>
      <c r="Q196" s="99"/>
    </row>
    <row r="197" customFormat="false" ht="12.75" hidden="false" customHeight="false" outlineLevel="0" collapsed="false">
      <c r="A197" s="104" t="n">
        <f aca="false">A194+1</f>
        <v>66</v>
      </c>
      <c r="B197" s="95" t="n">
        <v>44412</v>
      </c>
      <c r="C197" s="40" t="s">
        <v>30</v>
      </c>
      <c r="D197" s="96" t="n">
        <v>6</v>
      </c>
      <c r="E197" s="96" t="n">
        <v>1</v>
      </c>
      <c r="F197" s="40" t="s">
        <v>48</v>
      </c>
      <c r="G197" s="105" t="str">
        <f aca="false">C197</f>
        <v>Oswald</v>
      </c>
      <c r="H197" s="104" t="n">
        <f aca="false">IF(AND(E197=0,E198=0),25,20)</f>
        <v>20</v>
      </c>
      <c r="I197" s="105" t="str">
        <f aca="false">F197</f>
        <v>Guto</v>
      </c>
      <c r="J197" s="94" t="n">
        <f aca="false">IF(E197="WO40",-40,MAX(4,SUM(E197:E198)))</f>
        <v>4</v>
      </c>
      <c r="K197" s="104" t="n">
        <f aca="false">IF(D197&gt;E197,1,0)+IF(D198&gt;E198,1,0)+IF(D199&gt;E199,1,0)</f>
        <v>2</v>
      </c>
      <c r="L197" s="104" t="n">
        <f aca="false">IF(E197&gt;D197,1,0)+IF(E198&gt;D198,1,0)+IF(E199&gt;D199,1,0)</f>
        <v>0</v>
      </c>
      <c r="M197" s="97" t="str">
        <f aca="false">G197&amp;" d. "&amp;I197</f>
        <v>Oswald d. Guto</v>
      </c>
      <c r="N197" s="97" t="str">
        <f aca="false">G197&amp;" x "&amp;I197</f>
        <v>Oswald x Guto</v>
      </c>
      <c r="O197" s="97" t="str">
        <f aca="false">I197&amp;" x "&amp;G197</f>
        <v>Guto x Oswald</v>
      </c>
      <c r="P197" s="94" t="n">
        <f aca="false">MONTH(B197)</f>
        <v>8</v>
      </c>
      <c r="Q197" s="94" t="n">
        <f aca="false">QUOTIENT(B197-2,7)-6129</f>
        <v>215</v>
      </c>
    </row>
    <row r="198" customFormat="false" ht="12.75" hidden="false" customHeight="false" outlineLevel="0" collapsed="false">
      <c r="A198" s="94"/>
      <c r="B198" s="39"/>
      <c r="C198" s="40"/>
      <c r="D198" s="98" t="n">
        <v>6</v>
      </c>
      <c r="E198" s="98" t="n">
        <v>2</v>
      </c>
      <c r="F198" s="40"/>
      <c r="G198" s="97"/>
      <c r="H198" s="94"/>
      <c r="I198" s="97"/>
      <c r="J198" s="94"/>
      <c r="K198" s="94"/>
      <c r="L198" s="94"/>
      <c r="M198" s="97" t="n">
        <v>0</v>
      </c>
      <c r="N198" s="97" t="n">
        <v>0</v>
      </c>
      <c r="O198" s="97" t="n">
        <v>0</v>
      </c>
      <c r="P198" s="94"/>
      <c r="Q198" s="94"/>
    </row>
    <row r="199" customFormat="false" ht="12.75" hidden="false" customHeight="false" outlineLevel="0" collapsed="false">
      <c r="A199" s="99"/>
      <c r="B199" s="100"/>
      <c r="C199" s="101"/>
      <c r="D199" s="102"/>
      <c r="E199" s="102"/>
      <c r="F199" s="101"/>
      <c r="G199" s="103"/>
      <c r="H199" s="99"/>
      <c r="I199" s="103"/>
      <c r="J199" s="99"/>
      <c r="K199" s="99"/>
      <c r="L199" s="99"/>
      <c r="M199" s="103" t="n">
        <v>0</v>
      </c>
      <c r="N199" s="103" t="n">
        <v>0</v>
      </c>
      <c r="O199" s="103" t="n">
        <v>0</v>
      </c>
      <c r="P199" s="99"/>
      <c r="Q199" s="99"/>
    </row>
    <row r="200" customFormat="false" ht="12.75" hidden="false" customHeight="false" outlineLevel="0" collapsed="false">
      <c r="A200" s="104" t="n">
        <f aca="false">A197+1</f>
        <v>67</v>
      </c>
      <c r="B200" s="95" t="n">
        <v>44413</v>
      </c>
      <c r="C200" s="40" t="s">
        <v>12</v>
      </c>
      <c r="D200" s="96" t="n">
        <v>6</v>
      </c>
      <c r="E200" s="96" t="n">
        <v>2</v>
      </c>
      <c r="F200" s="40" t="s">
        <v>25</v>
      </c>
      <c r="G200" s="105" t="str">
        <f aca="false">C200</f>
        <v>Duclerc</v>
      </c>
      <c r="H200" s="104" t="n">
        <f aca="false">IF(AND(E200=0,E201=0),25,20)</f>
        <v>20</v>
      </c>
      <c r="I200" s="105" t="str">
        <f aca="false">F200</f>
        <v>Luis Carlos</v>
      </c>
      <c r="J200" s="94" t="n">
        <f aca="false">IF(E200="WO40",-40,MAX(4,SUM(E200:E201)))</f>
        <v>4</v>
      </c>
      <c r="K200" s="104" t="n">
        <f aca="false">IF(D200&gt;E200,1,0)+IF(D201&gt;E201,1,0)+IF(D202&gt;E202,1,0)</f>
        <v>2</v>
      </c>
      <c r="L200" s="104" t="n">
        <f aca="false">IF(E200&gt;D200,1,0)+IF(E201&gt;D201,1,0)+IF(E202&gt;D202,1,0)</f>
        <v>0</v>
      </c>
      <c r="M200" s="97" t="str">
        <f aca="false">G200&amp;" d. "&amp;I200</f>
        <v>Duclerc d. Luis Carlos</v>
      </c>
      <c r="N200" s="97" t="str">
        <f aca="false">G200&amp;" x "&amp;I200</f>
        <v>Duclerc x Luis Carlos</v>
      </c>
      <c r="O200" s="97" t="str">
        <f aca="false">I200&amp;" x "&amp;G200</f>
        <v>Luis Carlos x Duclerc</v>
      </c>
      <c r="P200" s="94" t="n">
        <f aca="false">MONTH(B200)</f>
        <v>8</v>
      </c>
      <c r="Q200" s="94" t="n">
        <f aca="false">QUOTIENT(B200-2,7)-6129</f>
        <v>215</v>
      </c>
    </row>
    <row r="201" customFormat="false" ht="12.75" hidden="false" customHeight="false" outlineLevel="0" collapsed="false">
      <c r="A201" s="94"/>
      <c r="B201" s="39"/>
      <c r="C201" s="40"/>
      <c r="D201" s="98" t="n">
        <v>6</v>
      </c>
      <c r="E201" s="98" t="n">
        <v>0</v>
      </c>
      <c r="F201" s="40"/>
      <c r="G201" s="97"/>
      <c r="H201" s="94"/>
      <c r="I201" s="97"/>
      <c r="J201" s="94"/>
      <c r="K201" s="94"/>
      <c r="L201" s="94"/>
      <c r="M201" s="97" t="n">
        <v>0</v>
      </c>
      <c r="N201" s="97" t="n">
        <v>0</v>
      </c>
      <c r="O201" s="97" t="n">
        <v>0</v>
      </c>
      <c r="P201" s="94"/>
      <c r="Q201" s="94"/>
    </row>
    <row r="202" customFormat="false" ht="12.75" hidden="false" customHeight="false" outlineLevel="0" collapsed="false">
      <c r="A202" s="99"/>
      <c r="B202" s="100"/>
      <c r="C202" s="101"/>
      <c r="D202" s="102"/>
      <c r="E202" s="102"/>
      <c r="F202" s="101"/>
      <c r="G202" s="103"/>
      <c r="H202" s="99"/>
      <c r="I202" s="103"/>
      <c r="J202" s="99"/>
      <c r="K202" s="99"/>
      <c r="L202" s="99"/>
      <c r="M202" s="103" t="n">
        <v>0</v>
      </c>
      <c r="N202" s="103" t="n">
        <v>0</v>
      </c>
      <c r="O202" s="103" t="n">
        <v>0</v>
      </c>
      <c r="P202" s="99"/>
      <c r="Q202" s="99"/>
    </row>
    <row r="203" customFormat="false" ht="12.75" hidden="false" customHeight="false" outlineLevel="0" collapsed="false">
      <c r="A203" s="104" t="n">
        <f aca="false">A200+1</f>
        <v>68</v>
      </c>
      <c r="B203" s="95" t="n">
        <v>44413</v>
      </c>
      <c r="C203" s="40" t="s">
        <v>37</v>
      </c>
      <c r="D203" s="96" t="n">
        <v>6</v>
      </c>
      <c r="E203" s="96" t="n">
        <v>0</v>
      </c>
      <c r="F203" s="40" t="s">
        <v>50</v>
      </c>
      <c r="G203" s="105" t="str">
        <f aca="false">C203</f>
        <v>Pitch</v>
      </c>
      <c r="H203" s="104" t="n">
        <f aca="false">IF(AND(E203=0,E204=0),25,20)</f>
        <v>25</v>
      </c>
      <c r="I203" s="105" t="str">
        <f aca="false">F203</f>
        <v>Yokota</v>
      </c>
      <c r="J203" s="94" t="n">
        <f aca="false">IF(E203="WO40",-40,MAX(4,SUM(E203:E204)))</f>
        <v>4</v>
      </c>
      <c r="K203" s="104" t="n">
        <f aca="false">IF(D203&gt;E203,1,0)+IF(D204&gt;E204,1,0)+IF(D205&gt;E205,1,0)</f>
        <v>2</v>
      </c>
      <c r="L203" s="104" t="n">
        <f aca="false">IF(E203&gt;D203,1,0)+IF(E204&gt;D204,1,0)+IF(E205&gt;D205,1,0)</f>
        <v>0</v>
      </c>
      <c r="M203" s="97" t="str">
        <f aca="false">G203&amp;" d. "&amp;I203</f>
        <v>Pitch d. Yokota</v>
      </c>
      <c r="N203" s="97" t="str">
        <f aca="false">G203&amp;" x "&amp;I203</f>
        <v>Pitch x Yokota</v>
      </c>
      <c r="O203" s="97" t="str">
        <f aca="false">I203&amp;" x "&amp;G203</f>
        <v>Yokota x Pitch</v>
      </c>
      <c r="P203" s="94" t="n">
        <f aca="false">MONTH(B203)</f>
        <v>8</v>
      </c>
      <c r="Q203" s="94" t="n">
        <f aca="false">QUOTIENT(B203-2,7)-6129</f>
        <v>215</v>
      </c>
    </row>
    <row r="204" customFormat="false" ht="12.75" hidden="false" customHeight="false" outlineLevel="0" collapsed="false">
      <c r="A204" s="94"/>
      <c r="B204" s="39"/>
      <c r="C204" s="40"/>
      <c r="D204" s="98" t="n">
        <v>6</v>
      </c>
      <c r="E204" s="98" t="n">
        <v>0</v>
      </c>
      <c r="F204" s="40"/>
      <c r="G204" s="97"/>
      <c r="H204" s="94"/>
      <c r="I204" s="97"/>
      <c r="J204" s="94"/>
      <c r="K204" s="94"/>
      <c r="L204" s="94"/>
      <c r="M204" s="97" t="n">
        <v>0</v>
      </c>
      <c r="N204" s="97" t="n">
        <v>0</v>
      </c>
      <c r="O204" s="97" t="n">
        <v>0</v>
      </c>
      <c r="P204" s="94"/>
      <c r="Q204" s="94"/>
    </row>
    <row r="205" customFormat="false" ht="12.75" hidden="false" customHeight="false" outlineLevel="0" collapsed="false">
      <c r="A205" s="99"/>
      <c r="B205" s="100"/>
      <c r="C205" s="101"/>
      <c r="D205" s="102"/>
      <c r="E205" s="102"/>
      <c r="F205" s="101"/>
      <c r="G205" s="103"/>
      <c r="H205" s="99"/>
      <c r="I205" s="103"/>
      <c r="J205" s="99"/>
      <c r="K205" s="99"/>
      <c r="L205" s="99"/>
      <c r="M205" s="103" t="n">
        <v>0</v>
      </c>
      <c r="N205" s="103" t="n">
        <v>0</v>
      </c>
      <c r="O205" s="103" t="n">
        <v>0</v>
      </c>
      <c r="P205" s="99"/>
      <c r="Q205" s="99"/>
    </row>
    <row r="206" customFormat="false" ht="12.75" hidden="false" customHeight="false" outlineLevel="0" collapsed="false">
      <c r="A206" s="104" t="n">
        <f aca="false">A203+1</f>
        <v>69</v>
      </c>
      <c r="B206" s="95" t="n">
        <v>44414</v>
      </c>
      <c r="C206" s="40" t="s">
        <v>6</v>
      </c>
      <c r="D206" s="96" t="n">
        <v>6</v>
      </c>
      <c r="E206" s="96" t="n">
        <v>1</v>
      </c>
      <c r="F206" s="40" t="s">
        <v>49</v>
      </c>
      <c r="G206" s="105" t="str">
        <f aca="false">C206</f>
        <v>Caio</v>
      </c>
      <c r="H206" s="104" t="n">
        <f aca="false">IF(AND(E206=0,E207=0),25,20)</f>
        <v>20</v>
      </c>
      <c r="I206" s="105" t="str">
        <f aca="false">F206</f>
        <v>Xuru</v>
      </c>
      <c r="J206" s="94" t="n">
        <f aca="false">IF(E206="WO40",-40,MAX(4,SUM(E206:E207)))</f>
        <v>4</v>
      </c>
      <c r="K206" s="104" t="n">
        <f aca="false">IF(D206&gt;E206,1,0)+IF(D207&gt;E207,1,0)+IF(D208&gt;E208,1,0)</f>
        <v>2</v>
      </c>
      <c r="L206" s="104" t="n">
        <f aca="false">IF(E206&gt;D206,1,0)+IF(E207&gt;D207,1,0)+IF(E208&gt;D208,1,0)</f>
        <v>0</v>
      </c>
      <c r="M206" s="97" t="str">
        <f aca="false">G206&amp;" d. "&amp;I206</f>
        <v>Caio d. Xuru</v>
      </c>
      <c r="N206" s="97" t="str">
        <f aca="false">G206&amp;" x "&amp;I206</f>
        <v>Caio x Xuru</v>
      </c>
      <c r="O206" s="97" t="str">
        <f aca="false">I206&amp;" x "&amp;G206</f>
        <v>Xuru x Caio</v>
      </c>
      <c r="P206" s="94" t="n">
        <f aca="false">MONTH(B206)</f>
        <v>8</v>
      </c>
      <c r="Q206" s="94" t="n">
        <f aca="false">QUOTIENT(B206-2,7)-6129</f>
        <v>215</v>
      </c>
    </row>
    <row r="207" customFormat="false" ht="12.75" hidden="false" customHeight="false" outlineLevel="0" collapsed="false">
      <c r="A207" s="94"/>
      <c r="B207" s="39"/>
      <c r="C207" s="40"/>
      <c r="D207" s="98" t="n">
        <v>6</v>
      </c>
      <c r="E207" s="98" t="n">
        <v>0</v>
      </c>
      <c r="F207" s="40"/>
      <c r="G207" s="97"/>
      <c r="H207" s="94"/>
      <c r="I207" s="97"/>
      <c r="J207" s="94"/>
      <c r="K207" s="94"/>
      <c r="L207" s="94"/>
      <c r="M207" s="97" t="n">
        <v>0</v>
      </c>
      <c r="N207" s="97" t="n">
        <v>0</v>
      </c>
      <c r="O207" s="97" t="n">
        <v>0</v>
      </c>
      <c r="P207" s="94"/>
      <c r="Q207" s="94"/>
    </row>
    <row r="208" customFormat="false" ht="12.75" hidden="false" customHeight="false" outlineLevel="0" collapsed="false">
      <c r="A208" s="99"/>
      <c r="B208" s="100"/>
      <c r="C208" s="101"/>
      <c r="D208" s="102"/>
      <c r="E208" s="102"/>
      <c r="F208" s="101"/>
      <c r="G208" s="103"/>
      <c r="H208" s="99"/>
      <c r="I208" s="103"/>
      <c r="J208" s="99"/>
      <c r="K208" s="99"/>
      <c r="L208" s="99"/>
      <c r="M208" s="103" t="n">
        <v>0</v>
      </c>
      <c r="N208" s="103" t="n">
        <v>0</v>
      </c>
      <c r="O208" s="103" t="n">
        <v>0</v>
      </c>
      <c r="P208" s="99"/>
      <c r="Q208" s="99"/>
    </row>
    <row r="209" customFormat="false" ht="12.75" hidden="false" customHeight="false" outlineLevel="0" collapsed="false">
      <c r="A209" s="104" t="n">
        <f aca="false">A206+1</f>
        <v>70</v>
      </c>
      <c r="B209" s="95" t="n">
        <v>44415</v>
      </c>
      <c r="C209" s="40" t="s">
        <v>13</v>
      </c>
      <c r="D209" s="96" t="n">
        <v>6</v>
      </c>
      <c r="E209" s="96" t="n">
        <v>2</v>
      </c>
      <c r="F209" s="40" t="s">
        <v>24</v>
      </c>
      <c r="G209" s="105" t="str">
        <f aca="false">C209</f>
        <v>Elias</v>
      </c>
      <c r="H209" s="104" t="n">
        <f aca="false">IF(AND(E209=0,E210=0),25,20)</f>
        <v>20</v>
      </c>
      <c r="I209" s="105" t="str">
        <f aca="false">F209</f>
        <v>Juan</v>
      </c>
      <c r="J209" s="94" t="n">
        <f aca="false">IF(E209="WO40",-40,MAX(4,SUM(E209:E210)))</f>
        <v>4</v>
      </c>
      <c r="K209" s="104" t="n">
        <f aca="false">IF(D209&gt;E209,1,0)+IF(D210&gt;E210,1,0)+IF(D211&gt;E211,1,0)</f>
        <v>2</v>
      </c>
      <c r="L209" s="104" t="n">
        <f aca="false">IF(E209&gt;D209,1,0)+IF(E210&gt;D210,1,0)+IF(E211&gt;D211,1,0)</f>
        <v>0</v>
      </c>
      <c r="M209" s="97" t="str">
        <f aca="false">G209&amp;" d. "&amp;I209</f>
        <v>Elias d. Juan</v>
      </c>
      <c r="N209" s="97" t="str">
        <f aca="false">G209&amp;" x "&amp;I209</f>
        <v>Elias x Juan</v>
      </c>
      <c r="O209" s="97" t="str">
        <f aca="false">I209&amp;" x "&amp;G209</f>
        <v>Juan x Elias</v>
      </c>
      <c r="P209" s="94" t="n">
        <f aca="false">MONTH(B209)</f>
        <v>8</v>
      </c>
      <c r="Q209" s="94" t="n">
        <f aca="false">QUOTIENT(B209-2,7)-6129</f>
        <v>215</v>
      </c>
    </row>
    <row r="210" customFormat="false" ht="12.75" hidden="false" customHeight="false" outlineLevel="0" collapsed="false">
      <c r="A210" s="94"/>
      <c r="B210" s="39"/>
      <c r="C210" s="40"/>
      <c r="D210" s="98" t="n">
        <v>6</v>
      </c>
      <c r="E210" s="98" t="n">
        <v>1</v>
      </c>
      <c r="F210" s="40"/>
      <c r="G210" s="97"/>
      <c r="H210" s="94"/>
      <c r="I210" s="97"/>
      <c r="J210" s="94"/>
      <c r="K210" s="94"/>
      <c r="L210" s="94"/>
      <c r="M210" s="97" t="n">
        <v>0</v>
      </c>
      <c r="N210" s="97" t="n">
        <v>0</v>
      </c>
      <c r="O210" s="97" t="n">
        <v>0</v>
      </c>
      <c r="P210" s="94"/>
      <c r="Q210" s="94"/>
    </row>
    <row r="211" customFormat="false" ht="12.75" hidden="false" customHeight="false" outlineLevel="0" collapsed="false">
      <c r="A211" s="99"/>
      <c r="B211" s="100"/>
      <c r="C211" s="101"/>
      <c r="D211" s="102"/>
      <c r="E211" s="102"/>
      <c r="F211" s="101"/>
      <c r="G211" s="103"/>
      <c r="H211" s="99"/>
      <c r="I211" s="103"/>
      <c r="J211" s="99"/>
      <c r="K211" s="99"/>
      <c r="L211" s="99"/>
      <c r="M211" s="103" t="n">
        <v>0</v>
      </c>
      <c r="N211" s="103" t="n">
        <v>0</v>
      </c>
      <c r="O211" s="103" t="n">
        <v>0</v>
      </c>
      <c r="P211" s="99"/>
      <c r="Q211" s="99"/>
    </row>
    <row r="212" customFormat="false" ht="12.75" hidden="false" customHeight="false" outlineLevel="0" collapsed="false">
      <c r="A212" s="104" t="n">
        <f aca="false">A209+1</f>
        <v>71</v>
      </c>
      <c r="B212" s="95" t="n">
        <v>44415</v>
      </c>
      <c r="C212" s="40" t="s">
        <v>18</v>
      </c>
      <c r="D212" s="96" t="n">
        <v>6</v>
      </c>
      <c r="E212" s="96" t="n">
        <v>3</v>
      </c>
      <c r="F212" s="40" t="s">
        <v>43</v>
      </c>
      <c r="G212" s="105" t="str">
        <f aca="false">C212</f>
        <v>Flavio</v>
      </c>
      <c r="H212" s="104" t="n">
        <f aca="false">IF(AND(E212=0,E213=0),25,20)</f>
        <v>20</v>
      </c>
      <c r="I212" s="105" t="str">
        <f aca="false">F212</f>
        <v>Sérgio Nacif</v>
      </c>
      <c r="J212" s="94" t="n">
        <f aca="false">IF(E212="WO40",-40,MAX(4,SUM(E212:E213)))</f>
        <v>7</v>
      </c>
      <c r="K212" s="104" t="n">
        <f aca="false">IF(D212&gt;E212,1,0)+IF(D213&gt;E213,1,0)+IF(D214&gt;E214,1,0)</f>
        <v>2</v>
      </c>
      <c r="L212" s="104" t="n">
        <f aca="false">IF(E212&gt;D212,1,0)+IF(E213&gt;D213,1,0)+IF(E214&gt;D214,1,0)</f>
        <v>0</v>
      </c>
      <c r="M212" s="97" t="str">
        <f aca="false">G212&amp;" d. "&amp;I212</f>
        <v>Flavio d. Sérgio Nacif</v>
      </c>
      <c r="N212" s="97" t="str">
        <f aca="false">G212&amp;" x "&amp;I212</f>
        <v>Flavio x Sérgio Nacif</v>
      </c>
      <c r="O212" s="97" t="str">
        <f aca="false">I212&amp;" x "&amp;G212</f>
        <v>Sérgio Nacif x Flavio</v>
      </c>
      <c r="P212" s="94" t="n">
        <f aca="false">MONTH(B212)</f>
        <v>8</v>
      </c>
      <c r="Q212" s="94" t="n">
        <f aca="false">QUOTIENT(B212-2,7)-6129</f>
        <v>215</v>
      </c>
    </row>
    <row r="213" customFormat="false" ht="12.75" hidden="false" customHeight="false" outlineLevel="0" collapsed="false">
      <c r="A213" s="94"/>
      <c r="B213" s="39"/>
      <c r="C213" s="40"/>
      <c r="D213" s="98" t="n">
        <v>6</v>
      </c>
      <c r="E213" s="98" t="n">
        <v>4</v>
      </c>
      <c r="F213" s="40"/>
      <c r="G213" s="97"/>
      <c r="H213" s="94"/>
      <c r="I213" s="97"/>
      <c r="J213" s="94"/>
      <c r="K213" s="94"/>
      <c r="L213" s="94"/>
      <c r="M213" s="97" t="n">
        <v>0</v>
      </c>
      <c r="N213" s="97" t="n">
        <v>0</v>
      </c>
      <c r="O213" s="97" t="n">
        <v>0</v>
      </c>
      <c r="P213" s="94"/>
      <c r="Q213" s="94"/>
    </row>
    <row r="214" customFormat="false" ht="12.75" hidden="false" customHeight="false" outlineLevel="0" collapsed="false">
      <c r="A214" s="99"/>
      <c r="B214" s="100"/>
      <c r="C214" s="101"/>
      <c r="D214" s="102"/>
      <c r="E214" s="102"/>
      <c r="F214" s="101"/>
      <c r="G214" s="103"/>
      <c r="H214" s="99"/>
      <c r="I214" s="103"/>
      <c r="J214" s="99"/>
      <c r="K214" s="99"/>
      <c r="L214" s="99"/>
      <c r="M214" s="103" t="n">
        <v>0</v>
      </c>
      <c r="N214" s="103" t="n">
        <v>0</v>
      </c>
      <c r="O214" s="103" t="n">
        <v>0</v>
      </c>
      <c r="P214" s="99"/>
      <c r="Q214" s="99"/>
    </row>
    <row r="215" customFormat="false" ht="12.75" hidden="false" customHeight="false" outlineLevel="0" collapsed="false">
      <c r="A215" s="104" t="n">
        <f aca="false">A212+1</f>
        <v>72</v>
      </c>
      <c r="B215" s="95" t="n">
        <v>44415</v>
      </c>
      <c r="C215" s="40" t="s">
        <v>30</v>
      </c>
      <c r="D215" s="96" t="n">
        <v>6</v>
      </c>
      <c r="E215" s="96" t="n">
        <v>0</v>
      </c>
      <c r="F215" s="40" t="s">
        <v>12</v>
      </c>
      <c r="G215" s="105" t="str">
        <f aca="false">C215</f>
        <v>Oswald</v>
      </c>
      <c r="H215" s="104" t="n">
        <f aca="false">IF(AND(E215=0,E216=0),25,20)</f>
        <v>20</v>
      </c>
      <c r="I215" s="105" t="str">
        <f aca="false">F215</f>
        <v>Duclerc</v>
      </c>
      <c r="J215" s="94" t="n">
        <f aca="false">IF(E215="WO40",-40,MAX(4,SUM(E215:E216)))</f>
        <v>5</v>
      </c>
      <c r="K215" s="104" t="n">
        <f aca="false">IF(D215&gt;E215,1,0)+IF(D216&gt;E216,1,0)+IF(D217&gt;E217,1,0)</f>
        <v>2</v>
      </c>
      <c r="L215" s="104" t="n">
        <f aca="false">IF(E215&gt;D215,1,0)+IF(E216&gt;D216,1,0)+IF(E217&gt;D217,1,0)</f>
        <v>0</v>
      </c>
      <c r="M215" s="97" t="str">
        <f aca="false">G215&amp;" d. "&amp;I215</f>
        <v>Oswald d. Duclerc</v>
      </c>
      <c r="N215" s="97" t="str">
        <f aca="false">G215&amp;" x "&amp;I215</f>
        <v>Oswald x Duclerc</v>
      </c>
      <c r="O215" s="97" t="str">
        <f aca="false">I215&amp;" x "&amp;G215</f>
        <v>Duclerc x Oswald</v>
      </c>
      <c r="P215" s="94" t="n">
        <f aca="false">MONTH(B215)</f>
        <v>8</v>
      </c>
      <c r="Q215" s="94" t="n">
        <f aca="false">QUOTIENT(B215-2,7)-6129</f>
        <v>215</v>
      </c>
    </row>
    <row r="216" customFormat="false" ht="12.75" hidden="false" customHeight="false" outlineLevel="0" collapsed="false">
      <c r="A216" s="94"/>
      <c r="B216" s="39"/>
      <c r="C216" s="40"/>
      <c r="D216" s="98" t="n">
        <v>7</v>
      </c>
      <c r="E216" s="98" t="n">
        <v>5</v>
      </c>
      <c r="F216" s="40"/>
      <c r="G216" s="97"/>
      <c r="H216" s="94"/>
      <c r="I216" s="97"/>
      <c r="J216" s="94"/>
      <c r="K216" s="94"/>
      <c r="L216" s="94"/>
      <c r="M216" s="97" t="n">
        <v>0</v>
      </c>
      <c r="N216" s="97" t="n">
        <v>0</v>
      </c>
      <c r="O216" s="97" t="n">
        <v>0</v>
      </c>
      <c r="P216" s="94"/>
      <c r="Q216" s="94"/>
    </row>
    <row r="217" customFormat="false" ht="12.75" hidden="false" customHeight="false" outlineLevel="0" collapsed="false">
      <c r="A217" s="99"/>
      <c r="B217" s="100"/>
      <c r="C217" s="101"/>
      <c r="D217" s="102"/>
      <c r="E217" s="102"/>
      <c r="F217" s="101"/>
      <c r="G217" s="103"/>
      <c r="H217" s="99"/>
      <c r="I217" s="103"/>
      <c r="J217" s="99"/>
      <c r="K217" s="99"/>
      <c r="L217" s="99"/>
      <c r="M217" s="103" t="n">
        <v>0</v>
      </c>
      <c r="N217" s="103" t="n">
        <v>0</v>
      </c>
      <c r="O217" s="103" t="n">
        <v>0</v>
      </c>
      <c r="P217" s="99"/>
      <c r="Q217" s="99"/>
    </row>
    <row r="218" customFormat="false" ht="12.75" hidden="false" customHeight="false" outlineLevel="0" collapsed="false">
      <c r="A218" s="104" t="n">
        <f aca="false">A215+1</f>
        <v>73</v>
      </c>
      <c r="B218" s="95" t="n">
        <v>44415</v>
      </c>
      <c r="C218" s="40" t="s">
        <v>35</v>
      </c>
      <c r="D218" s="96" t="n">
        <v>6</v>
      </c>
      <c r="E218" s="96" t="n">
        <v>3</v>
      </c>
      <c r="F218" s="40" t="s">
        <v>23</v>
      </c>
      <c r="G218" s="105" t="str">
        <f aca="false">C218</f>
        <v>Persio</v>
      </c>
      <c r="H218" s="104" t="n">
        <f aca="false">IF(AND(E218=0,E219=0),25,20)</f>
        <v>20</v>
      </c>
      <c r="I218" s="105" t="str">
        <f aca="false">F218</f>
        <v>Ivan</v>
      </c>
      <c r="J218" s="94" t="n">
        <f aca="false">IF(E218="WO40",-40,MAX(4,SUM(E218:E219)))</f>
        <v>7</v>
      </c>
      <c r="K218" s="104" t="n">
        <f aca="false">IF(D218&gt;E218,1,0)+IF(D219&gt;E219,1,0)+IF(D220&gt;E220,1,0)</f>
        <v>2</v>
      </c>
      <c r="L218" s="104" t="n">
        <f aca="false">IF(E218&gt;D218,1,0)+IF(E219&gt;D219,1,0)+IF(E220&gt;D220,1,0)</f>
        <v>0</v>
      </c>
      <c r="M218" s="97" t="str">
        <f aca="false">G218&amp;" d. "&amp;I218</f>
        <v>Persio d. Ivan</v>
      </c>
      <c r="N218" s="97" t="str">
        <f aca="false">G218&amp;" x "&amp;I218</f>
        <v>Persio x Ivan</v>
      </c>
      <c r="O218" s="97" t="str">
        <f aca="false">I218&amp;" x "&amp;G218</f>
        <v>Ivan x Persio</v>
      </c>
      <c r="P218" s="94" t="n">
        <f aca="false">MONTH(B218)</f>
        <v>8</v>
      </c>
      <c r="Q218" s="94" t="n">
        <f aca="false">QUOTIENT(B218-2,7)-6129</f>
        <v>215</v>
      </c>
    </row>
    <row r="219" customFormat="false" ht="12.75" hidden="false" customHeight="false" outlineLevel="0" collapsed="false">
      <c r="A219" s="94"/>
      <c r="B219" s="39"/>
      <c r="C219" s="40"/>
      <c r="D219" s="98" t="n">
        <v>6</v>
      </c>
      <c r="E219" s="98" t="n">
        <v>4</v>
      </c>
      <c r="F219" s="40"/>
      <c r="G219" s="97"/>
      <c r="H219" s="94"/>
      <c r="I219" s="97"/>
      <c r="J219" s="94"/>
      <c r="K219" s="94"/>
      <c r="L219" s="94"/>
      <c r="M219" s="97" t="n">
        <v>0</v>
      </c>
      <c r="N219" s="97" t="n">
        <v>0</v>
      </c>
      <c r="O219" s="97" t="n">
        <v>0</v>
      </c>
      <c r="P219" s="94"/>
      <c r="Q219" s="94"/>
    </row>
    <row r="220" customFormat="false" ht="12.75" hidden="false" customHeight="false" outlineLevel="0" collapsed="false">
      <c r="A220" s="99"/>
      <c r="B220" s="100"/>
      <c r="C220" s="101"/>
      <c r="D220" s="102"/>
      <c r="E220" s="102"/>
      <c r="F220" s="101"/>
      <c r="G220" s="103"/>
      <c r="H220" s="99"/>
      <c r="I220" s="103"/>
      <c r="J220" s="99"/>
      <c r="K220" s="99"/>
      <c r="L220" s="99"/>
      <c r="M220" s="103" t="n">
        <v>0</v>
      </c>
      <c r="N220" s="103" t="n">
        <v>0</v>
      </c>
      <c r="O220" s="103" t="n">
        <v>0</v>
      </c>
      <c r="P220" s="99"/>
      <c r="Q220" s="99"/>
    </row>
    <row r="221" customFormat="false" ht="12.75" hidden="false" customHeight="false" outlineLevel="0" collapsed="false">
      <c r="A221" s="104" t="n">
        <f aca="false">A218+1</f>
        <v>74</v>
      </c>
      <c r="B221" s="95"/>
      <c r="C221" s="40"/>
      <c r="D221" s="96"/>
      <c r="E221" s="96"/>
      <c r="F221" s="40"/>
      <c r="G221" s="105" t="n">
        <f aca="false">C221</f>
        <v>0</v>
      </c>
      <c r="H221" s="104" t="n">
        <f aca="false">IF(AND(E221=0,E222=0),25,20)</f>
        <v>25</v>
      </c>
      <c r="I221" s="105" t="n">
        <f aca="false">F221</f>
        <v>0</v>
      </c>
      <c r="J221" s="94" t="n">
        <f aca="false">IF(E221="WO40",-40,MAX(4,SUM(E221:E222)))</f>
        <v>4</v>
      </c>
      <c r="K221" s="104" t="n">
        <f aca="false">IF(D221&gt;E221,1,0)+IF(D222&gt;E222,1,0)+IF(D223&gt;E223,1,0)</f>
        <v>0</v>
      </c>
      <c r="L221" s="104" t="n">
        <f aca="false">IF(E221&gt;D221,1,0)+IF(E222&gt;D222,1,0)+IF(E223&gt;D223,1,0)</f>
        <v>0</v>
      </c>
      <c r="M221" s="97" t="str">
        <f aca="false">G221&amp;" d. "&amp;I221</f>
        <v>0 d. 0</v>
      </c>
      <c r="N221" s="97" t="str">
        <f aca="false">G221&amp;" x "&amp;I221</f>
        <v>0 x 0</v>
      </c>
      <c r="O221" s="97" t="str">
        <f aca="false">I221&amp;" x "&amp;G221</f>
        <v>0 x 0</v>
      </c>
      <c r="P221" s="94" t="n">
        <f aca="false">MONTH(B221)</f>
        <v>12</v>
      </c>
      <c r="Q221" s="94" t="n">
        <f aca="false">QUOTIENT(B221-2,7)-6129</f>
        <v>-6129</v>
      </c>
    </row>
    <row r="222" customFormat="false" ht="12.75" hidden="false" customHeight="false" outlineLevel="0" collapsed="false">
      <c r="A222" s="94"/>
      <c r="B222" s="39"/>
      <c r="C222" s="40"/>
      <c r="D222" s="98"/>
      <c r="E222" s="98"/>
      <c r="F222" s="40"/>
      <c r="G222" s="97"/>
      <c r="H222" s="94"/>
      <c r="I222" s="97"/>
      <c r="J222" s="94"/>
      <c r="K222" s="94"/>
      <c r="L222" s="94"/>
      <c r="M222" s="97" t="n">
        <v>0</v>
      </c>
      <c r="N222" s="97" t="n">
        <v>0</v>
      </c>
      <c r="O222" s="97" t="n">
        <v>0</v>
      </c>
      <c r="P222" s="94"/>
      <c r="Q222" s="94"/>
    </row>
    <row r="223" customFormat="false" ht="12.75" hidden="false" customHeight="false" outlineLevel="0" collapsed="false">
      <c r="A223" s="99"/>
      <c r="B223" s="100"/>
      <c r="C223" s="101"/>
      <c r="D223" s="102"/>
      <c r="E223" s="102"/>
      <c r="F223" s="101"/>
      <c r="G223" s="103"/>
      <c r="H223" s="99"/>
      <c r="I223" s="103"/>
      <c r="J223" s="99"/>
      <c r="K223" s="99"/>
      <c r="L223" s="99"/>
      <c r="M223" s="103" t="n">
        <v>0</v>
      </c>
      <c r="N223" s="103" t="n">
        <v>0</v>
      </c>
      <c r="O223" s="103" t="n">
        <v>0</v>
      </c>
      <c r="P223" s="99"/>
      <c r="Q223" s="99"/>
    </row>
    <row r="224" customFormat="false" ht="12.75" hidden="false" customHeight="false" outlineLevel="0" collapsed="false">
      <c r="A224" s="104" t="n">
        <f aca="false">A221+1</f>
        <v>75</v>
      </c>
      <c r="B224" s="95"/>
      <c r="C224" s="40"/>
      <c r="D224" s="96"/>
      <c r="E224" s="96"/>
      <c r="F224" s="40"/>
      <c r="G224" s="105" t="n">
        <f aca="false">C224</f>
        <v>0</v>
      </c>
      <c r="H224" s="104" t="n">
        <f aca="false">IF(AND(E224=0,E225=0),25,20)</f>
        <v>25</v>
      </c>
      <c r="I224" s="105" t="n">
        <f aca="false">F224</f>
        <v>0</v>
      </c>
      <c r="J224" s="94" t="n">
        <f aca="false">IF(E224="WO40",-40,MAX(4,SUM(E224:E225)))</f>
        <v>4</v>
      </c>
      <c r="K224" s="104" t="n">
        <f aca="false">IF(D224&gt;E224,1,0)+IF(D225&gt;E225,1,0)+IF(D226&gt;E226,1,0)</f>
        <v>0</v>
      </c>
      <c r="L224" s="104" t="n">
        <f aca="false">IF(E224&gt;D224,1,0)+IF(E225&gt;D225,1,0)+IF(E226&gt;D226,1,0)</f>
        <v>0</v>
      </c>
      <c r="M224" s="97" t="str">
        <f aca="false">G224&amp;" d. "&amp;I224</f>
        <v>0 d. 0</v>
      </c>
      <c r="N224" s="97" t="str">
        <f aca="false">G224&amp;" x "&amp;I224</f>
        <v>0 x 0</v>
      </c>
      <c r="O224" s="97" t="str">
        <f aca="false">I224&amp;" x "&amp;G224</f>
        <v>0 x 0</v>
      </c>
      <c r="P224" s="94" t="n">
        <f aca="false">MONTH(B224)</f>
        <v>12</v>
      </c>
      <c r="Q224" s="94" t="n">
        <f aca="false">QUOTIENT(B224-2,7)-6129</f>
        <v>-6129</v>
      </c>
    </row>
    <row r="225" customFormat="false" ht="12.75" hidden="false" customHeight="false" outlineLevel="0" collapsed="false">
      <c r="A225" s="94"/>
      <c r="B225" s="39"/>
      <c r="C225" s="40"/>
      <c r="D225" s="98"/>
      <c r="E225" s="98"/>
      <c r="F225" s="40"/>
      <c r="G225" s="97"/>
      <c r="H225" s="94"/>
      <c r="I225" s="97"/>
      <c r="J225" s="94"/>
      <c r="K225" s="94"/>
      <c r="L225" s="94"/>
      <c r="M225" s="97" t="n">
        <v>0</v>
      </c>
      <c r="N225" s="97" t="n">
        <v>0</v>
      </c>
      <c r="O225" s="97" t="n">
        <v>0</v>
      </c>
      <c r="P225" s="94"/>
      <c r="Q225" s="94"/>
    </row>
    <row r="226" customFormat="false" ht="12.75" hidden="false" customHeight="false" outlineLevel="0" collapsed="false">
      <c r="A226" s="99"/>
      <c r="B226" s="100"/>
      <c r="C226" s="101"/>
      <c r="D226" s="102"/>
      <c r="E226" s="102"/>
      <c r="F226" s="101"/>
      <c r="G226" s="103"/>
      <c r="H226" s="99"/>
      <c r="I226" s="103"/>
      <c r="J226" s="99"/>
      <c r="K226" s="99"/>
      <c r="L226" s="99"/>
      <c r="M226" s="103" t="n">
        <v>0</v>
      </c>
      <c r="N226" s="103" t="n">
        <v>0</v>
      </c>
      <c r="O226" s="103" t="n">
        <v>0</v>
      </c>
      <c r="P226" s="99"/>
      <c r="Q226" s="99"/>
    </row>
    <row r="227" customFormat="false" ht="12.75" hidden="false" customHeight="false" outlineLevel="0" collapsed="false">
      <c r="A227" s="104" t="n">
        <f aca="false">A224+1</f>
        <v>76</v>
      </c>
      <c r="B227" s="95"/>
      <c r="C227" s="40"/>
      <c r="D227" s="96"/>
      <c r="E227" s="96"/>
      <c r="F227" s="40"/>
      <c r="G227" s="105" t="n">
        <f aca="false">C227</f>
        <v>0</v>
      </c>
      <c r="H227" s="104" t="n">
        <f aca="false">IF(AND(E227=0,E228=0),25,20)</f>
        <v>25</v>
      </c>
      <c r="I227" s="105" t="n">
        <f aca="false">F227</f>
        <v>0</v>
      </c>
      <c r="J227" s="94" t="n">
        <f aca="false">IF(E227="WO40",-40,MAX(4,SUM(E227:E228)))</f>
        <v>4</v>
      </c>
      <c r="K227" s="104" t="n">
        <f aca="false">IF(D227&gt;E227,1,0)+IF(D228&gt;E228,1,0)+IF(D229&gt;E229,1,0)</f>
        <v>0</v>
      </c>
      <c r="L227" s="104" t="n">
        <f aca="false">IF(E227&gt;D227,1,0)+IF(E228&gt;D228,1,0)+IF(E229&gt;D229,1,0)</f>
        <v>0</v>
      </c>
      <c r="M227" s="97" t="str">
        <f aca="false">G227&amp;" d. "&amp;I227</f>
        <v>0 d. 0</v>
      </c>
      <c r="N227" s="97" t="str">
        <f aca="false">G227&amp;" x "&amp;I227</f>
        <v>0 x 0</v>
      </c>
      <c r="O227" s="97" t="str">
        <f aca="false">I227&amp;" x "&amp;G227</f>
        <v>0 x 0</v>
      </c>
      <c r="P227" s="94" t="n">
        <f aca="false">MONTH(B227)</f>
        <v>12</v>
      </c>
      <c r="Q227" s="94" t="n">
        <f aca="false">QUOTIENT(B227-2,7)-6129</f>
        <v>-6129</v>
      </c>
    </row>
    <row r="228" customFormat="false" ht="12.75" hidden="false" customHeight="false" outlineLevel="0" collapsed="false">
      <c r="A228" s="94"/>
      <c r="B228" s="39"/>
      <c r="C228" s="40"/>
      <c r="D228" s="98"/>
      <c r="E228" s="98"/>
      <c r="F228" s="40"/>
      <c r="G228" s="97"/>
      <c r="H228" s="94"/>
      <c r="I228" s="97"/>
      <c r="J228" s="94"/>
      <c r="K228" s="94"/>
      <c r="L228" s="94"/>
      <c r="M228" s="97" t="n">
        <v>0</v>
      </c>
      <c r="N228" s="97" t="n">
        <v>0</v>
      </c>
      <c r="O228" s="97" t="n">
        <v>0</v>
      </c>
      <c r="P228" s="94"/>
      <c r="Q228" s="94"/>
    </row>
    <row r="229" customFormat="false" ht="12.75" hidden="false" customHeight="false" outlineLevel="0" collapsed="false">
      <c r="A229" s="99"/>
      <c r="B229" s="100"/>
      <c r="C229" s="101"/>
      <c r="D229" s="102"/>
      <c r="E229" s="102"/>
      <c r="F229" s="101"/>
      <c r="G229" s="103"/>
      <c r="H229" s="99"/>
      <c r="I229" s="103"/>
      <c r="J229" s="99"/>
      <c r="K229" s="99"/>
      <c r="L229" s="99"/>
      <c r="M229" s="103" t="n">
        <v>0</v>
      </c>
      <c r="N229" s="103" t="n">
        <v>0</v>
      </c>
      <c r="O229" s="103" t="n">
        <v>0</v>
      </c>
      <c r="P229" s="99"/>
      <c r="Q229" s="99"/>
    </row>
    <row r="230" customFormat="false" ht="12.75" hidden="false" customHeight="false" outlineLevel="0" collapsed="false">
      <c r="A230" s="104" t="n">
        <f aca="false">A227+1</f>
        <v>77</v>
      </c>
      <c r="B230" s="95"/>
      <c r="C230" s="40"/>
      <c r="D230" s="96"/>
      <c r="E230" s="96"/>
      <c r="F230" s="40"/>
      <c r="G230" s="105" t="n">
        <f aca="false">C230</f>
        <v>0</v>
      </c>
      <c r="H230" s="104" t="n">
        <f aca="false">IF(AND(E230=0,E231=0),25,20)</f>
        <v>25</v>
      </c>
      <c r="I230" s="105" t="n">
        <f aca="false">F230</f>
        <v>0</v>
      </c>
      <c r="J230" s="94" t="n">
        <f aca="false">IF(E230="WO40",-40,MAX(4,SUM(E230:E231)))</f>
        <v>4</v>
      </c>
      <c r="K230" s="104" t="n">
        <f aca="false">IF(D230&gt;E230,1,0)+IF(D231&gt;E231,1,0)+IF(D232&gt;E232,1,0)</f>
        <v>0</v>
      </c>
      <c r="L230" s="104" t="n">
        <f aca="false">IF(E230&gt;D230,1,0)+IF(E231&gt;D231,1,0)+IF(E232&gt;D232,1,0)</f>
        <v>0</v>
      </c>
      <c r="M230" s="97" t="str">
        <f aca="false">G230&amp;" d. "&amp;I230</f>
        <v>0 d. 0</v>
      </c>
      <c r="N230" s="97" t="str">
        <f aca="false">G230&amp;" x "&amp;I230</f>
        <v>0 x 0</v>
      </c>
      <c r="O230" s="97" t="str">
        <f aca="false">I230&amp;" x "&amp;G230</f>
        <v>0 x 0</v>
      </c>
      <c r="P230" s="94" t="n">
        <f aca="false">MONTH(B230)</f>
        <v>12</v>
      </c>
      <c r="Q230" s="94" t="n">
        <f aca="false">QUOTIENT(B230-2,7)-6129</f>
        <v>-6129</v>
      </c>
    </row>
    <row r="231" customFormat="false" ht="12.75" hidden="false" customHeight="false" outlineLevel="0" collapsed="false">
      <c r="A231" s="94"/>
      <c r="B231" s="39"/>
      <c r="C231" s="40"/>
      <c r="D231" s="98"/>
      <c r="E231" s="98"/>
      <c r="F231" s="40"/>
      <c r="G231" s="97"/>
      <c r="H231" s="94"/>
      <c r="I231" s="97"/>
      <c r="J231" s="94"/>
      <c r="K231" s="94"/>
      <c r="L231" s="94"/>
      <c r="M231" s="97" t="n">
        <v>0</v>
      </c>
      <c r="N231" s="97" t="n">
        <v>0</v>
      </c>
      <c r="O231" s="97" t="n">
        <v>0</v>
      </c>
      <c r="P231" s="94"/>
      <c r="Q231" s="94"/>
    </row>
    <row r="232" customFormat="false" ht="12.75" hidden="false" customHeight="false" outlineLevel="0" collapsed="false">
      <c r="A232" s="99"/>
      <c r="B232" s="100"/>
      <c r="C232" s="101"/>
      <c r="D232" s="102"/>
      <c r="E232" s="102"/>
      <c r="F232" s="101"/>
      <c r="G232" s="103"/>
      <c r="H232" s="99"/>
      <c r="I232" s="103"/>
      <c r="J232" s="99"/>
      <c r="K232" s="99"/>
      <c r="L232" s="99"/>
      <c r="M232" s="103" t="n">
        <v>0</v>
      </c>
      <c r="N232" s="103" t="n">
        <v>0</v>
      </c>
      <c r="O232" s="103" t="n">
        <v>0</v>
      </c>
      <c r="P232" s="99"/>
      <c r="Q232" s="99"/>
    </row>
    <row r="233" customFormat="false" ht="12.75" hidden="false" customHeight="false" outlineLevel="0" collapsed="false">
      <c r="A233" s="104" t="n">
        <f aca="false">A230+1</f>
        <v>78</v>
      </c>
      <c r="B233" s="95"/>
      <c r="C233" s="40"/>
      <c r="D233" s="96"/>
      <c r="E233" s="96"/>
      <c r="F233" s="40"/>
      <c r="G233" s="105" t="n">
        <f aca="false">C233</f>
        <v>0</v>
      </c>
      <c r="H233" s="104" t="n">
        <f aca="false">IF(AND(E233=0,E234=0),25,20)</f>
        <v>25</v>
      </c>
      <c r="I233" s="105" t="n">
        <f aca="false">F233</f>
        <v>0</v>
      </c>
      <c r="J233" s="94" t="n">
        <f aca="false">IF(E233="WO40",-40,MAX(4,SUM(E233:E234)))</f>
        <v>4</v>
      </c>
      <c r="K233" s="104" t="n">
        <f aca="false">IF(D233&gt;E233,1,0)+IF(D234&gt;E234,1,0)+IF(D235&gt;E235,1,0)</f>
        <v>0</v>
      </c>
      <c r="L233" s="104" t="n">
        <f aca="false">IF(E233&gt;D233,1,0)+IF(E234&gt;D234,1,0)+IF(E235&gt;D235,1,0)</f>
        <v>0</v>
      </c>
      <c r="M233" s="97" t="str">
        <f aca="false">G233&amp;" d. "&amp;I233</f>
        <v>0 d. 0</v>
      </c>
      <c r="N233" s="97" t="str">
        <f aca="false">G233&amp;" x "&amp;I233</f>
        <v>0 x 0</v>
      </c>
      <c r="O233" s="97" t="str">
        <f aca="false">I233&amp;" x "&amp;G233</f>
        <v>0 x 0</v>
      </c>
      <c r="P233" s="94" t="n">
        <f aca="false">MONTH(B233)</f>
        <v>12</v>
      </c>
      <c r="Q233" s="94" t="n">
        <f aca="false">QUOTIENT(B233-2,7)-6129</f>
        <v>-6129</v>
      </c>
    </row>
    <row r="234" customFormat="false" ht="12.75" hidden="false" customHeight="false" outlineLevel="0" collapsed="false">
      <c r="A234" s="94"/>
      <c r="B234" s="39"/>
      <c r="C234" s="40"/>
      <c r="D234" s="98"/>
      <c r="E234" s="98"/>
      <c r="F234" s="40"/>
      <c r="G234" s="97"/>
      <c r="H234" s="94"/>
      <c r="I234" s="97"/>
      <c r="J234" s="94"/>
      <c r="K234" s="94"/>
      <c r="L234" s="94"/>
      <c r="M234" s="97" t="n">
        <v>0</v>
      </c>
      <c r="N234" s="97" t="n">
        <v>0</v>
      </c>
      <c r="O234" s="97" t="n">
        <v>0</v>
      </c>
      <c r="P234" s="94"/>
      <c r="Q234" s="94"/>
    </row>
    <row r="235" customFormat="false" ht="12.75" hidden="false" customHeight="false" outlineLevel="0" collapsed="false">
      <c r="A235" s="99"/>
      <c r="B235" s="100"/>
      <c r="C235" s="101"/>
      <c r="D235" s="102"/>
      <c r="E235" s="102"/>
      <c r="F235" s="101"/>
      <c r="G235" s="103"/>
      <c r="H235" s="99"/>
      <c r="I235" s="103"/>
      <c r="J235" s="99"/>
      <c r="K235" s="99"/>
      <c r="L235" s="99"/>
      <c r="M235" s="103" t="n">
        <v>0</v>
      </c>
      <c r="N235" s="103" t="n">
        <v>0</v>
      </c>
      <c r="O235" s="103" t="n">
        <v>0</v>
      </c>
      <c r="P235" s="99"/>
      <c r="Q235" s="99"/>
    </row>
    <row r="236" customFormat="false" ht="12.75" hidden="false" customHeight="false" outlineLevel="0" collapsed="false">
      <c r="A236" s="104" t="n">
        <f aca="false">A233+1</f>
        <v>79</v>
      </c>
      <c r="B236" s="95"/>
      <c r="C236" s="40"/>
      <c r="D236" s="96"/>
      <c r="E236" s="96"/>
      <c r="F236" s="40"/>
      <c r="G236" s="105" t="n">
        <f aca="false">C236</f>
        <v>0</v>
      </c>
      <c r="H236" s="104" t="n">
        <f aca="false">IF(AND(E236=0,E237=0),25,20)</f>
        <v>25</v>
      </c>
      <c r="I236" s="105" t="n">
        <f aca="false">F236</f>
        <v>0</v>
      </c>
      <c r="J236" s="94" t="n">
        <f aca="false">IF(E236="WO40",-40,MAX(4,SUM(E236:E237)))</f>
        <v>4</v>
      </c>
      <c r="K236" s="104" t="n">
        <f aca="false">IF(D236&gt;E236,1,0)+IF(D237&gt;E237,1,0)+IF(D238&gt;E238,1,0)</f>
        <v>0</v>
      </c>
      <c r="L236" s="104" t="n">
        <f aca="false">IF(E236&gt;D236,1,0)+IF(E237&gt;D237,1,0)+IF(E238&gt;D238,1,0)</f>
        <v>0</v>
      </c>
      <c r="M236" s="97" t="str">
        <f aca="false">G236&amp;" d. "&amp;I236</f>
        <v>0 d. 0</v>
      </c>
      <c r="N236" s="97" t="str">
        <f aca="false">G236&amp;" x "&amp;I236</f>
        <v>0 x 0</v>
      </c>
      <c r="O236" s="97" t="str">
        <f aca="false">I236&amp;" x "&amp;G236</f>
        <v>0 x 0</v>
      </c>
      <c r="P236" s="94" t="n">
        <f aca="false">MONTH(B236)</f>
        <v>12</v>
      </c>
      <c r="Q236" s="94" t="n">
        <f aca="false">QUOTIENT(B236-2,7)-6129</f>
        <v>-6129</v>
      </c>
    </row>
    <row r="237" customFormat="false" ht="12.75" hidden="false" customHeight="false" outlineLevel="0" collapsed="false">
      <c r="A237" s="94"/>
      <c r="B237" s="39"/>
      <c r="C237" s="40"/>
      <c r="D237" s="98"/>
      <c r="E237" s="98"/>
      <c r="F237" s="40"/>
      <c r="G237" s="97"/>
      <c r="H237" s="94"/>
      <c r="I237" s="97"/>
      <c r="J237" s="94"/>
      <c r="K237" s="94"/>
      <c r="L237" s="94"/>
      <c r="M237" s="97" t="n">
        <v>0</v>
      </c>
      <c r="N237" s="97" t="n">
        <v>0</v>
      </c>
      <c r="O237" s="97" t="n">
        <v>0</v>
      </c>
      <c r="P237" s="94"/>
      <c r="Q237" s="94"/>
    </row>
    <row r="238" customFormat="false" ht="12.75" hidden="false" customHeight="false" outlineLevel="0" collapsed="false">
      <c r="A238" s="99"/>
      <c r="B238" s="100"/>
      <c r="C238" s="101"/>
      <c r="D238" s="102"/>
      <c r="E238" s="102"/>
      <c r="F238" s="101"/>
      <c r="G238" s="103"/>
      <c r="H238" s="99"/>
      <c r="I238" s="103"/>
      <c r="J238" s="99"/>
      <c r="K238" s="99"/>
      <c r="L238" s="99"/>
      <c r="M238" s="103" t="n">
        <v>0</v>
      </c>
      <c r="N238" s="103" t="n">
        <v>0</v>
      </c>
      <c r="O238" s="103" t="n">
        <v>0</v>
      </c>
      <c r="P238" s="99"/>
      <c r="Q238" s="99"/>
    </row>
    <row r="239" customFormat="false" ht="12.75" hidden="false" customHeight="false" outlineLevel="0" collapsed="false">
      <c r="A239" s="104" t="n">
        <f aca="false">A236+1</f>
        <v>80</v>
      </c>
      <c r="B239" s="95"/>
      <c r="C239" s="40"/>
      <c r="D239" s="96"/>
      <c r="E239" s="96"/>
      <c r="F239" s="40"/>
      <c r="G239" s="105" t="n">
        <f aca="false">C239</f>
        <v>0</v>
      </c>
      <c r="H239" s="104" t="n">
        <f aca="false">IF(AND(E239=0,E240=0),25,20)</f>
        <v>25</v>
      </c>
      <c r="I239" s="105" t="n">
        <f aca="false">F239</f>
        <v>0</v>
      </c>
      <c r="J239" s="94" t="n">
        <f aca="false">IF(E239="WO40",-40,MAX(4,SUM(E239:E240)))</f>
        <v>4</v>
      </c>
      <c r="K239" s="104" t="n">
        <f aca="false">IF(D239&gt;E239,1,0)+IF(D240&gt;E240,1,0)+IF(D241&gt;E241,1,0)</f>
        <v>0</v>
      </c>
      <c r="L239" s="104" t="n">
        <f aca="false">IF(E239&gt;D239,1,0)+IF(E240&gt;D240,1,0)+IF(E241&gt;D241,1,0)</f>
        <v>0</v>
      </c>
      <c r="M239" s="97" t="str">
        <f aca="false">G239&amp;" d. "&amp;I239</f>
        <v>0 d. 0</v>
      </c>
      <c r="N239" s="97" t="str">
        <f aca="false">G239&amp;" x "&amp;I239</f>
        <v>0 x 0</v>
      </c>
      <c r="O239" s="97" t="str">
        <f aca="false">I239&amp;" x "&amp;G239</f>
        <v>0 x 0</v>
      </c>
      <c r="P239" s="94" t="n">
        <f aca="false">MONTH(B239)</f>
        <v>12</v>
      </c>
      <c r="Q239" s="94" t="n">
        <f aca="false">QUOTIENT(B239-2,7)-6129</f>
        <v>-6129</v>
      </c>
    </row>
    <row r="240" customFormat="false" ht="12.75" hidden="false" customHeight="false" outlineLevel="0" collapsed="false">
      <c r="A240" s="94"/>
      <c r="B240" s="39"/>
      <c r="C240" s="40"/>
      <c r="D240" s="98"/>
      <c r="E240" s="98"/>
      <c r="F240" s="40"/>
      <c r="G240" s="97"/>
      <c r="H240" s="94"/>
      <c r="I240" s="97"/>
      <c r="J240" s="94"/>
      <c r="K240" s="94"/>
      <c r="L240" s="94"/>
      <c r="M240" s="97" t="n">
        <v>0</v>
      </c>
      <c r="N240" s="97" t="n">
        <v>0</v>
      </c>
      <c r="O240" s="97" t="n">
        <v>0</v>
      </c>
      <c r="P240" s="94"/>
      <c r="Q240" s="94"/>
    </row>
    <row r="241" customFormat="false" ht="12.75" hidden="false" customHeight="false" outlineLevel="0" collapsed="false">
      <c r="A241" s="99"/>
      <c r="B241" s="100"/>
      <c r="C241" s="101"/>
      <c r="D241" s="102"/>
      <c r="E241" s="102"/>
      <c r="F241" s="101"/>
      <c r="G241" s="103"/>
      <c r="H241" s="99"/>
      <c r="I241" s="103"/>
      <c r="J241" s="99"/>
      <c r="K241" s="99"/>
      <c r="L241" s="99"/>
      <c r="M241" s="103" t="n">
        <v>0</v>
      </c>
      <c r="N241" s="103" t="n">
        <v>0</v>
      </c>
      <c r="O241" s="103" t="n">
        <v>0</v>
      </c>
      <c r="P241" s="99"/>
      <c r="Q241" s="99"/>
    </row>
    <row r="242" customFormat="false" ht="12.75" hidden="false" customHeight="false" outlineLevel="0" collapsed="false">
      <c r="A242" s="104" t="n">
        <f aca="false">A239+1</f>
        <v>81</v>
      </c>
      <c r="B242" s="95"/>
      <c r="C242" s="40"/>
      <c r="D242" s="96"/>
      <c r="E242" s="96"/>
      <c r="F242" s="40"/>
      <c r="G242" s="105" t="n">
        <f aca="false">C242</f>
        <v>0</v>
      </c>
      <c r="H242" s="104" t="n">
        <f aca="false">IF(AND(E242=0,E243=0),25,20)</f>
        <v>25</v>
      </c>
      <c r="I242" s="105" t="n">
        <f aca="false">F242</f>
        <v>0</v>
      </c>
      <c r="J242" s="94" t="n">
        <f aca="false">IF(E242="WO40",-40,MAX(4,SUM(E242:E243)))</f>
        <v>4</v>
      </c>
      <c r="K242" s="104" t="n">
        <f aca="false">IF(D242&gt;E242,1,0)+IF(D243&gt;E243,1,0)+IF(D244&gt;E244,1,0)</f>
        <v>0</v>
      </c>
      <c r="L242" s="104" t="n">
        <f aca="false">IF(E242&gt;D242,1,0)+IF(E243&gt;D243,1,0)+IF(E244&gt;D244,1,0)</f>
        <v>0</v>
      </c>
      <c r="M242" s="97" t="str">
        <f aca="false">G242&amp;" d. "&amp;I242</f>
        <v>0 d. 0</v>
      </c>
      <c r="N242" s="97" t="str">
        <f aca="false">G242&amp;" x "&amp;I242</f>
        <v>0 x 0</v>
      </c>
      <c r="O242" s="97" t="str">
        <f aca="false">I242&amp;" x "&amp;G242</f>
        <v>0 x 0</v>
      </c>
      <c r="P242" s="94" t="n">
        <f aca="false">MONTH(B242)</f>
        <v>12</v>
      </c>
      <c r="Q242" s="94" t="n">
        <f aca="false">QUOTIENT(B242-2,7)-6129</f>
        <v>-6129</v>
      </c>
    </row>
    <row r="243" customFormat="false" ht="12.75" hidden="false" customHeight="false" outlineLevel="0" collapsed="false">
      <c r="A243" s="94"/>
      <c r="B243" s="39"/>
      <c r="C243" s="40"/>
      <c r="D243" s="98"/>
      <c r="E243" s="98"/>
      <c r="F243" s="40"/>
      <c r="G243" s="97"/>
      <c r="H243" s="94"/>
      <c r="I243" s="97"/>
      <c r="J243" s="94"/>
      <c r="K243" s="94"/>
      <c r="L243" s="94"/>
      <c r="M243" s="97" t="n">
        <v>0</v>
      </c>
      <c r="N243" s="97" t="n">
        <v>0</v>
      </c>
      <c r="O243" s="97" t="n">
        <v>0</v>
      </c>
      <c r="P243" s="94"/>
      <c r="Q243" s="94"/>
    </row>
    <row r="244" customFormat="false" ht="12.75" hidden="false" customHeight="false" outlineLevel="0" collapsed="false">
      <c r="A244" s="99"/>
      <c r="B244" s="100"/>
      <c r="C244" s="101"/>
      <c r="D244" s="102"/>
      <c r="E244" s="102"/>
      <c r="F244" s="101"/>
      <c r="G244" s="103"/>
      <c r="H244" s="99"/>
      <c r="I244" s="103"/>
      <c r="J244" s="99"/>
      <c r="K244" s="99"/>
      <c r="L244" s="99"/>
      <c r="M244" s="103" t="n">
        <v>0</v>
      </c>
      <c r="N244" s="103" t="n">
        <v>0</v>
      </c>
      <c r="O244" s="103" t="n">
        <v>0</v>
      </c>
      <c r="P244" s="99"/>
      <c r="Q244" s="99"/>
    </row>
    <row r="245" customFormat="false" ht="12.75" hidden="false" customHeight="false" outlineLevel="0" collapsed="false">
      <c r="A245" s="104" t="n">
        <f aca="false">A242+1</f>
        <v>82</v>
      </c>
      <c r="B245" s="95"/>
      <c r="C245" s="40"/>
      <c r="D245" s="96"/>
      <c r="E245" s="96"/>
      <c r="F245" s="40"/>
      <c r="G245" s="105" t="n">
        <f aca="false">C245</f>
        <v>0</v>
      </c>
      <c r="H245" s="104" t="n">
        <f aca="false">IF(AND(E245=0,E246=0),25,20)</f>
        <v>25</v>
      </c>
      <c r="I245" s="105" t="n">
        <f aca="false">F245</f>
        <v>0</v>
      </c>
      <c r="J245" s="94" t="n">
        <f aca="false">IF(E245="WO40",-40,MAX(4,SUM(E245:E246)))</f>
        <v>4</v>
      </c>
      <c r="K245" s="104" t="n">
        <f aca="false">IF(D245&gt;E245,1,0)+IF(D246&gt;E246,1,0)+IF(D247&gt;E247,1,0)</f>
        <v>0</v>
      </c>
      <c r="L245" s="104" t="n">
        <f aca="false">IF(E245&gt;D245,1,0)+IF(E246&gt;D246,1,0)+IF(E247&gt;D247,1,0)</f>
        <v>0</v>
      </c>
      <c r="M245" s="97" t="str">
        <f aca="false">G245&amp;" d. "&amp;I245</f>
        <v>0 d. 0</v>
      </c>
      <c r="N245" s="97" t="str">
        <f aca="false">G245&amp;" x "&amp;I245</f>
        <v>0 x 0</v>
      </c>
      <c r="O245" s="97" t="str">
        <f aca="false">I245&amp;" x "&amp;G245</f>
        <v>0 x 0</v>
      </c>
      <c r="P245" s="94" t="n">
        <f aca="false">MONTH(B245)</f>
        <v>12</v>
      </c>
      <c r="Q245" s="94" t="n">
        <f aca="false">QUOTIENT(B245-2,7)-6129</f>
        <v>-6129</v>
      </c>
    </row>
    <row r="246" customFormat="false" ht="12.75" hidden="false" customHeight="false" outlineLevel="0" collapsed="false">
      <c r="A246" s="94"/>
      <c r="B246" s="39"/>
      <c r="C246" s="40"/>
      <c r="D246" s="98"/>
      <c r="E246" s="98"/>
      <c r="F246" s="40"/>
      <c r="G246" s="97"/>
      <c r="H246" s="94"/>
      <c r="I246" s="97"/>
      <c r="J246" s="94"/>
      <c r="K246" s="94"/>
      <c r="L246" s="94"/>
      <c r="M246" s="97" t="n">
        <v>0</v>
      </c>
      <c r="N246" s="97" t="n">
        <v>0</v>
      </c>
      <c r="O246" s="97" t="n">
        <v>0</v>
      </c>
      <c r="P246" s="94"/>
      <c r="Q246" s="94"/>
    </row>
    <row r="247" customFormat="false" ht="12.75" hidden="false" customHeight="false" outlineLevel="0" collapsed="false">
      <c r="A247" s="99"/>
      <c r="B247" s="100"/>
      <c r="C247" s="101"/>
      <c r="D247" s="102"/>
      <c r="E247" s="102"/>
      <c r="F247" s="101"/>
      <c r="G247" s="103"/>
      <c r="H247" s="99"/>
      <c r="I247" s="103"/>
      <c r="J247" s="99"/>
      <c r="K247" s="99"/>
      <c r="L247" s="99"/>
      <c r="M247" s="103" t="n">
        <v>0</v>
      </c>
      <c r="N247" s="103" t="n">
        <v>0</v>
      </c>
      <c r="O247" s="103" t="n">
        <v>0</v>
      </c>
      <c r="P247" s="99"/>
      <c r="Q247" s="99"/>
    </row>
    <row r="248" customFormat="false" ht="12.75" hidden="false" customHeight="false" outlineLevel="0" collapsed="false">
      <c r="A248" s="104" t="n">
        <f aca="false">A245+1</f>
        <v>83</v>
      </c>
      <c r="B248" s="95"/>
      <c r="C248" s="40"/>
      <c r="D248" s="96"/>
      <c r="E248" s="96"/>
      <c r="F248" s="40"/>
      <c r="G248" s="105" t="n">
        <f aca="false">C248</f>
        <v>0</v>
      </c>
      <c r="H248" s="104" t="n">
        <f aca="false">IF(AND(E248=0,E249=0),25,20)</f>
        <v>25</v>
      </c>
      <c r="I248" s="105" t="n">
        <f aca="false">F248</f>
        <v>0</v>
      </c>
      <c r="J248" s="94" t="n">
        <f aca="false">IF(E248="WO40",-40,MAX(4,SUM(E248:E249)))</f>
        <v>4</v>
      </c>
      <c r="K248" s="104" t="n">
        <f aca="false">IF(D248&gt;E248,1,0)+IF(D249&gt;E249,1,0)+IF(D250&gt;E250,1,0)</f>
        <v>0</v>
      </c>
      <c r="L248" s="104" t="n">
        <f aca="false">IF(E248&gt;D248,1,0)+IF(E249&gt;D249,1,0)+IF(E250&gt;D250,1,0)</f>
        <v>0</v>
      </c>
      <c r="M248" s="97" t="str">
        <f aca="false">G248&amp;" d. "&amp;I248</f>
        <v>0 d. 0</v>
      </c>
      <c r="N248" s="97" t="str">
        <f aca="false">G248&amp;" x "&amp;I248</f>
        <v>0 x 0</v>
      </c>
      <c r="O248" s="97" t="str">
        <f aca="false">I248&amp;" x "&amp;G248</f>
        <v>0 x 0</v>
      </c>
      <c r="P248" s="94" t="n">
        <f aca="false">MONTH(B248)</f>
        <v>12</v>
      </c>
      <c r="Q248" s="94" t="n">
        <f aca="false">QUOTIENT(B248-2,7)-6129</f>
        <v>-6129</v>
      </c>
    </row>
    <row r="249" customFormat="false" ht="12.75" hidden="false" customHeight="false" outlineLevel="0" collapsed="false">
      <c r="A249" s="94"/>
      <c r="B249" s="39"/>
      <c r="C249" s="40"/>
      <c r="D249" s="98"/>
      <c r="E249" s="98"/>
      <c r="F249" s="40"/>
      <c r="G249" s="97"/>
      <c r="H249" s="94"/>
      <c r="I249" s="97"/>
      <c r="J249" s="94"/>
      <c r="K249" s="94"/>
      <c r="L249" s="94"/>
      <c r="M249" s="97" t="n">
        <v>0</v>
      </c>
      <c r="N249" s="97" t="n">
        <v>0</v>
      </c>
      <c r="O249" s="97" t="n">
        <v>0</v>
      </c>
      <c r="P249" s="94"/>
      <c r="Q249" s="94"/>
    </row>
    <row r="250" customFormat="false" ht="12.75" hidden="false" customHeight="false" outlineLevel="0" collapsed="false">
      <c r="A250" s="99"/>
      <c r="B250" s="100"/>
      <c r="C250" s="101"/>
      <c r="D250" s="102"/>
      <c r="E250" s="102"/>
      <c r="F250" s="101"/>
      <c r="G250" s="103"/>
      <c r="H250" s="99"/>
      <c r="I250" s="103"/>
      <c r="J250" s="99"/>
      <c r="K250" s="99"/>
      <c r="L250" s="99"/>
      <c r="M250" s="103" t="n">
        <v>0</v>
      </c>
      <c r="N250" s="103" t="n">
        <v>0</v>
      </c>
      <c r="O250" s="103" t="n">
        <v>0</v>
      </c>
      <c r="P250" s="99"/>
      <c r="Q250" s="99"/>
    </row>
    <row r="251" customFormat="false" ht="12.75" hidden="false" customHeight="false" outlineLevel="0" collapsed="false">
      <c r="A251" s="104" t="n">
        <f aca="false">A248+1</f>
        <v>84</v>
      </c>
      <c r="B251" s="95"/>
      <c r="C251" s="40"/>
      <c r="D251" s="96"/>
      <c r="E251" s="96"/>
      <c r="F251" s="40"/>
      <c r="G251" s="105" t="n">
        <f aca="false">C251</f>
        <v>0</v>
      </c>
      <c r="H251" s="104" t="n">
        <f aca="false">IF(AND(E251=0,E252=0),25,20)</f>
        <v>25</v>
      </c>
      <c r="I251" s="105" t="n">
        <f aca="false">F251</f>
        <v>0</v>
      </c>
      <c r="J251" s="94" t="n">
        <f aca="false">IF(E251="WO40",-40,MAX(4,SUM(E251:E252)))</f>
        <v>4</v>
      </c>
      <c r="K251" s="104" t="n">
        <f aca="false">IF(D251&gt;E251,1,0)+IF(D252&gt;E252,1,0)+IF(D253&gt;E253,1,0)</f>
        <v>0</v>
      </c>
      <c r="L251" s="104" t="n">
        <f aca="false">IF(E251&gt;D251,1,0)+IF(E252&gt;D252,1,0)+IF(E253&gt;D253,1,0)</f>
        <v>0</v>
      </c>
      <c r="M251" s="97" t="str">
        <f aca="false">G251&amp;" d. "&amp;I251</f>
        <v>0 d. 0</v>
      </c>
      <c r="N251" s="97" t="str">
        <f aca="false">G251&amp;" x "&amp;I251</f>
        <v>0 x 0</v>
      </c>
      <c r="O251" s="97" t="str">
        <f aca="false">I251&amp;" x "&amp;G251</f>
        <v>0 x 0</v>
      </c>
      <c r="P251" s="94" t="n">
        <f aca="false">MONTH(B251)</f>
        <v>12</v>
      </c>
      <c r="Q251" s="94" t="n">
        <f aca="false">QUOTIENT(B251-2,7)-6129</f>
        <v>-6129</v>
      </c>
    </row>
    <row r="252" customFormat="false" ht="12.75" hidden="false" customHeight="false" outlineLevel="0" collapsed="false">
      <c r="A252" s="94"/>
      <c r="B252" s="39"/>
      <c r="C252" s="40"/>
      <c r="D252" s="98"/>
      <c r="E252" s="98"/>
      <c r="F252" s="40"/>
      <c r="G252" s="97"/>
      <c r="H252" s="94"/>
      <c r="I252" s="97"/>
      <c r="J252" s="94"/>
      <c r="K252" s="94"/>
      <c r="L252" s="94"/>
      <c r="M252" s="97" t="n">
        <v>0</v>
      </c>
      <c r="N252" s="97" t="n">
        <v>0</v>
      </c>
      <c r="O252" s="97" t="n">
        <v>0</v>
      </c>
      <c r="P252" s="94"/>
      <c r="Q252" s="94"/>
    </row>
    <row r="253" customFormat="false" ht="12.75" hidden="false" customHeight="false" outlineLevel="0" collapsed="false">
      <c r="A253" s="99"/>
      <c r="B253" s="100"/>
      <c r="C253" s="101"/>
      <c r="D253" s="102"/>
      <c r="E253" s="102"/>
      <c r="F253" s="101"/>
      <c r="G253" s="103"/>
      <c r="H253" s="99"/>
      <c r="I253" s="103"/>
      <c r="J253" s="99"/>
      <c r="K253" s="99"/>
      <c r="L253" s="99"/>
      <c r="M253" s="103" t="n">
        <v>0</v>
      </c>
      <c r="N253" s="103" t="n">
        <v>0</v>
      </c>
      <c r="O253" s="103" t="n">
        <v>0</v>
      </c>
      <c r="P253" s="99"/>
      <c r="Q253" s="99"/>
    </row>
    <row r="254" customFormat="false" ht="12.75" hidden="false" customHeight="false" outlineLevel="0" collapsed="false">
      <c r="A254" s="104" t="n">
        <f aca="false">A251+1</f>
        <v>85</v>
      </c>
      <c r="B254" s="95"/>
      <c r="C254" s="40"/>
      <c r="D254" s="96"/>
      <c r="E254" s="96"/>
      <c r="F254" s="40"/>
      <c r="G254" s="105" t="n">
        <f aca="false">C254</f>
        <v>0</v>
      </c>
      <c r="H254" s="104" t="n">
        <f aca="false">IF(AND(E254=0,E255=0),25,20)</f>
        <v>25</v>
      </c>
      <c r="I254" s="105" t="n">
        <f aca="false">F254</f>
        <v>0</v>
      </c>
      <c r="J254" s="94" t="n">
        <f aca="false">IF(E254="WO40",-40,MAX(4,SUM(E254:E255)))</f>
        <v>4</v>
      </c>
      <c r="K254" s="104" t="n">
        <f aca="false">IF(D254&gt;E254,1,0)+IF(D255&gt;E255,1,0)+IF(D256&gt;E256,1,0)</f>
        <v>0</v>
      </c>
      <c r="L254" s="104" t="n">
        <f aca="false">IF(E254&gt;D254,1,0)+IF(E255&gt;D255,1,0)+IF(E256&gt;D256,1,0)</f>
        <v>0</v>
      </c>
      <c r="M254" s="97" t="str">
        <f aca="false">G254&amp;" d. "&amp;I254</f>
        <v>0 d. 0</v>
      </c>
      <c r="N254" s="97" t="str">
        <f aca="false">G254&amp;" x "&amp;I254</f>
        <v>0 x 0</v>
      </c>
      <c r="O254" s="97" t="str">
        <f aca="false">I254&amp;" x "&amp;G254</f>
        <v>0 x 0</v>
      </c>
      <c r="P254" s="94" t="n">
        <f aca="false">MONTH(B254)</f>
        <v>12</v>
      </c>
      <c r="Q254" s="94" t="n">
        <f aca="false">QUOTIENT(B254-2,7)-6129</f>
        <v>-6129</v>
      </c>
    </row>
    <row r="255" customFormat="false" ht="12.75" hidden="false" customHeight="false" outlineLevel="0" collapsed="false">
      <c r="A255" s="94"/>
      <c r="B255" s="39"/>
      <c r="C255" s="40"/>
      <c r="D255" s="98"/>
      <c r="E255" s="98"/>
      <c r="F255" s="40"/>
      <c r="G255" s="97"/>
      <c r="H255" s="94"/>
      <c r="I255" s="97"/>
      <c r="J255" s="94"/>
      <c r="K255" s="94"/>
      <c r="L255" s="94"/>
      <c r="M255" s="97" t="n">
        <v>0</v>
      </c>
      <c r="N255" s="97" t="n">
        <v>0</v>
      </c>
      <c r="O255" s="97" t="n">
        <v>0</v>
      </c>
      <c r="P255" s="94"/>
      <c r="Q255" s="94"/>
    </row>
    <row r="256" customFormat="false" ht="12.75" hidden="false" customHeight="false" outlineLevel="0" collapsed="false">
      <c r="A256" s="99"/>
      <c r="B256" s="100"/>
      <c r="C256" s="101"/>
      <c r="D256" s="102"/>
      <c r="E256" s="102"/>
      <c r="F256" s="101"/>
      <c r="G256" s="103"/>
      <c r="H256" s="99"/>
      <c r="I256" s="103"/>
      <c r="J256" s="99"/>
      <c r="K256" s="99"/>
      <c r="L256" s="99"/>
      <c r="M256" s="103" t="n">
        <v>0</v>
      </c>
      <c r="N256" s="103" t="n">
        <v>0</v>
      </c>
      <c r="O256" s="103" t="n">
        <v>0</v>
      </c>
      <c r="P256" s="99"/>
      <c r="Q256" s="99"/>
    </row>
    <row r="257" customFormat="false" ht="12.75" hidden="false" customHeight="false" outlineLevel="0" collapsed="false">
      <c r="A257" s="104" t="n">
        <f aca="false">A254+1</f>
        <v>86</v>
      </c>
      <c r="B257" s="95"/>
      <c r="C257" s="40"/>
      <c r="D257" s="96"/>
      <c r="E257" s="96"/>
      <c r="F257" s="40"/>
      <c r="G257" s="105" t="n">
        <f aca="false">C257</f>
        <v>0</v>
      </c>
      <c r="H257" s="104" t="n">
        <f aca="false">IF(AND(E257=0,E258=0),25,20)</f>
        <v>25</v>
      </c>
      <c r="I257" s="105" t="n">
        <f aca="false">F257</f>
        <v>0</v>
      </c>
      <c r="J257" s="94" t="n">
        <f aca="false">IF(E257="WO40",-40,MAX(4,SUM(E257:E258)))</f>
        <v>4</v>
      </c>
      <c r="K257" s="104" t="n">
        <f aca="false">IF(D257&gt;E257,1,0)+IF(D258&gt;E258,1,0)+IF(D259&gt;E259,1,0)</f>
        <v>0</v>
      </c>
      <c r="L257" s="104" t="n">
        <f aca="false">IF(E257&gt;D257,1,0)+IF(E258&gt;D258,1,0)+IF(E259&gt;D259,1,0)</f>
        <v>0</v>
      </c>
      <c r="M257" s="97" t="str">
        <f aca="false">G257&amp;" d. "&amp;I257</f>
        <v>0 d. 0</v>
      </c>
      <c r="N257" s="97" t="str">
        <f aca="false">G257&amp;" x "&amp;I257</f>
        <v>0 x 0</v>
      </c>
      <c r="O257" s="97" t="str">
        <f aca="false">I257&amp;" x "&amp;G257</f>
        <v>0 x 0</v>
      </c>
      <c r="P257" s="94" t="n">
        <f aca="false">MONTH(B257)</f>
        <v>12</v>
      </c>
      <c r="Q257" s="94" t="n">
        <f aca="false">QUOTIENT(B257-2,7)-6129</f>
        <v>-6129</v>
      </c>
    </row>
    <row r="258" customFormat="false" ht="12.75" hidden="false" customHeight="false" outlineLevel="0" collapsed="false">
      <c r="A258" s="94"/>
      <c r="B258" s="39"/>
      <c r="C258" s="40"/>
      <c r="D258" s="98"/>
      <c r="E258" s="98"/>
      <c r="F258" s="40"/>
      <c r="G258" s="97"/>
      <c r="H258" s="94"/>
      <c r="I258" s="97"/>
      <c r="J258" s="94"/>
      <c r="K258" s="94"/>
      <c r="L258" s="94"/>
      <c r="M258" s="97" t="n">
        <v>0</v>
      </c>
      <c r="N258" s="97" t="n">
        <v>0</v>
      </c>
      <c r="O258" s="97" t="n">
        <v>0</v>
      </c>
      <c r="P258" s="94"/>
      <c r="Q258" s="94"/>
    </row>
    <row r="259" customFormat="false" ht="12.75" hidden="false" customHeight="false" outlineLevel="0" collapsed="false">
      <c r="A259" s="99"/>
      <c r="B259" s="100"/>
      <c r="C259" s="101"/>
      <c r="D259" s="102"/>
      <c r="E259" s="102"/>
      <c r="F259" s="101"/>
      <c r="G259" s="103"/>
      <c r="H259" s="99"/>
      <c r="I259" s="103"/>
      <c r="J259" s="99"/>
      <c r="K259" s="99"/>
      <c r="L259" s="99"/>
      <c r="M259" s="103" t="n">
        <v>0</v>
      </c>
      <c r="N259" s="103" t="n">
        <v>0</v>
      </c>
      <c r="O259" s="103" t="n">
        <v>0</v>
      </c>
      <c r="P259" s="99"/>
      <c r="Q259" s="99"/>
    </row>
    <row r="260" customFormat="false" ht="12.75" hidden="false" customHeight="false" outlineLevel="0" collapsed="false">
      <c r="A260" s="104" t="n">
        <f aca="false">A257+1</f>
        <v>87</v>
      </c>
      <c r="B260" s="95"/>
      <c r="C260" s="40"/>
      <c r="D260" s="96"/>
      <c r="E260" s="96"/>
      <c r="F260" s="40"/>
      <c r="G260" s="105" t="n">
        <f aca="false">C260</f>
        <v>0</v>
      </c>
      <c r="H260" s="104" t="n">
        <f aca="false">IF(AND(E260=0,E261=0),25,20)</f>
        <v>25</v>
      </c>
      <c r="I260" s="105" t="n">
        <f aca="false">F260</f>
        <v>0</v>
      </c>
      <c r="J260" s="94" t="n">
        <f aca="false">IF(E260="WO40",-40,MAX(4,SUM(E260:E261)))</f>
        <v>4</v>
      </c>
      <c r="K260" s="104" t="n">
        <f aca="false">IF(D260&gt;E260,1,0)+IF(D261&gt;E261,1,0)+IF(D262&gt;E262,1,0)</f>
        <v>0</v>
      </c>
      <c r="L260" s="104" t="n">
        <f aca="false">IF(E260&gt;D260,1,0)+IF(E261&gt;D261,1,0)+IF(E262&gt;D262,1,0)</f>
        <v>0</v>
      </c>
      <c r="M260" s="97" t="str">
        <f aca="false">G260&amp;" d. "&amp;I260</f>
        <v>0 d. 0</v>
      </c>
      <c r="N260" s="97" t="str">
        <f aca="false">G260&amp;" x "&amp;I260</f>
        <v>0 x 0</v>
      </c>
      <c r="O260" s="97" t="str">
        <f aca="false">I260&amp;" x "&amp;G260</f>
        <v>0 x 0</v>
      </c>
      <c r="P260" s="94" t="n">
        <f aca="false">MONTH(B260)</f>
        <v>12</v>
      </c>
      <c r="Q260" s="94" t="n">
        <f aca="false">QUOTIENT(B260-2,7)-6129</f>
        <v>-6129</v>
      </c>
    </row>
    <row r="261" customFormat="false" ht="12.75" hidden="false" customHeight="false" outlineLevel="0" collapsed="false">
      <c r="A261" s="94"/>
      <c r="B261" s="39"/>
      <c r="C261" s="40"/>
      <c r="D261" s="98"/>
      <c r="E261" s="98"/>
      <c r="F261" s="40"/>
      <c r="G261" s="97"/>
      <c r="H261" s="94"/>
      <c r="I261" s="97"/>
      <c r="J261" s="94"/>
      <c r="K261" s="94"/>
      <c r="L261" s="94"/>
      <c r="M261" s="97" t="n">
        <v>0</v>
      </c>
      <c r="N261" s="97" t="n">
        <v>0</v>
      </c>
      <c r="O261" s="97" t="n">
        <v>0</v>
      </c>
      <c r="P261" s="94"/>
      <c r="Q261" s="94"/>
    </row>
    <row r="262" customFormat="false" ht="12.75" hidden="false" customHeight="false" outlineLevel="0" collapsed="false">
      <c r="A262" s="99"/>
      <c r="B262" s="100"/>
      <c r="C262" s="101"/>
      <c r="D262" s="102"/>
      <c r="E262" s="102"/>
      <c r="F262" s="101"/>
      <c r="G262" s="103"/>
      <c r="H262" s="99"/>
      <c r="I262" s="103"/>
      <c r="J262" s="99"/>
      <c r="K262" s="99"/>
      <c r="L262" s="99"/>
      <c r="M262" s="103" t="n">
        <v>0</v>
      </c>
      <c r="N262" s="103" t="n">
        <v>0</v>
      </c>
      <c r="O262" s="103" t="n">
        <v>0</v>
      </c>
      <c r="P262" s="99"/>
      <c r="Q262" s="99"/>
    </row>
    <row r="263" customFormat="false" ht="12.75" hidden="false" customHeight="false" outlineLevel="0" collapsed="false">
      <c r="A263" s="104" t="n">
        <f aca="false">A260+1</f>
        <v>88</v>
      </c>
      <c r="B263" s="95"/>
      <c r="C263" s="40"/>
      <c r="D263" s="96"/>
      <c r="E263" s="96"/>
      <c r="F263" s="40"/>
      <c r="G263" s="105" t="n">
        <f aca="false">C263</f>
        <v>0</v>
      </c>
      <c r="H263" s="104" t="n">
        <f aca="false">IF(AND(E263=0,E264=0),25,20)</f>
        <v>25</v>
      </c>
      <c r="I263" s="105" t="n">
        <f aca="false">F263</f>
        <v>0</v>
      </c>
      <c r="J263" s="94" t="n">
        <f aca="false">IF(E263="WO40",-40,MAX(4,SUM(E263:E264)))</f>
        <v>4</v>
      </c>
      <c r="K263" s="104" t="n">
        <f aca="false">IF(D263&gt;E263,1,0)+IF(D264&gt;E264,1,0)+IF(D265&gt;E265,1,0)</f>
        <v>0</v>
      </c>
      <c r="L263" s="104" t="n">
        <f aca="false">IF(E263&gt;D263,1,0)+IF(E264&gt;D264,1,0)+IF(E265&gt;D265,1,0)</f>
        <v>0</v>
      </c>
      <c r="M263" s="97" t="str">
        <f aca="false">G263&amp;" d. "&amp;I263</f>
        <v>0 d. 0</v>
      </c>
      <c r="N263" s="97" t="str">
        <f aca="false">G263&amp;" x "&amp;I263</f>
        <v>0 x 0</v>
      </c>
      <c r="O263" s="97" t="str">
        <f aca="false">I263&amp;" x "&amp;G263</f>
        <v>0 x 0</v>
      </c>
      <c r="P263" s="94" t="n">
        <f aca="false">MONTH(B263)</f>
        <v>12</v>
      </c>
      <c r="Q263" s="94" t="n">
        <f aca="false">QUOTIENT(B263-2,7)-6129</f>
        <v>-6129</v>
      </c>
    </row>
    <row r="264" customFormat="false" ht="12.75" hidden="false" customHeight="false" outlineLevel="0" collapsed="false">
      <c r="A264" s="94"/>
      <c r="B264" s="39"/>
      <c r="C264" s="40"/>
      <c r="D264" s="98"/>
      <c r="E264" s="98"/>
      <c r="F264" s="40"/>
      <c r="G264" s="97"/>
      <c r="H264" s="94"/>
      <c r="I264" s="97"/>
      <c r="J264" s="94"/>
      <c r="K264" s="94"/>
      <c r="L264" s="94"/>
      <c r="M264" s="97" t="n">
        <v>0</v>
      </c>
      <c r="N264" s="97" t="n">
        <v>0</v>
      </c>
      <c r="O264" s="97" t="n">
        <v>0</v>
      </c>
      <c r="P264" s="94"/>
      <c r="Q264" s="94"/>
    </row>
    <row r="265" customFormat="false" ht="12.75" hidden="false" customHeight="false" outlineLevel="0" collapsed="false">
      <c r="A265" s="99"/>
      <c r="B265" s="100"/>
      <c r="C265" s="101"/>
      <c r="D265" s="102"/>
      <c r="E265" s="102"/>
      <c r="F265" s="101"/>
      <c r="G265" s="103"/>
      <c r="H265" s="99"/>
      <c r="I265" s="103"/>
      <c r="J265" s="99"/>
      <c r="K265" s="99"/>
      <c r="L265" s="99"/>
      <c r="M265" s="103" t="n">
        <v>0</v>
      </c>
      <c r="N265" s="103" t="n">
        <v>0</v>
      </c>
      <c r="O265" s="103" t="n">
        <v>0</v>
      </c>
      <c r="P265" s="99"/>
      <c r="Q265" s="99"/>
    </row>
    <row r="266" customFormat="false" ht="12.75" hidden="false" customHeight="false" outlineLevel="0" collapsed="false">
      <c r="A266" s="104" t="n">
        <f aca="false">A263+1</f>
        <v>89</v>
      </c>
      <c r="B266" s="95"/>
      <c r="C266" s="40"/>
      <c r="D266" s="96"/>
      <c r="E266" s="96"/>
      <c r="F266" s="40"/>
      <c r="G266" s="105" t="n">
        <f aca="false">C266</f>
        <v>0</v>
      </c>
      <c r="H266" s="104" t="n">
        <f aca="false">IF(AND(E266=0,E267=0),25,20)</f>
        <v>25</v>
      </c>
      <c r="I266" s="105" t="n">
        <f aca="false">F266</f>
        <v>0</v>
      </c>
      <c r="J266" s="94" t="n">
        <f aca="false">IF(E266="WO40",-40,MAX(4,SUM(E266:E267)))</f>
        <v>4</v>
      </c>
      <c r="K266" s="104" t="n">
        <f aca="false">IF(D266&gt;E266,1,0)+IF(D267&gt;E267,1,0)+IF(D268&gt;E268,1,0)</f>
        <v>0</v>
      </c>
      <c r="L266" s="104" t="n">
        <f aca="false">IF(E266&gt;D266,1,0)+IF(E267&gt;D267,1,0)+IF(E268&gt;D268,1,0)</f>
        <v>0</v>
      </c>
      <c r="M266" s="97" t="str">
        <f aca="false">G266&amp;" d. "&amp;I266</f>
        <v>0 d. 0</v>
      </c>
      <c r="N266" s="97" t="str">
        <f aca="false">G266&amp;" x "&amp;I266</f>
        <v>0 x 0</v>
      </c>
      <c r="O266" s="97" t="str">
        <f aca="false">I266&amp;" x "&amp;G266</f>
        <v>0 x 0</v>
      </c>
      <c r="P266" s="94" t="n">
        <f aca="false">MONTH(B266)</f>
        <v>12</v>
      </c>
      <c r="Q266" s="94" t="n">
        <f aca="false">QUOTIENT(B266-2,7)-6129</f>
        <v>-6129</v>
      </c>
    </row>
    <row r="267" customFormat="false" ht="12.75" hidden="false" customHeight="false" outlineLevel="0" collapsed="false">
      <c r="A267" s="94"/>
      <c r="B267" s="39"/>
      <c r="C267" s="40"/>
      <c r="D267" s="98"/>
      <c r="E267" s="98"/>
      <c r="F267" s="40"/>
      <c r="G267" s="97"/>
      <c r="H267" s="94"/>
      <c r="I267" s="97"/>
      <c r="J267" s="94"/>
      <c r="K267" s="94"/>
      <c r="L267" s="94"/>
      <c r="M267" s="97" t="n">
        <v>0</v>
      </c>
      <c r="N267" s="97" t="n">
        <v>0</v>
      </c>
      <c r="O267" s="97" t="n">
        <v>0</v>
      </c>
      <c r="P267" s="94"/>
      <c r="Q267" s="94"/>
    </row>
    <row r="268" customFormat="false" ht="12.75" hidden="false" customHeight="false" outlineLevel="0" collapsed="false">
      <c r="A268" s="99"/>
      <c r="B268" s="100"/>
      <c r="C268" s="101"/>
      <c r="D268" s="102"/>
      <c r="E268" s="102"/>
      <c r="F268" s="101"/>
      <c r="G268" s="103"/>
      <c r="H268" s="99"/>
      <c r="I268" s="103"/>
      <c r="J268" s="99"/>
      <c r="K268" s="99"/>
      <c r="L268" s="99"/>
      <c r="M268" s="103" t="n">
        <v>0</v>
      </c>
      <c r="N268" s="103" t="n">
        <v>0</v>
      </c>
      <c r="O268" s="103" t="n">
        <v>0</v>
      </c>
      <c r="P268" s="99"/>
      <c r="Q268" s="99"/>
    </row>
    <row r="269" customFormat="false" ht="12.75" hidden="false" customHeight="false" outlineLevel="0" collapsed="false">
      <c r="A269" s="104" t="n">
        <f aca="false">A266+1</f>
        <v>90</v>
      </c>
      <c r="B269" s="95"/>
      <c r="C269" s="40"/>
      <c r="D269" s="96"/>
      <c r="E269" s="96"/>
      <c r="F269" s="40"/>
      <c r="G269" s="105" t="n">
        <f aca="false">C269</f>
        <v>0</v>
      </c>
      <c r="H269" s="104" t="n">
        <f aca="false">IF(AND(E269=0,E270=0),25,20)</f>
        <v>25</v>
      </c>
      <c r="I269" s="105" t="n">
        <f aca="false">F269</f>
        <v>0</v>
      </c>
      <c r="J269" s="94" t="n">
        <f aca="false">IF(E269="WO40",-40,MAX(4,SUM(E269:E270)))</f>
        <v>4</v>
      </c>
      <c r="K269" s="104" t="n">
        <f aca="false">IF(D269&gt;E269,1,0)+IF(D270&gt;E270,1,0)+IF(D271&gt;E271,1,0)</f>
        <v>0</v>
      </c>
      <c r="L269" s="104" t="n">
        <f aca="false">IF(E269&gt;D269,1,0)+IF(E270&gt;D270,1,0)+IF(E271&gt;D271,1,0)</f>
        <v>0</v>
      </c>
      <c r="M269" s="97" t="str">
        <f aca="false">G269&amp;" d. "&amp;I269</f>
        <v>0 d. 0</v>
      </c>
      <c r="N269" s="97" t="str">
        <f aca="false">G269&amp;" x "&amp;I269</f>
        <v>0 x 0</v>
      </c>
      <c r="O269" s="97" t="str">
        <f aca="false">I269&amp;" x "&amp;G269</f>
        <v>0 x 0</v>
      </c>
      <c r="P269" s="94" t="n">
        <f aca="false">MONTH(B269)</f>
        <v>12</v>
      </c>
      <c r="Q269" s="94" t="n">
        <f aca="false">QUOTIENT(B269-2,7)-6129</f>
        <v>-6129</v>
      </c>
    </row>
    <row r="270" customFormat="false" ht="12.75" hidden="false" customHeight="false" outlineLevel="0" collapsed="false">
      <c r="A270" s="94"/>
      <c r="B270" s="39"/>
      <c r="C270" s="40"/>
      <c r="D270" s="98"/>
      <c r="E270" s="98"/>
      <c r="F270" s="40"/>
      <c r="G270" s="97"/>
      <c r="H270" s="94"/>
      <c r="I270" s="97"/>
      <c r="J270" s="94"/>
      <c r="K270" s="94"/>
      <c r="L270" s="94"/>
      <c r="M270" s="97" t="n">
        <v>0</v>
      </c>
      <c r="N270" s="97" t="n">
        <v>0</v>
      </c>
      <c r="O270" s="97" t="n">
        <v>0</v>
      </c>
      <c r="P270" s="94"/>
      <c r="Q270" s="94"/>
    </row>
    <row r="271" customFormat="false" ht="12.75" hidden="false" customHeight="false" outlineLevel="0" collapsed="false">
      <c r="A271" s="99"/>
      <c r="B271" s="100"/>
      <c r="C271" s="101"/>
      <c r="D271" s="102"/>
      <c r="E271" s="102"/>
      <c r="F271" s="101"/>
      <c r="G271" s="103"/>
      <c r="H271" s="99"/>
      <c r="I271" s="103"/>
      <c r="J271" s="99"/>
      <c r="K271" s="99"/>
      <c r="L271" s="99"/>
      <c r="M271" s="103" t="n">
        <v>0</v>
      </c>
      <c r="N271" s="103" t="n">
        <v>0</v>
      </c>
      <c r="O271" s="103" t="n">
        <v>0</v>
      </c>
      <c r="P271" s="99"/>
      <c r="Q271" s="99"/>
    </row>
    <row r="272" customFormat="false" ht="12.75" hidden="false" customHeight="false" outlineLevel="0" collapsed="false">
      <c r="A272" s="104" t="n">
        <f aca="false">A269+1</f>
        <v>91</v>
      </c>
      <c r="B272" s="95"/>
      <c r="C272" s="40"/>
      <c r="D272" s="96"/>
      <c r="E272" s="96"/>
      <c r="F272" s="40"/>
      <c r="G272" s="105" t="n">
        <f aca="false">C272</f>
        <v>0</v>
      </c>
      <c r="H272" s="104" t="n">
        <f aca="false">IF(AND(E272=0,E273=0),25,20)</f>
        <v>25</v>
      </c>
      <c r="I272" s="105" t="n">
        <f aca="false">F272</f>
        <v>0</v>
      </c>
      <c r="J272" s="94" t="n">
        <f aca="false">IF(E272="WO40",-40,MAX(4,SUM(E272:E273)))</f>
        <v>4</v>
      </c>
      <c r="K272" s="104" t="n">
        <f aca="false">IF(D272&gt;E272,1,0)+IF(D273&gt;E273,1,0)+IF(D274&gt;E274,1,0)</f>
        <v>0</v>
      </c>
      <c r="L272" s="104" t="n">
        <f aca="false">IF(E272&gt;D272,1,0)+IF(E273&gt;D273,1,0)+IF(E274&gt;D274,1,0)</f>
        <v>0</v>
      </c>
      <c r="M272" s="97" t="str">
        <f aca="false">G272&amp;" d. "&amp;I272</f>
        <v>0 d. 0</v>
      </c>
      <c r="N272" s="97" t="str">
        <f aca="false">G272&amp;" x "&amp;I272</f>
        <v>0 x 0</v>
      </c>
      <c r="O272" s="97" t="str">
        <f aca="false">I272&amp;" x "&amp;G272</f>
        <v>0 x 0</v>
      </c>
      <c r="P272" s="94" t="n">
        <f aca="false">MONTH(B272)</f>
        <v>12</v>
      </c>
      <c r="Q272" s="94" t="n">
        <f aca="false">QUOTIENT(B272-2,7)-6129</f>
        <v>-6129</v>
      </c>
    </row>
    <row r="273" customFormat="false" ht="12.75" hidden="false" customHeight="false" outlineLevel="0" collapsed="false">
      <c r="A273" s="94"/>
      <c r="B273" s="39"/>
      <c r="C273" s="40"/>
      <c r="D273" s="98"/>
      <c r="E273" s="98"/>
      <c r="F273" s="40"/>
      <c r="G273" s="97"/>
      <c r="H273" s="94"/>
      <c r="I273" s="97"/>
      <c r="J273" s="94"/>
      <c r="K273" s="94"/>
      <c r="L273" s="94"/>
      <c r="M273" s="97" t="n">
        <v>0</v>
      </c>
      <c r="N273" s="97" t="n">
        <v>0</v>
      </c>
      <c r="O273" s="97" t="n">
        <v>0</v>
      </c>
      <c r="P273" s="94"/>
      <c r="Q273" s="94"/>
    </row>
    <row r="274" customFormat="false" ht="12.75" hidden="false" customHeight="false" outlineLevel="0" collapsed="false">
      <c r="A274" s="99"/>
      <c r="B274" s="100"/>
      <c r="C274" s="101"/>
      <c r="D274" s="102"/>
      <c r="E274" s="102"/>
      <c r="F274" s="101"/>
      <c r="G274" s="103"/>
      <c r="H274" s="99"/>
      <c r="I274" s="103"/>
      <c r="J274" s="99"/>
      <c r="K274" s="99"/>
      <c r="L274" s="99"/>
      <c r="M274" s="103" t="n">
        <v>0</v>
      </c>
      <c r="N274" s="103" t="n">
        <v>0</v>
      </c>
      <c r="O274" s="103" t="n">
        <v>0</v>
      </c>
      <c r="P274" s="99"/>
      <c r="Q274" s="99"/>
    </row>
    <row r="275" customFormat="false" ht="12.75" hidden="false" customHeight="false" outlineLevel="0" collapsed="false">
      <c r="A275" s="104" t="n">
        <f aca="false">A272+1</f>
        <v>92</v>
      </c>
      <c r="B275" s="95"/>
      <c r="C275" s="40"/>
      <c r="D275" s="96"/>
      <c r="E275" s="96"/>
      <c r="F275" s="40"/>
      <c r="G275" s="105" t="n">
        <f aca="false">C275</f>
        <v>0</v>
      </c>
      <c r="H275" s="104" t="n">
        <f aca="false">IF(AND(E275=0,E276=0),25,20)</f>
        <v>25</v>
      </c>
      <c r="I275" s="105" t="n">
        <f aca="false">F275</f>
        <v>0</v>
      </c>
      <c r="J275" s="94" t="n">
        <f aca="false">IF(E275="WO40",-40,MAX(4,SUM(E275:E276)))</f>
        <v>4</v>
      </c>
      <c r="K275" s="104" t="n">
        <f aca="false">IF(D275&gt;E275,1,0)+IF(D276&gt;E276,1,0)+IF(D277&gt;E277,1,0)</f>
        <v>0</v>
      </c>
      <c r="L275" s="104" t="n">
        <f aca="false">IF(E275&gt;D275,1,0)+IF(E276&gt;D276,1,0)+IF(E277&gt;D277,1,0)</f>
        <v>0</v>
      </c>
      <c r="M275" s="97" t="str">
        <f aca="false">G275&amp;" d. "&amp;I275</f>
        <v>0 d. 0</v>
      </c>
      <c r="N275" s="97" t="str">
        <f aca="false">G275&amp;" x "&amp;I275</f>
        <v>0 x 0</v>
      </c>
      <c r="O275" s="97" t="str">
        <f aca="false">I275&amp;" x "&amp;G275</f>
        <v>0 x 0</v>
      </c>
      <c r="P275" s="94" t="n">
        <f aca="false">MONTH(B275)</f>
        <v>12</v>
      </c>
      <c r="Q275" s="94" t="n">
        <f aca="false">QUOTIENT(B275-2,7)-6129</f>
        <v>-6129</v>
      </c>
    </row>
    <row r="276" customFormat="false" ht="12.75" hidden="false" customHeight="false" outlineLevel="0" collapsed="false">
      <c r="A276" s="94"/>
      <c r="B276" s="39"/>
      <c r="C276" s="40"/>
      <c r="D276" s="98"/>
      <c r="E276" s="98"/>
      <c r="F276" s="40"/>
      <c r="G276" s="97"/>
      <c r="H276" s="94"/>
      <c r="I276" s="97"/>
      <c r="J276" s="94"/>
      <c r="K276" s="94"/>
      <c r="L276" s="94"/>
      <c r="M276" s="97" t="n">
        <v>0</v>
      </c>
      <c r="N276" s="97" t="n">
        <v>0</v>
      </c>
      <c r="O276" s="97" t="n">
        <v>0</v>
      </c>
      <c r="P276" s="94"/>
      <c r="Q276" s="94"/>
    </row>
    <row r="277" customFormat="false" ht="12.75" hidden="false" customHeight="false" outlineLevel="0" collapsed="false">
      <c r="A277" s="99"/>
      <c r="B277" s="100"/>
      <c r="C277" s="101"/>
      <c r="D277" s="102"/>
      <c r="E277" s="102"/>
      <c r="F277" s="101"/>
      <c r="G277" s="103"/>
      <c r="H277" s="99"/>
      <c r="I277" s="103"/>
      <c r="J277" s="99"/>
      <c r="K277" s="99"/>
      <c r="L277" s="99"/>
      <c r="M277" s="103" t="n">
        <v>0</v>
      </c>
      <c r="N277" s="103" t="n">
        <v>0</v>
      </c>
      <c r="O277" s="103" t="n">
        <v>0</v>
      </c>
      <c r="P277" s="99"/>
      <c r="Q277" s="99"/>
    </row>
    <row r="278" customFormat="false" ht="12.75" hidden="false" customHeight="false" outlineLevel="0" collapsed="false">
      <c r="A278" s="104" t="n">
        <f aca="false">A275+1</f>
        <v>93</v>
      </c>
      <c r="B278" s="95"/>
      <c r="C278" s="40"/>
      <c r="D278" s="96"/>
      <c r="E278" s="96"/>
      <c r="F278" s="40"/>
      <c r="G278" s="105" t="n">
        <f aca="false">C278</f>
        <v>0</v>
      </c>
      <c r="H278" s="104" t="n">
        <f aca="false">IF(AND(E278=0,E279=0),25,20)</f>
        <v>25</v>
      </c>
      <c r="I278" s="105" t="n">
        <f aca="false">F278</f>
        <v>0</v>
      </c>
      <c r="J278" s="94" t="n">
        <f aca="false">IF(E278="WO40",-40,MAX(4,SUM(E278:E279)))</f>
        <v>4</v>
      </c>
      <c r="K278" s="104" t="n">
        <f aca="false">IF(D278&gt;E278,1,0)+IF(D279&gt;E279,1,0)+IF(D280&gt;E280,1,0)</f>
        <v>0</v>
      </c>
      <c r="L278" s="104" t="n">
        <f aca="false">IF(E278&gt;D278,1,0)+IF(E279&gt;D279,1,0)+IF(E280&gt;D280,1,0)</f>
        <v>0</v>
      </c>
      <c r="M278" s="97" t="str">
        <f aca="false">G278&amp;" d. "&amp;I278</f>
        <v>0 d. 0</v>
      </c>
      <c r="N278" s="97" t="str">
        <f aca="false">G278&amp;" x "&amp;I278</f>
        <v>0 x 0</v>
      </c>
      <c r="O278" s="97" t="str">
        <f aca="false">I278&amp;" x "&amp;G278</f>
        <v>0 x 0</v>
      </c>
      <c r="P278" s="94" t="n">
        <f aca="false">MONTH(B278)</f>
        <v>12</v>
      </c>
      <c r="Q278" s="94" t="n">
        <f aca="false">QUOTIENT(B278-2,7)-6129</f>
        <v>-6129</v>
      </c>
    </row>
    <row r="279" customFormat="false" ht="12.75" hidden="false" customHeight="false" outlineLevel="0" collapsed="false">
      <c r="A279" s="94"/>
      <c r="B279" s="39"/>
      <c r="C279" s="40"/>
      <c r="D279" s="98"/>
      <c r="E279" s="98"/>
      <c r="F279" s="40"/>
      <c r="G279" s="97"/>
      <c r="H279" s="94"/>
      <c r="I279" s="97"/>
      <c r="J279" s="94"/>
      <c r="K279" s="94"/>
      <c r="L279" s="94"/>
      <c r="M279" s="97" t="n">
        <v>0</v>
      </c>
      <c r="N279" s="97" t="n">
        <v>0</v>
      </c>
      <c r="O279" s="97" t="n">
        <v>0</v>
      </c>
      <c r="P279" s="94"/>
      <c r="Q279" s="94"/>
    </row>
    <row r="280" customFormat="false" ht="12.75" hidden="false" customHeight="false" outlineLevel="0" collapsed="false">
      <c r="A280" s="99"/>
      <c r="B280" s="100"/>
      <c r="C280" s="101"/>
      <c r="D280" s="102"/>
      <c r="E280" s="102"/>
      <c r="F280" s="101"/>
      <c r="G280" s="103"/>
      <c r="H280" s="99"/>
      <c r="I280" s="103"/>
      <c r="J280" s="99"/>
      <c r="K280" s="99"/>
      <c r="L280" s="99"/>
      <c r="M280" s="103" t="n">
        <v>0</v>
      </c>
      <c r="N280" s="103" t="n">
        <v>0</v>
      </c>
      <c r="O280" s="103" t="n">
        <v>0</v>
      </c>
      <c r="P280" s="99"/>
      <c r="Q280" s="99"/>
    </row>
    <row r="281" customFormat="false" ht="12.75" hidden="false" customHeight="false" outlineLevel="0" collapsed="false">
      <c r="A281" s="104" t="n">
        <f aca="false">A278+1</f>
        <v>94</v>
      </c>
      <c r="B281" s="95"/>
      <c r="C281" s="40"/>
      <c r="D281" s="96"/>
      <c r="E281" s="96"/>
      <c r="F281" s="40"/>
      <c r="G281" s="105" t="n">
        <f aca="false">C281</f>
        <v>0</v>
      </c>
      <c r="H281" s="104" t="n">
        <f aca="false">IF(AND(E281=0,E282=0),25,20)</f>
        <v>25</v>
      </c>
      <c r="I281" s="105" t="n">
        <f aca="false">F281</f>
        <v>0</v>
      </c>
      <c r="J281" s="94" t="n">
        <f aca="false">IF(E281="WO40",-40,MAX(4,SUM(E281:E282)))</f>
        <v>4</v>
      </c>
      <c r="K281" s="104" t="n">
        <f aca="false">IF(D281&gt;E281,1,0)+IF(D282&gt;E282,1,0)+IF(D283&gt;E283,1,0)</f>
        <v>0</v>
      </c>
      <c r="L281" s="104" t="n">
        <f aca="false">IF(E281&gt;D281,1,0)+IF(E282&gt;D282,1,0)+IF(E283&gt;D283,1,0)</f>
        <v>0</v>
      </c>
      <c r="M281" s="97" t="str">
        <f aca="false">G281&amp;" d. "&amp;I281</f>
        <v>0 d. 0</v>
      </c>
      <c r="N281" s="97" t="str">
        <f aca="false">G281&amp;" x "&amp;I281</f>
        <v>0 x 0</v>
      </c>
      <c r="O281" s="97" t="str">
        <f aca="false">I281&amp;" x "&amp;G281</f>
        <v>0 x 0</v>
      </c>
      <c r="P281" s="94" t="n">
        <f aca="false">MONTH(B281)</f>
        <v>12</v>
      </c>
      <c r="Q281" s="94" t="n">
        <f aca="false">QUOTIENT(B281-2,7)-6129</f>
        <v>-6129</v>
      </c>
    </row>
    <row r="282" customFormat="false" ht="12.75" hidden="false" customHeight="false" outlineLevel="0" collapsed="false">
      <c r="A282" s="94"/>
      <c r="B282" s="39"/>
      <c r="C282" s="40"/>
      <c r="D282" s="98"/>
      <c r="E282" s="98"/>
      <c r="F282" s="40"/>
      <c r="G282" s="97"/>
      <c r="H282" s="94"/>
      <c r="I282" s="97"/>
      <c r="J282" s="94"/>
      <c r="K282" s="94"/>
      <c r="L282" s="94"/>
      <c r="M282" s="97" t="n">
        <v>0</v>
      </c>
      <c r="N282" s="97" t="n">
        <v>0</v>
      </c>
      <c r="O282" s="97" t="n">
        <v>0</v>
      </c>
      <c r="P282" s="94"/>
      <c r="Q282" s="94"/>
    </row>
    <row r="283" customFormat="false" ht="12.75" hidden="false" customHeight="false" outlineLevel="0" collapsed="false">
      <c r="A283" s="99"/>
      <c r="B283" s="100"/>
      <c r="C283" s="101"/>
      <c r="D283" s="102"/>
      <c r="E283" s="102"/>
      <c r="F283" s="101"/>
      <c r="G283" s="103"/>
      <c r="H283" s="99"/>
      <c r="I283" s="103"/>
      <c r="J283" s="99"/>
      <c r="K283" s="99"/>
      <c r="L283" s="99"/>
      <c r="M283" s="103" t="n">
        <v>0</v>
      </c>
      <c r="N283" s="103" t="n">
        <v>0</v>
      </c>
      <c r="O283" s="103" t="n">
        <v>0</v>
      </c>
      <c r="P283" s="99"/>
      <c r="Q283" s="99"/>
    </row>
    <row r="284" customFormat="false" ht="12.75" hidden="false" customHeight="false" outlineLevel="0" collapsed="false">
      <c r="A284" s="104" t="n">
        <f aca="false">A281+1</f>
        <v>95</v>
      </c>
      <c r="B284" s="95"/>
      <c r="C284" s="40"/>
      <c r="D284" s="96"/>
      <c r="E284" s="96"/>
      <c r="F284" s="40"/>
      <c r="G284" s="105" t="n">
        <f aca="false">C284</f>
        <v>0</v>
      </c>
      <c r="H284" s="104" t="n">
        <f aca="false">IF(AND(E284=0,E285=0),25,20)</f>
        <v>25</v>
      </c>
      <c r="I284" s="105" t="n">
        <f aca="false">F284</f>
        <v>0</v>
      </c>
      <c r="J284" s="94" t="n">
        <f aca="false">IF(E284="WO40",-40,MAX(4,SUM(E284:E285)))</f>
        <v>4</v>
      </c>
      <c r="K284" s="104" t="n">
        <f aca="false">IF(D284&gt;E284,1,0)+IF(D285&gt;E285,1,0)+IF(D286&gt;E286,1,0)</f>
        <v>0</v>
      </c>
      <c r="L284" s="104" t="n">
        <f aca="false">IF(E284&gt;D284,1,0)+IF(E285&gt;D285,1,0)+IF(E286&gt;D286,1,0)</f>
        <v>0</v>
      </c>
      <c r="M284" s="97" t="str">
        <f aca="false">G284&amp;" d. "&amp;I284</f>
        <v>0 d. 0</v>
      </c>
      <c r="N284" s="97" t="str">
        <f aca="false">G284&amp;" x "&amp;I284</f>
        <v>0 x 0</v>
      </c>
      <c r="O284" s="97" t="str">
        <f aca="false">I284&amp;" x "&amp;G284</f>
        <v>0 x 0</v>
      </c>
      <c r="P284" s="94" t="n">
        <f aca="false">MONTH(B284)</f>
        <v>12</v>
      </c>
      <c r="Q284" s="94" t="n">
        <f aca="false">QUOTIENT(B284-2,7)-6129</f>
        <v>-6129</v>
      </c>
    </row>
    <row r="285" customFormat="false" ht="12.75" hidden="false" customHeight="false" outlineLevel="0" collapsed="false">
      <c r="A285" s="94"/>
      <c r="B285" s="39"/>
      <c r="C285" s="40"/>
      <c r="D285" s="98"/>
      <c r="E285" s="98"/>
      <c r="F285" s="40"/>
      <c r="G285" s="97"/>
      <c r="H285" s="94"/>
      <c r="I285" s="97"/>
      <c r="J285" s="94"/>
      <c r="K285" s="94"/>
      <c r="L285" s="94"/>
      <c r="M285" s="97" t="n">
        <v>0</v>
      </c>
      <c r="N285" s="97" t="n">
        <v>0</v>
      </c>
      <c r="O285" s="97" t="n">
        <v>0</v>
      </c>
      <c r="P285" s="94"/>
      <c r="Q285" s="94"/>
    </row>
    <row r="286" customFormat="false" ht="12.75" hidden="false" customHeight="false" outlineLevel="0" collapsed="false">
      <c r="A286" s="99"/>
      <c r="B286" s="100"/>
      <c r="C286" s="101"/>
      <c r="D286" s="102"/>
      <c r="E286" s="102"/>
      <c r="F286" s="101"/>
      <c r="G286" s="103"/>
      <c r="H286" s="99"/>
      <c r="I286" s="103"/>
      <c r="J286" s="99"/>
      <c r="K286" s="99"/>
      <c r="L286" s="99"/>
      <c r="M286" s="103" t="n">
        <v>0</v>
      </c>
      <c r="N286" s="103" t="n">
        <v>0</v>
      </c>
      <c r="O286" s="103" t="n">
        <v>0</v>
      </c>
      <c r="P286" s="99"/>
      <c r="Q286" s="99"/>
    </row>
    <row r="287" customFormat="false" ht="12.75" hidden="false" customHeight="false" outlineLevel="0" collapsed="false">
      <c r="A287" s="104" t="n">
        <f aca="false">A284+1</f>
        <v>96</v>
      </c>
      <c r="B287" s="95"/>
      <c r="C287" s="40"/>
      <c r="D287" s="96"/>
      <c r="E287" s="96"/>
      <c r="F287" s="40"/>
      <c r="G287" s="105" t="n">
        <f aca="false">C287</f>
        <v>0</v>
      </c>
      <c r="H287" s="104" t="n">
        <f aca="false">IF(AND(E287=0,E288=0),25,20)</f>
        <v>25</v>
      </c>
      <c r="I287" s="105" t="n">
        <f aca="false">F287</f>
        <v>0</v>
      </c>
      <c r="J287" s="94" t="n">
        <f aca="false">IF(E287="WO40",-40,MAX(4,SUM(E287:E288)))</f>
        <v>4</v>
      </c>
      <c r="K287" s="104" t="n">
        <f aca="false">IF(D287&gt;E287,1,0)+IF(D288&gt;E288,1,0)+IF(D289&gt;E289,1,0)</f>
        <v>0</v>
      </c>
      <c r="L287" s="104" t="n">
        <f aca="false">IF(E287&gt;D287,1,0)+IF(E288&gt;D288,1,0)+IF(E289&gt;D289,1,0)</f>
        <v>0</v>
      </c>
      <c r="M287" s="97" t="str">
        <f aca="false">G287&amp;" d. "&amp;I287</f>
        <v>0 d. 0</v>
      </c>
      <c r="N287" s="97" t="str">
        <f aca="false">G287&amp;" x "&amp;I287</f>
        <v>0 x 0</v>
      </c>
      <c r="O287" s="97" t="str">
        <f aca="false">I287&amp;" x "&amp;G287</f>
        <v>0 x 0</v>
      </c>
      <c r="P287" s="94" t="n">
        <f aca="false">MONTH(B287)</f>
        <v>12</v>
      </c>
      <c r="Q287" s="94" t="n">
        <f aca="false">QUOTIENT(B287-2,7)-6129</f>
        <v>-6129</v>
      </c>
    </row>
    <row r="288" customFormat="false" ht="12.75" hidden="false" customHeight="false" outlineLevel="0" collapsed="false">
      <c r="A288" s="94"/>
      <c r="B288" s="39"/>
      <c r="C288" s="40"/>
      <c r="D288" s="98"/>
      <c r="E288" s="98"/>
      <c r="F288" s="40"/>
      <c r="G288" s="97"/>
      <c r="H288" s="94"/>
      <c r="I288" s="97"/>
      <c r="J288" s="94"/>
      <c r="K288" s="94"/>
      <c r="L288" s="94"/>
      <c r="M288" s="97" t="n">
        <v>0</v>
      </c>
      <c r="N288" s="97" t="n">
        <v>0</v>
      </c>
      <c r="O288" s="97" t="n">
        <v>0</v>
      </c>
      <c r="P288" s="94"/>
      <c r="Q288" s="94"/>
    </row>
    <row r="289" customFormat="false" ht="12.75" hidden="false" customHeight="false" outlineLevel="0" collapsed="false">
      <c r="A289" s="99"/>
      <c r="B289" s="100"/>
      <c r="C289" s="101"/>
      <c r="D289" s="102"/>
      <c r="E289" s="102"/>
      <c r="F289" s="101"/>
      <c r="G289" s="103"/>
      <c r="H289" s="99"/>
      <c r="I289" s="103"/>
      <c r="J289" s="99"/>
      <c r="K289" s="99"/>
      <c r="L289" s="99"/>
      <c r="M289" s="103" t="n">
        <v>0</v>
      </c>
      <c r="N289" s="103" t="n">
        <v>0</v>
      </c>
      <c r="O289" s="103" t="n">
        <v>0</v>
      </c>
      <c r="P289" s="99"/>
      <c r="Q289" s="99"/>
    </row>
    <row r="290" customFormat="false" ht="12.75" hidden="false" customHeight="false" outlineLevel="0" collapsed="false">
      <c r="A290" s="104" t="n">
        <f aca="false">A287+1</f>
        <v>97</v>
      </c>
      <c r="B290" s="95"/>
      <c r="C290" s="40"/>
      <c r="D290" s="96"/>
      <c r="E290" s="96"/>
      <c r="F290" s="40"/>
      <c r="G290" s="105" t="n">
        <f aca="false">C290</f>
        <v>0</v>
      </c>
      <c r="H290" s="104" t="n">
        <f aca="false">IF(AND(E290=0,E291=0),25,20)</f>
        <v>25</v>
      </c>
      <c r="I290" s="105" t="n">
        <f aca="false">F290</f>
        <v>0</v>
      </c>
      <c r="J290" s="94" t="n">
        <f aca="false">IF(E290="WO40",-40,MAX(4,SUM(E290:E291)))</f>
        <v>4</v>
      </c>
      <c r="K290" s="104" t="n">
        <f aca="false">IF(D290&gt;E290,1,0)+IF(D291&gt;E291,1,0)+IF(D292&gt;E292,1,0)</f>
        <v>0</v>
      </c>
      <c r="L290" s="104" t="n">
        <f aca="false">IF(E290&gt;D290,1,0)+IF(E291&gt;D291,1,0)+IF(E292&gt;D292,1,0)</f>
        <v>0</v>
      </c>
      <c r="M290" s="97" t="str">
        <f aca="false">G290&amp;" d. "&amp;I290</f>
        <v>0 d. 0</v>
      </c>
      <c r="N290" s="97" t="str">
        <f aca="false">G290&amp;" x "&amp;I290</f>
        <v>0 x 0</v>
      </c>
      <c r="O290" s="97" t="str">
        <f aca="false">I290&amp;" x "&amp;G290</f>
        <v>0 x 0</v>
      </c>
      <c r="P290" s="94" t="n">
        <f aca="false">MONTH(B290)</f>
        <v>12</v>
      </c>
      <c r="Q290" s="94" t="n">
        <f aca="false">QUOTIENT(B290-2,7)-6129</f>
        <v>-6129</v>
      </c>
    </row>
    <row r="291" customFormat="false" ht="12.75" hidden="false" customHeight="false" outlineLevel="0" collapsed="false">
      <c r="A291" s="94"/>
      <c r="B291" s="39"/>
      <c r="C291" s="40"/>
      <c r="D291" s="98"/>
      <c r="E291" s="98"/>
      <c r="F291" s="40"/>
      <c r="G291" s="97"/>
      <c r="H291" s="94"/>
      <c r="I291" s="97"/>
      <c r="J291" s="94"/>
      <c r="K291" s="94"/>
      <c r="L291" s="94"/>
      <c r="M291" s="97" t="n">
        <v>0</v>
      </c>
      <c r="N291" s="97" t="n">
        <v>0</v>
      </c>
      <c r="O291" s="97" t="n">
        <v>0</v>
      </c>
      <c r="P291" s="94"/>
      <c r="Q291" s="94"/>
    </row>
    <row r="292" customFormat="false" ht="12.75" hidden="false" customHeight="false" outlineLevel="0" collapsed="false">
      <c r="A292" s="99"/>
      <c r="B292" s="100"/>
      <c r="C292" s="101"/>
      <c r="D292" s="102"/>
      <c r="E292" s="102"/>
      <c r="F292" s="101"/>
      <c r="G292" s="103"/>
      <c r="H292" s="99"/>
      <c r="I292" s="103"/>
      <c r="J292" s="99"/>
      <c r="K292" s="99"/>
      <c r="L292" s="99"/>
      <c r="M292" s="103" t="n">
        <v>0</v>
      </c>
      <c r="N292" s="103" t="n">
        <v>0</v>
      </c>
      <c r="O292" s="103" t="n">
        <v>0</v>
      </c>
      <c r="P292" s="99"/>
      <c r="Q292" s="99"/>
    </row>
    <row r="293" customFormat="false" ht="12.75" hidden="false" customHeight="false" outlineLevel="0" collapsed="false">
      <c r="A293" s="104" t="n">
        <f aca="false">A290+1</f>
        <v>98</v>
      </c>
      <c r="B293" s="95"/>
      <c r="C293" s="40"/>
      <c r="D293" s="96"/>
      <c r="E293" s="96"/>
      <c r="F293" s="40"/>
      <c r="G293" s="105" t="n">
        <f aca="false">C293</f>
        <v>0</v>
      </c>
      <c r="H293" s="104" t="n">
        <f aca="false">IF(AND(E293=0,E294=0),25,20)</f>
        <v>25</v>
      </c>
      <c r="I293" s="105" t="n">
        <f aca="false">F293</f>
        <v>0</v>
      </c>
      <c r="J293" s="94" t="n">
        <f aca="false">IF(E293="WO40",-40,MAX(4,SUM(E293:E294)))</f>
        <v>4</v>
      </c>
      <c r="K293" s="104" t="n">
        <f aca="false">IF(D293&gt;E293,1,0)+IF(D294&gt;E294,1,0)+IF(D295&gt;E295,1,0)</f>
        <v>0</v>
      </c>
      <c r="L293" s="104" t="n">
        <f aca="false">IF(E293&gt;D293,1,0)+IF(E294&gt;D294,1,0)+IF(E295&gt;D295,1,0)</f>
        <v>0</v>
      </c>
      <c r="M293" s="97" t="str">
        <f aca="false">G293&amp;" d. "&amp;I293</f>
        <v>0 d. 0</v>
      </c>
      <c r="N293" s="97" t="str">
        <f aca="false">G293&amp;" x "&amp;I293</f>
        <v>0 x 0</v>
      </c>
      <c r="O293" s="97" t="str">
        <f aca="false">I293&amp;" x "&amp;G293</f>
        <v>0 x 0</v>
      </c>
      <c r="P293" s="94" t="n">
        <f aca="false">MONTH(B293)</f>
        <v>12</v>
      </c>
      <c r="Q293" s="94" t="n">
        <f aca="false">QUOTIENT(B293-2,7)-6129</f>
        <v>-6129</v>
      </c>
    </row>
    <row r="294" customFormat="false" ht="12.75" hidden="false" customHeight="false" outlineLevel="0" collapsed="false">
      <c r="A294" s="94"/>
      <c r="B294" s="39"/>
      <c r="C294" s="40"/>
      <c r="D294" s="98"/>
      <c r="E294" s="98"/>
      <c r="F294" s="40"/>
      <c r="G294" s="97"/>
      <c r="H294" s="94"/>
      <c r="I294" s="97"/>
      <c r="J294" s="94"/>
      <c r="K294" s="94"/>
      <c r="L294" s="94"/>
      <c r="M294" s="97" t="n">
        <v>0</v>
      </c>
      <c r="N294" s="97" t="n">
        <v>0</v>
      </c>
      <c r="O294" s="97" t="n">
        <v>0</v>
      </c>
      <c r="P294" s="94"/>
      <c r="Q294" s="94"/>
    </row>
    <row r="295" customFormat="false" ht="12.75" hidden="false" customHeight="false" outlineLevel="0" collapsed="false">
      <c r="A295" s="99"/>
      <c r="B295" s="100"/>
      <c r="C295" s="101"/>
      <c r="D295" s="102"/>
      <c r="E295" s="102"/>
      <c r="F295" s="101"/>
      <c r="G295" s="103"/>
      <c r="H295" s="99"/>
      <c r="I295" s="103"/>
      <c r="J295" s="99"/>
      <c r="K295" s="99"/>
      <c r="L295" s="99"/>
      <c r="M295" s="103" t="n">
        <v>0</v>
      </c>
      <c r="N295" s="103" t="n">
        <v>0</v>
      </c>
      <c r="O295" s="103" t="n">
        <v>0</v>
      </c>
      <c r="P295" s="99"/>
      <c r="Q295" s="99"/>
    </row>
    <row r="296" customFormat="false" ht="12.75" hidden="false" customHeight="false" outlineLevel="0" collapsed="false">
      <c r="A296" s="104" t="n">
        <f aca="false">A293+1</f>
        <v>99</v>
      </c>
      <c r="B296" s="107"/>
      <c r="C296" s="108"/>
      <c r="D296" s="109"/>
      <c r="E296" s="109"/>
      <c r="F296" s="40"/>
      <c r="G296" s="105" t="n">
        <f aca="false">C296</f>
        <v>0</v>
      </c>
      <c r="H296" s="104" t="n">
        <f aca="false">IF(AND(E296=0,E297=0),25,20)</f>
        <v>25</v>
      </c>
      <c r="I296" s="105" t="n">
        <f aca="false">F296</f>
        <v>0</v>
      </c>
      <c r="J296" s="110" t="n">
        <f aca="false">IF(E296="WO40",-40,MAX(4,SUM(E296:E297)))-44</f>
        <v>-40</v>
      </c>
      <c r="K296" s="104" t="n">
        <f aca="false">IF(D296&gt;E296,1,0)+IF(D297&gt;E297,1,0)+IF(D298&gt;E298,1,0)</f>
        <v>0</v>
      </c>
      <c r="L296" s="104" t="n">
        <f aca="false">IF(E296&gt;D296,1,0)+IF(E297&gt;D297,1,0)+IF(E298&gt;D298,1,0)</f>
        <v>0</v>
      </c>
      <c r="M296" s="97" t="str">
        <f aca="false">G296&amp;" d. "&amp;I296</f>
        <v>0 d. 0</v>
      </c>
      <c r="N296" s="97" t="str">
        <f aca="false">G296&amp;" x "&amp;I296</f>
        <v>0 x 0</v>
      </c>
      <c r="O296" s="97" t="str">
        <f aca="false">I296&amp;" x "&amp;G296</f>
        <v>0 x 0</v>
      </c>
      <c r="P296" s="94" t="n">
        <f aca="false">MONTH(B296)</f>
        <v>12</v>
      </c>
      <c r="Q296" s="94" t="n">
        <f aca="false">QUOTIENT(B296-2,7)-6129</f>
        <v>-6129</v>
      </c>
    </row>
    <row r="297" customFormat="false" ht="12.75" hidden="false" customHeight="false" outlineLevel="0" collapsed="false">
      <c r="A297" s="94"/>
      <c r="B297" s="110"/>
      <c r="C297" s="108"/>
      <c r="D297" s="111"/>
      <c r="E297" s="111"/>
      <c r="F297" s="40"/>
      <c r="G297" s="97"/>
      <c r="H297" s="94"/>
      <c r="I297" s="97"/>
      <c r="J297" s="94"/>
      <c r="K297" s="94"/>
      <c r="L297" s="94"/>
      <c r="M297" s="97" t="n">
        <v>0</v>
      </c>
      <c r="N297" s="97" t="n">
        <v>0</v>
      </c>
      <c r="O297" s="97" t="n">
        <v>0</v>
      </c>
      <c r="P297" s="94"/>
      <c r="Q297" s="94"/>
    </row>
    <row r="298" customFormat="false" ht="12.75" hidden="false" customHeight="false" outlineLevel="0" collapsed="false">
      <c r="A298" s="99"/>
      <c r="B298" s="112"/>
      <c r="C298" s="113"/>
      <c r="D298" s="114"/>
      <c r="E298" s="114"/>
      <c r="F298" s="101"/>
      <c r="G298" s="103"/>
      <c r="H298" s="99"/>
      <c r="I298" s="103"/>
      <c r="J298" s="99"/>
      <c r="K298" s="99"/>
      <c r="L298" s="99"/>
      <c r="M298" s="103" t="n">
        <v>0</v>
      </c>
      <c r="N298" s="103" t="n">
        <v>0</v>
      </c>
      <c r="O298" s="103" t="n">
        <v>0</v>
      </c>
      <c r="P298" s="99"/>
      <c r="Q298" s="99"/>
    </row>
    <row r="299" customFormat="false" ht="12.75" hidden="false" customHeight="false" outlineLevel="0" collapsed="false">
      <c r="A299" s="104" t="n">
        <f aca="false">A296+1</f>
        <v>100</v>
      </c>
      <c r="B299" s="95"/>
      <c r="C299" s="40"/>
      <c r="D299" s="96"/>
      <c r="E299" s="96"/>
      <c r="F299" s="40"/>
      <c r="G299" s="105" t="n">
        <f aca="false">C299</f>
        <v>0</v>
      </c>
      <c r="H299" s="104" t="n">
        <f aca="false">IF(AND(E299=0,E300=0),25,20)</f>
        <v>25</v>
      </c>
      <c r="I299" s="105" t="n">
        <f aca="false">F299</f>
        <v>0</v>
      </c>
      <c r="J299" s="94" t="n">
        <f aca="false">IF(E299="WO40",-40,MAX(4,SUM(E299:E300)))</f>
        <v>4</v>
      </c>
      <c r="K299" s="104" t="n">
        <f aca="false">IF(D299&gt;E299,1,0)+IF(D300&gt;E300,1,0)+IF(D301&gt;E301,1,0)</f>
        <v>0</v>
      </c>
      <c r="L299" s="104" t="n">
        <f aca="false">IF(E299&gt;D299,1,0)+IF(E300&gt;D300,1,0)+IF(E301&gt;D301,1,0)</f>
        <v>0</v>
      </c>
      <c r="M299" s="97" t="str">
        <f aca="false">G299&amp;" d. "&amp;I299</f>
        <v>0 d. 0</v>
      </c>
      <c r="N299" s="97" t="str">
        <f aca="false">G299&amp;" x "&amp;I299</f>
        <v>0 x 0</v>
      </c>
      <c r="O299" s="97" t="str">
        <f aca="false">I299&amp;" x "&amp;G299</f>
        <v>0 x 0</v>
      </c>
      <c r="P299" s="94" t="n">
        <f aca="false">MONTH(B299)</f>
        <v>12</v>
      </c>
      <c r="Q299" s="94" t="n">
        <f aca="false">QUOTIENT(B299-2,7)-6129</f>
        <v>-6129</v>
      </c>
    </row>
    <row r="300" customFormat="false" ht="12.75" hidden="false" customHeight="false" outlineLevel="0" collapsed="false">
      <c r="A300" s="94"/>
      <c r="B300" s="39"/>
      <c r="C300" s="40"/>
      <c r="D300" s="98"/>
      <c r="E300" s="98"/>
      <c r="F300" s="40"/>
      <c r="G300" s="97"/>
      <c r="H300" s="94"/>
      <c r="I300" s="97"/>
      <c r="J300" s="94"/>
      <c r="K300" s="94"/>
      <c r="L300" s="94"/>
      <c r="M300" s="97" t="n">
        <v>0</v>
      </c>
      <c r="N300" s="97" t="n">
        <v>0</v>
      </c>
      <c r="O300" s="97" t="n">
        <v>0</v>
      </c>
      <c r="P300" s="94"/>
      <c r="Q300" s="94"/>
    </row>
    <row r="301" customFormat="false" ht="12.75" hidden="false" customHeight="false" outlineLevel="0" collapsed="false">
      <c r="A301" s="99"/>
      <c r="B301" s="100"/>
      <c r="C301" s="101"/>
      <c r="D301" s="102"/>
      <c r="E301" s="102"/>
      <c r="F301" s="101"/>
      <c r="G301" s="103"/>
      <c r="H301" s="99"/>
      <c r="I301" s="103"/>
      <c r="J301" s="99"/>
      <c r="K301" s="99"/>
      <c r="L301" s="99"/>
      <c r="M301" s="103" t="n">
        <v>0</v>
      </c>
      <c r="N301" s="103" t="n">
        <v>0</v>
      </c>
      <c r="O301" s="103" t="n">
        <v>0</v>
      </c>
      <c r="P301" s="99"/>
      <c r="Q301" s="99"/>
    </row>
    <row r="302" customFormat="false" ht="12.75" hidden="false" customHeight="false" outlineLevel="0" collapsed="false">
      <c r="A302" s="104" t="n">
        <f aca="false">A299+1</f>
        <v>101</v>
      </c>
      <c r="B302" s="95"/>
      <c r="C302" s="40"/>
      <c r="D302" s="96"/>
      <c r="E302" s="96"/>
      <c r="F302" s="40"/>
      <c r="G302" s="105" t="n">
        <f aca="false">C302</f>
        <v>0</v>
      </c>
      <c r="H302" s="104" t="n">
        <f aca="false">IF(AND(E302=0,E303=0),25,20)</f>
        <v>25</v>
      </c>
      <c r="I302" s="105" t="n">
        <f aca="false">F302</f>
        <v>0</v>
      </c>
      <c r="J302" s="94" t="n">
        <f aca="false">IF(E302="WO40",-40,MAX(4,SUM(E302:E303)))</f>
        <v>4</v>
      </c>
      <c r="K302" s="104" t="n">
        <f aca="false">IF(D302&gt;E302,1,0)+IF(D303&gt;E303,1,0)+IF(D304&gt;E304,1,0)</f>
        <v>0</v>
      </c>
      <c r="L302" s="104" t="n">
        <f aca="false">IF(E302&gt;D302,1,0)+IF(E303&gt;D303,1,0)+IF(E304&gt;D304,1,0)</f>
        <v>0</v>
      </c>
      <c r="M302" s="97" t="str">
        <f aca="false">G302&amp;" d. "&amp;I302</f>
        <v>0 d. 0</v>
      </c>
      <c r="N302" s="97" t="str">
        <f aca="false">G302&amp;" x "&amp;I302</f>
        <v>0 x 0</v>
      </c>
      <c r="O302" s="97" t="str">
        <f aca="false">I302&amp;" x "&amp;G302</f>
        <v>0 x 0</v>
      </c>
      <c r="P302" s="94" t="n">
        <f aca="false">MONTH(B302)</f>
        <v>12</v>
      </c>
      <c r="Q302" s="94" t="n">
        <f aca="false">QUOTIENT(B302-2,7)-6129</f>
        <v>-6129</v>
      </c>
    </row>
    <row r="303" customFormat="false" ht="12.75" hidden="false" customHeight="false" outlineLevel="0" collapsed="false">
      <c r="A303" s="94"/>
      <c r="B303" s="39"/>
      <c r="C303" s="40"/>
      <c r="D303" s="98"/>
      <c r="E303" s="98"/>
      <c r="F303" s="40"/>
      <c r="G303" s="97"/>
      <c r="H303" s="94"/>
      <c r="I303" s="97"/>
      <c r="J303" s="94"/>
      <c r="K303" s="94"/>
      <c r="L303" s="94"/>
      <c r="M303" s="97" t="n">
        <v>0</v>
      </c>
      <c r="N303" s="97" t="n">
        <v>0</v>
      </c>
      <c r="O303" s="97" t="n">
        <v>0</v>
      </c>
      <c r="P303" s="94"/>
      <c r="Q303" s="94"/>
    </row>
    <row r="304" customFormat="false" ht="12.75" hidden="false" customHeight="false" outlineLevel="0" collapsed="false">
      <c r="A304" s="99"/>
      <c r="B304" s="100"/>
      <c r="C304" s="101"/>
      <c r="D304" s="102"/>
      <c r="E304" s="102"/>
      <c r="F304" s="101"/>
      <c r="G304" s="103"/>
      <c r="H304" s="99"/>
      <c r="I304" s="103"/>
      <c r="J304" s="99"/>
      <c r="K304" s="99"/>
      <c r="L304" s="99"/>
      <c r="M304" s="103" t="n">
        <v>0</v>
      </c>
      <c r="N304" s="103" t="n">
        <v>0</v>
      </c>
      <c r="O304" s="103" t="n">
        <v>0</v>
      </c>
      <c r="P304" s="99"/>
      <c r="Q304" s="99"/>
    </row>
    <row r="305" customFormat="false" ht="12.75" hidden="false" customHeight="false" outlineLevel="0" collapsed="false">
      <c r="A305" s="104" t="n">
        <f aca="false">A302+1</f>
        <v>102</v>
      </c>
      <c r="B305" s="95"/>
      <c r="C305" s="40"/>
      <c r="D305" s="96"/>
      <c r="E305" s="96"/>
      <c r="F305" s="40"/>
      <c r="G305" s="105" t="n">
        <f aca="false">C305</f>
        <v>0</v>
      </c>
      <c r="H305" s="104" t="n">
        <f aca="false">IF(AND(E305=0,E306=0),25,20)</f>
        <v>25</v>
      </c>
      <c r="I305" s="105" t="n">
        <f aca="false">F305</f>
        <v>0</v>
      </c>
      <c r="J305" s="94" t="n">
        <f aca="false">IF(E305="WO40",-40,MAX(4,SUM(E305:E306)))</f>
        <v>4</v>
      </c>
      <c r="K305" s="104" t="n">
        <f aca="false">IF(D305&gt;E305,1,0)+IF(D306&gt;E306,1,0)+IF(D307&gt;E307,1,0)</f>
        <v>0</v>
      </c>
      <c r="L305" s="104" t="n">
        <f aca="false">IF(E305&gt;D305,1,0)+IF(E306&gt;D306,1,0)+IF(E307&gt;D307,1,0)</f>
        <v>0</v>
      </c>
      <c r="M305" s="97" t="str">
        <f aca="false">G305&amp;" d. "&amp;I305</f>
        <v>0 d. 0</v>
      </c>
      <c r="N305" s="97" t="str">
        <f aca="false">G305&amp;" x "&amp;I305</f>
        <v>0 x 0</v>
      </c>
      <c r="O305" s="97" t="str">
        <f aca="false">I305&amp;" x "&amp;G305</f>
        <v>0 x 0</v>
      </c>
      <c r="P305" s="94" t="n">
        <f aca="false">MONTH(B305)</f>
        <v>12</v>
      </c>
      <c r="Q305" s="94" t="n">
        <f aca="false">QUOTIENT(B305-2,7)-6129</f>
        <v>-6129</v>
      </c>
    </row>
    <row r="306" customFormat="false" ht="12.75" hidden="false" customHeight="false" outlineLevel="0" collapsed="false">
      <c r="A306" s="94"/>
      <c r="B306" s="39"/>
      <c r="C306" s="40"/>
      <c r="D306" s="98"/>
      <c r="E306" s="98"/>
      <c r="F306" s="40"/>
      <c r="G306" s="97"/>
      <c r="H306" s="94"/>
      <c r="I306" s="97"/>
      <c r="J306" s="94"/>
      <c r="K306" s="94"/>
      <c r="L306" s="94"/>
      <c r="M306" s="97" t="n">
        <v>0</v>
      </c>
      <c r="N306" s="97" t="n">
        <v>0</v>
      </c>
      <c r="O306" s="97" t="n">
        <v>0</v>
      </c>
      <c r="P306" s="94"/>
      <c r="Q306" s="94"/>
    </row>
    <row r="307" customFormat="false" ht="12.75" hidden="false" customHeight="false" outlineLevel="0" collapsed="false">
      <c r="A307" s="99"/>
      <c r="B307" s="100"/>
      <c r="C307" s="101"/>
      <c r="D307" s="102"/>
      <c r="E307" s="102"/>
      <c r="F307" s="101"/>
      <c r="G307" s="103"/>
      <c r="H307" s="99"/>
      <c r="I307" s="103"/>
      <c r="J307" s="99"/>
      <c r="K307" s="99"/>
      <c r="L307" s="99"/>
      <c r="M307" s="103" t="n">
        <v>0</v>
      </c>
      <c r="N307" s="103" t="n">
        <v>0</v>
      </c>
      <c r="O307" s="103" t="n">
        <v>0</v>
      </c>
      <c r="P307" s="99"/>
      <c r="Q307" s="99"/>
    </row>
    <row r="308" customFormat="false" ht="12.75" hidden="false" customHeight="false" outlineLevel="0" collapsed="false">
      <c r="A308" s="104" t="n">
        <f aca="false">A305+1</f>
        <v>103</v>
      </c>
      <c r="B308" s="95"/>
      <c r="C308" s="40"/>
      <c r="D308" s="96"/>
      <c r="E308" s="96"/>
      <c r="F308" s="40"/>
      <c r="G308" s="105" t="n">
        <f aca="false">C308</f>
        <v>0</v>
      </c>
      <c r="H308" s="104" t="n">
        <f aca="false">IF(AND(E308=0,E309=0),25,20)</f>
        <v>25</v>
      </c>
      <c r="I308" s="105" t="n">
        <f aca="false">F308</f>
        <v>0</v>
      </c>
      <c r="J308" s="94" t="n">
        <f aca="false">IF(E308="WO40",-40,MAX(4,SUM(E308:E309)))</f>
        <v>4</v>
      </c>
      <c r="K308" s="104" t="n">
        <f aca="false">IF(D308&gt;E308,1,0)+IF(D309&gt;E309,1,0)+IF(D310&gt;E310,1,0)</f>
        <v>0</v>
      </c>
      <c r="L308" s="104" t="n">
        <f aca="false">IF(E308&gt;D308,1,0)+IF(E309&gt;D309,1,0)+IF(E310&gt;D310,1,0)</f>
        <v>0</v>
      </c>
      <c r="M308" s="97" t="str">
        <f aca="false">G308&amp;" d. "&amp;I308</f>
        <v>0 d. 0</v>
      </c>
      <c r="N308" s="97" t="str">
        <f aca="false">G308&amp;" x "&amp;I308</f>
        <v>0 x 0</v>
      </c>
      <c r="O308" s="97" t="str">
        <f aca="false">I308&amp;" x "&amp;G308</f>
        <v>0 x 0</v>
      </c>
      <c r="P308" s="94" t="n">
        <f aca="false">MONTH(B308)</f>
        <v>12</v>
      </c>
      <c r="Q308" s="94" t="n">
        <f aca="false">QUOTIENT(B308-2,7)-6129</f>
        <v>-6129</v>
      </c>
    </row>
    <row r="309" customFormat="false" ht="12.75" hidden="false" customHeight="false" outlineLevel="0" collapsed="false">
      <c r="A309" s="94"/>
      <c r="B309" s="39"/>
      <c r="C309" s="40"/>
      <c r="D309" s="98"/>
      <c r="E309" s="98"/>
      <c r="F309" s="40"/>
      <c r="G309" s="97"/>
      <c r="H309" s="94"/>
      <c r="I309" s="97"/>
      <c r="J309" s="94"/>
      <c r="K309" s="94"/>
      <c r="L309" s="94"/>
      <c r="M309" s="97" t="n">
        <v>0</v>
      </c>
      <c r="N309" s="97" t="n">
        <v>0</v>
      </c>
      <c r="O309" s="97" t="n">
        <v>0</v>
      </c>
      <c r="P309" s="94"/>
      <c r="Q309" s="94"/>
    </row>
    <row r="310" customFormat="false" ht="12.75" hidden="false" customHeight="false" outlineLevel="0" collapsed="false">
      <c r="A310" s="99"/>
      <c r="B310" s="100"/>
      <c r="C310" s="101"/>
      <c r="D310" s="102"/>
      <c r="E310" s="102"/>
      <c r="F310" s="101"/>
      <c r="G310" s="103"/>
      <c r="H310" s="99"/>
      <c r="I310" s="103"/>
      <c r="J310" s="99"/>
      <c r="K310" s="99"/>
      <c r="L310" s="99"/>
      <c r="M310" s="103" t="n">
        <v>0</v>
      </c>
      <c r="N310" s="103" t="n">
        <v>0</v>
      </c>
      <c r="O310" s="103" t="n">
        <v>0</v>
      </c>
      <c r="P310" s="99"/>
      <c r="Q310" s="99"/>
    </row>
    <row r="311" customFormat="false" ht="12.75" hidden="false" customHeight="false" outlineLevel="0" collapsed="false">
      <c r="A311" s="104" t="n">
        <f aca="false">A308+1</f>
        <v>104</v>
      </c>
      <c r="B311" s="95"/>
      <c r="C311" s="40"/>
      <c r="D311" s="96"/>
      <c r="E311" s="96"/>
      <c r="F311" s="40"/>
      <c r="G311" s="105" t="n">
        <f aca="false">C311</f>
        <v>0</v>
      </c>
      <c r="H311" s="104" t="n">
        <f aca="false">IF(AND(E311=0,E312=0),25,20)</f>
        <v>25</v>
      </c>
      <c r="I311" s="105" t="n">
        <f aca="false">F311</f>
        <v>0</v>
      </c>
      <c r="J311" s="94" t="n">
        <f aca="false">IF(E311="WO40",-40,MAX(4,SUM(E311:E312)))</f>
        <v>4</v>
      </c>
      <c r="K311" s="104" t="n">
        <f aca="false">IF(D311&gt;E311,1,0)+IF(D312&gt;E312,1,0)+IF(D313&gt;E313,1,0)</f>
        <v>0</v>
      </c>
      <c r="L311" s="104" t="n">
        <f aca="false">IF(E311&gt;D311,1,0)+IF(E312&gt;D312,1,0)+IF(E313&gt;D313,1,0)</f>
        <v>0</v>
      </c>
      <c r="M311" s="97" t="str">
        <f aca="false">G311&amp;" d. "&amp;I311</f>
        <v>0 d. 0</v>
      </c>
      <c r="N311" s="97" t="str">
        <f aca="false">G311&amp;" x "&amp;I311</f>
        <v>0 x 0</v>
      </c>
      <c r="O311" s="97" t="str">
        <f aca="false">I311&amp;" x "&amp;G311</f>
        <v>0 x 0</v>
      </c>
      <c r="P311" s="94" t="n">
        <f aca="false">MONTH(B311)</f>
        <v>12</v>
      </c>
      <c r="Q311" s="94" t="n">
        <f aca="false">QUOTIENT(B311-2,7)-6129</f>
        <v>-6129</v>
      </c>
    </row>
    <row r="312" customFormat="false" ht="12.75" hidden="false" customHeight="false" outlineLevel="0" collapsed="false">
      <c r="A312" s="94"/>
      <c r="B312" s="39"/>
      <c r="C312" s="40"/>
      <c r="D312" s="98"/>
      <c r="E312" s="98"/>
      <c r="F312" s="40"/>
      <c r="G312" s="97"/>
      <c r="H312" s="94"/>
      <c r="I312" s="97"/>
      <c r="J312" s="94"/>
      <c r="K312" s="94"/>
      <c r="L312" s="94"/>
      <c r="M312" s="97" t="n">
        <v>0</v>
      </c>
      <c r="N312" s="97" t="n">
        <v>0</v>
      </c>
      <c r="O312" s="97" t="n">
        <v>0</v>
      </c>
      <c r="P312" s="94"/>
      <c r="Q312" s="94"/>
    </row>
    <row r="313" customFormat="false" ht="12.75" hidden="false" customHeight="false" outlineLevel="0" collapsed="false">
      <c r="A313" s="99"/>
      <c r="B313" s="100"/>
      <c r="C313" s="101"/>
      <c r="D313" s="102"/>
      <c r="E313" s="102"/>
      <c r="F313" s="101"/>
      <c r="G313" s="103"/>
      <c r="H313" s="99"/>
      <c r="I313" s="103"/>
      <c r="J313" s="99"/>
      <c r="K313" s="99"/>
      <c r="L313" s="99"/>
      <c r="M313" s="103" t="n">
        <v>0</v>
      </c>
      <c r="N313" s="103" t="n">
        <v>0</v>
      </c>
      <c r="O313" s="103" t="n">
        <v>0</v>
      </c>
      <c r="P313" s="99"/>
      <c r="Q313" s="99"/>
    </row>
    <row r="314" customFormat="false" ht="12.75" hidden="false" customHeight="false" outlineLevel="0" collapsed="false">
      <c r="A314" s="104" t="n">
        <f aca="false">A311+1</f>
        <v>105</v>
      </c>
      <c r="B314" s="95"/>
      <c r="C314" s="40"/>
      <c r="D314" s="96"/>
      <c r="E314" s="96"/>
      <c r="F314" s="40"/>
      <c r="G314" s="105" t="n">
        <f aca="false">C314</f>
        <v>0</v>
      </c>
      <c r="H314" s="104" t="n">
        <f aca="false">IF(AND(E314=0,E315=0),25,20)</f>
        <v>25</v>
      </c>
      <c r="I314" s="105" t="n">
        <f aca="false">F314</f>
        <v>0</v>
      </c>
      <c r="J314" s="94" t="n">
        <f aca="false">IF(E314="WO40",-40,MAX(4,SUM(E314:E315)))</f>
        <v>4</v>
      </c>
      <c r="K314" s="104" t="n">
        <f aca="false">IF(D314&gt;E314,1,0)+IF(D315&gt;E315,1,0)+IF(D316&gt;E316,1,0)</f>
        <v>0</v>
      </c>
      <c r="L314" s="104" t="n">
        <f aca="false">IF(E314&gt;D314,1,0)+IF(E315&gt;D315,1,0)+IF(E316&gt;D316,1,0)</f>
        <v>0</v>
      </c>
      <c r="M314" s="97" t="str">
        <f aca="false">G314&amp;" d. "&amp;I314</f>
        <v>0 d. 0</v>
      </c>
      <c r="N314" s="97" t="str">
        <f aca="false">G314&amp;" x "&amp;I314</f>
        <v>0 x 0</v>
      </c>
      <c r="O314" s="97" t="str">
        <f aca="false">I314&amp;" x "&amp;G314</f>
        <v>0 x 0</v>
      </c>
      <c r="P314" s="94" t="n">
        <f aca="false">MONTH(B314)</f>
        <v>12</v>
      </c>
      <c r="Q314" s="94" t="n">
        <f aca="false">QUOTIENT(B314-2,7)-6129</f>
        <v>-6129</v>
      </c>
    </row>
    <row r="315" customFormat="false" ht="12.75" hidden="false" customHeight="false" outlineLevel="0" collapsed="false">
      <c r="A315" s="94"/>
      <c r="B315" s="39"/>
      <c r="C315" s="40"/>
      <c r="D315" s="98"/>
      <c r="E315" s="98"/>
      <c r="F315" s="40"/>
      <c r="G315" s="97"/>
      <c r="H315" s="94"/>
      <c r="I315" s="97"/>
      <c r="J315" s="94"/>
      <c r="K315" s="94"/>
      <c r="L315" s="94"/>
      <c r="M315" s="97" t="n">
        <v>0</v>
      </c>
      <c r="N315" s="97" t="n">
        <v>0</v>
      </c>
      <c r="O315" s="97" t="n">
        <v>0</v>
      </c>
      <c r="P315" s="94"/>
      <c r="Q315" s="94"/>
    </row>
    <row r="316" customFormat="false" ht="12.75" hidden="false" customHeight="false" outlineLevel="0" collapsed="false">
      <c r="A316" s="99"/>
      <c r="B316" s="100"/>
      <c r="C316" s="101"/>
      <c r="D316" s="102"/>
      <c r="E316" s="102"/>
      <c r="F316" s="101"/>
      <c r="G316" s="103"/>
      <c r="H316" s="99"/>
      <c r="I316" s="103"/>
      <c r="J316" s="99"/>
      <c r="K316" s="99"/>
      <c r="L316" s="99"/>
      <c r="M316" s="103" t="n">
        <v>0</v>
      </c>
      <c r="N316" s="103" t="n">
        <v>0</v>
      </c>
      <c r="O316" s="103" t="n">
        <v>0</v>
      </c>
      <c r="P316" s="99"/>
      <c r="Q316" s="99"/>
    </row>
    <row r="317" customFormat="false" ht="12.75" hidden="false" customHeight="false" outlineLevel="0" collapsed="false">
      <c r="A317" s="104" t="n">
        <f aca="false">A314+1</f>
        <v>106</v>
      </c>
      <c r="B317" s="95"/>
      <c r="C317" s="40"/>
      <c r="D317" s="96"/>
      <c r="E317" s="96"/>
      <c r="F317" s="40"/>
      <c r="G317" s="105" t="n">
        <f aca="false">C317</f>
        <v>0</v>
      </c>
      <c r="H317" s="104" t="n">
        <f aca="false">IF(AND(E317=0,E318=0),25,20)</f>
        <v>25</v>
      </c>
      <c r="I317" s="105" t="n">
        <f aca="false">F317</f>
        <v>0</v>
      </c>
      <c r="J317" s="94" t="n">
        <f aca="false">IF(E317="WO40",-40,MAX(4,SUM(E317:E318)))</f>
        <v>4</v>
      </c>
      <c r="K317" s="104" t="n">
        <f aca="false">IF(D317&gt;E317,1,0)+IF(D318&gt;E318,1,0)+IF(D319&gt;E319,1,0)</f>
        <v>0</v>
      </c>
      <c r="L317" s="104" t="n">
        <f aca="false">IF(E317&gt;D317,1,0)+IF(E318&gt;D318,1,0)+IF(E319&gt;D319,1,0)</f>
        <v>0</v>
      </c>
      <c r="M317" s="97" t="str">
        <f aca="false">G317&amp;" d. "&amp;I317</f>
        <v>0 d. 0</v>
      </c>
      <c r="N317" s="97" t="str">
        <f aca="false">G317&amp;" x "&amp;I317</f>
        <v>0 x 0</v>
      </c>
      <c r="O317" s="97" t="str">
        <f aca="false">I317&amp;" x "&amp;G317</f>
        <v>0 x 0</v>
      </c>
      <c r="P317" s="94" t="n">
        <f aca="false">MONTH(B317)</f>
        <v>12</v>
      </c>
      <c r="Q317" s="94" t="n">
        <f aca="false">QUOTIENT(B317-2,7)-6129</f>
        <v>-6129</v>
      </c>
    </row>
    <row r="318" customFormat="false" ht="12.75" hidden="false" customHeight="false" outlineLevel="0" collapsed="false">
      <c r="A318" s="94"/>
      <c r="B318" s="39"/>
      <c r="C318" s="40"/>
      <c r="D318" s="98"/>
      <c r="E318" s="98"/>
      <c r="F318" s="40"/>
      <c r="G318" s="97"/>
      <c r="H318" s="94"/>
      <c r="I318" s="97"/>
      <c r="J318" s="94"/>
      <c r="K318" s="94"/>
      <c r="L318" s="94"/>
      <c r="M318" s="97" t="n">
        <v>0</v>
      </c>
      <c r="N318" s="97" t="n">
        <v>0</v>
      </c>
      <c r="O318" s="97" t="n">
        <v>0</v>
      </c>
      <c r="P318" s="94"/>
      <c r="Q318" s="94"/>
    </row>
    <row r="319" customFormat="false" ht="12.75" hidden="false" customHeight="false" outlineLevel="0" collapsed="false">
      <c r="A319" s="99"/>
      <c r="B319" s="100"/>
      <c r="C319" s="101"/>
      <c r="D319" s="102"/>
      <c r="E319" s="102"/>
      <c r="F319" s="101"/>
      <c r="G319" s="103"/>
      <c r="H319" s="99"/>
      <c r="I319" s="103"/>
      <c r="J319" s="99"/>
      <c r="K319" s="99"/>
      <c r="L319" s="99"/>
      <c r="M319" s="103" t="n">
        <v>0</v>
      </c>
      <c r="N319" s="103" t="n">
        <v>0</v>
      </c>
      <c r="O319" s="103" t="n">
        <v>0</v>
      </c>
      <c r="P319" s="99"/>
      <c r="Q319" s="99"/>
    </row>
    <row r="320" customFormat="false" ht="12.75" hidden="false" customHeight="false" outlineLevel="0" collapsed="false">
      <c r="A320" s="104" t="n">
        <f aca="false">A317+1</f>
        <v>107</v>
      </c>
      <c r="B320" s="95"/>
      <c r="C320" s="40"/>
      <c r="D320" s="96"/>
      <c r="E320" s="96"/>
      <c r="F320" s="40"/>
      <c r="G320" s="105" t="n">
        <f aca="false">C320</f>
        <v>0</v>
      </c>
      <c r="H320" s="104" t="n">
        <f aca="false">IF(AND(E320=0,E321=0),25,20)</f>
        <v>25</v>
      </c>
      <c r="I320" s="105" t="n">
        <f aca="false">F320</f>
        <v>0</v>
      </c>
      <c r="J320" s="94" t="n">
        <f aca="false">IF(E320="WO40",-40,MAX(4,SUM(E320:E321)))</f>
        <v>4</v>
      </c>
      <c r="K320" s="104" t="n">
        <f aca="false">IF(D320&gt;E320,1,0)+IF(D321&gt;E321,1,0)+IF(D322&gt;E322,1,0)</f>
        <v>0</v>
      </c>
      <c r="L320" s="104" t="n">
        <f aca="false">IF(E320&gt;D320,1,0)+IF(E321&gt;D321,1,0)+IF(E322&gt;D322,1,0)</f>
        <v>0</v>
      </c>
      <c r="M320" s="97" t="str">
        <f aca="false">G320&amp;" d. "&amp;I320</f>
        <v>0 d. 0</v>
      </c>
      <c r="N320" s="97" t="str">
        <f aca="false">G320&amp;" x "&amp;I320</f>
        <v>0 x 0</v>
      </c>
      <c r="O320" s="97" t="str">
        <f aca="false">I320&amp;" x "&amp;G320</f>
        <v>0 x 0</v>
      </c>
      <c r="P320" s="94" t="n">
        <f aca="false">MONTH(B320)</f>
        <v>12</v>
      </c>
      <c r="Q320" s="94" t="n">
        <f aca="false">QUOTIENT(B320-2,7)-6129</f>
        <v>-6129</v>
      </c>
    </row>
    <row r="321" customFormat="false" ht="12.75" hidden="false" customHeight="false" outlineLevel="0" collapsed="false">
      <c r="A321" s="94"/>
      <c r="B321" s="39"/>
      <c r="C321" s="40"/>
      <c r="D321" s="98"/>
      <c r="E321" s="98"/>
      <c r="F321" s="40"/>
      <c r="G321" s="97"/>
      <c r="H321" s="94"/>
      <c r="I321" s="97"/>
      <c r="J321" s="94"/>
      <c r="K321" s="94"/>
      <c r="L321" s="94"/>
      <c r="M321" s="97" t="n">
        <v>0</v>
      </c>
      <c r="N321" s="97" t="n">
        <v>0</v>
      </c>
      <c r="O321" s="97" t="n">
        <v>0</v>
      </c>
      <c r="P321" s="94"/>
      <c r="Q321" s="94"/>
    </row>
    <row r="322" customFormat="false" ht="12.75" hidden="false" customHeight="false" outlineLevel="0" collapsed="false">
      <c r="A322" s="99"/>
      <c r="B322" s="100"/>
      <c r="C322" s="101"/>
      <c r="D322" s="102"/>
      <c r="E322" s="102"/>
      <c r="F322" s="101"/>
      <c r="G322" s="103"/>
      <c r="H322" s="99"/>
      <c r="I322" s="103"/>
      <c r="J322" s="99"/>
      <c r="K322" s="99"/>
      <c r="L322" s="99"/>
      <c r="M322" s="103" t="n">
        <v>0</v>
      </c>
      <c r="N322" s="103" t="n">
        <v>0</v>
      </c>
      <c r="O322" s="103" t="n">
        <v>0</v>
      </c>
      <c r="P322" s="99"/>
      <c r="Q322" s="99"/>
    </row>
    <row r="323" customFormat="false" ht="12.75" hidden="false" customHeight="false" outlineLevel="0" collapsed="false">
      <c r="A323" s="104" t="n">
        <f aca="false">A320+1</f>
        <v>108</v>
      </c>
      <c r="B323" s="95"/>
      <c r="C323" s="40"/>
      <c r="D323" s="96"/>
      <c r="E323" s="96"/>
      <c r="F323" s="40"/>
      <c r="G323" s="105" t="n">
        <f aca="false">C323</f>
        <v>0</v>
      </c>
      <c r="H323" s="104" t="n">
        <f aca="false">IF(AND(E323=0,E324=0),25,20)</f>
        <v>25</v>
      </c>
      <c r="I323" s="105" t="n">
        <f aca="false">F323</f>
        <v>0</v>
      </c>
      <c r="J323" s="94" t="n">
        <f aca="false">IF(E323="WO40",-40,MAX(4,SUM(E323:E324)))</f>
        <v>4</v>
      </c>
      <c r="K323" s="104" t="n">
        <f aca="false">IF(D323&gt;E323,1,0)+IF(D324&gt;E324,1,0)+IF(D325&gt;E325,1,0)</f>
        <v>0</v>
      </c>
      <c r="L323" s="104" t="n">
        <f aca="false">IF(E323&gt;D323,1,0)+IF(E324&gt;D324,1,0)+IF(E325&gt;D325,1,0)</f>
        <v>0</v>
      </c>
      <c r="M323" s="97" t="str">
        <f aca="false">G323&amp;" d. "&amp;I323</f>
        <v>0 d. 0</v>
      </c>
      <c r="N323" s="97" t="str">
        <f aca="false">G323&amp;" x "&amp;I323</f>
        <v>0 x 0</v>
      </c>
      <c r="O323" s="97" t="str">
        <f aca="false">I323&amp;" x "&amp;G323</f>
        <v>0 x 0</v>
      </c>
      <c r="P323" s="94" t="n">
        <f aca="false">MONTH(B323)</f>
        <v>12</v>
      </c>
      <c r="Q323" s="94" t="n">
        <f aca="false">QUOTIENT(B323-2,7)-6129</f>
        <v>-6129</v>
      </c>
    </row>
    <row r="324" customFormat="false" ht="12.75" hidden="false" customHeight="false" outlineLevel="0" collapsed="false">
      <c r="A324" s="94"/>
      <c r="B324" s="39"/>
      <c r="C324" s="40"/>
      <c r="D324" s="98"/>
      <c r="E324" s="98"/>
      <c r="F324" s="40"/>
      <c r="G324" s="97"/>
      <c r="H324" s="94"/>
      <c r="I324" s="97"/>
      <c r="J324" s="94"/>
      <c r="K324" s="94"/>
      <c r="L324" s="94"/>
      <c r="M324" s="97" t="n">
        <v>0</v>
      </c>
      <c r="N324" s="97" t="n">
        <v>0</v>
      </c>
      <c r="O324" s="97" t="n">
        <v>0</v>
      </c>
      <c r="P324" s="94"/>
      <c r="Q324" s="94"/>
    </row>
    <row r="325" customFormat="false" ht="12.75" hidden="false" customHeight="false" outlineLevel="0" collapsed="false">
      <c r="A325" s="99"/>
      <c r="B325" s="100"/>
      <c r="C325" s="101"/>
      <c r="D325" s="102"/>
      <c r="E325" s="102"/>
      <c r="F325" s="101"/>
      <c r="G325" s="103"/>
      <c r="H325" s="99"/>
      <c r="I325" s="103"/>
      <c r="J325" s="99"/>
      <c r="K325" s="99"/>
      <c r="L325" s="99"/>
      <c r="M325" s="103" t="n">
        <v>0</v>
      </c>
      <c r="N325" s="103" t="n">
        <v>0</v>
      </c>
      <c r="O325" s="103" t="n">
        <v>0</v>
      </c>
      <c r="P325" s="99"/>
      <c r="Q325" s="99"/>
    </row>
    <row r="326" customFormat="false" ht="12.75" hidden="false" customHeight="false" outlineLevel="0" collapsed="false">
      <c r="A326" s="104" t="n">
        <f aca="false">A323+1</f>
        <v>109</v>
      </c>
      <c r="B326" s="95"/>
      <c r="C326" s="40"/>
      <c r="D326" s="96"/>
      <c r="E326" s="96"/>
      <c r="F326" s="40"/>
      <c r="G326" s="105" t="n">
        <f aca="false">C326</f>
        <v>0</v>
      </c>
      <c r="H326" s="104" t="n">
        <f aca="false">IF(AND(E326=0,E327=0),25,20)</f>
        <v>25</v>
      </c>
      <c r="I326" s="105" t="n">
        <f aca="false">F326</f>
        <v>0</v>
      </c>
      <c r="J326" s="94" t="n">
        <f aca="false">IF(E326="WO40",-40,MAX(4,SUM(E326:E327)))</f>
        <v>4</v>
      </c>
      <c r="K326" s="104" t="n">
        <f aca="false">IF(D326&gt;E326,1,0)+IF(D327&gt;E327,1,0)+IF(D328&gt;E328,1,0)</f>
        <v>0</v>
      </c>
      <c r="L326" s="104" t="n">
        <f aca="false">IF(E326&gt;D326,1,0)+IF(E327&gt;D327,1,0)+IF(E328&gt;D328,1,0)</f>
        <v>0</v>
      </c>
      <c r="M326" s="97" t="str">
        <f aca="false">G326&amp;" d. "&amp;I326</f>
        <v>0 d. 0</v>
      </c>
      <c r="N326" s="97" t="str">
        <f aca="false">G326&amp;" x "&amp;I326</f>
        <v>0 x 0</v>
      </c>
      <c r="O326" s="97" t="str">
        <f aca="false">I326&amp;" x "&amp;G326</f>
        <v>0 x 0</v>
      </c>
      <c r="P326" s="94" t="n">
        <f aca="false">MONTH(B326)</f>
        <v>12</v>
      </c>
      <c r="Q326" s="94" t="n">
        <f aca="false">QUOTIENT(B326-2,7)-6129</f>
        <v>-6129</v>
      </c>
    </row>
    <row r="327" customFormat="false" ht="12.75" hidden="false" customHeight="false" outlineLevel="0" collapsed="false">
      <c r="A327" s="94"/>
      <c r="B327" s="39"/>
      <c r="C327" s="40"/>
      <c r="D327" s="98"/>
      <c r="E327" s="98"/>
      <c r="F327" s="40"/>
      <c r="G327" s="97"/>
      <c r="H327" s="94"/>
      <c r="I327" s="97"/>
      <c r="J327" s="94"/>
      <c r="K327" s="94"/>
      <c r="L327" s="94"/>
      <c r="M327" s="97" t="n">
        <v>0</v>
      </c>
      <c r="N327" s="97" t="n">
        <v>0</v>
      </c>
      <c r="O327" s="97" t="n">
        <v>0</v>
      </c>
      <c r="P327" s="94"/>
      <c r="Q327" s="94"/>
    </row>
    <row r="328" customFormat="false" ht="12.75" hidden="false" customHeight="false" outlineLevel="0" collapsed="false">
      <c r="A328" s="99"/>
      <c r="B328" s="100"/>
      <c r="C328" s="101"/>
      <c r="D328" s="102"/>
      <c r="E328" s="102"/>
      <c r="F328" s="101"/>
      <c r="G328" s="103"/>
      <c r="H328" s="99"/>
      <c r="I328" s="103"/>
      <c r="J328" s="99"/>
      <c r="K328" s="99"/>
      <c r="L328" s="99"/>
      <c r="M328" s="103" t="n">
        <v>0</v>
      </c>
      <c r="N328" s="103" t="n">
        <v>0</v>
      </c>
      <c r="O328" s="103" t="n">
        <v>0</v>
      </c>
      <c r="P328" s="99"/>
      <c r="Q328" s="99"/>
    </row>
    <row r="329" customFormat="false" ht="12.75" hidden="false" customHeight="false" outlineLevel="0" collapsed="false">
      <c r="A329" s="104" t="n">
        <f aca="false">A326+1</f>
        <v>110</v>
      </c>
      <c r="B329" s="95"/>
      <c r="C329" s="40"/>
      <c r="D329" s="96"/>
      <c r="E329" s="96"/>
      <c r="F329" s="40"/>
      <c r="G329" s="105" t="n">
        <f aca="false">C329</f>
        <v>0</v>
      </c>
      <c r="H329" s="104" t="n">
        <f aca="false">IF(AND(E329=0,E330=0),25,20)</f>
        <v>25</v>
      </c>
      <c r="I329" s="105" t="n">
        <f aca="false">F329</f>
        <v>0</v>
      </c>
      <c r="J329" s="94" t="n">
        <f aca="false">IF(E329="WO40",-40,MAX(4,SUM(E329:E330)))</f>
        <v>4</v>
      </c>
      <c r="K329" s="104" t="n">
        <f aca="false">IF(D329&gt;E329,1,0)+IF(D330&gt;E330,1,0)+IF(D331&gt;E331,1,0)</f>
        <v>0</v>
      </c>
      <c r="L329" s="104" t="n">
        <f aca="false">IF(E329&gt;D329,1,0)+IF(E330&gt;D330,1,0)+IF(E331&gt;D331,1,0)</f>
        <v>0</v>
      </c>
      <c r="M329" s="97" t="str">
        <f aca="false">G329&amp;" d. "&amp;I329</f>
        <v>0 d. 0</v>
      </c>
      <c r="N329" s="97" t="str">
        <f aca="false">G329&amp;" x "&amp;I329</f>
        <v>0 x 0</v>
      </c>
      <c r="O329" s="97" t="str">
        <f aca="false">I329&amp;" x "&amp;G329</f>
        <v>0 x 0</v>
      </c>
      <c r="P329" s="94" t="n">
        <f aca="false">MONTH(B329)</f>
        <v>12</v>
      </c>
      <c r="Q329" s="94" t="n">
        <f aca="false">QUOTIENT(B329-2,7)-6129</f>
        <v>-6129</v>
      </c>
    </row>
    <row r="330" customFormat="false" ht="12.75" hidden="false" customHeight="false" outlineLevel="0" collapsed="false">
      <c r="A330" s="94"/>
      <c r="B330" s="39"/>
      <c r="C330" s="40"/>
      <c r="D330" s="98"/>
      <c r="E330" s="98"/>
      <c r="F330" s="40"/>
      <c r="G330" s="97"/>
      <c r="H330" s="94"/>
      <c r="I330" s="97"/>
      <c r="J330" s="94"/>
      <c r="K330" s="94"/>
      <c r="L330" s="94"/>
      <c r="M330" s="97" t="n">
        <v>0</v>
      </c>
      <c r="N330" s="97" t="n">
        <v>0</v>
      </c>
      <c r="O330" s="97" t="n">
        <v>0</v>
      </c>
      <c r="P330" s="94"/>
      <c r="Q330" s="94"/>
    </row>
    <row r="331" customFormat="false" ht="12.75" hidden="false" customHeight="false" outlineLevel="0" collapsed="false">
      <c r="A331" s="99"/>
      <c r="B331" s="100"/>
      <c r="C331" s="101"/>
      <c r="D331" s="102"/>
      <c r="E331" s="102"/>
      <c r="F331" s="101"/>
      <c r="G331" s="103"/>
      <c r="H331" s="99"/>
      <c r="I331" s="103"/>
      <c r="J331" s="99"/>
      <c r="K331" s="99"/>
      <c r="L331" s="99"/>
      <c r="M331" s="103" t="n">
        <v>0</v>
      </c>
      <c r="N331" s="103" t="n">
        <v>0</v>
      </c>
      <c r="O331" s="103" t="n">
        <v>0</v>
      </c>
      <c r="P331" s="99"/>
      <c r="Q331" s="99"/>
    </row>
    <row r="332" customFormat="false" ht="12.75" hidden="false" customHeight="false" outlineLevel="0" collapsed="false">
      <c r="A332" s="104" t="n">
        <f aca="false">A329+1</f>
        <v>111</v>
      </c>
      <c r="B332" s="95"/>
      <c r="C332" s="40"/>
      <c r="D332" s="96"/>
      <c r="E332" s="96"/>
      <c r="F332" s="40"/>
      <c r="G332" s="105" t="n">
        <f aca="false">C332</f>
        <v>0</v>
      </c>
      <c r="H332" s="104" t="n">
        <f aca="false">IF(AND(E332=0,E333=0),25,20)</f>
        <v>25</v>
      </c>
      <c r="I332" s="105" t="n">
        <f aca="false">F332</f>
        <v>0</v>
      </c>
      <c r="J332" s="94" t="n">
        <f aca="false">IF(E332="WO40",-40,MAX(4,SUM(E332:E333)))</f>
        <v>4</v>
      </c>
      <c r="K332" s="104" t="n">
        <f aca="false">IF(D332&gt;E332,1,0)+IF(D333&gt;E333,1,0)+IF(D334&gt;E334,1,0)</f>
        <v>0</v>
      </c>
      <c r="L332" s="104" t="n">
        <f aca="false">IF(E332&gt;D332,1,0)+IF(E333&gt;D333,1,0)+IF(E334&gt;D334,1,0)</f>
        <v>0</v>
      </c>
      <c r="M332" s="97" t="str">
        <f aca="false">G332&amp;" d. "&amp;I332</f>
        <v>0 d. 0</v>
      </c>
      <c r="N332" s="97" t="str">
        <f aca="false">G332&amp;" x "&amp;I332</f>
        <v>0 x 0</v>
      </c>
      <c r="O332" s="97" t="str">
        <f aca="false">I332&amp;" x "&amp;G332</f>
        <v>0 x 0</v>
      </c>
      <c r="P332" s="94" t="n">
        <f aca="false">MONTH(B332)</f>
        <v>12</v>
      </c>
      <c r="Q332" s="94" t="n">
        <f aca="false">QUOTIENT(B332-2,7)-6129</f>
        <v>-6129</v>
      </c>
    </row>
    <row r="333" customFormat="false" ht="12.75" hidden="false" customHeight="false" outlineLevel="0" collapsed="false">
      <c r="A333" s="94"/>
      <c r="B333" s="39"/>
      <c r="C333" s="40"/>
      <c r="D333" s="98"/>
      <c r="E333" s="98"/>
      <c r="F333" s="40"/>
      <c r="G333" s="97"/>
      <c r="H333" s="94"/>
      <c r="I333" s="97"/>
      <c r="J333" s="94"/>
      <c r="K333" s="94"/>
      <c r="L333" s="94"/>
      <c r="M333" s="97" t="n">
        <v>0</v>
      </c>
      <c r="N333" s="97" t="n">
        <v>0</v>
      </c>
      <c r="O333" s="97" t="n">
        <v>0</v>
      </c>
      <c r="P333" s="94"/>
      <c r="Q333" s="94"/>
    </row>
    <row r="334" customFormat="false" ht="12.75" hidden="false" customHeight="false" outlineLevel="0" collapsed="false">
      <c r="A334" s="99"/>
      <c r="B334" s="100"/>
      <c r="C334" s="101"/>
      <c r="D334" s="102"/>
      <c r="E334" s="102"/>
      <c r="F334" s="101"/>
      <c r="G334" s="103"/>
      <c r="H334" s="99"/>
      <c r="I334" s="103"/>
      <c r="J334" s="99"/>
      <c r="K334" s="99"/>
      <c r="L334" s="99"/>
      <c r="M334" s="103" t="n">
        <v>0</v>
      </c>
      <c r="N334" s="103" t="n">
        <v>0</v>
      </c>
      <c r="O334" s="103" t="n">
        <v>0</v>
      </c>
      <c r="P334" s="99"/>
      <c r="Q334" s="99"/>
    </row>
    <row r="335" customFormat="false" ht="12.75" hidden="false" customHeight="false" outlineLevel="0" collapsed="false">
      <c r="A335" s="104" t="n">
        <f aca="false">A332+1</f>
        <v>112</v>
      </c>
      <c r="B335" s="95"/>
      <c r="C335" s="40"/>
      <c r="D335" s="96"/>
      <c r="E335" s="96"/>
      <c r="F335" s="40"/>
      <c r="G335" s="105" t="n">
        <f aca="false">C335</f>
        <v>0</v>
      </c>
      <c r="H335" s="104" t="n">
        <f aca="false">IF(AND(E335=0,E336=0),25,20)</f>
        <v>25</v>
      </c>
      <c r="I335" s="105" t="n">
        <f aca="false">F335</f>
        <v>0</v>
      </c>
      <c r="J335" s="94" t="n">
        <f aca="false">IF(E335="WO40",-40,MAX(4,SUM(E335:E336)))</f>
        <v>4</v>
      </c>
      <c r="K335" s="104" t="n">
        <f aca="false">IF(D335&gt;E335,1,0)+IF(D336&gt;E336,1,0)+IF(D337&gt;E337,1,0)</f>
        <v>0</v>
      </c>
      <c r="L335" s="104" t="n">
        <f aca="false">IF(E335&gt;D335,1,0)+IF(E336&gt;D336,1,0)+IF(E337&gt;D337,1,0)</f>
        <v>0</v>
      </c>
      <c r="M335" s="97" t="str">
        <f aca="false">G335&amp;" d. "&amp;I335</f>
        <v>0 d. 0</v>
      </c>
      <c r="N335" s="97" t="str">
        <f aca="false">G335&amp;" x "&amp;I335</f>
        <v>0 x 0</v>
      </c>
      <c r="O335" s="97" t="str">
        <f aca="false">I335&amp;" x "&amp;G335</f>
        <v>0 x 0</v>
      </c>
      <c r="P335" s="94" t="n">
        <f aca="false">MONTH(B335)</f>
        <v>12</v>
      </c>
      <c r="Q335" s="94" t="n">
        <f aca="false">QUOTIENT(B335-2,7)-6129</f>
        <v>-6129</v>
      </c>
    </row>
    <row r="336" customFormat="false" ht="12.75" hidden="false" customHeight="false" outlineLevel="0" collapsed="false">
      <c r="A336" s="94"/>
      <c r="B336" s="39"/>
      <c r="C336" s="40"/>
      <c r="D336" s="98"/>
      <c r="E336" s="98"/>
      <c r="F336" s="40"/>
      <c r="G336" s="97"/>
      <c r="H336" s="94"/>
      <c r="I336" s="97"/>
      <c r="J336" s="94"/>
      <c r="K336" s="94"/>
      <c r="L336" s="94"/>
      <c r="M336" s="97" t="n">
        <v>0</v>
      </c>
      <c r="N336" s="97" t="n">
        <v>0</v>
      </c>
      <c r="O336" s="97" t="n">
        <v>0</v>
      </c>
      <c r="P336" s="94"/>
      <c r="Q336" s="94"/>
    </row>
    <row r="337" customFormat="false" ht="12.75" hidden="false" customHeight="false" outlineLevel="0" collapsed="false">
      <c r="A337" s="99"/>
      <c r="B337" s="100"/>
      <c r="C337" s="101"/>
      <c r="D337" s="102"/>
      <c r="E337" s="102"/>
      <c r="F337" s="101"/>
      <c r="G337" s="103"/>
      <c r="H337" s="99"/>
      <c r="I337" s="103"/>
      <c r="J337" s="99"/>
      <c r="K337" s="99"/>
      <c r="L337" s="99"/>
      <c r="M337" s="103" t="n">
        <v>0</v>
      </c>
      <c r="N337" s="103" t="n">
        <v>0</v>
      </c>
      <c r="O337" s="103" t="n">
        <v>0</v>
      </c>
      <c r="P337" s="99"/>
      <c r="Q337" s="99"/>
    </row>
    <row r="338" customFormat="false" ht="12.75" hidden="false" customHeight="false" outlineLevel="0" collapsed="false">
      <c r="A338" s="104" t="n">
        <f aca="false">A335+1</f>
        <v>113</v>
      </c>
      <c r="B338" s="95"/>
      <c r="C338" s="40"/>
      <c r="D338" s="96"/>
      <c r="E338" s="96"/>
      <c r="F338" s="40"/>
      <c r="G338" s="105" t="n">
        <f aca="false">C338</f>
        <v>0</v>
      </c>
      <c r="H338" s="104" t="n">
        <f aca="false">IF(AND(E338=0,E339=0),25,20)</f>
        <v>25</v>
      </c>
      <c r="I338" s="105" t="n">
        <f aca="false">F338</f>
        <v>0</v>
      </c>
      <c r="J338" s="94" t="n">
        <f aca="false">IF(E338="WO40",-40,MAX(4,SUM(E338:E339)))</f>
        <v>4</v>
      </c>
      <c r="K338" s="104" t="n">
        <f aca="false">IF(D338&gt;E338,1,0)+IF(D339&gt;E339,1,0)+IF(D340&gt;E340,1,0)</f>
        <v>0</v>
      </c>
      <c r="L338" s="104" t="n">
        <f aca="false">IF(E338&gt;D338,1,0)+IF(E339&gt;D339,1,0)+IF(E340&gt;D340,1,0)</f>
        <v>0</v>
      </c>
      <c r="M338" s="97" t="str">
        <f aca="false">G338&amp;" d. "&amp;I338</f>
        <v>0 d. 0</v>
      </c>
      <c r="N338" s="97" t="str">
        <f aca="false">G338&amp;" x "&amp;I338</f>
        <v>0 x 0</v>
      </c>
      <c r="O338" s="97" t="str">
        <f aca="false">I338&amp;" x "&amp;G338</f>
        <v>0 x 0</v>
      </c>
      <c r="P338" s="94" t="n">
        <f aca="false">MONTH(B338)</f>
        <v>12</v>
      </c>
      <c r="Q338" s="94" t="n">
        <f aca="false">QUOTIENT(B338-2,7)-6129</f>
        <v>-6129</v>
      </c>
    </row>
    <row r="339" customFormat="false" ht="12.75" hidden="false" customHeight="false" outlineLevel="0" collapsed="false">
      <c r="A339" s="94"/>
      <c r="B339" s="39"/>
      <c r="C339" s="40"/>
      <c r="D339" s="98"/>
      <c r="E339" s="98"/>
      <c r="F339" s="40"/>
      <c r="G339" s="97"/>
      <c r="H339" s="94"/>
      <c r="I339" s="97"/>
      <c r="J339" s="94"/>
      <c r="K339" s="94"/>
      <c r="L339" s="94"/>
      <c r="M339" s="97" t="n">
        <v>0</v>
      </c>
      <c r="N339" s="97" t="n">
        <v>0</v>
      </c>
      <c r="O339" s="97" t="n">
        <v>0</v>
      </c>
      <c r="P339" s="94"/>
      <c r="Q339" s="94"/>
    </row>
    <row r="340" customFormat="false" ht="12.75" hidden="false" customHeight="false" outlineLevel="0" collapsed="false">
      <c r="A340" s="99"/>
      <c r="B340" s="100"/>
      <c r="C340" s="101"/>
      <c r="D340" s="102"/>
      <c r="E340" s="102"/>
      <c r="F340" s="101"/>
      <c r="G340" s="103"/>
      <c r="H340" s="99"/>
      <c r="I340" s="103"/>
      <c r="J340" s="99"/>
      <c r="K340" s="99"/>
      <c r="L340" s="99"/>
      <c r="M340" s="103" t="n">
        <v>0</v>
      </c>
      <c r="N340" s="103" t="n">
        <v>0</v>
      </c>
      <c r="O340" s="103" t="n">
        <v>0</v>
      </c>
      <c r="P340" s="99"/>
      <c r="Q340" s="99"/>
    </row>
    <row r="341" customFormat="false" ht="12.75" hidden="false" customHeight="false" outlineLevel="0" collapsed="false">
      <c r="A341" s="104" t="n">
        <f aca="false">A338+1</f>
        <v>114</v>
      </c>
      <c r="B341" s="95"/>
      <c r="C341" s="40"/>
      <c r="D341" s="96"/>
      <c r="E341" s="96"/>
      <c r="F341" s="40"/>
      <c r="G341" s="105" t="n">
        <f aca="false">C341</f>
        <v>0</v>
      </c>
      <c r="H341" s="104" t="n">
        <f aca="false">IF(AND(E341=0,E342=0),25,20)</f>
        <v>25</v>
      </c>
      <c r="I341" s="105" t="n">
        <f aca="false">F341</f>
        <v>0</v>
      </c>
      <c r="J341" s="94" t="n">
        <f aca="false">IF(E341="WO40",-40,MAX(4,SUM(E341:E342)))</f>
        <v>4</v>
      </c>
      <c r="K341" s="104" t="n">
        <f aca="false">IF(D341&gt;E341,1,0)+IF(D342&gt;E342,1,0)+IF(D343&gt;E343,1,0)</f>
        <v>0</v>
      </c>
      <c r="L341" s="104" t="n">
        <f aca="false">IF(E341&gt;D341,1,0)+IF(E342&gt;D342,1,0)+IF(E343&gt;D343,1,0)</f>
        <v>0</v>
      </c>
      <c r="M341" s="97" t="str">
        <f aca="false">G341&amp;" d. "&amp;I341</f>
        <v>0 d. 0</v>
      </c>
      <c r="N341" s="97" t="str">
        <f aca="false">G341&amp;" x "&amp;I341</f>
        <v>0 x 0</v>
      </c>
      <c r="O341" s="97" t="str">
        <f aca="false">I341&amp;" x "&amp;G341</f>
        <v>0 x 0</v>
      </c>
      <c r="P341" s="94" t="n">
        <f aca="false">MONTH(B341)</f>
        <v>12</v>
      </c>
      <c r="Q341" s="94" t="n">
        <f aca="false">QUOTIENT(B341-2,7)-6129</f>
        <v>-6129</v>
      </c>
    </row>
    <row r="342" customFormat="false" ht="12.75" hidden="false" customHeight="false" outlineLevel="0" collapsed="false">
      <c r="A342" s="94"/>
      <c r="B342" s="39"/>
      <c r="C342" s="40"/>
      <c r="D342" s="98"/>
      <c r="E342" s="98"/>
      <c r="F342" s="40"/>
      <c r="G342" s="97"/>
      <c r="H342" s="94"/>
      <c r="I342" s="97"/>
      <c r="J342" s="94"/>
      <c r="K342" s="94"/>
      <c r="L342" s="94"/>
      <c r="M342" s="97" t="n">
        <v>0</v>
      </c>
      <c r="N342" s="97" t="n">
        <v>0</v>
      </c>
      <c r="O342" s="97" t="n">
        <v>0</v>
      </c>
      <c r="P342" s="94"/>
      <c r="Q342" s="94"/>
    </row>
    <row r="343" customFormat="false" ht="12.75" hidden="false" customHeight="false" outlineLevel="0" collapsed="false">
      <c r="A343" s="99"/>
      <c r="B343" s="100"/>
      <c r="C343" s="101"/>
      <c r="D343" s="102"/>
      <c r="E343" s="102"/>
      <c r="F343" s="101"/>
      <c r="G343" s="103"/>
      <c r="H343" s="99"/>
      <c r="I343" s="103"/>
      <c r="J343" s="99"/>
      <c r="K343" s="99"/>
      <c r="L343" s="99"/>
      <c r="M343" s="103" t="n">
        <v>0</v>
      </c>
      <c r="N343" s="103" t="n">
        <v>0</v>
      </c>
      <c r="O343" s="103" t="n">
        <v>0</v>
      </c>
      <c r="P343" s="99"/>
      <c r="Q343" s="99"/>
    </row>
    <row r="344" customFormat="false" ht="12.75" hidden="false" customHeight="false" outlineLevel="0" collapsed="false">
      <c r="A344" s="104" t="n">
        <f aca="false">A341+1</f>
        <v>115</v>
      </c>
      <c r="B344" s="95"/>
      <c r="C344" s="40"/>
      <c r="D344" s="96"/>
      <c r="E344" s="96"/>
      <c r="F344" s="40"/>
      <c r="G344" s="105" t="n">
        <f aca="false">C344</f>
        <v>0</v>
      </c>
      <c r="H344" s="104" t="n">
        <f aca="false">IF(AND(E344=0,E345=0),25,20)</f>
        <v>25</v>
      </c>
      <c r="I344" s="105" t="n">
        <f aca="false">F344</f>
        <v>0</v>
      </c>
      <c r="J344" s="94" t="n">
        <f aca="false">IF(E344="WO40",-40,MAX(4,SUM(E344:E345)))</f>
        <v>4</v>
      </c>
      <c r="K344" s="104" t="n">
        <f aca="false">IF(D344&gt;E344,1,0)+IF(D345&gt;E345,1,0)+IF(D346&gt;E346,1,0)</f>
        <v>0</v>
      </c>
      <c r="L344" s="104" t="n">
        <f aca="false">IF(E344&gt;D344,1,0)+IF(E345&gt;D345,1,0)+IF(E346&gt;D346,1,0)</f>
        <v>0</v>
      </c>
      <c r="M344" s="97" t="str">
        <f aca="false">G344&amp;" d. "&amp;I344</f>
        <v>0 d. 0</v>
      </c>
      <c r="N344" s="97" t="str">
        <f aca="false">G344&amp;" x "&amp;I344</f>
        <v>0 x 0</v>
      </c>
      <c r="O344" s="97" t="str">
        <f aca="false">I344&amp;" x "&amp;G344</f>
        <v>0 x 0</v>
      </c>
      <c r="P344" s="94" t="n">
        <f aca="false">MONTH(B344)</f>
        <v>12</v>
      </c>
      <c r="Q344" s="94" t="n">
        <f aca="false">QUOTIENT(B344-2,7)-6129</f>
        <v>-6129</v>
      </c>
    </row>
    <row r="345" customFormat="false" ht="12.75" hidden="false" customHeight="false" outlineLevel="0" collapsed="false">
      <c r="A345" s="94"/>
      <c r="B345" s="39"/>
      <c r="C345" s="40"/>
      <c r="D345" s="98"/>
      <c r="E345" s="98"/>
      <c r="F345" s="40"/>
      <c r="G345" s="97"/>
      <c r="H345" s="94"/>
      <c r="I345" s="97"/>
      <c r="J345" s="94"/>
      <c r="K345" s="94"/>
      <c r="L345" s="94"/>
      <c r="M345" s="97" t="n">
        <v>0</v>
      </c>
      <c r="N345" s="97" t="n">
        <v>0</v>
      </c>
      <c r="O345" s="97" t="n">
        <v>0</v>
      </c>
      <c r="P345" s="94"/>
      <c r="Q345" s="94"/>
    </row>
    <row r="346" customFormat="false" ht="12.75" hidden="false" customHeight="false" outlineLevel="0" collapsed="false">
      <c r="A346" s="99"/>
      <c r="B346" s="100"/>
      <c r="C346" s="101"/>
      <c r="D346" s="102"/>
      <c r="E346" s="102"/>
      <c r="F346" s="101"/>
      <c r="G346" s="103"/>
      <c r="H346" s="99"/>
      <c r="I346" s="103"/>
      <c r="J346" s="99"/>
      <c r="K346" s="99"/>
      <c r="L346" s="99"/>
      <c r="M346" s="103" t="n">
        <v>0</v>
      </c>
      <c r="N346" s="103" t="n">
        <v>0</v>
      </c>
      <c r="O346" s="103" t="n">
        <v>0</v>
      </c>
      <c r="P346" s="99"/>
      <c r="Q346" s="99"/>
    </row>
    <row r="347" customFormat="false" ht="12.75" hidden="false" customHeight="false" outlineLevel="0" collapsed="false">
      <c r="A347" s="104" t="n">
        <f aca="false">A344+1</f>
        <v>116</v>
      </c>
      <c r="B347" s="107"/>
      <c r="C347" s="108"/>
      <c r="D347" s="109"/>
      <c r="E347" s="109"/>
      <c r="F347" s="108"/>
      <c r="G347" s="105" t="n">
        <f aca="false">C347</f>
        <v>0</v>
      </c>
      <c r="H347" s="104" t="n">
        <f aca="false">IF(AND(E347=0,E348=0),25,20)</f>
        <v>25</v>
      </c>
      <c r="I347" s="105" t="n">
        <f aca="false">F347</f>
        <v>0</v>
      </c>
      <c r="J347" s="110" t="n">
        <f aca="false">IF(E347="WO40",-40,MAX(4,SUM(E347:E348)))-4</f>
        <v>0</v>
      </c>
      <c r="K347" s="104" t="n">
        <f aca="false">IF(D347&gt;E347,1,0)+IF(D348&gt;E348,1,0)+IF(D349&gt;E349,1,0)</f>
        <v>0</v>
      </c>
      <c r="L347" s="104" t="n">
        <f aca="false">IF(E347&gt;D347,1,0)+IF(E348&gt;D348,1,0)+IF(E349&gt;D349,1,0)</f>
        <v>0</v>
      </c>
      <c r="M347" s="97" t="str">
        <f aca="false">G347&amp;" d. "&amp;I347</f>
        <v>0 d. 0</v>
      </c>
      <c r="N347" s="97" t="str">
        <f aca="false">G347&amp;" x "&amp;I347</f>
        <v>0 x 0</v>
      </c>
      <c r="O347" s="97" t="str">
        <f aca="false">I347&amp;" x "&amp;G347</f>
        <v>0 x 0</v>
      </c>
      <c r="P347" s="94" t="n">
        <f aca="false">MONTH(B347)</f>
        <v>12</v>
      </c>
      <c r="Q347" s="94" t="n">
        <f aca="false">QUOTIENT(B347-2,7)-6129</f>
        <v>-6129</v>
      </c>
    </row>
    <row r="348" customFormat="false" ht="12.75" hidden="false" customHeight="false" outlineLevel="0" collapsed="false">
      <c r="A348" s="94"/>
      <c r="B348" s="110"/>
      <c r="C348" s="108"/>
      <c r="D348" s="111"/>
      <c r="E348" s="111"/>
      <c r="F348" s="108"/>
      <c r="G348" s="97"/>
      <c r="H348" s="94"/>
      <c r="I348" s="97"/>
      <c r="J348" s="94"/>
      <c r="K348" s="94"/>
      <c r="L348" s="94"/>
      <c r="M348" s="97" t="n">
        <v>0</v>
      </c>
      <c r="N348" s="97" t="n">
        <v>0</v>
      </c>
      <c r="O348" s="97" t="n">
        <v>0</v>
      </c>
      <c r="P348" s="94"/>
      <c r="Q348" s="94"/>
    </row>
    <row r="349" customFormat="false" ht="12.75" hidden="false" customHeight="false" outlineLevel="0" collapsed="false">
      <c r="A349" s="99"/>
      <c r="B349" s="112"/>
      <c r="C349" s="113"/>
      <c r="D349" s="114"/>
      <c r="E349" s="114"/>
      <c r="F349" s="113"/>
      <c r="G349" s="103"/>
      <c r="H349" s="99"/>
      <c r="I349" s="103"/>
      <c r="J349" s="99"/>
      <c r="K349" s="99"/>
      <c r="L349" s="99"/>
      <c r="M349" s="103" t="n">
        <v>0</v>
      </c>
      <c r="N349" s="103" t="n">
        <v>0</v>
      </c>
      <c r="O349" s="103" t="n">
        <v>0</v>
      </c>
      <c r="P349" s="99"/>
      <c r="Q349" s="99"/>
    </row>
    <row r="350" customFormat="false" ht="12.75" hidden="false" customHeight="false" outlineLevel="0" collapsed="false">
      <c r="A350" s="104" t="n">
        <f aca="false">A347+1</f>
        <v>117</v>
      </c>
      <c r="B350" s="95"/>
      <c r="C350" s="40"/>
      <c r="D350" s="96"/>
      <c r="E350" s="96"/>
      <c r="F350" s="40"/>
      <c r="G350" s="105" t="n">
        <f aca="false">C350</f>
        <v>0</v>
      </c>
      <c r="H350" s="104" t="n">
        <f aca="false">IF(AND(E350=0,E351=0),25,20)</f>
        <v>25</v>
      </c>
      <c r="I350" s="105" t="n">
        <f aca="false">F350</f>
        <v>0</v>
      </c>
      <c r="J350" s="94" t="n">
        <f aca="false">IF(E350="WO40",-40,MAX(4,SUM(E350:E351)))</f>
        <v>4</v>
      </c>
      <c r="K350" s="104" t="n">
        <f aca="false">IF(D350&gt;E350,1,0)+IF(D351&gt;E351,1,0)+IF(D352&gt;E352,1,0)</f>
        <v>0</v>
      </c>
      <c r="L350" s="104" t="n">
        <f aca="false">IF(E350&gt;D350,1,0)+IF(E351&gt;D351,1,0)+IF(E352&gt;D352,1,0)</f>
        <v>0</v>
      </c>
      <c r="M350" s="97" t="str">
        <f aca="false">G350&amp;" d. "&amp;I350</f>
        <v>0 d. 0</v>
      </c>
      <c r="N350" s="97" t="str">
        <f aca="false">G350&amp;" x "&amp;I350</f>
        <v>0 x 0</v>
      </c>
      <c r="O350" s="97" t="str">
        <f aca="false">I350&amp;" x "&amp;G350</f>
        <v>0 x 0</v>
      </c>
      <c r="P350" s="94" t="n">
        <f aca="false">MONTH(B350)</f>
        <v>12</v>
      </c>
      <c r="Q350" s="94" t="n">
        <f aca="false">QUOTIENT(B350-2,7)-6129</f>
        <v>-6129</v>
      </c>
    </row>
    <row r="351" customFormat="false" ht="12.75" hidden="false" customHeight="false" outlineLevel="0" collapsed="false">
      <c r="A351" s="94"/>
      <c r="B351" s="39"/>
      <c r="C351" s="40"/>
      <c r="D351" s="98"/>
      <c r="E351" s="98"/>
      <c r="F351" s="40"/>
      <c r="G351" s="97"/>
      <c r="H351" s="94"/>
      <c r="I351" s="97"/>
      <c r="J351" s="94"/>
      <c r="K351" s="94"/>
      <c r="L351" s="94"/>
      <c r="M351" s="97" t="n">
        <v>0</v>
      </c>
      <c r="N351" s="97" t="n">
        <v>0</v>
      </c>
      <c r="O351" s="97" t="n">
        <v>0</v>
      </c>
      <c r="P351" s="94"/>
      <c r="Q351" s="94"/>
    </row>
    <row r="352" customFormat="false" ht="12.75" hidden="false" customHeight="false" outlineLevel="0" collapsed="false">
      <c r="A352" s="99"/>
      <c r="B352" s="100"/>
      <c r="C352" s="101"/>
      <c r="D352" s="102"/>
      <c r="E352" s="102"/>
      <c r="F352" s="101"/>
      <c r="G352" s="103"/>
      <c r="H352" s="99"/>
      <c r="I352" s="103"/>
      <c r="J352" s="99"/>
      <c r="K352" s="99"/>
      <c r="L352" s="99"/>
      <c r="M352" s="103" t="n">
        <v>0</v>
      </c>
      <c r="N352" s="103" t="n">
        <v>0</v>
      </c>
      <c r="O352" s="103" t="n">
        <v>0</v>
      </c>
      <c r="P352" s="99"/>
      <c r="Q352" s="99"/>
    </row>
    <row r="353" customFormat="false" ht="12.75" hidden="false" customHeight="false" outlineLevel="0" collapsed="false">
      <c r="A353" s="104" t="n">
        <f aca="false">A350+1</f>
        <v>118</v>
      </c>
      <c r="B353" s="95"/>
      <c r="C353" s="40"/>
      <c r="D353" s="96"/>
      <c r="E353" s="96"/>
      <c r="F353" s="40"/>
      <c r="G353" s="105" t="n">
        <f aca="false">C353</f>
        <v>0</v>
      </c>
      <c r="H353" s="104" t="n">
        <f aca="false">IF(AND(E353=0,E354=0),25,20)</f>
        <v>25</v>
      </c>
      <c r="I353" s="105" t="n">
        <f aca="false">F353</f>
        <v>0</v>
      </c>
      <c r="J353" s="94" t="n">
        <f aca="false">IF(E353="WO40",-40,MAX(4,SUM(E353:E354)))</f>
        <v>4</v>
      </c>
      <c r="K353" s="104" t="n">
        <f aca="false">IF(D353&gt;E353,1,0)+IF(D354&gt;E354,1,0)+IF(D355&gt;E355,1,0)</f>
        <v>0</v>
      </c>
      <c r="L353" s="104" t="n">
        <f aca="false">IF(E353&gt;D353,1,0)+IF(E354&gt;D354,1,0)+IF(E355&gt;D355,1,0)</f>
        <v>0</v>
      </c>
      <c r="M353" s="97" t="str">
        <f aca="false">G353&amp;" d. "&amp;I353</f>
        <v>0 d. 0</v>
      </c>
      <c r="N353" s="97" t="str">
        <f aca="false">G353&amp;" x "&amp;I353</f>
        <v>0 x 0</v>
      </c>
      <c r="O353" s="97" t="str">
        <f aca="false">I353&amp;" x "&amp;G353</f>
        <v>0 x 0</v>
      </c>
      <c r="P353" s="94" t="n">
        <f aca="false">MONTH(B353)</f>
        <v>12</v>
      </c>
      <c r="Q353" s="94" t="n">
        <f aca="false">QUOTIENT(B353-2,7)-6129</f>
        <v>-6129</v>
      </c>
    </row>
    <row r="354" customFormat="false" ht="12.75" hidden="false" customHeight="false" outlineLevel="0" collapsed="false">
      <c r="A354" s="94"/>
      <c r="B354" s="39"/>
      <c r="C354" s="40"/>
      <c r="D354" s="98"/>
      <c r="E354" s="98"/>
      <c r="F354" s="40"/>
      <c r="G354" s="97"/>
      <c r="H354" s="94"/>
      <c r="I354" s="97"/>
      <c r="J354" s="94"/>
      <c r="K354" s="94"/>
      <c r="L354" s="94"/>
      <c r="M354" s="97" t="n">
        <v>0</v>
      </c>
      <c r="N354" s="97" t="n">
        <v>0</v>
      </c>
      <c r="O354" s="97" t="n">
        <v>0</v>
      </c>
      <c r="P354" s="94"/>
      <c r="Q354" s="94"/>
    </row>
    <row r="355" customFormat="false" ht="12.75" hidden="false" customHeight="false" outlineLevel="0" collapsed="false">
      <c r="A355" s="99"/>
      <c r="B355" s="100"/>
      <c r="C355" s="101"/>
      <c r="D355" s="102"/>
      <c r="E355" s="102"/>
      <c r="F355" s="101"/>
      <c r="G355" s="103"/>
      <c r="H355" s="99"/>
      <c r="I355" s="103"/>
      <c r="J355" s="99"/>
      <c r="K355" s="99"/>
      <c r="L355" s="99"/>
      <c r="M355" s="103" t="n">
        <v>0</v>
      </c>
      <c r="N355" s="103" t="n">
        <v>0</v>
      </c>
      <c r="O355" s="103" t="n">
        <v>0</v>
      </c>
      <c r="P355" s="99"/>
      <c r="Q355" s="99"/>
    </row>
    <row r="356" customFormat="false" ht="12.75" hidden="false" customHeight="false" outlineLevel="0" collapsed="false">
      <c r="A356" s="104" t="n">
        <f aca="false">A353+1</f>
        <v>119</v>
      </c>
      <c r="B356" s="95"/>
      <c r="C356" s="40"/>
      <c r="D356" s="96"/>
      <c r="E356" s="96"/>
      <c r="F356" s="40"/>
      <c r="G356" s="105" t="n">
        <f aca="false">C356</f>
        <v>0</v>
      </c>
      <c r="H356" s="104" t="n">
        <f aca="false">IF(AND(E356=0,E357=0),25,20)</f>
        <v>25</v>
      </c>
      <c r="I356" s="105" t="n">
        <f aca="false">F356</f>
        <v>0</v>
      </c>
      <c r="J356" s="94" t="n">
        <f aca="false">IF(E356="WO40",-40,MAX(4,SUM(E356:E357)))</f>
        <v>4</v>
      </c>
      <c r="K356" s="104" t="n">
        <f aca="false">IF(D356&gt;E356,1,0)+IF(D357&gt;E357,1,0)+IF(D358&gt;E358,1,0)</f>
        <v>0</v>
      </c>
      <c r="L356" s="104" t="n">
        <f aca="false">IF(E356&gt;D356,1,0)+IF(E357&gt;D357,1,0)+IF(E358&gt;D358,1,0)</f>
        <v>0</v>
      </c>
      <c r="M356" s="97" t="str">
        <f aca="false">G356&amp;" d. "&amp;I356</f>
        <v>0 d. 0</v>
      </c>
      <c r="N356" s="97" t="str">
        <f aca="false">G356&amp;" x "&amp;I356</f>
        <v>0 x 0</v>
      </c>
      <c r="O356" s="97" t="str">
        <f aca="false">I356&amp;" x "&amp;G356</f>
        <v>0 x 0</v>
      </c>
      <c r="P356" s="94" t="n">
        <f aca="false">MONTH(B356)</f>
        <v>12</v>
      </c>
      <c r="Q356" s="94" t="n">
        <f aca="false">QUOTIENT(B356-2,7)-6129</f>
        <v>-6129</v>
      </c>
    </row>
    <row r="357" customFormat="false" ht="12.75" hidden="false" customHeight="false" outlineLevel="0" collapsed="false">
      <c r="A357" s="94"/>
      <c r="B357" s="39"/>
      <c r="C357" s="40"/>
      <c r="D357" s="98"/>
      <c r="E357" s="98"/>
      <c r="F357" s="40"/>
      <c r="G357" s="97"/>
      <c r="H357" s="94"/>
      <c r="I357" s="97"/>
      <c r="J357" s="94"/>
      <c r="K357" s="94"/>
      <c r="L357" s="94"/>
      <c r="M357" s="97" t="n">
        <v>0</v>
      </c>
      <c r="N357" s="97" t="n">
        <v>0</v>
      </c>
      <c r="O357" s="97" t="n">
        <v>0</v>
      </c>
      <c r="P357" s="94"/>
      <c r="Q357" s="94"/>
    </row>
    <row r="358" customFormat="false" ht="12.75" hidden="false" customHeight="false" outlineLevel="0" collapsed="false">
      <c r="A358" s="99"/>
      <c r="B358" s="100"/>
      <c r="C358" s="101"/>
      <c r="D358" s="102"/>
      <c r="E358" s="102"/>
      <c r="F358" s="101"/>
      <c r="G358" s="103"/>
      <c r="H358" s="99"/>
      <c r="I358" s="103"/>
      <c r="J358" s="99"/>
      <c r="K358" s="99"/>
      <c r="L358" s="99"/>
      <c r="M358" s="103" t="n">
        <v>0</v>
      </c>
      <c r="N358" s="103" t="n">
        <v>0</v>
      </c>
      <c r="O358" s="103" t="n">
        <v>0</v>
      </c>
      <c r="P358" s="99"/>
      <c r="Q358" s="99"/>
    </row>
    <row r="359" customFormat="false" ht="12.75" hidden="false" customHeight="false" outlineLevel="0" collapsed="false">
      <c r="A359" s="104" t="n">
        <f aca="false">A356+1</f>
        <v>120</v>
      </c>
      <c r="B359" s="95"/>
      <c r="C359" s="40"/>
      <c r="D359" s="96"/>
      <c r="E359" s="96"/>
      <c r="F359" s="40"/>
      <c r="G359" s="105" t="n">
        <f aca="false">C359</f>
        <v>0</v>
      </c>
      <c r="H359" s="104" t="n">
        <f aca="false">IF(AND(E359=0,E360=0),25,20)</f>
        <v>25</v>
      </c>
      <c r="I359" s="105" t="n">
        <f aca="false">F359</f>
        <v>0</v>
      </c>
      <c r="J359" s="94" t="n">
        <f aca="false">IF(E359="WO40",-40,MAX(4,SUM(E359:E360)))</f>
        <v>4</v>
      </c>
      <c r="K359" s="104" t="n">
        <f aca="false">IF(D359&gt;E359,1,0)+IF(D360&gt;E360,1,0)+IF(D361&gt;E361,1,0)</f>
        <v>0</v>
      </c>
      <c r="L359" s="104" t="n">
        <f aca="false">IF(E359&gt;D359,1,0)+IF(E360&gt;D360,1,0)+IF(E361&gt;D361,1,0)</f>
        <v>0</v>
      </c>
      <c r="M359" s="97" t="str">
        <f aca="false">G359&amp;" d. "&amp;I359</f>
        <v>0 d. 0</v>
      </c>
      <c r="N359" s="97" t="str">
        <f aca="false">G359&amp;" x "&amp;I359</f>
        <v>0 x 0</v>
      </c>
      <c r="O359" s="97" t="str">
        <f aca="false">I359&amp;" x "&amp;G359</f>
        <v>0 x 0</v>
      </c>
      <c r="P359" s="94" t="n">
        <f aca="false">MONTH(B359)</f>
        <v>12</v>
      </c>
      <c r="Q359" s="94" t="n">
        <f aca="false">QUOTIENT(B359-2,7)-6129</f>
        <v>-6129</v>
      </c>
    </row>
    <row r="360" customFormat="false" ht="12.75" hidden="false" customHeight="false" outlineLevel="0" collapsed="false">
      <c r="A360" s="94"/>
      <c r="B360" s="39"/>
      <c r="C360" s="40"/>
      <c r="D360" s="98"/>
      <c r="E360" s="98"/>
      <c r="F360" s="40"/>
      <c r="G360" s="97"/>
      <c r="H360" s="94"/>
      <c r="I360" s="97"/>
      <c r="J360" s="94"/>
      <c r="K360" s="94"/>
      <c r="L360" s="94"/>
      <c r="M360" s="97" t="n">
        <v>0</v>
      </c>
      <c r="N360" s="97" t="n">
        <v>0</v>
      </c>
      <c r="O360" s="97" t="n">
        <v>0</v>
      </c>
      <c r="P360" s="94"/>
      <c r="Q360" s="94"/>
    </row>
    <row r="361" customFormat="false" ht="12.75" hidden="false" customHeight="false" outlineLevel="0" collapsed="false">
      <c r="A361" s="99"/>
      <c r="B361" s="100"/>
      <c r="C361" s="101"/>
      <c r="D361" s="102"/>
      <c r="E361" s="102"/>
      <c r="F361" s="101"/>
      <c r="G361" s="103"/>
      <c r="H361" s="99"/>
      <c r="I361" s="103"/>
      <c r="J361" s="99"/>
      <c r="K361" s="99"/>
      <c r="L361" s="99"/>
      <c r="M361" s="103" t="n">
        <v>0</v>
      </c>
      <c r="N361" s="103" t="n">
        <v>0</v>
      </c>
      <c r="O361" s="103" t="n">
        <v>0</v>
      </c>
      <c r="P361" s="99"/>
      <c r="Q361" s="99"/>
    </row>
    <row r="362" customFormat="false" ht="12.75" hidden="false" customHeight="false" outlineLevel="0" collapsed="false">
      <c r="A362" s="104" t="n">
        <f aca="false">A359+1</f>
        <v>121</v>
      </c>
      <c r="B362" s="95"/>
      <c r="C362" s="40"/>
      <c r="D362" s="96"/>
      <c r="E362" s="96"/>
      <c r="F362" s="40"/>
      <c r="G362" s="105" t="n">
        <f aca="false">C362</f>
        <v>0</v>
      </c>
      <c r="H362" s="104" t="n">
        <f aca="false">IF(AND(E362=0,E363=0),25,20)</f>
        <v>25</v>
      </c>
      <c r="I362" s="105" t="n">
        <f aca="false">F362</f>
        <v>0</v>
      </c>
      <c r="J362" s="94" t="n">
        <f aca="false">IF(E362="WO40",-40,MAX(4,SUM(E362:E363)))</f>
        <v>4</v>
      </c>
      <c r="K362" s="104" t="n">
        <f aca="false">IF(D362&gt;E362,1,0)+IF(D363&gt;E363,1,0)+IF(D364&gt;E364,1,0)</f>
        <v>0</v>
      </c>
      <c r="L362" s="104" t="n">
        <f aca="false">IF(E362&gt;D362,1,0)+IF(E363&gt;D363,1,0)+IF(E364&gt;D364,1,0)</f>
        <v>0</v>
      </c>
      <c r="M362" s="97" t="str">
        <f aca="false">G362&amp;" d. "&amp;I362</f>
        <v>0 d. 0</v>
      </c>
      <c r="N362" s="97" t="str">
        <f aca="false">G362&amp;" x "&amp;I362</f>
        <v>0 x 0</v>
      </c>
      <c r="O362" s="97" t="str">
        <f aca="false">I362&amp;" x "&amp;G362</f>
        <v>0 x 0</v>
      </c>
      <c r="P362" s="94" t="n">
        <f aca="false">MONTH(B362)</f>
        <v>12</v>
      </c>
      <c r="Q362" s="94" t="n">
        <f aca="false">QUOTIENT(B362-2,7)-6129</f>
        <v>-6129</v>
      </c>
    </row>
    <row r="363" customFormat="false" ht="12.75" hidden="false" customHeight="false" outlineLevel="0" collapsed="false">
      <c r="A363" s="94"/>
      <c r="B363" s="39"/>
      <c r="C363" s="40"/>
      <c r="D363" s="98"/>
      <c r="E363" s="98"/>
      <c r="F363" s="40"/>
      <c r="G363" s="97"/>
      <c r="H363" s="94"/>
      <c r="I363" s="97"/>
      <c r="J363" s="94"/>
      <c r="K363" s="94"/>
      <c r="L363" s="94"/>
      <c r="M363" s="97" t="n">
        <v>0</v>
      </c>
      <c r="N363" s="97" t="n">
        <v>0</v>
      </c>
      <c r="O363" s="97" t="n">
        <v>0</v>
      </c>
      <c r="P363" s="94"/>
      <c r="Q363" s="94"/>
    </row>
    <row r="364" customFormat="false" ht="12.75" hidden="false" customHeight="false" outlineLevel="0" collapsed="false">
      <c r="A364" s="99"/>
      <c r="B364" s="100"/>
      <c r="C364" s="101"/>
      <c r="D364" s="102"/>
      <c r="E364" s="102"/>
      <c r="F364" s="101"/>
      <c r="G364" s="103"/>
      <c r="H364" s="99"/>
      <c r="I364" s="103"/>
      <c r="J364" s="99"/>
      <c r="K364" s="99"/>
      <c r="L364" s="99"/>
      <c r="M364" s="103" t="n">
        <v>0</v>
      </c>
      <c r="N364" s="103" t="n">
        <v>0</v>
      </c>
      <c r="O364" s="103" t="n">
        <v>0</v>
      </c>
      <c r="P364" s="99"/>
      <c r="Q364" s="99"/>
    </row>
    <row r="365" customFormat="false" ht="12.75" hidden="false" customHeight="false" outlineLevel="0" collapsed="false">
      <c r="A365" s="104" t="n">
        <f aca="false">A362+1</f>
        <v>122</v>
      </c>
      <c r="B365" s="95"/>
      <c r="C365" s="40"/>
      <c r="D365" s="96"/>
      <c r="E365" s="96"/>
      <c r="F365" s="40"/>
      <c r="G365" s="105" t="n">
        <f aca="false">C365</f>
        <v>0</v>
      </c>
      <c r="H365" s="104" t="n">
        <f aca="false">IF(AND(E365=0,E366=0),25,20)</f>
        <v>25</v>
      </c>
      <c r="I365" s="105" t="n">
        <f aca="false">F365</f>
        <v>0</v>
      </c>
      <c r="J365" s="94" t="n">
        <f aca="false">IF(E365="WO40",-40,MAX(4,SUM(E365:E366)))</f>
        <v>4</v>
      </c>
      <c r="K365" s="104" t="n">
        <f aca="false">IF(D365&gt;E365,1,0)+IF(D366&gt;E366,1,0)+IF(D367&gt;E367,1,0)</f>
        <v>0</v>
      </c>
      <c r="L365" s="104" t="n">
        <f aca="false">IF(E365&gt;D365,1,0)+IF(E366&gt;D366,1,0)+IF(E367&gt;D367,1,0)</f>
        <v>0</v>
      </c>
      <c r="M365" s="97" t="str">
        <f aca="false">G365&amp;" d. "&amp;I365</f>
        <v>0 d. 0</v>
      </c>
      <c r="N365" s="97" t="str">
        <f aca="false">G365&amp;" x "&amp;I365</f>
        <v>0 x 0</v>
      </c>
      <c r="O365" s="97" t="str">
        <f aca="false">I365&amp;" x "&amp;G365</f>
        <v>0 x 0</v>
      </c>
      <c r="P365" s="94" t="n">
        <f aca="false">MONTH(B365)</f>
        <v>12</v>
      </c>
      <c r="Q365" s="94" t="n">
        <f aca="false">QUOTIENT(B365-2,7)-6129</f>
        <v>-6129</v>
      </c>
    </row>
    <row r="366" customFormat="false" ht="12.75" hidden="false" customHeight="false" outlineLevel="0" collapsed="false">
      <c r="A366" s="94"/>
      <c r="B366" s="39"/>
      <c r="C366" s="40"/>
      <c r="D366" s="98"/>
      <c r="E366" s="98"/>
      <c r="F366" s="40"/>
      <c r="G366" s="97"/>
      <c r="H366" s="94"/>
      <c r="I366" s="97"/>
      <c r="J366" s="94"/>
      <c r="K366" s="94"/>
      <c r="L366" s="94"/>
      <c r="M366" s="97" t="n">
        <v>0</v>
      </c>
      <c r="N366" s="97" t="n">
        <v>0</v>
      </c>
      <c r="O366" s="97" t="n">
        <v>0</v>
      </c>
      <c r="P366" s="94"/>
      <c r="Q366" s="94"/>
    </row>
    <row r="367" customFormat="false" ht="12.75" hidden="false" customHeight="false" outlineLevel="0" collapsed="false">
      <c r="A367" s="99"/>
      <c r="B367" s="100"/>
      <c r="C367" s="101"/>
      <c r="D367" s="102"/>
      <c r="E367" s="102"/>
      <c r="F367" s="101"/>
      <c r="G367" s="103"/>
      <c r="H367" s="99"/>
      <c r="I367" s="103"/>
      <c r="J367" s="99"/>
      <c r="K367" s="99"/>
      <c r="L367" s="99"/>
      <c r="M367" s="103" t="n">
        <v>0</v>
      </c>
      <c r="N367" s="103" t="n">
        <v>0</v>
      </c>
      <c r="O367" s="103" t="n">
        <v>0</v>
      </c>
      <c r="P367" s="99"/>
      <c r="Q367" s="99"/>
    </row>
    <row r="368" customFormat="false" ht="12.75" hidden="false" customHeight="false" outlineLevel="0" collapsed="false">
      <c r="A368" s="104" t="n">
        <f aca="false">A365+1</f>
        <v>123</v>
      </c>
      <c r="B368" s="95"/>
      <c r="C368" s="40"/>
      <c r="D368" s="96"/>
      <c r="E368" s="96"/>
      <c r="F368" s="40"/>
      <c r="G368" s="105" t="n">
        <f aca="false">C368</f>
        <v>0</v>
      </c>
      <c r="H368" s="104" t="n">
        <f aca="false">IF(AND(E368=0,E369=0),25,20)</f>
        <v>25</v>
      </c>
      <c r="I368" s="105" t="n">
        <f aca="false">F368</f>
        <v>0</v>
      </c>
      <c r="J368" s="94" t="n">
        <f aca="false">IF(E368="WO40",-40,MAX(4,SUM(E368:E369)))</f>
        <v>4</v>
      </c>
      <c r="K368" s="104" t="n">
        <f aca="false">IF(D368&gt;E368,1,0)+IF(D369&gt;E369,1,0)+IF(D370&gt;E370,1,0)</f>
        <v>0</v>
      </c>
      <c r="L368" s="104" t="n">
        <f aca="false">IF(E368&gt;D368,1,0)+IF(E369&gt;D369,1,0)+IF(E370&gt;D370,1,0)</f>
        <v>0</v>
      </c>
      <c r="M368" s="97" t="str">
        <f aca="false">G368&amp;" d. "&amp;I368</f>
        <v>0 d. 0</v>
      </c>
      <c r="N368" s="97" t="str">
        <f aca="false">G368&amp;" x "&amp;I368</f>
        <v>0 x 0</v>
      </c>
      <c r="O368" s="97" t="str">
        <f aca="false">I368&amp;" x "&amp;G368</f>
        <v>0 x 0</v>
      </c>
      <c r="P368" s="94" t="n">
        <f aca="false">MONTH(B368)</f>
        <v>12</v>
      </c>
      <c r="Q368" s="94" t="n">
        <f aca="false">QUOTIENT(B368-2,7)-6129</f>
        <v>-6129</v>
      </c>
    </row>
    <row r="369" customFormat="false" ht="12.75" hidden="false" customHeight="false" outlineLevel="0" collapsed="false">
      <c r="A369" s="94"/>
      <c r="B369" s="39"/>
      <c r="C369" s="40"/>
      <c r="D369" s="98"/>
      <c r="E369" s="98"/>
      <c r="F369" s="40"/>
      <c r="G369" s="97"/>
      <c r="H369" s="94"/>
      <c r="I369" s="97"/>
      <c r="J369" s="94"/>
      <c r="K369" s="94"/>
      <c r="L369" s="94"/>
      <c r="M369" s="97" t="n">
        <v>0</v>
      </c>
      <c r="N369" s="97" t="n">
        <v>0</v>
      </c>
      <c r="O369" s="97" t="n">
        <v>0</v>
      </c>
      <c r="P369" s="94"/>
      <c r="Q369" s="94"/>
    </row>
    <row r="370" customFormat="false" ht="12.75" hidden="false" customHeight="false" outlineLevel="0" collapsed="false">
      <c r="A370" s="99"/>
      <c r="B370" s="100"/>
      <c r="C370" s="101"/>
      <c r="D370" s="102"/>
      <c r="E370" s="102"/>
      <c r="F370" s="101"/>
      <c r="G370" s="103"/>
      <c r="H370" s="99"/>
      <c r="I370" s="103"/>
      <c r="J370" s="99"/>
      <c r="K370" s="99"/>
      <c r="L370" s="99"/>
      <c r="M370" s="103" t="n">
        <v>0</v>
      </c>
      <c r="N370" s="103" t="n">
        <v>0</v>
      </c>
      <c r="O370" s="103" t="n">
        <v>0</v>
      </c>
      <c r="P370" s="99"/>
      <c r="Q370" s="99"/>
    </row>
    <row r="371" customFormat="false" ht="12.75" hidden="false" customHeight="false" outlineLevel="0" collapsed="false">
      <c r="A371" s="104" t="n">
        <f aca="false">A368+1</f>
        <v>124</v>
      </c>
      <c r="B371" s="95"/>
      <c r="C371" s="40"/>
      <c r="D371" s="96"/>
      <c r="E371" s="96"/>
      <c r="F371" s="40"/>
      <c r="G371" s="105" t="n">
        <f aca="false">C371</f>
        <v>0</v>
      </c>
      <c r="H371" s="104" t="n">
        <f aca="false">IF(AND(E371=0,E372=0),25,20)</f>
        <v>25</v>
      </c>
      <c r="I371" s="105" t="n">
        <f aca="false">F371</f>
        <v>0</v>
      </c>
      <c r="J371" s="94" t="n">
        <f aca="false">IF(E371="WO40",-40,MAX(4,SUM(E371:E372)))</f>
        <v>4</v>
      </c>
      <c r="K371" s="104" t="n">
        <f aca="false">IF(D371&gt;E371,1,0)+IF(D372&gt;E372,1,0)+IF(D373&gt;E373,1,0)</f>
        <v>0</v>
      </c>
      <c r="L371" s="104" t="n">
        <f aca="false">IF(E371&gt;D371,1,0)+IF(E372&gt;D372,1,0)+IF(E373&gt;D373,1,0)</f>
        <v>0</v>
      </c>
      <c r="M371" s="97" t="str">
        <f aca="false">G371&amp;" d. "&amp;I371</f>
        <v>0 d. 0</v>
      </c>
      <c r="N371" s="97" t="str">
        <f aca="false">G371&amp;" x "&amp;I371</f>
        <v>0 x 0</v>
      </c>
      <c r="O371" s="97" t="str">
        <f aca="false">I371&amp;" x "&amp;G371</f>
        <v>0 x 0</v>
      </c>
      <c r="P371" s="94" t="n">
        <f aca="false">MONTH(B371)</f>
        <v>12</v>
      </c>
      <c r="Q371" s="94" t="n">
        <f aca="false">QUOTIENT(B371-2,7)-6129</f>
        <v>-6129</v>
      </c>
    </row>
    <row r="372" customFormat="false" ht="12.75" hidden="false" customHeight="false" outlineLevel="0" collapsed="false">
      <c r="A372" s="94"/>
      <c r="B372" s="39"/>
      <c r="C372" s="40"/>
      <c r="D372" s="98"/>
      <c r="E372" s="98"/>
      <c r="F372" s="40"/>
      <c r="G372" s="97"/>
      <c r="H372" s="94"/>
      <c r="I372" s="97"/>
      <c r="J372" s="94"/>
      <c r="K372" s="94"/>
      <c r="L372" s="94"/>
      <c r="M372" s="97" t="n">
        <v>0</v>
      </c>
      <c r="N372" s="97" t="n">
        <v>0</v>
      </c>
      <c r="O372" s="97" t="n">
        <v>0</v>
      </c>
      <c r="P372" s="94"/>
      <c r="Q372" s="94"/>
    </row>
    <row r="373" customFormat="false" ht="12.75" hidden="false" customHeight="false" outlineLevel="0" collapsed="false">
      <c r="A373" s="99"/>
      <c r="B373" s="100"/>
      <c r="C373" s="101"/>
      <c r="D373" s="102"/>
      <c r="E373" s="102"/>
      <c r="F373" s="101"/>
      <c r="G373" s="103"/>
      <c r="H373" s="99"/>
      <c r="I373" s="103"/>
      <c r="J373" s="99"/>
      <c r="K373" s="99"/>
      <c r="L373" s="99"/>
      <c r="M373" s="103" t="n">
        <v>0</v>
      </c>
      <c r="N373" s="103" t="n">
        <v>0</v>
      </c>
      <c r="O373" s="103" t="n">
        <v>0</v>
      </c>
      <c r="P373" s="99"/>
      <c r="Q373" s="99"/>
    </row>
    <row r="374" customFormat="false" ht="12.75" hidden="false" customHeight="false" outlineLevel="0" collapsed="false">
      <c r="A374" s="104" t="n">
        <f aca="false">A371+1</f>
        <v>125</v>
      </c>
      <c r="B374" s="95"/>
      <c r="C374" s="40"/>
      <c r="D374" s="96"/>
      <c r="E374" s="96"/>
      <c r="F374" s="40"/>
      <c r="G374" s="105" t="n">
        <f aca="false">C374</f>
        <v>0</v>
      </c>
      <c r="H374" s="104" t="n">
        <f aca="false">IF(AND(E374=0,E375=0),25,20)</f>
        <v>25</v>
      </c>
      <c r="I374" s="105" t="n">
        <f aca="false">F374</f>
        <v>0</v>
      </c>
      <c r="J374" s="94" t="n">
        <f aca="false">IF(E374="WO40",-40,MAX(4,SUM(E374:E375)))</f>
        <v>4</v>
      </c>
      <c r="K374" s="104" t="n">
        <f aca="false">IF(D374&gt;E374,1,0)+IF(D375&gt;E375,1,0)+IF(D376&gt;E376,1,0)</f>
        <v>0</v>
      </c>
      <c r="L374" s="104" t="n">
        <f aca="false">IF(E374&gt;D374,1,0)+IF(E375&gt;D375,1,0)+IF(E376&gt;D376,1,0)</f>
        <v>0</v>
      </c>
      <c r="M374" s="97" t="str">
        <f aca="false">G374&amp;" d. "&amp;I374</f>
        <v>0 d. 0</v>
      </c>
      <c r="N374" s="97" t="str">
        <f aca="false">G374&amp;" x "&amp;I374</f>
        <v>0 x 0</v>
      </c>
      <c r="O374" s="97" t="str">
        <f aca="false">I374&amp;" x "&amp;G374</f>
        <v>0 x 0</v>
      </c>
      <c r="P374" s="94" t="n">
        <f aca="false">MONTH(B374)</f>
        <v>12</v>
      </c>
      <c r="Q374" s="94" t="n">
        <f aca="false">QUOTIENT(B374-2,7)-6129</f>
        <v>-6129</v>
      </c>
    </row>
    <row r="375" customFormat="false" ht="12.75" hidden="false" customHeight="false" outlineLevel="0" collapsed="false">
      <c r="A375" s="94"/>
      <c r="B375" s="39"/>
      <c r="C375" s="40"/>
      <c r="D375" s="98"/>
      <c r="E375" s="98"/>
      <c r="F375" s="40"/>
      <c r="G375" s="97"/>
      <c r="H375" s="94"/>
      <c r="I375" s="97"/>
      <c r="J375" s="94"/>
      <c r="K375" s="94"/>
      <c r="L375" s="94"/>
      <c r="M375" s="97" t="n">
        <v>0</v>
      </c>
      <c r="N375" s="97" t="n">
        <v>0</v>
      </c>
      <c r="O375" s="97" t="n">
        <v>0</v>
      </c>
      <c r="P375" s="94"/>
      <c r="Q375" s="94"/>
    </row>
    <row r="376" customFormat="false" ht="12.75" hidden="false" customHeight="false" outlineLevel="0" collapsed="false">
      <c r="A376" s="99"/>
      <c r="B376" s="100"/>
      <c r="C376" s="101"/>
      <c r="D376" s="102"/>
      <c r="E376" s="102"/>
      <c r="F376" s="101"/>
      <c r="G376" s="103"/>
      <c r="H376" s="99"/>
      <c r="I376" s="103"/>
      <c r="J376" s="99"/>
      <c r="K376" s="99"/>
      <c r="L376" s="99"/>
      <c r="M376" s="103" t="n">
        <v>0</v>
      </c>
      <c r="N376" s="103" t="n">
        <v>0</v>
      </c>
      <c r="O376" s="103" t="n">
        <v>0</v>
      </c>
      <c r="P376" s="99"/>
      <c r="Q376" s="99"/>
    </row>
    <row r="377" customFormat="false" ht="12.75" hidden="false" customHeight="false" outlineLevel="0" collapsed="false">
      <c r="A377" s="104" t="n">
        <f aca="false">A374+1</f>
        <v>126</v>
      </c>
      <c r="B377" s="95"/>
      <c r="C377" s="40"/>
      <c r="D377" s="96"/>
      <c r="E377" s="96"/>
      <c r="F377" s="40"/>
      <c r="G377" s="105" t="n">
        <f aca="false">C377</f>
        <v>0</v>
      </c>
      <c r="H377" s="104" t="n">
        <f aca="false">IF(AND(E377=0,E378=0),25,20)</f>
        <v>25</v>
      </c>
      <c r="I377" s="105" t="n">
        <f aca="false">F377</f>
        <v>0</v>
      </c>
      <c r="J377" s="94" t="n">
        <f aca="false">IF(E377="WO40",-40,MAX(4,SUM(E377:E378)))</f>
        <v>4</v>
      </c>
      <c r="K377" s="104" t="n">
        <f aca="false">IF(D377&gt;E377,1,0)+IF(D378&gt;E378,1,0)+IF(D379&gt;E379,1,0)</f>
        <v>0</v>
      </c>
      <c r="L377" s="104" t="n">
        <f aca="false">IF(E377&gt;D377,1,0)+IF(E378&gt;D378,1,0)+IF(E379&gt;D379,1,0)</f>
        <v>0</v>
      </c>
      <c r="M377" s="97" t="str">
        <f aca="false">G377&amp;" d. "&amp;I377</f>
        <v>0 d. 0</v>
      </c>
      <c r="N377" s="97" t="str">
        <f aca="false">G377&amp;" x "&amp;I377</f>
        <v>0 x 0</v>
      </c>
      <c r="O377" s="97" t="str">
        <f aca="false">I377&amp;" x "&amp;G377</f>
        <v>0 x 0</v>
      </c>
      <c r="P377" s="94" t="n">
        <f aca="false">MONTH(B377)</f>
        <v>12</v>
      </c>
      <c r="Q377" s="94" t="n">
        <f aca="false">QUOTIENT(B377-2,7)-6129</f>
        <v>-6129</v>
      </c>
    </row>
    <row r="378" customFormat="false" ht="12.75" hidden="false" customHeight="false" outlineLevel="0" collapsed="false">
      <c r="A378" s="94"/>
      <c r="B378" s="39"/>
      <c r="C378" s="40"/>
      <c r="D378" s="98"/>
      <c r="E378" s="98"/>
      <c r="F378" s="40"/>
      <c r="G378" s="97"/>
      <c r="H378" s="94"/>
      <c r="I378" s="97"/>
      <c r="J378" s="94"/>
      <c r="K378" s="94"/>
      <c r="L378" s="94"/>
      <c r="M378" s="97" t="n">
        <v>0</v>
      </c>
      <c r="N378" s="97" t="n">
        <v>0</v>
      </c>
      <c r="O378" s="97" t="n">
        <v>0</v>
      </c>
      <c r="P378" s="94"/>
      <c r="Q378" s="94"/>
    </row>
    <row r="379" customFormat="false" ht="12.75" hidden="false" customHeight="false" outlineLevel="0" collapsed="false">
      <c r="A379" s="99"/>
      <c r="B379" s="100"/>
      <c r="C379" s="101"/>
      <c r="D379" s="102"/>
      <c r="E379" s="102"/>
      <c r="F379" s="101"/>
      <c r="G379" s="103"/>
      <c r="H379" s="99"/>
      <c r="I379" s="103"/>
      <c r="J379" s="99"/>
      <c r="K379" s="99"/>
      <c r="L379" s="99"/>
      <c r="M379" s="103" t="n">
        <v>0</v>
      </c>
      <c r="N379" s="103" t="n">
        <v>0</v>
      </c>
      <c r="O379" s="103" t="n">
        <v>0</v>
      </c>
      <c r="P379" s="99"/>
      <c r="Q379" s="99"/>
    </row>
    <row r="380" customFormat="false" ht="12.75" hidden="false" customHeight="false" outlineLevel="0" collapsed="false">
      <c r="A380" s="104" t="n">
        <f aca="false">A377+1</f>
        <v>127</v>
      </c>
      <c r="B380" s="95"/>
      <c r="C380" s="40"/>
      <c r="D380" s="96"/>
      <c r="E380" s="96"/>
      <c r="F380" s="40"/>
      <c r="G380" s="105" t="n">
        <f aca="false">C380</f>
        <v>0</v>
      </c>
      <c r="H380" s="104" t="n">
        <f aca="false">IF(AND(E380=0,E381=0),25,20)</f>
        <v>25</v>
      </c>
      <c r="I380" s="105" t="n">
        <f aca="false">F380</f>
        <v>0</v>
      </c>
      <c r="J380" s="94" t="n">
        <f aca="false">IF(E380="WO40",-40,MAX(4,SUM(E380:E381)))</f>
        <v>4</v>
      </c>
      <c r="K380" s="104" t="n">
        <f aca="false">IF(D380&gt;E380,1,0)+IF(D381&gt;E381,1,0)+IF(D382&gt;E382,1,0)</f>
        <v>0</v>
      </c>
      <c r="L380" s="104" t="n">
        <f aca="false">IF(E380&gt;D380,1,0)+IF(E381&gt;D381,1,0)+IF(E382&gt;D382,1,0)</f>
        <v>0</v>
      </c>
      <c r="M380" s="97" t="str">
        <f aca="false">G380&amp;" d. "&amp;I380</f>
        <v>0 d. 0</v>
      </c>
      <c r="N380" s="97" t="str">
        <f aca="false">G380&amp;" x "&amp;I380</f>
        <v>0 x 0</v>
      </c>
      <c r="O380" s="97" t="str">
        <f aca="false">I380&amp;" x "&amp;G380</f>
        <v>0 x 0</v>
      </c>
      <c r="P380" s="94" t="n">
        <f aca="false">MONTH(B380)</f>
        <v>12</v>
      </c>
      <c r="Q380" s="94" t="n">
        <f aca="false">QUOTIENT(B380-2,7)-6129</f>
        <v>-6129</v>
      </c>
    </row>
    <row r="381" customFormat="false" ht="12.75" hidden="false" customHeight="false" outlineLevel="0" collapsed="false">
      <c r="A381" s="94"/>
      <c r="B381" s="39"/>
      <c r="C381" s="40"/>
      <c r="D381" s="98"/>
      <c r="E381" s="98"/>
      <c r="F381" s="40"/>
      <c r="G381" s="97"/>
      <c r="H381" s="94"/>
      <c r="I381" s="97"/>
      <c r="J381" s="94"/>
      <c r="K381" s="94"/>
      <c r="L381" s="94"/>
      <c r="M381" s="97" t="n">
        <v>0</v>
      </c>
      <c r="N381" s="97" t="n">
        <v>0</v>
      </c>
      <c r="O381" s="97" t="n">
        <v>0</v>
      </c>
      <c r="P381" s="94"/>
      <c r="Q381" s="94"/>
    </row>
    <row r="382" customFormat="false" ht="12.75" hidden="false" customHeight="false" outlineLevel="0" collapsed="false">
      <c r="A382" s="99"/>
      <c r="B382" s="100"/>
      <c r="C382" s="101"/>
      <c r="D382" s="102"/>
      <c r="E382" s="102"/>
      <c r="F382" s="101"/>
      <c r="G382" s="103"/>
      <c r="H382" s="99"/>
      <c r="I382" s="103"/>
      <c r="J382" s="99"/>
      <c r="K382" s="99"/>
      <c r="L382" s="99"/>
      <c r="M382" s="103" t="n">
        <v>0</v>
      </c>
      <c r="N382" s="103" t="n">
        <v>0</v>
      </c>
      <c r="O382" s="103" t="n">
        <v>0</v>
      </c>
      <c r="P382" s="99"/>
      <c r="Q382" s="99"/>
    </row>
    <row r="383" customFormat="false" ht="12.75" hidden="false" customHeight="false" outlineLevel="0" collapsed="false">
      <c r="A383" s="104" t="n">
        <f aca="false">A380+1</f>
        <v>128</v>
      </c>
      <c r="B383" s="95"/>
      <c r="C383" s="40"/>
      <c r="D383" s="96"/>
      <c r="E383" s="96"/>
      <c r="F383" s="40"/>
      <c r="G383" s="105" t="n">
        <f aca="false">C383</f>
        <v>0</v>
      </c>
      <c r="H383" s="104" t="n">
        <f aca="false">IF(AND(E383=0,E384=0),25,20)</f>
        <v>25</v>
      </c>
      <c r="I383" s="105" t="n">
        <f aca="false">F383</f>
        <v>0</v>
      </c>
      <c r="J383" s="94" t="n">
        <f aca="false">IF(E383="WO40",-40,MAX(4,SUM(E383:E384)))</f>
        <v>4</v>
      </c>
      <c r="K383" s="104" t="n">
        <f aca="false">IF(D383&gt;E383,1,0)+IF(D384&gt;E384,1,0)+IF(D385&gt;E385,1,0)</f>
        <v>0</v>
      </c>
      <c r="L383" s="104" t="n">
        <f aca="false">IF(E383&gt;D383,1,0)+IF(E384&gt;D384,1,0)+IF(E385&gt;D385,1,0)</f>
        <v>0</v>
      </c>
      <c r="M383" s="97" t="str">
        <f aca="false">G383&amp;" d. "&amp;I383</f>
        <v>0 d. 0</v>
      </c>
      <c r="N383" s="97" t="str">
        <f aca="false">G383&amp;" x "&amp;I383</f>
        <v>0 x 0</v>
      </c>
      <c r="O383" s="97" t="str">
        <f aca="false">I383&amp;" x "&amp;G383</f>
        <v>0 x 0</v>
      </c>
      <c r="P383" s="94" t="n">
        <f aca="false">MONTH(B383)</f>
        <v>12</v>
      </c>
      <c r="Q383" s="94" t="n">
        <f aca="false">QUOTIENT(B383-2,7)-6129</f>
        <v>-6129</v>
      </c>
    </row>
    <row r="384" customFormat="false" ht="12.75" hidden="false" customHeight="false" outlineLevel="0" collapsed="false">
      <c r="A384" s="94"/>
      <c r="B384" s="39"/>
      <c r="C384" s="40"/>
      <c r="D384" s="98"/>
      <c r="E384" s="98"/>
      <c r="F384" s="40"/>
      <c r="G384" s="97"/>
      <c r="H384" s="94"/>
      <c r="I384" s="97"/>
      <c r="J384" s="94"/>
      <c r="K384" s="94"/>
      <c r="L384" s="94"/>
      <c r="M384" s="97" t="n">
        <v>0</v>
      </c>
      <c r="N384" s="97" t="n">
        <v>0</v>
      </c>
      <c r="O384" s="97" t="n">
        <v>0</v>
      </c>
      <c r="P384" s="94"/>
      <c r="Q384" s="94"/>
    </row>
    <row r="385" customFormat="false" ht="12.75" hidden="false" customHeight="false" outlineLevel="0" collapsed="false">
      <c r="A385" s="99"/>
      <c r="B385" s="100"/>
      <c r="C385" s="101"/>
      <c r="D385" s="102"/>
      <c r="E385" s="102"/>
      <c r="F385" s="101"/>
      <c r="G385" s="103"/>
      <c r="H385" s="99"/>
      <c r="I385" s="103"/>
      <c r="J385" s="99"/>
      <c r="K385" s="99"/>
      <c r="L385" s="99"/>
      <c r="M385" s="103" t="n">
        <v>0</v>
      </c>
      <c r="N385" s="103" t="n">
        <v>0</v>
      </c>
      <c r="O385" s="103" t="n">
        <v>0</v>
      </c>
      <c r="P385" s="99"/>
      <c r="Q385" s="99"/>
    </row>
    <row r="386" customFormat="false" ht="12.75" hidden="false" customHeight="false" outlineLevel="0" collapsed="false">
      <c r="A386" s="104" t="n">
        <f aca="false">A383+1</f>
        <v>129</v>
      </c>
      <c r="B386" s="95"/>
      <c r="C386" s="40"/>
      <c r="D386" s="96"/>
      <c r="E386" s="96"/>
      <c r="F386" s="40"/>
      <c r="G386" s="105" t="n">
        <f aca="false">C386</f>
        <v>0</v>
      </c>
      <c r="H386" s="104" t="n">
        <f aca="false">IF(AND(E386=0,E387=0),25,20)</f>
        <v>25</v>
      </c>
      <c r="I386" s="105" t="n">
        <f aca="false">F386</f>
        <v>0</v>
      </c>
      <c r="J386" s="94" t="n">
        <f aca="false">IF(E386="WO40",-40,MAX(4,SUM(E386:E387)))</f>
        <v>4</v>
      </c>
      <c r="K386" s="104" t="n">
        <f aca="false">IF(D386&gt;E386,1,0)+IF(D387&gt;E387,1,0)+IF(D388&gt;E388,1,0)</f>
        <v>0</v>
      </c>
      <c r="L386" s="104" t="n">
        <f aca="false">IF(E386&gt;D386,1,0)+IF(E387&gt;D387,1,0)+IF(E388&gt;D388,1,0)</f>
        <v>0</v>
      </c>
      <c r="M386" s="97" t="str">
        <f aca="false">G386&amp;" d. "&amp;I386</f>
        <v>0 d. 0</v>
      </c>
      <c r="N386" s="97" t="str">
        <f aca="false">G386&amp;" x "&amp;I386</f>
        <v>0 x 0</v>
      </c>
      <c r="O386" s="97" t="str">
        <f aca="false">I386&amp;" x "&amp;G386</f>
        <v>0 x 0</v>
      </c>
      <c r="P386" s="94" t="n">
        <f aca="false">MONTH(B386)</f>
        <v>12</v>
      </c>
      <c r="Q386" s="94" t="n">
        <f aca="false">QUOTIENT(B386-2,7)-6129</f>
        <v>-6129</v>
      </c>
    </row>
    <row r="387" customFormat="false" ht="12.75" hidden="false" customHeight="false" outlineLevel="0" collapsed="false">
      <c r="A387" s="94"/>
      <c r="B387" s="39"/>
      <c r="C387" s="40"/>
      <c r="D387" s="98"/>
      <c r="E387" s="98"/>
      <c r="F387" s="40"/>
      <c r="G387" s="97"/>
      <c r="H387" s="94"/>
      <c r="I387" s="97"/>
      <c r="J387" s="94"/>
      <c r="K387" s="94"/>
      <c r="L387" s="94"/>
      <c r="M387" s="97" t="n">
        <v>0</v>
      </c>
      <c r="N387" s="97" t="n">
        <v>0</v>
      </c>
      <c r="O387" s="97" t="n">
        <v>0</v>
      </c>
      <c r="P387" s="94"/>
      <c r="Q387" s="94"/>
    </row>
    <row r="388" customFormat="false" ht="12.75" hidden="false" customHeight="false" outlineLevel="0" collapsed="false">
      <c r="A388" s="99"/>
      <c r="B388" s="100"/>
      <c r="C388" s="101"/>
      <c r="D388" s="102"/>
      <c r="E388" s="102"/>
      <c r="F388" s="101"/>
      <c r="G388" s="103"/>
      <c r="H388" s="99"/>
      <c r="I388" s="103"/>
      <c r="J388" s="99"/>
      <c r="K388" s="99"/>
      <c r="L388" s="99"/>
      <c r="M388" s="103" t="n">
        <v>0</v>
      </c>
      <c r="N388" s="103" t="n">
        <v>0</v>
      </c>
      <c r="O388" s="103" t="n">
        <v>0</v>
      </c>
      <c r="P388" s="99"/>
      <c r="Q388" s="99"/>
    </row>
    <row r="389" customFormat="false" ht="12.75" hidden="false" customHeight="false" outlineLevel="0" collapsed="false">
      <c r="A389" s="104" t="n">
        <f aca="false">A386+1</f>
        <v>130</v>
      </c>
      <c r="B389" s="95"/>
      <c r="C389" s="40"/>
      <c r="D389" s="96"/>
      <c r="E389" s="96"/>
      <c r="F389" s="40"/>
      <c r="G389" s="105" t="n">
        <f aca="false">C389</f>
        <v>0</v>
      </c>
      <c r="H389" s="104" t="n">
        <f aca="false">IF(AND(E389=0,E390=0),25,20)</f>
        <v>25</v>
      </c>
      <c r="I389" s="105" t="n">
        <f aca="false">F389</f>
        <v>0</v>
      </c>
      <c r="J389" s="94" t="n">
        <f aca="false">IF(E389="WO40",-40,MAX(4,SUM(E389:E390)))</f>
        <v>4</v>
      </c>
      <c r="K389" s="104" t="n">
        <f aca="false">IF(D389&gt;E389,1,0)+IF(D390&gt;E390,1,0)+IF(D391&gt;E391,1,0)</f>
        <v>0</v>
      </c>
      <c r="L389" s="104" t="n">
        <f aca="false">IF(E389&gt;D389,1,0)+IF(E390&gt;D390,1,0)+IF(E391&gt;D391,1,0)</f>
        <v>0</v>
      </c>
      <c r="M389" s="97" t="str">
        <f aca="false">G389&amp;" d. "&amp;I389</f>
        <v>0 d. 0</v>
      </c>
      <c r="N389" s="97" t="str">
        <f aca="false">G389&amp;" x "&amp;I389</f>
        <v>0 x 0</v>
      </c>
      <c r="O389" s="97" t="str">
        <f aca="false">I389&amp;" x "&amp;G389</f>
        <v>0 x 0</v>
      </c>
      <c r="P389" s="94" t="n">
        <f aca="false">MONTH(B389)</f>
        <v>12</v>
      </c>
      <c r="Q389" s="94" t="n">
        <f aca="false">QUOTIENT(B389-2,7)-6129</f>
        <v>-6129</v>
      </c>
    </row>
    <row r="390" customFormat="false" ht="12.75" hidden="false" customHeight="false" outlineLevel="0" collapsed="false">
      <c r="A390" s="94"/>
      <c r="B390" s="39"/>
      <c r="C390" s="40"/>
      <c r="D390" s="98"/>
      <c r="E390" s="98"/>
      <c r="F390" s="40"/>
      <c r="G390" s="97"/>
      <c r="H390" s="94"/>
      <c r="I390" s="97"/>
      <c r="J390" s="94"/>
      <c r="K390" s="94"/>
      <c r="L390" s="94"/>
      <c r="M390" s="97" t="n">
        <v>0</v>
      </c>
      <c r="N390" s="97" t="n">
        <v>0</v>
      </c>
      <c r="O390" s="97" t="n">
        <v>0</v>
      </c>
      <c r="P390" s="94"/>
      <c r="Q390" s="94"/>
    </row>
    <row r="391" customFormat="false" ht="12.75" hidden="false" customHeight="false" outlineLevel="0" collapsed="false">
      <c r="A391" s="99"/>
      <c r="B391" s="100"/>
      <c r="C391" s="101"/>
      <c r="D391" s="102"/>
      <c r="E391" s="102"/>
      <c r="F391" s="101"/>
      <c r="G391" s="103"/>
      <c r="H391" s="99"/>
      <c r="I391" s="103"/>
      <c r="J391" s="99"/>
      <c r="K391" s="99"/>
      <c r="L391" s="99"/>
      <c r="M391" s="103" t="n">
        <v>0</v>
      </c>
      <c r="N391" s="103" t="n">
        <v>0</v>
      </c>
      <c r="O391" s="103" t="n">
        <v>0</v>
      </c>
      <c r="P391" s="99"/>
      <c r="Q391" s="99"/>
    </row>
    <row r="392" customFormat="false" ht="12.75" hidden="false" customHeight="false" outlineLevel="0" collapsed="false">
      <c r="A392" s="104" t="n">
        <f aca="false">A389+1</f>
        <v>131</v>
      </c>
      <c r="B392" s="95"/>
      <c r="C392" s="40"/>
      <c r="D392" s="96"/>
      <c r="E392" s="96"/>
      <c r="F392" s="40"/>
      <c r="G392" s="105" t="n">
        <f aca="false">C392</f>
        <v>0</v>
      </c>
      <c r="H392" s="104" t="n">
        <f aca="false">IF(AND(E392=0,E393=0),25,20)</f>
        <v>25</v>
      </c>
      <c r="I392" s="105" t="n">
        <f aca="false">F392</f>
        <v>0</v>
      </c>
      <c r="J392" s="94" t="n">
        <f aca="false">IF(E392="WO40",-40,MAX(4,SUM(E392:E393)))</f>
        <v>4</v>
      </c>
      <c r="K392" s="104" t="n">
        <f aca="false">IF(D392&gt;E392,1,0)+IF(D393&gt;E393,1,0)+IF(D394&gt;E394,1,0)</f>
        <v>0</v>
      </c>
      <c r="L392" s="104" t="n">
        <f aca="false">IF(E392&gt;D392,1,0)+IF(E393&gt;D393,1,0)+IF(E394&gt;D394,1,0)</f>
        <v>0</v>
      </c>
      <c r="M392" s="97" t="str">
        <f aca="false">G392&amp;" d. "&amp;I392</f>
        <v>0 d. 0</v>
      </c>
      <c r="N392" s="97" t="str">
        <f aca="false">G392&amp;" x "&amp;I392</f>
        <v>0 x 0</v>
      </c>
      <c r="O392" s="97" t="str">
        <f aca="false">I392&amp;" x "&amp;G392</f>
        <v>0 x 0</v>
      </c>
      <c r="P392" s="94" t="n">
        <f aca="false">MONTH(B392)</f>
        <v>12</v>
      </c>
      <c r="Q392" s="94" t="n">
        <f aca="false">QUOTIENT(B392-2,7)-6129</f>
        <v>-6129</v>
      </c>
    </row>
    <row r="393" customFormat="false" ht="12.75" hidden="false" customHeight="false" outlineLevel="0" collapsed="false">
      <c r="A393" s="94"/>
      <c r="B393" s="39"/>
      <c r="C393" s="40"/>
      <c r="D393" s="98"/>
      <c r="E393" s="98"/>
      <c r="F393" s="40"/>
      <c r="G393" s="97"/>
      <c r="H393" s="94"/>
      <c r="I393" s="97"/>
      <c r="J393" s="94"/>
      <c r="K393" s="94"/>
      <c r="L393" s="94"/>
      <c r="M393" s="97" t="n">
        <v>0</v>
      </c>
      <c r="N393" s="97" t="n">
        <v>0</v>
      </c>
      <c r="O393" s="97" t="n">
        <v>0</v>
      </c>
      <c r="P393" s="94"/>
      <c r="Q393" s="94"/>
    </row>
    <row r="394" customFormat="false" ht="12.75" hidden="false" customHeight="false" outlineLevel="0" collapsed="false">
      <c r="A394" s="99"/>
      <c r="B394" s="100"/>
      <c r="C394" s="101"/>
      <c r="D394" s="102"/>
      <c r="E394" s="102"/>
      <c r="F394" s="101"/>
      <c r="G394" s="103"/>
      <c r="H394" s="99"/>
      <c r="I394" s="103"/>
      <c r="J394" s="99"/>
      <c r="K394" s="99"/>
      <c r="L394" s="99"/>
      <c r="M394" s="103" t="n">
        <v>0</v>
      </c>
      <c r="N394" s="103" t="n">
        <v>0</v>
      </c>
      <c r="O394" s="103" t="n">
        <v>0</v>
      </c>
      <c r="P394" s="99"/>
      <c r="Q394" s="99"/>
    </row>
    <row r="395" customFormat="false" ht="12.75" hidden="false" customHeight="false" outlineLevel="0" collapsed="false">
      <c r="A395" s="104" t="n">
        <f aca="false">A392+1</f>
        <v>132</v>
      </c>
      <c r="B395" s="95"/>
      <c r="C395" s="40"/>
      <c r="D395" s="96"/>
      <c r="E395" s="96"/>
      <c r="F395" s="40"/>
      <c r="G395" s="105" t="n">
        <f aca="false">C395</f>
        <v>0</v>
      </c>
      <c r="H395" s="104" t="n">
        <f aca="false">IF(AND(E395=0,E396=0),25,20)</f>
        <v>25</v>
      </c>
      <c r="I395" s="105" t="n">
        <f aca="false">F395</f>
        <v>0</v>
      </c>
      <c r="J395" s="94" t="n">
        <f aca="false">IF(E395="WO40",-40,MAX(4,SUM(E395:E396)))</f>
        <v>4</v>
      </c>
      <c r="K395" s="104" t="n">
        <f aca="false">IF(D395&gt;E395,1,0)+IF(D396&gt;E396,1,0)+IF(D397&gt;E397,1,0)</f>
        <v>0</v>
      </c>
      <c r="L395" s="104" t="n">
        <f aca="false">IF(E395&gt;D395,1,0)+IF(E396&gt;D396,1,0)+IF(E397&gt;D397,1,0)</f>
        <v>0</v>
      </c>
      <c r="M395" s="97" t="str">
        <f aca="false">G395&amp;" d. "&amp;I395</f>
        <v>0 d. 0</v>
      </c>
      <c r="N395" s="97" t="str">
        <f aca="false">G395&amp;" x "&amp;I395</f>
        <v>0 x 0</v>
      </c>
      <c r="O395" s="97" t="str">
        <f aca="false">I395&amp;" x "&amp;G395</f>
        <v>0 x 0</v>
      </c>
      <c r="P395" s="94" t="n">
        <f aca="false">MONTH(B395)</f>
        <v>12</v>
      </c>
      <c r="Q395" s="94" t="n">
        <f aca="false">QUOTIENT(B395-2,7)-6129</f>
        <v>-6129</v>
      </c>
    </row>
    <row r="396" customFormat="false" ht="12.75" hidden="false" customHeight="false" outlineLevel="0" collapsed="false">
      <c r="A396" s="94"/>
      <c r="B396" s="39"/>
      <c r="C396" s="40"/>
      <c r="D396" s="98"/>
      <c r="E396" s="98"/>
      <c r="F396" s="40"/>
      <c r="G396" s="97"/>
      <c r="H396" s="94"/>
      <c r="I396" s="97"/>
      <c r="J396" s="94"/>
      <c r="K396" s="94"/>
      <c r="L396" s="94"/>
      <c r="M396" s="97" t="n">
        <v>0</v>
      </c>
      <c r="N396" s="97" t="n">
        <v>0</v>
      </c>
      <c r="O396" s="97" t="n">
        <v>0</v>
      </c>
      <c r="P396" s="94"/>
      <c r="Q396" s="94"/>
    </row>
    <row r="397" customFormat="false" ht="12.75" hidden="false" customHeight="false" outlineLevel="0" collapsed="false">
      <c r="A397" s="99"/>
      <c r="B397" s="100"/>
      <c r="C397" s="101"/>
      <c r="D397" s="102"/>
      <c r="E397" s="102"/>
      <c r="F397" s="101"/>
      <c r="G397" s="103"/>
      <c r="H397" s="99"/>
      <c r="I397" s="103"/>
      <c r="J397" s="99"/>
      <c r="K397" s="99"/>
      <c r="L397" s="99"/>
      <c r="M397" s="103" t="n">
        <v>0</v>
      </c>
      <c r="N397" s="103" t="n">
        <v>0</v>
      </c>
      <c r="O397" s="103" t="n">
        <v>0</v>
      </c>
      <c r="P397" s="99"/>
      <c r="Q397" s="99"/>
    </row>
    <row r="398" customFormat="false" ht="12.75" hidden="false" customHeight="false" outlineLevel="0" collapsed="false">
      <c r="A398" s="104" t="n">
        <f aca="false">A395+1</f>
        <v>133</v>
      </c>
      <c r="B398" s="95"/>
      <c r="C398" s="40"/>
      <c r="D398" s="96"/>
      <c r="E398" s="96"/>
      <c r="F398" s="40"/>
      <c r="G398" s="105" t="n">
        <f aca="false">C398</f>
        <v>0</v>
      </c>
      <c r="H398" s="104" t="n">
        <f aca="false">IF(AND(E398=0,E399=0),25,20)</f>
        <v>25</v>
      </c>
      <c r="I398" s="105" t="n">
        <f aca="false">F398</f>
        <v>0</v>
      </c>
      <c r="J398" s="94" t="n">
        <f aca="false">IF(E398="WO40",-40,MAX(4,SUM(E398:E399)))</f>
        <v>4</v>
      </c>
      <c r="K398" s="104" t="n">
        <f aca="false">IF(D398&gt;E398,1,0)+IF(D399&gt;E399,1,0)+IF(D400&gt;E400,1,0)</f>
        <v>0</v>
      </c>
      <c r="L398" s="104" t="n">
        <f aca="false">IF(E398&gt;D398,1,0)+IF(E399&gt;D399,1,0)+IF(E400&gt;D400,1,0)</f>
        <v>0</v>
      </c>
      <c r="M398" s="97" t="str">
        <f aca="false">G398&amp;" d. "&amp;I398</f>
        <v>0 d. 0</v>
      </c>
      <c r="N398" s="97" t="str">
        <f aca="false">G398&amp;" x "&amp;I398</f>
        <v>0 x 0</v>
      </c>
      <c r="O398" s="97" t="str">
        <f aca="false">I398&amp;" x "&amp;G398</f>
        <v>0 x 0</v>
      </c>
      <c r="P398" s="94" t="n">
        <f aca="false">MONTH(B398)</f>
        <v>12</v>
      </c>
      <c r="Q398" s="94" t="n">
        <f aca="false">QUOTIENT(B398-2,7)-6129</f>
        <v>-6129</v>
      </c>
    </row>
    <row r="399" customFormat="false" ht="12.75" hidden="false" customHeight="false" outlineLevel="0" collapsed="false">
      <c r="A399" s="94"/>
      <c r="B399" s="39"/>
      <c r="C399" s="40"/>
      <c r="D399" s="98"/>
      <c r="E399" s="98"/>
      <c r="F399" s="40"/>
      <c r="G399" s="97"/>
      <c r="H399" s="94"/>
      <c r="I399" s="97"/>
      <c r="J399" s="94"/>
      <c r="K399" s="94"/>
      <c r="L399" s="94"/>
      <c r="M399" s="97" t="n">
        <v>0</v>
      </c>
      <c r="N399" s="97" t="n">
        <v>0</v>
      </c>
      <c r="O399" s="97" t="n">
        <v>0</v>
      </c>
      <c r="P399" s="94"/>
      <c r="Q399" s="94"/>
    </row>
    <row r="400" customFormat="false" ht="12.75" hidden="false" customHeight="false" outlineLevel="0" collapsed="false">
      <c r="A400" s="99"/>
      <c r="B400" s="100"/>
      <c r="C400" s="101"/>
      <c r="D400" s="102"/>
      <c r="E400" s="102"/>
      <c r="F400" s="101"/>
      <c r="G400" s="103"/>
      <c r="H400" s="99"/>
      <c r="I400" s="103"/>
      <c r="J400" s="99"/>
      <c r="K400" s="99"/>
      <c r="L400" s="99"/>
      <c r="M400" s="103" t="n">
        <v>0</v>
      </c>
      <c r="N400" s="103" t="n">
        <v>0</v>
      </c>
      <c r="O400" s="103" t="n">
        <v>0</v>
      </c>
      <c r="P400" s="99"/>
      <c r="Q400" s="99"/>
    </row>
    <row r="401" customFormat="false" ht="12.75" hidden="false" customHeight="false" outlineLevel="0" collapsed="false">
      <c r="A401" s="104" t="n">
        <f aca="false">A398+1</f>
        <v>134</v>
      </c>
      <c r="B401" s="95"/>
      <c r="C401" s="40"/>
      <c r="D401" s="96"/>
      <c r="E401" s="96"/>
      <c r="F401" s="40"/>
      <c r="G401" s="105" t="n">
        <f aca="false">C401</f>
        <v>0</v>
      </c>
      <c r="H401" s="104" t="n">
        <f aca="false">IF(AND(E401=0,E402=0),25,20)</f>
        <v>25</v>
      </c>
      <c r="I401" s="105" t="n">
        <f aca="false">F401</f>
        <v>0</v>
      </c>
      <c r="J401" s="94" t="n">
        <f aca="false">IF(E401="WO40",-40,MAX(4,SUM(E401:E402)))</f>
        <v>4</v>
      </c>
      <c r="K401" s="104" t="n">
        <f aca="false">IF(D401&gt;E401,1,0)+IF(D402&gt;E402,1,0)+IF(D403&gt;E403,1,0)</f>
        <v>0</v>
      </c>
      <c r="L401" s="104" t="n">
        <f aca="false">IF(E401&gt;D401,1,0)+IF(E402&gt;D402,1,0)+IF(E403&gt;D403,1,0)</f>
        <v>0</v>
      </c>
      <c r="M401" s="97" t="str">
        <f aca="false">G401&amp;" d. "&amp;I401</f>
        <v>0 d. 0</v>
      </c>
      <c r="N401" s="97" t="str">
        <f aca="false">G401&amp;" x "&amp;I401</f>
        <v>0 x 0</v>
      </c>
      <c r="O401" s="97" t="str">
        <f aca="false">I401&amp;" x "&amp;G401</f>
        <v>0 x 0</v>
      </c>
      <c r="P401" s="94" t="n">
        <f aca="false">MONTH(B401)</f>
        <v>12</v>
      </c>
      <c r="Q401" s="94" t="n">
        <f aca="false">QUOTIENT(B401-2,7)-6129</f>
        <v>-6129</v>
      </c>
    </row>
    <row r="402" customFormat="false" ht="12.75" hidden="false" customHeight="false" outlineLevel="0" collapsed="false">
      <c r="A402" s="94"/>
      <c r="B402" s="39"/>
      <c r="C402" s="40"/>
      <c r="D402" s="98"/>
      <c r="E402" s="98"/>
      <c r="F402" s="40"/>
      <c r="G402" s="97"/>
      <c r="H402" s="94"/>
      <c r="I402" s="97"/>
      <c r="J402" s="94"/>
      <c r="K402" s="94"/>
      <c r="L402" s="94"/>
      <c r="M402" s="97" t="n">
        <v>0</v>
      </c>
      <c r="N402" s="97" t="n">
        <v>0</v>
      </c>
      <c r="O402" s="97" t="n">
        <v>0</v>
      </c>
      <c r="P402" s="94"/>
      <c r="Q402" s="94"/>
    </row>
    <row r="403" customFormat="false" ht="12.75" hidden="false" customHeight="false" outlineLevel="0" collapsed="false">
      <c r="A403" s="99"/>
      <c r="B403" s="100"/>
      <c r="C403" s="101"/>
      <c r="D403" s="102"/>
      <c r="E403" s="102"/>
      <c r="F403" s="101"/>
      <c r="G403" s="103"/>
      <c r="H403" s="99"/>
      <c r="I403" s="103"/>
      <c r="J403" s="99"/>
      <c r="K403" s="99"/>
      <c r="L403" s="99"/>
      <c r="M403" s="103" t="n">
        <v>0</v>
      </c>
      <c r="N403" s="103" t="n">
        <v>0</v>
      </c>
      <c r="O403" s="103" t="n">
        <v>0</v>
      </c>
      <c r="P403" s="99"/>
      <c r="Q403" s="99"/>
    </row>
    <row r="404" customFormat="false" ht="12.75" hidden="false" customHeight="false" outlineLevel="0" collapsed="false">
      <c r="A404" s="104" t="n">
        <f aca="false">A401+1</f>
        <v>135</v>
      </c>
      <c r="B404" s="95"/>
      <c r="C404" s="40"/>
      <c r="D404" s="96"/>
      <c r="E404" s="96"/>
      <c r="F404" s="40"/>
      <c r="G404" s="105" t="n">
        <f aca="false">C404</f>
        <v>0</v>
      </c>
      <c r="H404" s="104" t="n">
        <f aca="false">IF(AND(E404=0,E405=0),25,20)</f>
        <v>25</v>
      </c>
      <c r="I404" s="105" t="n">
        <f aca="false">F404</f>
        <v>0</v>
      </c>
      <c r="J404" s="94" t="n">
        <f aca="false">IF(E404="WO40",-40,MAX(4,SUM(E404:E405)))</f>
        <v>4</v>
      </c>
      <c r="K404" s="104" t="n">
        <f aca="false">IF(D404&gt;E404,1,0)+IF(D405&gt;E405,1,0)+IF(D406&gt;E406,1,0)</f>
        <v>0</v>
      </c>
      <c r="L404" s="104" t="n">
        <f aca="false">IF(E404&gt;D404,1,0)+IF(E405&gt;D405,1,0)+IF(E406&gt;D406,1,0)</f>
        <v>0</v>
      </c>
      <c r="M404" s="97" t="str">
        <f aca="false">G404&amp;" d. "&amp;I404</f>
        <v>0 d. 0</v>
      </c>
      <c r="N404" s="97" t="str">
        <f aca="false">G404&amp;" x "&amp;I404</f>
        <v>0 x 0</v>
      </c>
      <c r="O404" s="97" t="str">
        <f aca="false">I404&amp;" x "&amp;G404</f>
        <v>0 x 0</v>
      </c>
      <c r="P404" s="94" t="n">
        <f aca="false">MONTH(B404)</f>
        <v>12</v>
      </c>
      <c r="Q404" s="94" t="n">
        <f aca="false">QUOTIENT(B404-2,7)-6129</f>
        <v>-6129</v>
      </c>
    </row>
    <row r="405" customFormat="false" ht="12.75" hidden="false" customHeight="false" outlineLevel="0" collapsed="false">
      <c r="A405" s="94"/>
      <c r="B405" s="39"/>
      <c r="C405" s="40"/>
      <c r="D405" s="98"/>
      <c r="E405" s="98"/>
      <c r="F405" s="40"/>
      <c r="G405" s="97"/>
      <c r="H405" s="94"/>
      <c r="I405" s="97"/>
      <c r="J405" s="94"/>
      <c r="K405" s="94"/>
      <c r="L405" s="94"/>
      <c r="M405" s="97" t="n">
        <v>0</v>
      </c>
      <c r="N405" s="97" t="n">
        <v>0</v>
      </c>
      <c r="O405" s="97" t="n">
        <v>0</v>
      </c>
      <c r="P405" s="94"/>
      <c r="Q405" s="94"/>
    </row>
    <row r="406" customFormat="false" ht="12.75" hidden="false" customHeight="false" outlineLevel="0" collapsed="false">
      <c r="A406" s="99"/>
      <c r="B406" s="100"/>
      <c r="C406" s="101"/>
      <c r="D406" s="102"/>
      <c r="E406" s="102"/>
      <c r="F406" s="101"/>
      <c r="G406" s="103"/>
      <c r="H406" s="99"/>
      <c r="I406" s="103"/>
      <c r="J406" s="99"/>
      <c r="K406" s="99"/>
      <c r="L406" s="99"/>
      <c r="M406" s="103" t="n">
        <v>0</v>
      </c>
      <c r="N406" s="103" t="n">
        <v>0</v>
      </c>
      <c r="O406" s="103" t="n">
        <v>0</v>
      </c>
      <c r="P406" s="99"/>
      <c r="Q406" s="99"/>
    </row>
    <row r="407" customFormat="false" ht="12.75" hidden="false" customHeight="false" outlineLevel="0" collapsed="false">
      <c r="A407" s="104" t="n">
        <f aca="false">A404+1</f>
        <v>136</v>
      </c>
      <c r="B407" s="95"/>
      <c r="C407" s="40"/>
      <c r="D407" s="96"/>
      <c r="E407" s="96"/>
      <c r="F407" s="40"/>
      <c r="G407" s="105" t="n">
        <f aca="false">C407</f>
        <v>0</v>
      </c>
      <c r="H407" s="104" t="n">
        <f aca="false">IF(AND(E407=0,E408=0),25,20)</f>
        <v>25</v>
      </c>
      <c r="I407" s="105" t="n">
        <f aca="false">F407</f>
        <v>0</v>
      </c>
      <c r="J407" s="94" t="n">
        <f aca="false">IF(E407="WO40",-40,MAX(4,SUM(E407:E408)))</f>
        <v>4</v>
      </c>
      <c r="K407" s="104" t="n">
        <f aca="false">IF(D407&gt;E407,1,0)+IF(D408&gt;E408,1,0)+IF(D409&gt;E409,1,0)</f>
        <v>0</v>
      </c>
      <c r="L407" s="104" t="n">
        <f aca="false">IF(E407&gt;D407,1,0)+IF(E408&gt;D408,1,0)+IF(E409&gt;D409,1,0)</f>
        <v>0</v>
      </c>
      <c r="M407" s="97" t="str">
        <f aca="false">G407&amp;" d. "&amp;I407</f>
        <v>0 d. 0</v>
      </c>
      <c r="N407" s="97" t="str">
        <f aca="false">G407&amp;" x "&amp;I407</f>
        <v>0 x 0</v>
      </c>
      <c r="O407" s="97" t="str">
        <f aca="false">I407&amp;" x "&amp;G407</f>
        <v>0 x 0</v>
      </c>
      <c r="P407" s="94" t="n">
        <f aca="false">MONTH(B407)</f>
        <v>12</v>
      </c>
      <c r="Q407" s="94" t="n">
        <f aca="false">QUOTIENT(B407-2,7)-6129</f>
        <v>-6129</v>
      </c>
    </row>
    <row r="408" customFormat="false" ht="12.75" hidden="false" customHeight="false" outlineLevel="0" collapsed="false">
      <c r="A408" s="94"/>
      <c r="B408" s="39"/>
      <c r="C408" s="40"/>
      <c r="D408" s="98"/>
      <c r="E408" s="98"/>
      <c r="F408" s="40"/>
      <c r="G408" s="97"/>
      <c r="H408" s="94"/>
      <c r="I408" s="97"/>
      <c r="J408" s="94"/>
      <c r="K408" s="94"/>
      <c r="L408" s="94"/>
      <c r="M408" s="97" t="n">
        <v>0</v>
      </c>
      <c r="N408" s="97" t="n">
        <v>0</v>
      </c>
      <c r="O408" s="97" t="n">
        <v>0</v>
      </c>
      <c r="P408" s="94"/>
      <c r="Q408" s="94"/>
    </row>
    <row r="409" customFormat="false" ht="12.75" hidden="false" customHeight="false" outlineLevel="0" collapsed="false">
      <c r="A409" s="99"/>
      <c r="B409" s="100"/>
      <c r="C409" s="101"/>
      <c r="D409" s="102"/>
      <c r="E409" s="102"/>
      <c r="F409" s="101"/>
      <c r="G409" s="103"/>
      <c r="H409" s="99"/>
      <c r="I409" s="103"/>
      <c r="J409" s="99"/>
      <c r="K409" s="99"/>
      <c r="L409" s="99"/>
      <c r="M409" s="103" t="n">
        <v>0</v>
      </c>
      <c r="N409" s="103" t="n">
        <v>0</v>
      </c>
      <c r="O409" s="103" t="n">
        <v>0</v>
      </c>
      <c r="P409" s="99"/>
      <c r="Q409" s="99"/>
    </row>
    <row r="410" customFormat="false" ht="12.75" hidden="false" customHeight="false" outlineLevel="0" collapsed="false">
      <c r="A410" s="104" t="n">
        <f aca="false">A407+1</f>
        <v>137</v>
      </c>
      <c r="B410" s="95"/>
      <c r="C410" s="40"/>
      <c r="D410" s="96"/>
      <c r="E410" s="96"/>
      <c r="F410" s="40"/>
      <c r="G410" s="105" t="n">
        <f aca="false">C410</f>
        <v>0</v>
      </c>
      <c r="H410" s="104" t="n">
        <f aca="false">IF(AND(E410=0,E411=0),25,20)</f>
        <v>25</v>
      </c>
      <c r="I410" s="105" t="n">
        <f aca="false">F410</f>
        <v>0</v>
      </c>
      <c r="J410" s="94" t="n">
        <f aca="false">IF(E410="WO40",-40,MAX(4,SUM(E410:E411)))</f>
        <v>4</v>
      </c>
      <c r="K410" s="104" t="n">
        <f aca="false">IF(D410&gt;E410,1,0)+IF(D411&gt;E411,1,0)+IF(D412&gt;E412,1,0)</f>
        <v>0</v>
      </c>
      <c r="L410" s="104" t="n">
        <f aca="false">IF(E410&gt;D410,1,0)+IF(E411&gt;D411,1,0)+IF(E412&gt;D412,1,0)</f>
        <v>0</v>
      </c>
      <c r="M410" s="97" t="str">
        <f aca="false">G410&amp;" d. "&amp;I410</f>
        <v>0 d. 0</v>
      </c>
      <c r="N410" s="97" t="str">
        <f aca="false">G410&amp;" x "&amp;I410</f>
        <v>0 x 0</v>
      </c>
      <c r="O410" s="97" t="str">
        <f aca="false">I410&amp;" x "&amp;G410</f>
        <v>0 x 0</v>
      </c>
      <c r="P410" s="94" t="n">
        <f aca="false">MONTH(B410)</f>
        <v>12</v>
      </c>
      <c r="Q410" s="94" t="n">
        <f aca="false">QUOTIENT(B410-2,7)-6129</f>
        <v>-6129</v>
      </c>
    </row>
    <row r="411" customFormat="false" ht="12.75" hidden="false" customHeight="false" outlineLevel="0" collapsed="false">
      <c r="A411" s="94"/>
      <c r="B411" s="39"/>
      <c r="C411" s="40"/>
      <c r="D411" s="98"/>
      <c r="E411" s="98"/>
      <c r="F411" s="40"/>
      <c r="G411" s="97"/>
      <c r="H411" s="94"/>
      <c r="I411" s="97"/>
      <c r="J411" s="94"/>
      <c r="K411" s="94"/>
      <c r="L411" s="94"/>
      <c r="M411" s="97" t="n">
        <v>0</v>
      </c>
      <c r="N411" s="97" t="n">
        <v>0</v>
      </c>
      <c r="O411" s="97" t="n">
        <v>0</v>
      </c>
      <c r="P411" s="94"/>
      <c r="Q411" s="94"/>
    </row>
    <row r="412" customFormat="false" ht="12.75" hidden="false" customHeight="false" outlineLevel="0" collapsed="false">
      <c r="A412" s="99"/>
      <c r="B412" s="100"/>
      <c r="C412" s="101"/>
      <c r="D412" s="102"/>
      <c r="E412" s="102"/>
      <c r="F412" s="101"/>
      <c r="G412" s="103"/>
      <c r="H412" s="99"/>
      <c r="I412" s="103"/>
      <c r="J412" s="99"/>
      <c r="K412" s="99"/>
      <c r="L412" s="99"/>
      <c r="M412" s="103" t="n">
        <v>0</v>
      </c>
      <c r="N412" s="103" t="n">
        <v>0</v>
      </c>
      <c r="O412" s="103" t="n">
        <v>0</v>
      </c>
      <c r="P412" s="99"/>
      <c r="Q412" s="99"/>
    </row>
    <row r="413" customFormat="false" ht="12.75" hidden="false" customHeight="false" outlineLevel="0" collapsed="false">
      <c r="A413" s="104" t="n">
        <f aca="false">A410+1</f>
        <v>138</v>
      </c>
      <c r="B413" s="95"/>
      <c r="C413" s="40"/>
      <c r="D413" s="96"/>
      <c r="E413" s="96"/>
      <c r="F413" s="40"/>
      <c r="G413" s="105" t="n">
        <f aca="false">C413</f>
        <v>0</v>
      </c>
      <c r="H413" s="104" t="n">
        <f aca="false">IF(AND(E413=0,E414=0),25,20)</f>
        <v>25</v>
      </c>
      <c r="I413" s="105" t="n">
        <f aca="false">F413</f>
        <v>0</v>
      </c>
      <c r="J413" s="94" t="n">
        <f aca="false">IF(E413="WO40",-40,MAX(4,SUM(E413:E414)))</f>
        <v>4</v>
      </c>
      <c r="K413" s="104" t="n">
        <f aca="false">IF(D413&gt;E413,1,0)+IF(D414&gt;E414,1,0)+IF(D415&gt;E415,1,0)</f>
        <v>0</v>
      </c>
      <c r="L413" s="104" t="n">
        <f aca="false">IF(E413&gt;D413,1,0)+IF(E414&gt;D414,1,0)+IF(E415&gt;D415,1,0)</f>
        <v>0</v>
      </c>
      <c r="M413" s="97" t="str">
        <f aca="false">G413&amp;" d. "&amp;I413</f>
        <v>0 d. 0</v>
      </c>
      <c r="N413" s="97" t="str">
        <f aca="false">G413&amp;" x "&amp;I413</f>
        <v>0 x 0</v>
      </c>
      <c r="O413" s="97" t="str">
        <f aca="false">I413&amp;" x "&amp;G413</f>
        <v>0 x 0</v>
      </c>
      <c r="P413" s="94" t="n">
        <f aca="false">MONTH(B413)</f>
        <v>12</v>
      </c>
      <c r="Q413" s="94" t="n">
        <f aca="false">QUOTIENT(B413-2,7)-6129</f>
        <v>-6129</v>
      </c>
    </row>
    <row r="414" customFormat="false" ht="12.75" hidden="false" customHeight="false" outlineLevel="0" collapsed="false">
      <c r="A414" s="94"/>
      <c r="B414" s="39"/>
      <c r="C414" s="40"/>
      <c r="D414" s="98"/>
      <c r="E414" s="98"/>
      <c r="F414" s="40"/>
      <c r="G414" s="97"/>
      <c r="H414" s="94"/>
      <c r="I414" s="97"/>
      <c r="J414" s="94"/>
      <c r="K414" s="94"/>
      <c r="L414" s="94"/>
      <c r="M414" s="97" t="n">
        <v>0</v>
      </c>
      <c r="N414" s="97" t="n">
        <v>0</v>
      </c>
      <c r="O414" s="97" t="n">
        <v>0</v>
      </c>
      <c r="P414" s="94"/>
      <c r="Q414" s="94"/>
    </row>
    <row r="415" customFormat="false" ht="12.75" hidden="false" customHeight="false" outlineLevel="0" collapsed="false">
      <c r="A415" s="99"/>
      <c r="B415" s="100"/>
      <c r="C415" s="101"/>
      <c r="D415" s="102"/>
      <c r="E415" s="102"/>
      <c r="F415" s="101"/>
      <c r="G415" s="103"/>
      <c r="H415" s="99"/>
      <c r="I415" s="103"/>
      <c r="J415" s="99"/>
      <c r="K415" s="99"/>
      <c r="L415" s="99"/>
      <c r="M415" s="103" t="n">
        <v>0</v>
      </c>
      <c r="N415" s="103" t="n">
        <v>0</v>
      </c>
      <c r="O415" s="103" t="n">
        <v>0</v>
      </c>
      <c r="P415" s="99"/>
      <c r="Q415" s="99"/>
    </row>
    <row r="416" customFormat="false" ht="12.75" hidden="false" customHeight="false" outlineLevel="0" collapsed="false">
      <c r="A416" s="104" t="n">
        <f aca="false">A413+1</f>
        <v>139</v>
      </c>
      <c r="B416" s="95"/>
      <c r="C416" s="40"/>
      <c r="D416" s="96"/>
      <c r="E416" s="96"/>
      <c r="F416" s="40"/>
      <c r="G416" s="105" t="n">
        <f aca="false">C416</f>
        <v>0</v>
      </c>
      <c r="H416" s="104" t="n">
        <f aca="false">IF(AND(E416=0,E417=0),25,20)</f>
        <v>25</v>
      </c>
      <c r="I416" s="105" t="n">
        <f aca="false">F416</f>
        <v>0</v>
      </c>
      <c r="J416" s="94" t="n">
        <f aca="false">IF(E416="WO40",-40,MAX(4,SUM(E416:E417)))</f>
        <v>4</v>
      </c>
      <c r="K416" s="104" t="n">
        <f aca="false">IF(D416&gt;E416,1,0)+IF(D417&gt;E417,1,0)+IF(D418&gt;E418,1,0)</f>
        <v>0</v>
      </c>
      <c r="L416" s="104" t="n">
        <f aca="false">IF(E416&gt;D416,1,0)+IF(E417&gt;D417,1,0)+IF(E418&gt;D418,1,0)</f>
        <v>0</v>
      </c>
      <c r="M416" s="97" t="str">
        <f aca="false">G416&amp;" d. "&amp;I416</f>
        <v>0 d. 0</v>
      </c>
      <c r="N416" s="97" t="str">
        <f aca="false">G416&amp;" x "&amp;I416</f>
        <v>0 x 0</v>
      </c>
      <c r="O416" s="97" t="str">
        <f aca="false">I416&amp;" x "&amp;G416</f>
        <v>0 x 0</v>
      </c>
      <c r="P416" s="94" t="n">
        <f aca="false">MONTH(B416)</f>
        <v>12</v>
      </c>
      <c r="Q416" s="94" t="n">
        <f aca="false">QUOTIENT(B416-2,7)-6129</f>
        <v>-6129</v>
      </c>
    </row>
    <row r="417" customFormat="false" ht="12.75" hidden="false" customHeight="false" outlineLevel="0" collapsed="false">
      <c r="A417" s="94"/>
      <c r="B417" s="39"/>
      <c r="C417" s="40"/>
      <c r="D417" s="98"/>
      <c r="E417" s="98"/>
      <c r="F417" s="40"/>
      <c r="G417" s="97"/>
      <c r="H417" s="94"/>
      <c r="I417" s="97"/>
      <c r="J417" s="94"/>
      <c r="K417" s="94"/>
      <c r="L417" s="94"/>
      <c r="M417" s="97" t="n">
        <v>0</v>
      </c>
      <c r="N417" s="97" t="n">
        <v>0</v>
      </c>
      <c r="O417" s="97" t="n">
        <v>0</v>
      </c>
      <c r="P417" s="94"/>
      <c r="Q417" s="94"/>
    </row>
    <row r="418" customFormat="false" ht="12.75" hidden="false" customHeight="false" outlineLevel="0" collapsed="false">
      <c r="A418" s="99"/>
      <c r="B418" s="100"/>
      <c r="C418" s="101"/>
      <c r="D418" s="102"/>
      <c r="E418" s="102"/>
      <c r="F418" s="101"/>
      <c r="G418" s="103"/>
      <c r="H418" s="99"/>
      <c r="I418" s="103"/>
      <c r="J418" s="99"/>
      <c r="K418" s="99"/>
      <c r="L418" s="99"/>
      <c r="M418" s="103" t="n">
        <v>0</v>
      </c>
      <c r="N418" s="103" t="n">
        <v>0</v>
      </c>
      <c r="O418" s="103" t="n">
        <v>0</v>
      </c>
      <c r="P418" s="99"/>
      <c r="Q418" s="99"/>
    </row>
    <row r="419" customFormat="false" ht="12.75" hidden="false" customHeight="false" outlineLevel="0" collapsed="false">
      <c r="A419" s="104" t="n">
        <f aca="false">A416+1</f>
        <v>140</v>
      </c>
      <c r="B419" s="95"/>
      <c r="C419" s="40"/>
      <c r="D419" s="96"/>
      <c r="E419" s="96"/>
      <c r="F419" s="40"/>
      <c r="G419" s="105" t="n">
        <f aca="false">C419</f>
        <v>0</v>
      </c>
      <c r="H419" s="104" t="n">
        <f aca="false">IF(AND(E419=0,E420=0),25,20)</f>
        <v>25</v>
      </c>
      <c r="I419" s="105" t="n">
        <f aca="false">F419</f>
        <v>0</v>
      </c>
      <c r="J419" s="94" t="n">
        <f aca="false">IF(E419="WO40",-40,MAX(4,SUM(E419:E420)))</f>
        <v>4</v>
      </c>
      <c r="K419" s="104" t="n">
        <f aca="false">IF(D419&gt;E419,1,0)+IF(D420&gt;E420,1,0)+IF(D421&gt;E421,1,0)</f>
        <v>0</v>
      </c>
      <c r="L419" s="104" t="n">
        <f aca="false">IF(E419&gt;D419,1,0)+IF(E420&gt;D420,1,0)+IF(E421&gt;D421,1,0)</f>
        <v>0</v>
      </c>
      <c r="M419" s="97" t="str">
        <f aca="false">G419&amp;" d. "&amp;I419</f>
        <v>0 d. 0</v>
      </c>
      <c r="N419" s="97" t="str">
        <f aca="false">G419&amp;" x "&amp;I419</f>
        <v>0 x 0</v>
      </c>
      <c r="O419" s="97" t="str">
        <f aca="false">I419&amp;" x "&amp;G419</f>
        <v>0 x 0</v>
      </c>
      <c r="P419" s="94" t="n">
        <f aca="false">MONTH(B419)</f>
        <v>12</v>
      </c>
      <c r="Q419" s="94" t="n">
        <f aca="false">QUOTIENT(B419-2,7)-6129</f>
        <v>-6129</v>
      </c>
    </row>
    <row r="420" customFormat="false" ht="12.75" hidden="false" customHeight="false" outlineLevel="0" collapsed="false">
      <c r="A420" s="94"/>
      <c r="B420" s="39"/>
      <c r="C420" s="40"/>
      <c r="D420" s="98"/>
      <c r="E420" s="98"/>
      <c r="F420" s="40"/>
      <c r="G420" s="97"/>
      <c r="H420" s="94"/>
      <c r="I420" s="97"/>
      <c r="J420" s="94"/>
      <c r="K420" s="94"/>
      <c r="L420" s="94"/>
      <c r="M420" s="97" t="n">
        <v>0</v>
      </c>
      <c r="N420" s="97" t="n">
        <v>0</v>
      </c>
      <c r="O420" s="97" t="n">
        <v>0</v>
      </c>
      <c r="P420" s="94"/>
      <c r="Q420" s="94"/>
    </row>
    <row r="421" customFormat="false" ht="12.75" hidden="false" customHeight="false" outlineLevel="0" collapsed="false">
      <c r="A421" s="99"/>
      <c r="B421" s="100"/>
      <c r="C421" s="101"/>
      <c r="D421" s="102"/>
      <c r="E421" s="102"/>
      <c r="F421" s="101"/>
      <c r="G421" s="103"/>
      <c r="H421" s="99"/>
      <c r="I421" s="103"/>
      <c r="J421" s="99"/>
      <c r="K421" s="99"/>
      <c r="L421" s="99"/>
      <c r="M421" s="103" t="n">
        <v>0</v>
      </c>
      <c r="N421" s="103" t="n">
        <v>0</v>
      </c>
      <c r="O421" s="103" t="n">
        <v>0</v>
      </c>
      <c r="P421" s="99"/>
      <c r="Q421" s="99"/>
    </row>
    <row r="422" customFormat="false" ht="12.75" hidden="false" customHeight="false" outlineLevel="0" collapsed="false">
      <c r="A422" s="104" t="n">
        <f aca="false">A419+1</f>
        <v>141</v>
      </c>
      <c r="B422" s="95"/>
      <c r="C422" s="40"/>
      <c r="D422" s="96"/>
      <c r="E422" s="96"/>
      <c r="F422" s="40"/>
      <c r="G422" s="105" t="n">
        <f aca="false">C422</f>
        <v>0</v>
      </c>
      <c r="H422" s="104" t="n">
        <f aca="false">IF(AND(E422=0,E423=0),25,20)</f>
        <v>25</v>
      </c>
      <c r="I422" s="105" t="n">
        <f aca="false">F422</f>
        <v>0</v>
      </c>
      <c r="J422" s="94" t="n">
        <f aca="false">IF(E422="WO40",-40,MAX(4,SUM(E422:E423)))</f>
        <v>4</v>
      </c>
      <c r="K422" s="104" t="n">
        <f aca="false">IF(D422&gt;E422,1,0)+IF(D423&gt;E423,1,0)+IF(D424&gt;E424,1,0)</f>
        <v>0</v>
      </c>
      <c r="L422" s="104" t="n">
        <f aca="false">IF(E422&gt;D422,1,0)+IF(E423&gt;D423,1,0)+IF(E424&gt;D424,1,0)</f>
        <v>0</v>
      </c>
      <c r="M422" s="97" t="str">
        <f aca="false">G422&amp;" d. "&amp;I422</f>
        <v>0 d. 0</v>
      </c>
      <c r="N422" s="97" t="str">
        <f aca="false">G422&amp;" x "&amp;I422</f>
        <v>0 x 0</v>
      </c>
      <c r="O422" s="97" t="str">
        <f aca="false">I422&amp;" x "&amp;G422</f>
        <v>0 x 0</v>
      </c>
      <c r="P422" s="94" t="n">
        <f aca="false">MONTH(B422)</f>
        <v>12</v>
      </c>
      <c r="Q422" s="94" t="n">
        <f aca="false">QUOTIENT(B422-2,7)-6129</f>
        <v>-6129</v>
      </c>
    </row>
    <row r="423" customFormat="false" ht="12.75" hidden="false" customHeight="false" outlineLevel="0" collapsed="false">
      <c r="A423" s="94"/>
      <c r="B423" s="39"/>
      <c r="C423" s="40"/>
      <c r="D423" s="98"/>
      <c r="E423" s="98"/>
      <c r="F423" s="40"/>
      <c r="G423" s="97"/>
      <c r="H423" s="94"/>
      <c r="I423" s="97"/>
      <c r="J423" s="94"/>
      <c r="K423" s="94"/>
      <c r="L423" s="94"/>
      <c r="M423" s="97" t="n">
        <v>0</v>
      </c>
      <c r="N423" s="97" t="n">
        <v>0</v>
      </c>
      <c r="O423" s="97" t="n">
        <v>0</v>
      </c>
      <c r="P423" s="94"/>
      <c r="Q423" s="94"/>
    </row>
    <row r="424" customFormat="false" ht="12.75" hidden="false" customHeight="false" outlineLevel="0" collapsed="false">
      <c r="A424" s="99"/>
      <c r="B424" s="100"/>
      <c r="C424" s="101"/>
      <c r="D424" s="102"/>
      <c r="E424" s="102"/>
      <c r="F424" s="101"/>
      <c r="G424" s="103"/>
      <c r="H424" s="99"/>
      <c r="I424" s="103"/>
      <c r="J424" s="99"/>
      <c r="K424" s="99"/>
      <c r="L424" s="99"/>
      <c r="M424" s="103" t="n">
        <v>0</v>
      </c>
      <c r="N424" s="103" t="n">
        <v>0</v>
      </c>
      <c r="O424" s="103" t="n">
        <v>0</v>
      </c>
      <c r="P424" s="99"/>
      <c r="Q424" s="99"/>
    </row>
    <row r="425" customFormat="false" ht="12.75" hidden="false" customHeight="false" outlineLevel="0" collapsed="false">
      <c r="A425" s="104" t="n">
        <f aca="false">A422+1</f>
        <v>142</v>
      </c>
      <c r="B425" s="95"/>
      <c r="C425" s="40"/>
      <c r="D425" s="96"/>
      <c r="E425" s="96"/>
      <c r="F425" s="40"/>
      <c r="G425" s="105" t="n">
        <f aca="false">C425</f>
        <v>0</v>
      </c>
      <c r="H425" s="104" t="n">
        <f aca="false">IF(AND(E425=0,E426=0),25,20)</f>
        <v>25</v>
      </c>
      <c r="I425" s="105" t="n">
        <f aca="false">F425</f>
        <v>0</v>
      </c>
      <c r="J425" s="94" t="n">
        <f aca="false">IF(E425="WO40",-40,MAX(4,SUM(E425:E426)))</f>
        <v>4</v>
      </c>
      <c r="K425" s="104" t="n">
        <f aca="false">IF(D425&gt;E425,1,0)+IF(D426&gt;E426,1,0)+IF(D427&gt;E427,1,0)</f>
        <v>0</v>
      </c>
      <c r="L425" s="104" t="n">
        <f aca="false">IF(E425&gt;D425,1,0)+IF(E426&gt;D426,1,0)+IF(E427&gt;D427,1,0)</f>
        <v>0</v>
      </c>
      <c r="M425" s="97" t="str">
        <f aca="false">G425&amp;" d. "&amp;I425</f>
        <v>0 d. 0</v>
      </c>
      <c r="N425" s="97" t="str">
        <f aca="false">G425&amp;" x "&amp;I425</f>
        <v>0 x 0</v>
      </c>
      <c r="O425" s="97" t="str">
        <f aca="false">I425&amp;" x "&amp;G425</f>
        <v>0 x 0</v>
      </c>
      <c r="P425" s="94" t="n">
        <f aca="false">MONTH(B425)</f>
        <v>12</v>
      </c>
      <c r="Q425" s="94" t="n">
        <f aca="false">QUOTIENT(B425-2,7)-6129</f>
        <v>-6129</v>
      </c>
    </row>
    <row r="426" customFormat="false" ht="12.75" hidden="false" customHeight="false" outlineLevel="0" collapsed="false">
      <c r="A426" s="94"/>
      <c r="B426" s="39"/>
      <c r="C426" s="40"/>
      <c r="D426" s="98"/>
      <c r="E426" s="98"/>
      <c r="F426" s="40"/>
      <c r="G426" s="97"/>
      <c r="H426" s="94"/>
      <c r="I426" s="97"/>
      <c r="J426" s="94"/>
      <c r="K426" s="94"/>
      <c r="L426" s="94"/>
      <c r="M426" s="97" t="n">
        <v>0</v>
      </c>
      <c r="N426" s="97" t="n">
        <v>0</v>
      </c>
      <c r="O426" s="97" t="n">
        <v>0</v>
      </c>
      <c r="P426" s="94"/>
      <c r="Q426" s="94"/>
    </row>
    <row r="427" customFormat="false" ht="12.75" hidden="false" customHeight="false" outlineLevel="0" collapsed="false">
      <c r="A427" s="99"/>
      <c r="B427" s="100"/>
      <c r="C427" s="101"/>
      <c r="D427" s="102"/>
      <c r="E427" s="102"/>
      <c r="F427" s="101"/>
      <c r="G427" s="103"/>
      <c r="H427" s="99"/>
      <c r="I427" s="103"/>
      <c r="J427" s="99"/>
      <c r="K427" s="99"/>
      <c r="L427" s="99"/>
      <c r="M427" s="103" t="n">
        <v>0</v>
      </c>
      <c r="N427" s="103" t="n">
        <v>0</v>
      </c>
      <c r="O427" s="103" t="n">
        <v>0</v>
      </c>
      <c r="P427" s="99"/>
      <c r="Q427" s="99"/>
    </row>
    <row r="428" customFormat="false" ht="12.75" hidden="false" customHeight="false" outlineLevel="0" collapsed="false">
      <c r="A428" s="104" t="n">
        <f aca="false">A425+1</f>
        <v>143</v>
      </c>
      <c r="B428" s="95"/>
      <c r="C428" s="40"/>
      <c r="D428" s="96"/>
      <c r="E428" s="96"/>
      <c r="F428" s="40"/>
      <c r="G428" s="105" t="n">
        <f aca="false">C428</f>
        <v>0</v>
      </c>
      <c r="H428" s="104" t="n">
        <f aca="false">IF(AND(E428=0,E429=0),25,20)</f>
        <v>25</v>
      </c>
      <c r="I428" s="105" t="n">
        <f aca="false">F428</f>
        <v>0</v>
      </c>
      <c r="J428" s="94" t="n">
        <f aca="false">IF(E428="WO40",-40,MAX(4,SUM(E428:E429)))</f>
        <v>4</v>
      </c>
      <c r="K428" s="104" t="n">
        <f aca="false">IF(D428&gt;E428,1,0)+IF(D429&gt;E429,1,0)+IF(D430&gt;E430,1,0)</f>
        <v>0</v>
      </c>
      <c r="L428" s="104" t="n">
        <f aca="false">IF(E428&gt;D428,1,0)+IF(E429&gt;D429,1,0)+IF(E430&gt;D430,1,0)</f>
        <v>0</v>
      </c>
      <c r="M428" s="97" t="str">
        <f aca="false">G428&amp;" d. "&amp;I428</f>
        <v>0 d. 0</v>
      </c>
      <c r="N428" s="97" t="str">
        <f aca="false">G428&amp;" x "&amp;I428</f>
        <v>0 x 0</v>
      </c>
      <c r="O428" s="97" t="str">
        <f aca="false">I428&amp;" x "&amp;G428</f>
        <v>0 x 0</v>
      </c>
      <c r="P428" s="94" t="n">
        <f aca="false">MONTH(B428)</f>
        <v>12</v>
      </c>
      <c r="Q428" s="94" t="n">
        <f aca="false">QUOTIENT(B428-2,7)-6129</f>
        <v>-6129</v>
      </c>
    </row>
    <row r="429" customFormat="false" ht="12.75" hidden="false" customHeight="false" outlineLevel="0" collapsed="false">
      <c r="A429" s="94"/>
      <c r="B429" s="39"/>
      <c r="C429" s="40"/>
      <c r="D429" s="98"/>
      <c r="E429" s="98"/>
      <c r="F429" s="40"/>
      <c r="G429" s="97"/>
      <c r="H429" s="94"/>
      <c r="I429" s="97"/>
      <c r="J429" s="94"/>
      <c r="K429" s="94"/>
      <c r="L429" s="94"/>
      <c r="M429" s="97" t="n">
        <v>0</v>
      </c>
      <c r="N429" s="97" t="n">
        <v>0</v>
      </c>
      <c r="O429" s="97" t="n">
        <v>0</v>
      </c>
      <c r="P429" s="94"/>
      <c r="Q429" s="94"/>
    </row>
    <row r="430" customFormat="false" ht="12.75" hidden="false" customHeight="false" outlineLevel="0" collapsed="false">
      <c r="A430" s="99"/>
      <c r="B430" s="100"/>
      <c r="C430" s="101"/>
      <c r="D430" s="102"/>
      <c r="E430" s="102"/>
      <c r="F430" s="101"/>
      <c r="G430" s="103"/>
      <c r="H430" s="99"/>
      <c r="I430" s="103"/>
      <c r="J430" s="99"/>
      <c r="K430" s="99"/>
      <c r="L430" s="99"/>
      <c r="M430" s="103" t="n">
        <v>0</v>
      </c>
      <c r="N430" s="103" t="n">
        <v>0</v>
      </c>
      <c r="O430" s="103" t="n">
        <v>0</v>
      </c>
      <c r="P430" s="99"/>
      <c r="Q430" s="99"/>
    </row>
    <row r="431" customFormat="false" ht="12.75" hidden="false" customHeight="false" outlineLevel="0" collapsed="false">
      <c r="A431" s="104" t="n">
        <f aca="false">A428+1</f>
        <v>144</v>
      </c>
      <c r="B431" s="95"/>
      <c r="C431" s="40"/>
      <c r="D431" s="96"/>
      <c r="E431" s="96"/>
      <c r="F431" s="40"/>
      <c r="G431" s="105" t="n">
        <f aca="false">C431</f>
        <v>0</v>
      </c>
      <c r="H431" s="104" t="n">
        <f aca="false">IF(AND(E431=0,E432=0),25,20)</f>
        <v>25</v>
      </c>
      <c r="I431" s="105" t="n">
        <f aca="false">F431</f>
        <v>0</v>
      </c>
      <c r="J431" s="94" t="n">
        <f aca="false">IF(E431="WO40",-40,MAX(4,SUM(E431:E432)))</f>
        <v>4</v>
      </c>
      <c r="K431" s="104" t="n">
        <f aca="false">IF(D431&gt;E431,1,0)+IF(D432&gt;E432,1,0)+IF(D433&gt;E433,1,0)</f>
        <v>0</v>
      </c>
      <c r="L431" s="104" t="n">
        <f aca="false">IF(E431&gt;D431,1,0)+IF(E432&gt;D432,1,0)+IF(E433&gt;D433,1,0)</f>
        <v>0</v>
      </c>
      <c r="M431" s="97" t="str">
        <f aca="false">G431&amp;" d. "&amp;I431</f>
        <v>0 d. 0</v>
      </c>
      <c r="N431" s="97" t="str">
        <f aca="false">G431&amp;" x "&amp;I431</f>
        <v>0 x 0</v>
      </c>
      <c r="O431" s="97" t="str">
        <f aca="false">I431&amp;" x "&amp;G431</f>
        <v>0 x 0</v>
      </c>
      <c r="P431" s="94" t="n">
        <f aca="false">MONTH(B431)</f>
        <v>12</v>
      </c>
      <c r="Q431" s="94" t="n">
        <f aca="false">QUOTIENT(B431-2,7)-6129</f>
        <v>-6129</v>
      </c>
    </row>
    <row r="432" customFormat="false" ht="12.75" hidden="false" customHeight="false" outlineLevel="0" collapsed="false">
      <c r="A432" s="94"/>
      <c r="B432" s="39"/>
      <c r="C432" s="40"/>
      <c r="D432" s="98"/>
      <c r="E432" s="98"/>
      <c r="F432" s="40"/>
      <c r="G432" s="97"/>
      <c r="H432" s="94"/>
      <c r="I432" s="97"/>
      <c r="J432" s="94"/>
      <c r="K432" s="94"/>
      <c r="L432" s="94"/>
      <c r="M432" s="97" t="n">
        <v>0</v>
      </c>
      <c r="N432" s="97" t="n">
        <v>0</v>
      </c>
      <c r="O432" s="97" t="n">
        <v>0</v>
      </c>
      <c r="P432" s="94"/>
      <c r="Q432" s="94"/>
    </row>
    <row r="433" customFormat="false" ht="12.75" hidden="false" customHeight="false" outlineLevel="0" collapsed="false">
      <c r="A433" s="99"/>
      <c r="B433" s="100"/>
      <c r="C433" s="101"/>
      <c r="D433" s="102"/>
      <c r="E433" s="102"/>
      <c r="F433" s="101"/>
      <c r="G433" s="103"/>
      <c r="H433" s="99"/>
      <c r="I433" s="103"/>
      <c r="J433" s="99"/>
      <c r="K433" s="99"/>
      <c r="L433" s="99"/>
      <c r="M433" s="103" t="n">
        <v>0</v>
      </c>
      <c r="N433" s="103" t="n">
        <v>0</v>
      </c>
      <c r="O433" s="103" t="n">
        <v>0</v>
      </c>
      <c r="P433" s="99"/>
      <c r="Q433" s="99"/>
    </row>
    <row r="434" customFormat="false" ht="12.75" hidden="false" customHeight="false" outlineLevel="0" collapsed="false">
      <c r="A434" s="104" t="n">
        <f aca="false">A431+1</f>
        <v>145</v>
      </c>
      <c r="B434" s="95"/>
      <c r="C434" s="40"/>
      <c r="D434" s="96"/>
      <c r="E434" s="96"/>
      <c r="F434" s="40"/>
      <c r="G434" s="105" t="n">
        <f aca="false">C434</f>
        <v>0</v>
      </c>
      <c r="H434" s="104" t="n">
        <f aca="false">IF(AND(E434=0,E435=0),25,20)</f>
        <v>25</v>
      </c>
      <c r="I434" s="105" t="n">
        <f aca="false">F434</f>
        <v>0</v>
      </c>
      <c r="J434" s="94" t="n">
        <f aca="false">IF(E434="WO40",-40,MAX(4,SUM(E434:E435)))</f>
        <v>4</v>
      </c>
      <c r="K434" s="104" t="n">
        <f aca="false">IF(D434&gt;E434,1,0)+IF(D435&gt;E435,1,0)+IF(D436&gt;E436,1,0)</f>
        <v>0</v>
      </c>
      <c r="L434" s="104" t="n">
        <f aca="false">IF(E434&gt;D434,1,0)+IF(E435&gt;D435,1,0)+IF(E436&gt;D436,1,0)</f>
        <v>0</v>
      </c>
      <c r="M434" s="97" t="str">
        <f aca="false">G434&amp;" d. "&amp;I434</f>
        <v>0 d. 0</v>
      </c>
      <c r="N434" s="97" t="str">
        <f aca="false">G434&amp;" x "&amp;I434</f>
        <v>0 x 0</v>
      </c>
      <c r="O434" s="97" t="str">
        <f aca="false">I434&amp;" x "&amp;G434</f>
        <v>0 x 0</v>
      </c>
      <c r="P434" s="94" t="n">
        <f aca="false">MONTH(B434)</f>
        <v>12</v>
      </c>
      <c r="Q434" s="94" t="n">
        <f aca="false">QUOTIENT(B434-2,7)-6129</f>
        <v>-6129</v>
      </c>
    </row>
    <row r="435" customFormat="false" ht="12.75" hidden="false" customHeight="false" outlineLevel="0" collapsed="false">
      <c r="A435" s="94"/>
      <c r="B435" s="39"/>
      <c r="C435" s="40"/>
      <c r="D435" s="98"/>
      <c r="E435" s="98"/>
      <c r="F435" s="40"/>
      <c r="G435" s="97"/>
      <c r="H435" s="94"/>
      <c r="I435" s="97"/>
      <c r="J435" s="94"/>
      <c r="K435" s="94"/>
      <c r="L435" s="94"/>
      <c r="M435" s="97" t="n">
        <v>0</v>
      </c>
      <c r="N435" s="97" t="n">
        <v>0</v>
      </c>
      <c r="O435" s="97" t="n">
        <v>0</v>
      </c>
      <c r="P435" s="94"/>
      <c r="Q435" s="94"/>
    </row>
    <row r="436" customFormat="false" ht="12.75" hidden="false" customHeight="false" outlineLevel="0" collapsed="false">
      <c r="A436" s="99"/>
      <c r="B436" s="100"/>
      <c r="C436" s="101"/>
      <c r="D436" s="102"/>
      <c r="E436" s="102"/>
      <c r="F436" s="101"/>
      <c r="G436" s="103"/>
      <c r="H436" s="99"/>
      <c r="I436" s="103"/>
      <c r="J436" s="99"/>
      <c r="K436" s="99"/>
      <c r="L436" s="99"/>
      <c r="M436" s="103" t="n">
        <v>0</v>
      </c>
      <c r="N436" s="103" t="n">
        <v>0</v>
      </c>
      <c r="O436" s="103" t="n">
        <v>0</v>
      </c>
      <c r="P436" s="99"/>
      <c r="Q436" s="99"/>
    </row>
    <row r="437" customFormat="false" ht="12.75" hidden="false" customHeight="false" outlineLevel="0" collapsed="false">
      <c r="A437" s="104" t="n">
        <f aca="false">A434+1</f>
        <v>146</v>
      </c>
      <c r="B437" s="95"/>
      <c r="C437" s="40"/>
      <c r="D437" s="96"/>
      <c r="E437" s="96"/>
      <c r="F437" s="40"/>
      <c r="G437" s="105" t="n">
        <f aca="false">C437</f>
        <v>0</v>
      </c>
      <c r="H437" s="104" t="n">
        <f aca="false">IF(AND(E437=0,E438=0),25,20)</f>
        <v>25</v>
      </c>
      <c r="I437" s="105" t="n">
        <f aca="false">F437</f>
        <v>0</v>
      </c>
      <c r="J437" s="94" t="n">
        <f aca="false">IF(E437="WO40",-40,MAX(4,SUM(E437:E438)))</f>
        <v>4</v>
      </c>
      <c r="K437" s="104" t="n">
        <f aca="false">IF(D437&gt;E437,1,0)+IF(D438&gt;E438,1,0)+IF(D439&gt;E439,1,0)</f>
        <v>0</v>
      </c>
      <c r="L437" s="104" t="n">
        <f aca="false">IF(E437&gt;D437,1,0)+IF(E438&gt;D438,1,0)+IF(E439&gt;D439,1,0)</f>
        <v>0</v>
      </c>
      <c r="M437" s="97" t="str">
        <f aca="false">G437&amp;" d. "&amp;I437</f>
        <v>0 d. 0</v>
      </c>
      <c r="N437" s="97" t="str">
        <f aca="false">G437&amp;" x "&amp;I437</f>
        <v>0 x 0</v>
      </c>
      <c r="O437" s="97" t="str">
        <f aca="false">I437&amp;" x "&amp;G437</f>
        <v>0 x 0</v>
      </c>
      <c r="P437" s="94" t="n">
        <f aca="false">MONTH(B437)</f>
        <v>12</v>
      </c>
      <c r="Q437" s="94" t="n">
        <f aca="false">QUOTIENT(B437-2,7)-6129</f>
        <v>-6129</v>
      </c>
    </row>
    <row r="438" customFormat="false" ht="12.75" hidden="false" customHeight="false" outlineLevel="0" collapsed="false">
      <c r="A438" s="94"/>
      <c r="B438" s="39"/>
      <c r="C438" s="40"/>
      <c r="D438" s="98"/>
      <c r="E438" s="98"/>
      <c r="F438" s="40"/>
      <c r="G438" s="97"/>
      <c r="H438" s="94"/>
      <c r="I438" s="97"/>
      <c r="J438" s="94"/>
      <c r="K438" s="94"/>
      <c r="L438" s="94"/>
      <c r="M438" s="97" t="n">
        <v>0</v>
      </c>
      <c r="N438" s="97" t="n">
        <v>0</v>
      </c>
      <c r="O438" s="97" t="n">
        <v>0</v>
      </c>
      <c r="P438" s="94"/>
      <c r="Q438" s="94"/>
    </row>
    <row r="439" customFormat="false" ht="12.75" hidden="false" customHeight="false" outlineLevel="0" collapsed="false">
      <c r="A439" s="99"/>
      <c r="B439" s="100"/>
      <c r="C439" s="101"/>
      <c r="D439" s="102"/>
      <c r="E439" s="102"/>
      <c r="F439" s="101"/>
      <c r="G439" s="103"/>
      <c r="H439" s="99"/>
      <c r="I439" s="103"/>
      <c r="J439" s="99"/>
      <c r="K439" s="99"/>
      <c r="L439" s="99"/>
      <c r="M439" s="103" t="n">
        <v>0</v>
      </c>
      <c r="N439" s="103" t="n">
        <v>0</v>
      </c>
      <c r="O439" s="103" t="n">
        <v>0</v>
      </c>
      <c r="P439" s="99"/>
      <c r="Q439" s="99"/>
    </row>
    <row r="440" customFormat="false" ht="12.75" hidden="false" customHeight="false" outlineLevel="0" collapsed="false">
      <c r="A440" s="104" t="n">
        <f aca="false">A437+1</f>
        <v>147</v>
      </c>
      <c r="B440" s="95"/>
      <c r="C440" s="40"/>
      <c r="D440" s="96"/>
      <c r="E440" s="96"/>
      <c r="F440" s="40"/>
      <c r="G440" s="105" t="n">
        <f aca="false">C440</f>
        <v>0</v>
      </c>
      <c r="H440" s="104" t="n">
        <f aca="false">IF(AND(E440=0,E441=0),25,20)</f>
        <v>25</v>
      </c>
      <c r="I440" s="105" t="n">
        <f aca="false">F440</f>
        <v>0</v>
      </c>
      <c r="J440" s="94" t="n">
        <f aca="false">IF(E440="WO40",-40,MAX(4,SUM(E440:E441)))</f>
        <v>4</v>
      </c>
      <c r="K440" s="104" t="n">
        <f aca="false">IF(D440&gt;E440,1,0)+IF(D441&gt;E441,1,0)+IF(D442&gt;E442,1,0)</f>
        <v>0</v>
      </c>
      <c r="L440" s="104" t="n">
        <f aca="false">IF(E440&gt;D440,1,0)+IF(E441&gt;D441,1,0)+IF(E442&gt;D442,1,0)</f>
        <v>0</v>
      </c>
      <c r="M440" s="97" t="str">
        <f aca="false">G440&amp;" d. "&amp;I440</f>
        <v>0 d. 0</v>
      </c>
      <c r="N440" s="97" t="str">
        <f aca="false">G440&amp;" x "&amp;I440</f>
        <v>0 x 0</v>
      </c>
      <c r="O440" s="97" t="str">
        <f aca="false">I440&amp;" x "&amp;G440</f>
        <v>0 x 0</v>
      </c>
      <c r="P440" s="94" t="n">
        <f aca="false">MONTH(B440)</f>
        <v>12</v>
      </c>
      <c r="Q440" s="94" t="n">
        <f aca="false">QUOTIENT(B440-2,7)-6129</f>
        <v>-6129</v>
      </c>
    </row>
    <row r="441" customFormat="false" ht="12.75" hidden="false" customHeight="false" outlineLevel="0" collapsed="false">
      <c r="A441" s="94"/>
      <c r="B441" s="39"/>
      <c r="C441" s="40"/>
      <c r="D441" s="98"/>
      <c r="E441" s="98"/>
      <c r="F441" s="40"/>
      <c r="G441" s="97"/>
      <c r="H441" s="94"/>
      <c r="I441" s="97"/>
      <c r="J441" s="94"/>
      <c r="K441" s="94"/>
      <c r="L441" s="94"/>
      <c r="M441" s="97" t="n">
        <v>0</v>
      </c>
      <c r="N441" s="97" t="n">
        <v>0</v>
      </c>
      <c r="O441" s="97" t="n">
        <v>0</v>
      </c>
      <c r="P441" s="94"/>
      <c r="Q441" s="94"/>
    </row>
    <row r="442" customFormat="false" ht="12.75" hidden="false" customHeight="false" outlineLevel="0" collapsed="false">
      <c r="A442" s="99"/>
      <c r="B442" s="100"/>
      <c r="C442" s="101"/>
      <c r="D442" s="102"/>
      <c r="E442" s="102"/>
      <c r="F442" s="101"/>
      <c r="G442" s="103"/>
      <c r="H442" s="99"/>
      <c r="I442" s="103"/>
      <c r="J442" s="99"/>
      <c r="K442" s="99"/>
      <c r="L442" s="99"/>
      <c r="M442" s="103" t="n">
        <v>0</v>
      </c>
      <c r="N442" s="103" t="n">
        <v>0</v>
      </c>
      <c r="O442" s="103" t="n">
        <v>0</v>
      </c>
      <c r="P442" s="99"/>
      <c r="Q442" s="99"/>
    </row>
    <row r="443" customFormat="false" ht="12.75" hidden="false" customHeight="false" outlineLevel="0" collapsed="false">
      <c r="A443" s="104" t="n">
        <f aca="false">A440+1</f>
        <v>148</v>
      </c>
      <c r="B443" s="95"/>
      <c r="C443" s="40"/>
      <c r="D443" s="96"/>
      <c r="E443" s="96"/>
      <c r="F443" s="40"/>
      <c r="G443" s="105" t="n">
        <f aca="false">C443</f>
        <v>0</v>
      </c>
      <c r="H443" s="104" t="n">
        <f aca="false">IF(AND(E443=0,E444=0),25,20)</f>
        <v>25</v>
      </c>
      <c r="I443" s="105" t="n">
        <f aca="false">F443</f>
        <v>0</v>
      </c>
      <c r="J443" s="94" t="n">
        <f aca="false">IF(E443="WO40",-40,MAX(4,SUM(E443:E444)))</f>
        <v>4</v>
      </c>
      <c r="K443" s="104" t="n">
        <f aca="false">IF(D443&gt;E443,1,0)+IF(D444&gt;E444,1,0)+IF(D445&gt;E445,1,0)</f>
        <v>0</v>
      </c>
      <c r="L443" s="104" t="n">
        <f aca="false">IF(E443&gt;D443,1,0)+IF(E444&gt;D444,1,0)+IF(E445&gt;D445,1,0)</f>
        <v>0</v>
      </c>
      <c r="M443" s="97" t="str">
        <f aca="false">G443&amp;" d. "&amp;I443</f>
        <v>0 d. 0</v>
      </c>
      <c r="N443" s="97" t="str">
        <f aca="false">G443&amp;" x "&amp;I443</f>
        <v>0 x 0</v>
      </c>
      <c r="O443" s="97" t="str">
        <f aca="false">I443&amp;" x "&amp;G443</f>
        <v>0 x 0</v>
      </c>
      <c r="P443" s="94" t="n">
        <f aca="false">MONTH(B443)</f>
        <v>12</v>
      </c>
      <c r="Q443" s="94" t="n">
        <f aca="false">QUOTIENT(B443-2,7)-6129</f>
        <v>-6129</v>
      </c>
    </row>
    <row r="444" customFormat="false" ht="12.75" hidden="false" customHeight="false" outlineLevel="0" collapsed="false">
      <c r="A444" s="94"/>
      <c r="B444" s="39"/>
      <c r="C444" s="40"/>
      <c r="D444" s="98"/>
      <c r="E444" s="98"/>
      <c r="F444" s="40"/>
      <c r="G444" s="97"/>
      <c r="H444" s="94"/>
      <c r="I444" s="97"/>
      <c r="J444" s="94"/>
      <c r="K444" s="94"/>
      <c r="L444" s="94"/>
      <c r="M444" s="97" t="n">
        <v>0</v>
      </c>
      <c r="N444" s="97" t="n">
        <v>0</v>
      </c>
      <c r="O444" s="97" t="n">
        <v>0</v>
      </c>
      <c r="P444" s="94"/>
      <c r="Q444" s="94"/>
    </row>
    <row r="445" customFormat="false" ht="12.75" hidden="false" customHeight="false" outlineLevel="0" collapsed="false">
      <c r="A445" s="99"/>
      <c r="B445" s="100"/>
      <c r="C445" s="101"/>
      <c r="D445" s="102"/>
      <c r="E445" s="102"/>
      <c r="F445" s="101"/>
      <c r="G445" s="103"/>
      <c r="H445" s="99"/>
      <c r="I445" s="103"/>
      <c r="J445" s="99"/>
      <c r="K445" s="99"/>
      <c r="L445" s="99"/>
      <c r="M445" s="103" t="n">
        <v>0</v>
      </c>
      <c r="N445" s="103" t="n">
        <v>0</v>
      </c>
      <c r="O445" s="103" t="n">
        <v>0</v>
      </c>
      <c r="P445" s="99"/>
      <c r="Q445" s="99"/>
    </row>
    <row r="446" customFormat="false" ht="12.75" hidden="false" customHeight="false" outlineLevel="0" collapsed="false">
      <c r="A446" s="104" t="n">
        <f aca="false">A443+1</f>
        <v>149</v>
      </c>
      <c r="B446" s="95"/>
      <c r="C446" s="40"/>
      <c r="D446" s="96"/>
      <c r="E446" s="96"/>
      <c r="F446" s="40"/>
      <c r="G446" s="105" t="n">
        <f aca="false">C446</f>
        <v>0</v>
      </c>
      <c r="H446" s="104" t="n">
        <f aca="false">IF(AND(E446=0,E447=0),25,20)</f>
        <v>25</v>
      </c>
      <c r="I446" s="105" t="n">
        <f aca="false">F446</f>
        <v>0</v>
      </c>
      <c r="J446" s="94" t="n">
        <f aca="false">IF(E446="WO40",-40,MAX(4,SUM(E446:E447)))</f>
        <v>4</v>
      </c>
      <c r="K446" s="104" t="n">
        <f aca="false">IF(D446&gt;E446,1,0)+IF(D447&gt;E447,1,0)+IF(D448&gt;E448,1,0)</f>
        <v>0</v>
      </c>
      <c r="L446" s="104" t="n">
        <f aca="false">IF(E446&gt;D446,1,0)+IF(E447&gt;D447,1,0)+IF(E448&gt;D448,1,0)</f>
        <v>0</v>
      </c>
      <c r="M446" s="97" t="str">
        <f aca="false">G446&amp;" d. "&amp;I446</f>
        <v>0 d. 0</v>
      </c>
      <c r="N446" s="97" t="str">
        <f aca="false">G446&amp;" x "&amp;I446</f>
        <v>0 x 0</v>
      </c>
      <c r="O446" s="97" t="str">
        <f aca="false">I446&amp;" x "&amp;G446</f>
        <v>0 x 0</v>
      </c>
      <c r="P446" s="94" t="n">
        <f aca="false">MONTH(B446)</f>
        <v>12</v>
      </c>
      <c r="Q446" s="94" t="n">
        <f aca="false">QUOTIENT(B446-2,7)-6129</f>
        <v>-6129</v>
      </c>
    </row>
    <row r="447" customFormat="false" ht="12.75" hidden="false" customHeight="false" outlineLevel="0" collapsed="false">
      <c r="A447" s="94"/>
      <c r="B447" s="39"/>
      <c r="C447" s="40"/>
      <c r="D447" s="98"/>
      <c r="E447" s="98"/>
      <c r="F447" s="40"/>
      <c r="G447" s="97"/>
      <c r="H447" s="94"/>
      <c r="I447" s="97"/>
      <c r="J447" s="94"/>
      <c r="K447" s="94"/>
      <c r="L447" s="94"/>
      <c r="M447" s="97" t="n">
        <v>0</v>
      </c>
      <c r="N447" s="97" t="n">
        <v>0</v>
      </c>
      <c r="O447" s="97" t="n">
        <v>0</v>
      </c>
      <c r="P447" s="94"/>
      <c r="Q447" s="94"/>
    </row>
    <row r="448" customFormat="false" ht="12.75" hidden="false" customHeight="false" outlineLevel="0" collapsed="false">
      <c r="A448" s="99"/>
      <c r="B448" s="100"/>
      <c r="C448" s="101"/>
      <c r="D448" s="102"/>
      <c r="E448" s="102"/>
      <c r="F448" s="101"/>
      <c r="G448" s="103"/>
      <c r="H448" s="99"/>
      <c r="I448" s="103"/>
      <c r="J448" s="99"/>
      <c r="K448" s="99"/>
      <c r="L448" s="99"/>
      <c r="M448" s="103" t="n">
        <v>0</v>
      </c>
      <c r="N448" s="103" t="n">
        <v>0</v>
      </c>
      <c r="O448" s="103" t="n">
        <v>0</v>
      </c>
      <c r="P448" s="99"/>
      <c r="Q448" s="99"/>
    </row>
    <row r="449" customFormat="false" ht="12.75" hidden="false" customHeight="false" outlineLevel="0" collapsed="false">
      <c r="A449" s="104" t="n">
        <f aca="false">A446+1</f>
        <v>150</v>
      </c>
      <c r="B449" s="95"/>
      <c r="C449" s="40"/>
      <c r="D449" s="96"/>
      <c r="E449" s="96"/>
      <c r="F449" s="40"/>
      <c r="G449" s="105" t="n">
        <f aca="false">C449</f>
        <v>0</v>
      </c>
      <c r="H449" s="104" t="n">
        <f aca="false">IF(AND(E449=0,E450=0),25,20)</f>
        <v>25</v>
      </c>
      <c r="I449" s="105" t="n">
        <f aca="false">F449</f>
        <v>0</v>
      </c>
      <c r="J449" s="94" t="n">
        <f aca="false">IF(E449="WO40",-40,MAX(4,SUM(E449:E450)))</f>
        <v>4</v>
      </c>
      <c r="K449" s="104" t="n">
        <f aca="false">IF(D449&gt;E449,1,0)+IF(D450&gt;E450,1,0)+IF(D451&gt;E451,1,0)</f>
        <v>0</v>
      </c>
      <c r="L449" s="104" t="n">
        <f aca="false">IF(E449&gt;D449,1,0)+IF(E450&gt;D450,1,0)+IF(E451&gt;D451,1,0)</f>
        <v>0</v>
      </c>
      <c r="M449" s="97" t="str">
        <f aca="false">G449&amp;" d. "&amp;I449</f>
        <v>0 d. 0</v>
      </c>
      <c r="N449" s="97" t="str">
        <f aca="false">G449&amp;" x "&amp;I449</f>
        <v>0 x 0</v>
      </c>
      <c r="O449" s="97" t="str">
        <f aca="false">I449&amp;" x "&amp;G449</f>
        <v>0 x 0</v>
      </c>
      <c r="P449" s="94" t="n">
        <f aca="false">MONTH(B449)</f>
        <v>12</v>
      </c>
      <c r="Q449" s="94" t="n">
        <f aca="false">QUOTIENT(B449-2,7)-6129</f>
        <v>-6129</v>
      </c>
    </row>
    <row r="450" customFormat="false" ht="12.75" hidden="false" customHeight="false" outlineLevel="0" collapsed="false">
      <c r="A450" s="94"/>
      <c r="B450" s="39"/>
      <c r="C450" s="40"/>
      <c r="D450" s="98"/>
      <c r="E450" s="98"/>
      <c r="F450" s="40"/>
      <c r="G450" s="97"/>
      <c r="H450" s="94"/>
      <c r="I450" s="97"/>
      <c r="J450" s="94"/>
      <c r="K450" s="94"/>
      <c r="L450" s="94"/>
      <c r="M450" s="97" t="n">
        <v>0</v>
      </c>
      <c r="N450" s="97" t="n">
        <v>0</v>
      </c>
      <c r="O450" s="97" t="n">
        <v>0</v>
      </c>
      <c r="P450" s="94"/>
      <c r="Q450" s="94"/>
    </row>
    <row r="451" customFormat="false" ht="12.75" hidden="false" customHeight="false" outlineLevel="0" collapsed="false">
      <c r="A451" s="99"/>
      <c r="B451" s="100"/>
      <c r="C451" s="101"/>
      <c r="D451" s="102"/>
      <c r="E451" s="102"/>
      <c r="F451" s="101"/>
      <c r="G451" s="103"/>
      <c r="H451" s="99"/>
      <c r="I451" s="103"/>
      <c r="J451" s="99"/>
      <c r="K451" s="99"/>
      <c r="L451" s="99"/>
      <c r="M451" s="103" t="n">
        <v>0</v>
      </c>
      <c r="N451" s="103" t="n">
        <v>0</v>
      </c>
      <c r="O451" s="103" t="n">
        <v>0</v>
      </c>
      <c r="P451" s="99"/>
      <c r="Q451" s="99"/>
    </row>
    <row r="452" customFormat="false" ht="12.75" hidden="false" customHeight="false" outlineLevel="0" collapsed="false">
      <c r="A452" s="104" t="n">
        <f aca="false">A449+1</f>
        <v>151</v>
      </c>
      <c r="B452" s="95"/>
      <c r="C452" s="40"/>
      <c r="D452" s="96"/>
      <c r="E452" s="96"/>
      <c r="F452" s="40"/>
      <c r="G452" s="105" t="n">
        <f aca="false">C452</f>
        <v>0</v>
      </c>
      <c r="H452" s="104" t="n">
        <f aca="false">IF(AND(E452=0,E453=0),25,20)</f>
        <v>25</v>
      </c>
      <c r="I452" s="105" t="n">
        <f aca="false">F452</f>
        <v>0</v>
      </c>
      <c r="J452" s="94" t="n">
        <f aca="false">IF(E452="WO40",-40,MAX(4,SUM(E452:E453)))</f>
        <v>4</v>
      </c>
      <c r="K452" s="104" t="n">
        <f aca="false">IF(D452&gt;E452,1,0)+IF(D453&gt;E453,1,0)+IF(D454&gt;E454,1,0)</f>
        <v>0</v>
      </c>
      <c r="L452" s="104" t="n">
        <f aca="false">IF(E452&gt;D452,1,0)+IF(E453&gt;D453,1,0)+IF(E454&gt;D454,1,0)</f>
        <v>0</v>
      </c>
      <c r="M452" s="97" t="str">
        <f aca="false">G452&amp;" d. "&amp;I452</f>
        <v>0 d. 0</v>
      </c>
      <c r="N452" s="97" t="str">
        <f aca="false">G452&amp;" x "&amp;I452</f>
        <v>0 x 0</v>
      </c>
      <c r="O452" s="97" t="str">
        <f aca="false">I452&amp;" x "&amp;G452</f>
        <v>0 x 0</v>
      </c>
      <c r="P452" s="94" t="n">
        <f aca="false">MONTH(B452)</f>
        <v>12</v>
      </c>
      <c r="Q452" s="94" t="n">
        <f aca="false">QUOTIENT(B452-2,7)-6129</f>
        <v>-6129</v>
      </c>
    </row>
    <row r="453" customFormat="false" ht="12.75" hidden="false" customHeight="false" outlineLevel="0" collapsed="false">
      <c r="A453" s="94"/>
      <c r="B453" s="39"/>
      <c r="C453" s="40"/>
      <c r="D453" s="98"/>
      <c r="E453" s="98"/>
      <c r="F453" s="40"/>
      <c r="G453" s="97"/>
      <c r="H453" s="94"/>
      <c r="I453" s="97"/>
      <c r="J453" s="94"/>
      <c r="K453" s="94"/>
      <c r="L453" s="94"/>
      <c r="M453" s="97" t="n">
        <v>0</v>
      </c>
      <c r="N453" s="97" t="n">
        <v>0</v>
      </c>
      <c r="O453" s="97" t="n">
        <v>0</v>
      </c>
      <c r="P453" s="94"/>
      <c r="Q453" s="94"/>
    </row>
    <row r="454" customFormat="false" ht="12.75" hidden="false" customHeight="false" outlineLevel="0" collapsed="false">
      <c r="A454" s="99"/>
      <c r="B454" s="100"/>
      <c r="C454" s="101"/>
      <c r="D454" s="102"/>
      <c r="E454" s="102"/>
      <c r="F454" s="101"/>
      <c r="G454" s="103"/>
      <c r="H454" s="99"/>
      <c r="I454" s="103"/>
      <c r="J454" s="99"/>
      <c r="K454" s="99"/>
      <c r="L454" s="99"/>
      <c r="M454" s="103" t="n">
        <v>0</v>
      </c>
      <c r="N454" s="103" t="n">
        <v>0</v>
      </c>
      <c r="O454" s="103" t="n">
        <v>0</v>
      </c>
      <c r="P454" s="99"/>
      <c r="Q454" s="99"/>
    </row>
    <row r="455" customFormat="false" ht="12.75" hidden="false" customHeight="false" outlineLevel="0" collapsed="false">
      <c r="A455" s="104" t="n">
        <f aca="false">A452+1</f>
        <v>152</v>
      </c>
      <c r="B455" s="95"/>
      <c r="C455" s="40"/>
      <c r="D455" s="96"/>
      <c r="E455" s="96"/>
      <c r="F455" s="40"/>
      <c r="G455" s="105" t="n">
        <f aca="false">C455</f>
        <v>0</v>
      </c>
      <c r="H455" s="104" t="n">
        <f aca="false">IF(AND(E455=0,E456=0),25,20)</f>
        <v>25</v>
      </c>
      <c r="I455" s="105" t="n">
        <f aca="false">F455</f>
        <v>0</v>
      </c>
      <c r="J455" s="94" t="n">
        <f aca="false">IF(E455="WO40",-40,MAX(4,SUM(E455:E456)))</f>
        <v>4</v>
      </c>
      <c r="K455" s="104" t="n">
        <f aca="false">IF(D455&gt;E455,1,0)+IF(D456&gt;E456,1,0)+IF(D457&gt;E457,1,0)</f>
        <v>0</v>
      </c>
      <c r="L455" s="104" t="n">
        <f aca="false">IF(E455&gt;D455,1,0)+IF(E456&gt;D456,1,0)+IF(E457&gt;D457,1,0)</f>
        <v>0</v>
      </c>
      <c r="M455" s="97" t="str">
        <f aca="false">G455&amp;" d. "&amp;I455</f>
        <v>0 d. 0</v>
      </c>
      <c r="N455" s="97" t="str">
        <f aca="false">G455&amp;" x "&amp;I455</f>
        <v>0 x 0</v>
      </c>
      <c r="O455" s="97" t="str">
        <f aca="false">I455&amp;" x "&amp;G455</f>
        <v>0 x 0</v>
      </c>
      <c r="P455" s="94" t="n">
        <f aca="false">MONTH(B455)</f>
        <v>12</v>
      </c>
      <c r="Q455" s="94" t="n">
        <f aca="false">QUOTIENT(B455-2,7)-6129</f>
        <v>-6129</v>
      </c>
    </row>
    <row r="456" customFormat="false" ht="12.75" hidden="false" customHeight="false" outlineLevel="0" collapsed="false">
      <c r="A456" s="94"/>
      <c r="B456" s="39"/>
      <c r="C456" s="40"/>
      <c r="D456" s="98"/>
      <c r="E456" s="98"/>
      <c r="F456" s="40"/>
      <c r="G456" s="97"/>
      <c r="H456" s="94"/>
      <c r="I456" s="97"/>
      <c r="J456" s="94"/>
      <c r="K456" s="94"/>
      <c r="L456" s="94"/>
      <c r="M456" s="97" t="n">
        <v>0</v>
      </c>
      <c r="N456" s="97" t="n">
        <v>0</v>
      </c>
      <c r="O456" s="97" t="n">
        <v>0</v>
      </c>
      <c r="P456" s="94"/>
      <c r="Q456" s="94"/>
    </row>
    <row r="457" customFormat="false" ht="12.75" hidden="false" customHeight="false" outlineLevel="0" collapsed="false">
      <c r="A457" s="99"/>
      <c r="B457" s="100"/>
      <c r="C457" s="101"/>
      <c r="D457" s="102"/>
      <c r="E457" s="102"/>
      <c r="F457" s="101"/>
      <c r="G457" s="103"/>
      <c r="H457" s="99"/>
      <c r="I457" s="103"/>
      <c r="J457" s="99"/>
      <c r="K457" s="99"/>
      <c r="L457" s="99"/>
      <c r="M457" s="103" t="n">
        <v>0</v>
      </c>
      <c r="N457" s="103" t="n">
        <v>0</v>
      </c>
      <c r="O457" s="103" t="n">
        <v>0</v>
      </c>
      <c r="P457" s="99"/>
      <c r="Q457" s="99"/>
    </row>
    <row r="458" customFormat="false" ht="12.75" hidden="false" customHeight="false" outlineLevel="0" collapsed="false">
      <c r="A458" s="104" t="n">
        <f aca="false">A455+1</f>
        <v>153</v>
      </c>
      <c r="B458" s="95"/>
      <c r="C458" s="40"/>
      <c r="D458" s="96"/>
      <c r="E458" s="96"/>
      <c r="F458" s="40"/>
      <c r="G458" s="105" t="n">
        <f aca="false">C458</f>
        <v>0</v>
      </c>
      <c r="H458" s="104" t="n">
        <f aca="false">IF(AND(E458=0,E459=0),25,20)</f>
        <v>25</v>
      </c>
      <c r="I458" s="105" t="n">
        <f aca="false">F458</f>
        <v>0</v>
      </c>
      <c r="J458" s="94" t="n">
        <f aca="false">IF(E458="WO40",-40,MAX(4,SUM(E458:E459)))</f>
        <v>4</v>
      </c>
      <c r="K458" s="104" t="n">
        <f aca="false">IF(D458&gt;E458,1,0)+IF(D459&gt;E459,1,0)+IF(D460&gt;E460,1,0)</f>
        <v>0</v>
      </c>
      <c r="L458" s="104" t="n">
        <f aca="false">IF(E458&gt;D458,1,0)+IF(E459&gt;D459,1,0)+IF(E460&gt;D460,1,0)</f>
        <v>0</v>
      </c>
      <c r="M458" s="97" t="str">
        <f aca="false">G458&amp;" d. "&amp;I458</f>
        <v>0 d. 0</v>
      </c>
      <c r="N458" s="97" t="str">
        <f aca="false">G458&amp;" x "&amp;I458</f>
        <v>0 x 0</v>
      </c>
      <c r="O458" s="97" t="str">
        <f aca="false">I458&amp;" x "&amp;G458</f>
        <v>0 x 0</v>
      </c>
      <c r="P458" s="94" t="n">
        <f aca="false">MONTH(B458)</f>
        <v>12</v>
      </c>
      <c r="Q458" s="94" t="n">
        <f aca="false">QUOTIENT(B458-2,7)-6129</f>
        <v>-6129</v>
      </c>
    </row>
    <row r="459" customFormat="false" ht="12.75" hidden="false" customHeight="false" outlineLevel="0" collapsed="false">
      <c r="A459" s="94"/>
      <c r="B459" s="39"/>
      <c r="C459" s="40"/>
      <c r="D459" s="98"/>
      <c r="E459" s="98"/>
      <c r="F459" s="40"/>
      <c r="G459" s="97"/>
      <c r="H459" s="94"/>
      <c r="I459" s="97"/>
      <c r="J459" s="94"/>
      <c r="K459" s="94"/>
      <c r="L459" s="94"/>
      <c r="M459" s="97" t="n">
        <v>0</v>
      </c>
      <c r="N459" s="97" t="n">
        <v>0</v>
      </c>
      <c r="O459" s="97" t="n">
        <v>0</v>
      </c>
      <c r="P459" s="94"/>
      <c r="Q459" s="94"/>
    </row>
    <row r="460" customFormat="false" ht="12.75" hidden="false" customHeight="false" outlineLevel="0" collapsed="false">
      <c r="A460" s="99"/>
      <c r="B460" s="100"/>
      <c r="C460" s="101"/>
      <c r="D460" s="102"/>
      <c r="E460" s="102"/>
      <c r="F460" s="101"/>
      <c r="G460" s="103"/>
      <c r="H460" s="99"/>
      <c r="I460" s="103"/>
      <c r="J460" s="99"/>
      <c r="K460" s="99"/>
      <c r="L460" s="99"/>
      <c r="M460" s="103" t="n">
        <v>0</v>
      </c>
      <c r="N460" s="103" t="n">
        <v>0</v>
      </c>
      <c r="O460" s="103" t="n">
        <v>0</v>
      </c>
      <c r="P460" s="99"/>
      <c r="Q460" s="99"/>
    </row>
    <row r="461" customFormat="false" ht="12.75" hidden="false" customHeight="false" outlineLevel="0" collapsed="false">
      <c r="A461" s="104" t="n">
        <f aca="false">A458+1</f>
        <v>154</v>
      </c>
      <c r="B461" s="95"/>
      <c r="C461" s="40"/>
      <c r="D461" s="96"/>
      <c r="E461" s="96"/>
      <c r="F461" s="40"/>
      <c r="G461" s="105" t="n">
        <f aca="false">C461</f>
        <v>0</v>
      </c>
      <c r="H461" s="104" t="n">
        <f aca="false">IF(AND(E461=0,E462=0),25,20)</f>
        <v>25</v>
      </c>
      <c r="I461" s="105" t="n">
        <f aca="false">F461</f>
        <v>0</v>
      </c>
      <c r="J461" s="94" t="n">
        <f aca="false">IF(E461="WO40",-40,MAX(4,SUM(E461:E462)))</f>
        <v>4</v>
      </c>
      <c r="K461" s="104" t="n">
        <f aca="false">IF(D461&gt;E461,1,0)+IF(D462&gt;E462,1,0)+IF(D463&gt;E463,1,0)</f>
        <v>0</v>
      </c>
      <c r="L461" s="104" t="n">
        <f aca="false">IF(E461&gt;D461,1,0)+IF(E462&gt;D462,1,0)+IF(E463&gt;D463,1,0)</f>
        <v>0</v>
      </c>
      <c r="M461" s="97" t="str">
        <f aca="false">G461&amp;" d. "&amp;I461</f>
        <v>0 d. 0</v>
      </c>
      <c r="N461" s="97" t="str">
        <f aca="false">G461&amp;" x "&amp;I461</f>
        <v>0 x 0</v>
      </c>
      <c r="O461" s="97" t="str">
        <f aca="false">I461&amp;" x "&amp;G461</f>
        <v>0 x 0</v>
      </c>
      <c r="P461" s="94" t="n">
        <f aca="false">MONTH(B461)</f>
        <v>12</v>
      </c>
      <c r="Q461" s="94" t="n">
        <f aca="false">QUOTIENT(B461-2,7)-6129</f>
        <v>-6129</v>
      </c>
    </row>
    <row r="462" customFormat="false" ht="12.75" hidden="false" customHeight="false" outlineLevel="0" collapsed="false">
      <c r="A462" s="94"/>
      <c r="B462" s="39"/>
      <c r="C462" s="40"/>
      <c r="D462" s="98"/>
      <c r="E462" s="98"/>
      <c r="F462" s="40"/>
      <c r="G462" s="97"/>
      <c r="H462" s="94"/>
      <c r="I462" s="97"/>
      <c r="J462" s="94"/>
      <c r="K462" s="94"/>
      <c r="L462" s="94"/>
      <c r="M462" s="97" t="n">
        <v>0</v>
      </c>
      <c r="N462" s="97" t="n">
        <v>0</v>
      </c>
      <c r="O462" s="97" t="n">
        <v>0</v>
      </c>
      <c r="P462" s="94"/>
      <c r="Q462" s="94"/>
    </row>
    <row r="463" customFormat="false" ht="12.75" hidden="false" customHeight="false" outlineLevel="0" collapsed="false">
      <c r="A463" s="99"/>
      <c r="B463" s="100"/>
      <c r="C463" s="101"/>
      <c r="D463" s="102"/>
      <c r="E463" s="102"/>
      <c r="F463" s="101"/>
      <c r="G463" s="103"/>
      <c r="H463" s="99"/>
      <c r="I463" s="103"/>
      <c r="J463" s="99"/>
      <c r="K463" s="99"/>
      <c r="L463" s="99"/>
      <c r="M463" s="103" t="n">
        <v>0</v>
      </c>
      <c r="N463" s="103" t="n">
        <v>0</v>
      </c>
      <c r="O463" s="103" t="n">
        <v>0</v>
      </c>
      <c r="P463" s="99"/>
      <c r="Q463" s="99"/>
    </row>
    <row r="464" customFormat="false" ht="12.75" hidden="false" customHeight="false" outlineLevel="0" collapsed="false">
      <c r="A464" s="104" t="n">
        <f aca="false">A461+1</f>
        <v>155</v>
      </c>
      <c r="B464" s="95"/>
      <c r="C464" s="40"/>
      <c r="D464" s="96"/>
      <c r="E464" s="96"/>
      <c r="F464" s="40"/>
      <c r="G464" s="105" t="n">
        <f aca="false">C464</f>
        <v>0</v>
      </c>
      <c r="H464" s="104" t="n">
        <f aca="false">IF(AND(E464=0,E465=0),25,20)</f>
        <v>25</v>
      </c>
      <c r="I464" s="105" t="n">
        <f aca="false">F464</f>
        <v>0</v>
      </c>
      <c r="J464" s="94" t="n">
        <f aca="false">IF(E464="WO40",-40,MAX(4,SUM(E464:E465)))</f>
        <v>4</v>
      </c>
      <c r="K464" s="104" t="n">
        <f aca="false">IF(D464&gt;E464,1,0)+IF(D465&gt;E465,1,0)+IF(D466&gt;E466,1,0)</f>
        <v>0</v>
      </c>
      <c r="L464" s="104" t="n">
        <f aca="false">IF(E464&gt;D464,1,0)+IF(E465&gt;D465,1,0)+IF(E466&gt;D466,1,0)</f>
        <v>0</v>
      </c>
      <c r="M464" s="97" t="str">
        <f aca="false">G464&amp;" d. "&amp;I464</f>
        <v>0 d. 0</v>
      </c>
      <c r="N464" s="97" t="str">
        <f aca="false">G464&amp;" x "&amp;I464</f>
        <v>0 x 0</v>
      </c>
      <c r="O464" s="97" t="str">
        <f aca="false">I464&amp;" x "&amp;G464</f>
        <v>0 x 0</v>
      </c>
      <c r="P464" s="94" t="n">
        <f aca="false">MONTH(B464)</f>
        <v>12</v>
      </c>
      <c r="Q464" s="94" t="n">
        <f aca="false">QUOTIENT(B464-2,7)-6129</f>
        <v>-6129</v>
      </c>
    </row>
    <row r="465" customFormat="false" ht="12.75" hidden="false" customHeight="false" outlineLevel="0" collapsed="false">
      <c r="A465" s="94"/>
      <c r="B465" s="39"/>
      <c r="C465" s="40"/>
      <c r="D465" s="98"/>
      <c r="E465" s="98"/>
      <c r="F465" s="40"/>
      <c r="G465" s="97"/>
      <c r="H465" s="94"/>
      <c r="I465" s="97"/>
      <c r="J465" s="94"/>
      <c r="K465" s="94"/>
      <c r="L465" s="94"/>
      <c r="M465" s="97" t="n">
        <v>0</v>
      </c>
      <c r="N465" s="97" t="n">
        <v>0</v>
      </c>
      <c r="O465" s="97" t="n">
        <v>0</v>
      </c>
      <c r="P465" s="94"/>
      <c r="Q465" s="94"/>
    </row>
    <row r="466" customFormat="false" ht="12.75" hidden="false" customHeight="false" outlineLevel="0" collapsed="false">
      <c r="A466" s="99"/>
      <c r="B466" s="100"/>
      <c r="C466" s="101"/>
      <c r="D466" s="102"/>
      <c r="E466" s="102"/>
      <c r="F466" s="101"/>
      <c r="G466" s="103"/>
      <c r="H466" s="99"/>
      <c r="I466" s="103"/>
      <c r="J466" s="99"/>
      <c r="K466" s="99"/>
      <c r="L466" s="99"/>
      <c r="M466" s="103" t="n">
        <v>0</v>
      </c>
      <c r="N466" s="103" t="n">
        <v>0</v>
      </c>
      <c r="O466" s="103" t="n">
        <v>0</v>
      </c>
      <c r="P466" s="99"/>
      <c r="Q466" s="99"/>
    </row>
    <row r="467" customFormat="false" ht="12.75" hidden="false" customHeight="false" outlineLevel="0" collapsed="false">
      <c r="A467" s="104" t="n">
        <f aca="false">A464+1</f>
        <v>156</v>
      </c>
      <c r="B467" s="95"/>
      <c r="C467" s="40"/>
      <c r="D467" s="96"/>
      <c r="E467" s="96"/>
      <c r="F467" s="40"/>
      <c r="G467" s="105" t="n">
        <f aca="false">C467</f>
        <v>0</v>
      </c>
      <c r="H467" s="104" t="n">
        <f aca="false">IF(AND(E467=0,E468=0),25,20)</f>
        <v>25</v>
      </c>
      <c r="I467" s="105" t="n">
        <f aca="false">F467</f>
        <v>0</v>
      </c>
      <c r="J467" s="94" t="n">
        <f aca="false">IF(E467="WO40",-40,MAX(4,SUM(E467:E468)))</f>
        <v>4</v>
      </c>
      <c r="K467" s="104" t="n">
        <f aca="false">IF(D467&gt;E467,1,0)+IF(D468&gt;E468,1,0)+IF(D469&gt;E469,1,0)</f>
        <v>0</v>
      </c>
      <c r="L467" s="104" t="n">
        <f aca="false">IF(E467&gt;D467,1,0)+IF(E468&gt;D468,1,0)+IF(E469&gt;D469,1,0)</f>
        <v>0</v>
      </c>
      <c r="M467" s="97" t="str">
        <f aca="false">G467&amp;" d. "&amp;I467</f>
        <v>0 d. 0</v>
      </c>
      <c r="N467" s="97" t="str">
        <f aca="false">G467&amp;" x "&amp;I467</f>
        <v>0 x 0</v>
      </c>
      <c r="O467" s="97" t="str">
        <f aca="false">I467&amp;" x "&amp;G467</f>
        <v>0 x 0</v>
      </c>
      <c r="P467" s="94" t="n">
        <f aca="false">MONTH(B467)</f>
        <v>12</v>
      </c>
      <c r="Q467" s="94" t="n">
        <f aca="false">QUOTIENT(B467-2,7)-6129</f>
        <v>-6129</v>
      </c>
    </row>
    <row r="468" customFormat="false" ht="12.75" hidden="false" customHeight="false" outlineLevel="0" collapsed="false">
      <c r="A468" s="94"/>
      <c r="B468" s="39"/>
      <c r="C468" s="40"/>
      <c r="D468" s="98"/>
      <c r="E468" s="98"/>
      <c r="F468" s="40"/>
      <c r="G468" s="97"/>
      <c r="H468" s="94"/>
      <c r="I468" s="97"/>
      <c r="J468" s="94"/>
      <c r="K468" s="94"/>
      <c r="L468" s="94"/>
      <c r="M468" s="97" t="n">
        <v>0</v>
      </c>
      <c r="N468" s="97" t="n">
        <v>0</v>
      </c>
      <c r="O468" s="97" t="n">
        <v>0</v>
      </c>
      <c r="P468" s="94"/>
      <c r="Q468" s="94"/>
    </row>
    <row r="469" customFormat="false" ht="12.75" hidden="false" customHeight="false" outlineLevel="0" collapsed="false">
      <c r="A469" s="99"/>
      <c r="B469" s="100"/>
      <c r="C469" s="101"/>
      <c r="D469" s="102"/>
      <c r="E469" s="102"/>
      <c r="F469" s="101"/>
      <c r="G469" s="103"/>
      <c r="H469" s="99"/>
      <c r="I469" s="103"/>
      <c r="J469" s="99"/>
      <c r="K469" s="99"/>
      <c r="L469" s="99"/>
      <c r="M469" s="103" t="n">
        <v>0</v>
      </c>
      <c r="N469" s="103" t="n">
        <v>0</v>
      </c>
      <c r="O469" s="103" t="n">
        <v>0</v>
      </c>
      <c r="P469" s="99"/>
      <c r="Q469" s="99"/>
    </row>
    <row r="470" customFormat="false" ht="12.75" hidden="false" customHeight="false" outlineLevel="0" collapsed="false">
      <c r="A470" s="104" t="n">
        <f aca="false">A467+1</f>
        <v>157</v>
      </c>
      <c r="B470" s="95"/>
      <c r="C470" s="40"/>
      <c r="D470" s="96"/>
      <c r="E470" s="96"/>
      <c r="F470" s="40"/>
      <c r="G470" s="105" t="n">
        <f aca="false">C470</f>
        <v>0</v>
      </c>
      <c r="H470" s="104" t="n">
        <f aca="false">IF(AND(E470=0,E471=0),25,20)</f>
        <v>25</v>
      </c>
      <c r="I470" s="105" t="n">
        <f aca="false">F470</f>
        <v>0</v>
      </c>
      <c r="J470" s="94" t="n">
        <f aca="false">IF(E470="WO40",-40,MAX(4,SUM(E470:E471)))</f>
        <v>4</v>
      </c>
      <c r="K470" s="104" t="n">
        <f aca="false">IF(D470&gt;E470,1,0)+IF(D471&gt;E471,1,0)+IF(D472&gt;E472,1,0)</f>
        <v>0</v>
      </c>
      <c r="L470" s="104" t="n">
        <f aca="false">IF(E470&gt;D470,1,0)+IF(E471&gt;D471,1,0)+IF(E472&gt;D472,1,0)</f>
        <v>0</v>
      </c>
      <c r="M470" s="97" t="str">
        <f aca="false">G470&amp;" d. "&amp;I470</f>
        <v>0 d. 0</v>
      </c>
      <c r="N470" s="97" t="str">
        <f aca="false">G470&amp;" x "&amp;I470</f>
        <v>0 x 0</v>
      </c>
      <c r="O470" s="97" t="str">
        <f aca="false">I470&amp;" x "&amp;G470</f>
        <v>0 x 0</v>
      </c>
      <c r="P470" s="94" t="n">
        <f aca="false">MONTH(B470)</f>
        <v>12</v>
      </c>
      <c r="Q470" s="94" t="n">
        <f aca="false">QUOTIENT(B470-2,7)-6129</f>
        <v>-6129</v>
      </c>
    </row>
    <row r="471" customFormat="false" ht="12.75" hidden="false" customHeight="false" outlineLevel="0" collapsed="false">
      <c r="A471" s="94"/>
      <c r="B471" s="39"/>
      <c r="C471" s="40"/>
      <c r="D471" s="98"/>
      <c r="E471" s="98"/>
      <c r="F471" s="40"/>
      <c r="G471" s="97"/>
      <c r="H471" s="94"/>
      <c r="I471" s="97"/>
      <c r="J471" s="94"/>
      <c r="K471" s="94"/>
      <c r="L471" s="94"/>
      <c r="M471" s="97" t="n">
        <v>0</v>
      </c>
      <c r="N471" s="97" t="n">
        <v>0</v>
      </c>
      <c r="O471" s="97" t="n">
        <v>0</v>
      </c>
      <c r="P471" s="94"/>
      <c r="Q471" s="94"/>
    </row>
    <row r="472" customFormat="false" ht="12.75" hidden="false" customHeight="false" outlineLevel="0" collapsed="false">
      <c r="A472" s="99"/>
      <c r="B472" s="100"/>
      <c r="C472" s="101"/>
      <c r="D472" s="102"/>
      <c r="E472" s="102"/>
      <c r="F472" s="101"/>
      <c r="G472" s="103"/>
      <c r="H472" s="99"/>
      <c r="I472" s="103"/>
      <c r="J472" s="99"/>
      <c r="K472" s="99"/>
      <c r="L472" s="99"/>
      <c r="M472" s="103" t="n">
        <v>0</v>
      </c>
      <c r="N472" s="103" t="n">
        <v>0</v>
      </c>
      <c r="O472" s="103" t="n">
        <v>0</v>
      </c>
      <c r="P472" s="99"/>
      <c r="Q472" s="99"/>
    </row>
    <row r="473" customFormat="false" ht="12.75" hidden="false" customHeight="false" outlineLevel="0" collapsed="false">
      <c r="A473" s="104" t="n">
        <f aca="false">A470+1</f>
        <v>158</v>
      </c>
      <c r="B473" s="95"/>
      <c r="C473" s="40"/>
      <c r="D473" s="96"/>
      <c r="E473" s="96"/>
      <c r="F473" s="40"/>
      <c r="G473" s="105" t="n">
        <f aca="false">C473</f>
        <v>0</v>
      </c>
      <c r="H473" s="104" t="n">
        <f aca="false">IF(AND(E473=0,E474=0),25,20)</f>
        <v>25</v>
      </c>
      <c r="I473" s="105" t="n">
        <f aca="false">F473</f>
        <v>0</v>
      </c>
      <c r="J473" s="94" t="n">
        <f aca="false">IF(E473="WO40",-40,MAX(4,SUM(E473:E474)))</f>
        <v>4</v>
      </c>
      <c r="K473" s="104" t="n">
        <f aca="false">IF(D473&gt;E473,1,0)+IF(D474&gt;E474,1,0)+IF(D475&gt;E475,1,0)</f>
        <v>0</v>
      </c>
      <c r="L473" s="104" t="n">
        <f aca="false">IF(E473&gt;D473,1,0)+IF(E474&gt;D474,1,0)+IF(E475&gt;D475,1,0)</f>
        <v>0</v>
      </c>
      <c r="M473" s="97" t="str">
        <f aca="false">G473&amp;" d. "&amp;I473</f>
        <v>0 d. 0</v>
      </c>
      <c r="N473" s="97" t="str">
        <f aca="false">G473&amp;" x "&amp;I473</f>
        <v>0 x 0</v>
      </c>
      <c r="O473" s="97" t="str">
        <f aca="false">I473&amp;" x "&amp;G473</f>
        <v>0 x 0</v>
      </c>
      <c r="P473" s="94" t="n">
        <f aca="false">MONTH(B473)</f>
        <v>12</v>
      </c>
      <c r="Q473" s="94" t="n">
        <f aca="false">QUOTIENT(B473-2,7)-6129</f>
        <v>-6129</v>
      </c>
    </row>
    <row r="474" customFormat="false" ht="12.75" hidden="false" customHeight="false" outlineLevel="0" collapsed="false">
      <c r="A474" s="94"/>
      <c r="B474" s="39"/>
      <c r="C474" s="40"/>
      <c r="D474" s="98"/>
      <c r="E474" s="98"/>
      <c r="F474" s="40"/>
      <c r="G474" s="97"/>
      <c r="H474" s="94"/>
      <c r="I474" s="97"/>
      <c r="J474" s="94"/>
      <c r="K474" s="94"/>
      <c r="L474" s="94"/>
      <c r="M474" s="97" t="n">
        <v>0</v>
      </c>
      <c r="N474" s="97" t="n">
        <v>0</v>
      </c>
      <c r="O474" s="97" t="n">
        <v>0</v>
      </c>
      <c r="P474" s="94"/>
      <c r="Q474" s="94"/>
    </row>
    <row r="475" customFormat="false" ht="12.75" hidden="false" customHeight="false" outlineLevel="0" collapsed="false">
      <c r="A475" s="99"/>
      <c r="B475" s="100"/>
      <c r="C475" s="101"/>
      <c r="D475" s="102"/>
      <c r="E475" s="102"/>
      <c r="F475" s="101"/>
      <c r="G475" s="103"/>
      <c r="H475" s="99"/>
      <c r="I475" s="103"/>
      <c r="J475" s="99"/>
      <c r="K475" s="99"/>
      <c r="L475" s="99"/>
      <c r="M475" s="103" t="n">
        <v>0</v>
      </c>
      <c r="N475" s="103" t="n">
        <v>0</v>
      </c>
      <c r="O475" s="103" t="n">
        <v>0</v>
      </c>
      <c r="P475" s="99"/>
      <c r="Q475" s="99"/>
    </row>
    <row r="476" customFormat="false" ht="12.75" hidden="false" customHeight="false" outlineLevel="0" collapsed="false">
      <c r="A476" s="104" t="n">
        <f aca="false">A473+1</f>
        <v>159</v>
      </c>
      <c r="B476" s="95"/>
      <c r="C476" s="40"/>
      <c r="D476" s="96"/>
      <c r="E476" s="96"/>
      <c r="F476" s="40"/>
      <c r="G476" s="105" t="n">
        <f aca="false">C476</f>
        <v>0</v>
      </c>
      <c r="H476" s="104" t="n">
        <f aca="false">IF(AND(E476=0,E477=0),25,20)</f>
        <v>25</v>
      </c>
      <c r="I476" s="105" t="n">
        <f aca="false">F476</f>
        <v>0</v>
      </c>
      <c r="J476" s="94" t="n">
        <f aca="false">IF(E476="WO40",-40,MAX(4,SUM(E476:E477)))</f>
        <v>4</v>
      </c>
      <c r="K476" s="104" t="n">
        <f aca="false">IF(D476&gt;E476,1,0)+IF(D477&gt;E477,1,0)+IF(D478&gt;E478,1,0)</f>
        <v>0</v>
      </c>
      <c r="L476" s="104" t="n">
        <f aca="false">IF(E476&gt;D476,1,0)+IF(E477&gt;D477,1,0)+IF(E478&gt;D478,1,0)</f>
        <v>0</v>
      </c>
      <c r="M476" s="97" t="str">
        <f aca="false">G476&amp;" d. "&amp;I476</f>
        <v>0 d. 0</v>
      </c>
      <c r="N476" s="97" t="str">
        <f aca="false">G476&amp;" x "&amp;I476</f>
        <v>0 x 0</v>
      </c>
      <c r="O476" s="97" t="str">
        <f aca="false">I476&amp;" x "&amp;G476</f>
        <v>0 x 0</v>
      </c>
      <c r="P476" s="94" t="n">
        <f aca="false">MONTH(B476)</f>
        <v>12</v>
      </c>
      <c r="Q476" s="94" t="n">
        <f aca="false">QUOTIENT(B476-2,7)-6129</f>
        <v>-6129</v>
      </c>
    </row>
    <row r="477" customFormat="false" ht="12.75" hidden="false" customHeight="false" outlineLevel="0" collapsed="false">
      <c r="A477" s="94"/>
      <c r="B477" s="39"/>
      <c r="C477" s="40"/>
      <c r="D477" s="98"/>
      <c r="E477" s="98"/>
      <c r="F477" s="40"/>
      <c r="G477" s="97"/>
      <c r="H477" s="94"/>
      <c r="I477" s="97"/>
      <c r="J477" s="94"/>
      <c r="K477" s="94"/>
      <c r="L477" s="94"/>
      <c r="M477" s="97" t="n">
        <v>0</v>
      </c>
      <c r="N477" s="97" t="n">
        <v>0</v>
      </c>
      <c r="O477" s="97" t="n">
        <v>0</v>
      </c>
      <c r="P477" s="94"/>
      <c r="Q477" s="94"/>
    </row>
    <row r="478" customFormat="false" ht="12.75" hidden="false" customHeight="false" outlineLevel="0" collapsed="false">
      <c r="A478" s="99"/>
      <c r="B478" s="100"/>
      <c r="C478" s="101"/>
      <c r="D478" s="102"/>
      <c r="E478" s="102"/>
      <c r="F478" s="101"/>
      <c r="G478" s="103"/>
      <c r="H478" s="99"/>
      <c r="I478" s="103"/>
      <c r="J478" s="99"/>
      <c r="K478" s="99"/>
      <c r="L478" s="99"/>
      <c r="M478" s="103" t="n">
        <v>0</v>
      </c>
      <c r="N478" s="103" t="n">
        <v>0</v>
      </c>
      <c r="O478" s="103" t="n">
        <v>0</v>
      </c>
      <c r="P478" s="99"/>
      <c r="Q478" s="99"/>
    </row>
    <row r="479" customFormat="false" ht="12.75" hidden="false" customHeight="false" outlineLevel="0" collapsed="false">
      <c r="A479" s="104" t="n">
        <f aca="false">A476+1</f>
        <v>160</v>
      </c>
      <c r="B479" s="95"/>
      <c r="C479" s="40"/>
      <c r="D479" s="96"/>
      <c r="E479" s="96"/>
      <c r="F479" s="40"/>
      <c r="G479" s="105" t="n">
        <f aca="false">C479</f>
        <v>0</v>
      </c>
      <c r="H479" s="104" t="n">
        <f aca="false">IF(AND(E479=0,E480=0),25,20)</f>
        <v>25</v>
      </c>
      <c r="I479" s="105" t="n">
        <f aca="false">F479</f>
        <v>0</v>
      </c>
      <c r="J479" s="94" t="n">
        <f aca="false">IF(E479="WO40",-40,MAX(4,SUM(E479:E480)))</f>
        <v>4</v>
      </c>
      <c r="K479" s="104" t="n">
        <f aca="false">IF(D479&gt;E479,1,0)+IF(D480&gt;E480,1,0)+IF(D481&gt;E481,1,0)</f>
        <v>0</v>
      </c>
      <c r="L479" s="104" t="n">
        <f aca="false">IF(E479&gt;D479,1,0)+IF(E480&gt;D480,1,0)+IF(E481&gt;D481,1,0)</f>
        <v>0</v>
      </c>
      <c r="M479" s="97" t="str">
        <f aca="false">G479&amp;" d. "&amp;I479</f>
        <v>0 d. 0</v>
      </c>
      <c r="N479" s="97" t="str">
        <f aca="false">G479&amp;" x "&amp;I479</f>
        <v>0 x 0</v>
      </c>
      <c r="O479" s="97" t="str">
        <f aca="false">I479&amp;" x "&amp;G479</f>
        <v>0 x 0</v>
      </c>
      <c r="P479" s="94" t="n">
        <f aca="false">MONTH(B479)</f>
        <v>12</v>
      </c>
      <c r="Q479" s="94" t="n">
        <f aca="false">QUOTIENT(B479-2,7)-6129</f>
        <v>-6129</v>
      </c>
    </row>
    <row r="480" customFormat="false" ht="12.75" hidden="false" customHeight="false" outlineLevel="0" collapsed="false">
      <c r="A480" s="94"/>
      <c r="B480" s="39"/>
      <c r="C480" s="40"/>
      <c r="D480" s="98"/>
      <c r="E480" s="98"/>
      <c r="F480" s="40"/>
      <c r="G480" s="97"/>
      <c r="H480" s="94"/>
      <c r="I480" s="97"/>
      <c r="J480" s="94"/>
      <c r="K480" s="94"/>
      <c r="L480" s="94"/>
      <c r="M480" s="97" t="n">
        <v>0</v>
      </c>
      <c r="N480" s="97" t="n">
        <v>0</v>
      </c>
      <c r="O480" s="97" t="n">
        <v>0</v>
      </c>
      <c r="P480" s="94"/>
      <c r="Q480" s="94"/>
    </row>
    <row r="481" customFormat="false" ht="12.75" hidden="false" customHeight="false" outlineLevel="0" collapsed="false">
      <c r="A481" s="99"/>
      <c r="B481" s="100"/>
      <c r="C481" s="101"/>
      <c r="D481" s="102"/>
      <c r="E481" s="102"/>
      <c r="F481" s="101"/>
      <c r="G481" s="103"/>
      <c r="H481" s="99"/>
      <c r="I481" s="103"/>
      <c r="J481" s="99"/>
      <c r="K481" s="99"/>
      <c r="L481" s="99"/>
      <c r="M481" s="103" t="n">
        <v>0</v>
      </c>
      <c r="N481" s="103" t="n">
        <v>0</v>
      </c>
      <c r="O481" s="103" t="n">
        <v>0</v>
      </c>
      <c r="P481" s="99"/>
      <c r="Q481" s="99"/>
    </row>
    <row r="482" customFormat="false" ht="12.75" hidden="false" customHeight="false" outlineLevel="0" collapsed="false">
      <c r="A482" s="104" t="n">
        <f aca="false">A479+1</f>
        <v>161</v>
      </c>
      <c r="B482" s="95"/>
      <c r="C482" s="40"/>
      <c r="D482" s="96"/>
      <c r="E482" s="96"/>
      <c r="F482" s="40"/>
      <c r="G482" s="105" t="n">
        <f aca="false">C482</f>
        <v>0</v>
      </c>
      <c r="H482" s="104" t="n">
        <f aca="false">IF(AND(E482=0,E483=0),25,20)</f>
        <v>25</v>
      </c>
      <c r="I482" s="105" t="n">
        <f aca="false">F482</f>
        <v>0</v>
      </c>
      <c r="J482" s="94" t="n">
        <f aca="false">IF(E482="WO40",-40,MAX(4,SUM(E482:E483)))</f>
        <v>4</v>
      </c>
      <c r="K482" s="104" t="n">
        <f aca="false">IF(D482&gt;E482,1,0)+IF(D483&gt;E483,1,0)+IF(D484&gt;E484,1,0)</f>
        <v>0</v>
      </c>
      <c r="L482" s="104" t="n">
        <f aca="false">IF(E482&gt;D482,1,0)+IF(E483&gt;D483,1,0)+IF(E484&gt;D484,1,0)</f>
        <v>0</v>
      </c>
      <c r="M482" s="97" t="str">
        <f aca="false">G482&amp;" d. "&amp;I482</f>
        <v>0 d. 0</v>
      </c>
      <c r="N482" s="97" t="str">
        <f aca="false">G482&amp;" x "&amp;I482</f>
        <v>0 x 0</v>
      </c>
      <c r="O482" s="97" t="str">
        <f aca="false">I482&amp;" x "&amp;G482</f>
        <v>0 x 0</v>
      </c>
      <c r="P482" s="94" t="n">
        <f aca="false">MONTH(B482)</f>
        <v>12</v>
      </c>
      <c r="Q482" s="94" t="n">
        <f aca="false">QUOTIENT(B482-2,7)-6129</f>
        <v>-6129</v>
      </c>
    </row>
    <row r="483" customFormat="false" ht="12.75" hidden="false" customHeight="false" outlineLevel="0" collapsed="false">
      <c r="A483" s="94"/>
      <c r="B483" s="39"/>
      <c r="C483" s="40"/>
      <c r="D483" s="98"/>
      <c r="E483" s="98"/>
      <c r="F483" s="40"/>
      <c r="G483" s="97"/>
      <c r="H483" s="94"/>
      <c r="I483" s="97"/>
      <c r="J483" s="94"/>
      <c r="K483" s="94"/>
      <c r="L483" s="94"/>
      <c r="M483" s="97" t="n">
        <v>0</v>
      </c>
      <c r="N483" s="97" t="n">
        <v>0</v>
      </c>
      <c r="O483" s="97" t="n">
        <v>0</v>
      </c>
      <c r="P483" s="94"/>
      <c r="Q483" s="94"/>
    </row>
    <row r="484" customFormat="false" ht="12.75" hidden="false" customHeight="false" outlineLevel="0" collapsed="false">
      <c r="A484" s="99"/>
      <c r="B484" s="100"/>
      <c r="C484" s="101"/>
      <c r="D484" s="102"/>
      <c r="E484" s="102"/>
      <c r="F484" s="101"/>
      <c r="G484" s="103"/>
      <c r="H484" s="99"/>
      <c r="I484" s="103"/>
      <c r="J484" s="99"/>
      <c r="K484" s="99"/>
      <c r="L484" s="99"/>
      <c r="M484" s="103" t="n">
        <v>0</v>
      </c>
      <c r="N484" s="103" t="n">
        <v>0</v>
      </c>
      <c r="O484" s="103" t="n">
        <v>0</v>
      </c>
      <c r="P484" s="99"/>
      <c r="Q484" s="99"/>
    </row>
    <row r="485" customFormat="false" ht="12.75" hidden="false" customHeight="false" outlineLevel="0" collapsed="false">
      <c r="A485" s="104" t="n">
        <f aca="false">A482+1</f>
        <v>162</v>
      </c>
      <c r="B485" s="95"/>
      <c r="C485" s="40"/>
      <c r="D485" s="96"/>
      <c r="E485" s="96"/>
      <c r="F485" s="40"/>
      <c r="G485" s="105" t="n">
        <f aca="false">C485</f>
        <v>0</v>
      </c>
      <c r="H485" s="104" t="n">
        <f aca="false">IF(AND(E485=0,E486=0),25,20)</f>
        <v>25</v>
      </c>
      <c r="I485" s="105" t="n">
        <f aca="false">F485</f>
        <v>0</v>
      </c>
      <c r="J485" s="94" t="n">
        <f aca="false">IF(E485="WO40",-40,MAX(4,SUM(E485:E486)))</f>
        <v>4</v>
      </c>
      <c r="K485" s="104" t="n">
        <f aca="false">IF(D485&gt;E485,1,0)+IF(D486&gt;E486,1,0)+IF(D487&gt;E487,1,0)</f>
        <v>0</v>
      </c>
      <c r="L485" s="104" t="n">
        <f aca="false">IF(E485&gt;D485,1,0)+IF(E486&gt;D486,1,0)+IF(E487&gt;D487,1,0)</f>
        <v>0</v>
      </c>
      <c r="M485" s="97" t="str">
        <f aca="false">G485&amp;" d. "&amp;I485</f>
        <v>0 d. 0</v>
      </c>
      <c r="N485" s="97" t="str">
        <f aca="false">G485&amp;" x "&amp;I485</f>
        <v>0 x 0</v>
      </c>
      <c r="O485" s="97" t="str">
        <f aca="false">I485&amp;" x "&amp;G485</f>
        <v>0 x 0</v>
      </c>
      <c r="P485" s="94" t="n">
        <f aca="false">MONTH(B485)</f>
        <v>12</v>
      </c>
      <c r="Q485" s="94" t="n">
        <f aca="false">QUOTIENT(B485-2,7)-6129</f>
        <v>-6129</v>
      </c>
    </row>
    <row r="486" customFormat="false" ht="12.75" hidden="false" customHeight="false" outlineLevel="0" collapsed="false">
      <c r="A486" s="94"/>
      <c r="B486" s="39"/>
      <c r="C486" s="40"/>
      <c r="D486" s="98"/>
      <c r="E486" s="98"/>
      <c r="F486" s="40"/>
      <c r="G486" s="97"/>
      <c r="H486" s="94"/>
      <c r="I486" s="97"/>
      <c r="J486" s="94"/>
      <c r="K486" s="94"/>
      <c r="L486" s="94"/>
      <c r="M486" s="97" t="n">
        <v>0</v>
      </c>
      <c r="N486" s="97" t="n">
        <v>0</v>
      </c>
      <c r="O486" s="97" t="n">
        <v>0</v>
      </c>
      <c r="P486" s="94"/>
      <c r="Q486" s="94"/>
    </row>
    <row r="487" customFormat="false" ht="12.75" hidden="false" customHeight="false" outlineLevel="0" collapsed="false">
      <c r="A487" s="99"/>
      <c r="B487" s="100"/>
      <c r="C487" s="101"/>
      <c r="D487" s="102"/>
      <c r="E487" s="102"/>
      <c r="F487" s="101"/>
      <c r="G487" s="103"/>
      <c r="H487" s="99"/>
      <c r="I487" s="103"/>
      <c r="J487" s="99"/>
      <c r="K487" s="99"/>
      <c r="L487" s="99"/>
      <c r="M487" s="103" t="n">
        <v>0</v>
      </c>
      <c r="N487" s="103" t="n">
        <v>0</v>
      </c>
      <c r="O487" s="103" t="n">
        <v>0</v>
      </c>
      <c r="P487" s="99"/>
      <c r="Q487" s="99"/>
    </row>
    <row r="488" customFormat="false" ht="12.75" hidden="false" customHeight="false" outlineLevel="0" collapsed="false">
      <c r="A488" s="104" t="n">
        <f aca="false">A485+1</f>
        <v>163</v>
      </c>
      <c r="B488" s="95"/>
      <c r="C488" s="40"/>
      <c r="D488" s="96"/>
      <c r="E488" s="96"/>
      <c r="F488" s="40"/>
      <c r="G488" s="105" t="n">
        <f aca="false">C488</f>
        <v>0</v>
      </c>
      <c r="H488" s="104" t="n">
        <f aca="false">IF(AND(E488=0,E489=0),25,20)</f>
        <v>25</v>
      </c>
      <c r="I488" s="105" t="n">
        <f aca="false">F488</f>
        <v>0</v>
      </c>
      <c r="J488" s="94" t="n">
        <f aca="false">IF(E488="WO40",-40,MAX(4,SUM(E488:E489)))</f>
        <v>4</v>
      </c>
      <c r="K488" s="104" t="n">
        <f aca="false">IF(D488&gt;E488,1,0)+IF(D489&gt;E489,1,0)+IF(D490&gt;E490,1,0)</f>
        <v>0</v>
      </c>
      <c r="L488" s="104" t="n">
        <f aca="false">IF(E488&gt;D488,1,0)+IF(E489&gt;D489,1,0)+IF(E490&gt;D490,1,0)</f>
        <v>0</v>
      </c>
      <c r="M488" s="97" t="str">
        <f aca="false">G488&amp;" d. "&amp;I488</f>
        <v>0 d. 0</v>
      </c>
      <c r="N488" s="97" t="str">
        <f aca="false">G488&amp;" x "&amp;I488</f>
        <v>0 x 0</v>
      </c>
      <c r="O488" s="97" t="str">
        <f aca="false">I488&amp;" x "&amp;G488</f>
        <v>0 x 0</v>
      </c>
      <c r="P488" s="94" t="n">
        <f aca="false">MONTH(B488)</f>
        <v>12</v>
      </c>
      <c r="Q488" s="94" t="n">
        <f aca="false">QUOTIENT(B488-2,7)-6129</f>
        <v>-6129</v>
      </c>
    </row>
    <row r="489" customFormat="false" ht="12.75" hidden="false" customHeight="false" outlineLevel="0" collapsed="false">
      <c r="A489" s="94"/>
      <c r="B489" s="39"/>
      <c r="C489" s="40"/>
      <c r="D489" s="98"/>
      <c r="E489" s="98"/>
      <c r="F489" s="40"/>
      <c r="G489" s="97"/>
      <c r="H489" s="94"/>
      <c r="I489" s="97"/>
      <c r="J489" s="94"/>
      <c r="K489" s="94"/>
      <c r="L489" s="94"/>
      <c r="M489" s="97" t="n">
        <v>0</v>
      </c>
      <c r="N489" s="97" t="n">
        <v>0</v>
      </c>
      <c r="O489" s="97" t="n">
        <v>0</v>
      </c>
      <c r="P489" s="94"/>
      <c r="Q489" s="94"/>
    </row>
    <row r="490" customFormat="false" ht="12.75" hidden="false" customHeight="false" outlineLevel="0" collapsed="false">
      <c r="A490" s="99"/>
      <c r="B490" s="100"/>
      <c r="C490" s="101"/>
      <c r="D490" s="102"/>
      <c r="E490" s="102"/>
      <c r="F490" s="101"/>
      <c r="G490" s="103"/>
      <c r="H490" s="99"/>
      <c r="I490" s="103"/>
      <c r="J490" s="99"/>
      <c r="K490" s="99"/>
      <c r="L490" s="99"/>
      <c r="M490" s="103" t="n">
        <v>0</v>
      </c>
      <c r="N490" s="103" t="n">
        <v>0</v>
      </c>
      <c r="O490" s="103" t="n">
        <v>0</v>
      </c>
      <c r="P490" s="99"/>
      <c r="Q490" s="99"/>
    </row>
    <row r="491" customFormat="false" ht="12.75" hidden="false" customHeight="false" outlineLevel="0" collapsed="false">
      <c r="A491" s="104" t="n">
        <f aca="false">A488+1</f>
        <v>164</v>
      </c>
      <c r="B491" s="95"/>
      <c r="C491" s="40"/>
      <c r="D491" s="96"/>
      <c r="E491" s="96"/>
      <c r="F491" s="40"/>
      <c r="G491" s="105" t="n">
        <f aca="false">C491</f>
        <v>0</v>
      </c>
      <c r="H491" s="104" t="n">
        <f aca="false">IF(AND(E491=0,E492=0),25,20)</f>
        <v>25</v>
      </c>
      <c r="I491" s="105" t="n">
        <f aca="false">F491</f>
        <v>0</v>
      </c>
      <c r="J491" s="94" t="n">
        <f aca="false">IF(E491="WO40",-40,MAX(4,SUM(E491:E492)))</f>
        <v>4</v>
      </c>
      <c r="K491" s="104" t="n">
        <f aca="false">IF(D491&gt;E491,1,0)+IF(D492&gt;E492,1,0)+IF(D493&gt;E493,1,0)</f>
        <v>0</v>
      </c>
      <c r="L491" s="104" t="n">
        <f aca="false">IF(E491&gt;D491,1,0)+IF(E492&gt;D492,1,0)+IF(E493&gt;D493,1,0)</f>
        <v>0</v>
      </c>
      <c r="M491" s="97" t="str">
        <f aca="false">G491&amp;" d. "&amp;I491</f>
        <v>0 d. 0</v>
      </c>
      <c r="N491" s="97" t="str">
        <f aca="false">G491&amp;" x "&amp;I491</f>
        <v>0 x 0</v>
      </c>
      <c r="O491" s="97" t="str">
        <f aca="false">I491&amp;" x "&amp;G491</f>
        <v>0 x 0</v>
      </c>
      <c r="P491" s="94" t="n">
        <f aca="false">MONTH(B491)</f>
        <v>12</v>
      </c>
      <c r="Q491" s="94" t="n">
        <f aca="false">QUOTIENT(B491-2,7)-6129</f>
        <v>-6129</v>
      </c>
    </row>
    <row r="492" customFormat="false" ht="12.75" hidden="false" customHeight="false" outlineLevel="0" collapsed="false">
      <c r="A492" s="94"/>
      <c r="B492" s="39"/>
      <c r="C492" s="40"/>
      <c r="D492" s="98"/>
      <c r="E492" s="98"/>
      <c r="F492" s="40"/>
      <c r="G492" s="97"/>
      <c r="H492" s="94"/>
      <c r="I492" s="97"/>
      <c r="J492" s="94"/>
      <c r="K492" s="94"/>
      <c r="L492" s="94"/>
      <c r="M492" s="97" t="n">
        <v>0</v>
      </c>
      <c r="N492" s="97" t="n">
        <v>0</v>
      </c>
      <c r="O492" s="97" t="n">
        <v>0</v>
      </c>
      <c r="P492" s="94"/>
      <c r="Q492" s="94"/>
    </row>
    <row r="493" customFormat="false" ht="12.75" hidden="false" customHeight="false" outlineLevel="0" collapsed="false">
      <c r="A493" s="99"/>
      <c r="B493" s="100"/>
      <c r="C493" s="101"/>
      <c r="D493" s="102"/>
      <c r="E493" s="102"/>
      <c r="F493" s="101"/>
      <c r="G493" s="103"/>
      <c r="H493" s="99"/>
      <c r="I493" s="103"/>
      <c r="J493" s="99"/>
      <c r="K493" s="99"/>
      <c r="L493" s="99"/>
      <c r="M493" s="103" t="n">
        <v>0</v>
      </c>
      <c r="N493" s="103" t="n">
        <v>0</v>
      </c>
      <c r="O493" s="103" t="n">
        <v>0</v>
      </c>
      <c r="P493" s="99"/>
      <c r="Q493" s="99"/>
    </row>
    <row r="494" customFormat="false" ht="12.75" hidden="false" customHeight="false" outlineLevel="0" collapsed="false">
      <c r="A494" s="104" t="n">
        <f aca="false">A491+1</f>
        <v>165</v>
      </c>
      <c r="B494" s="95"/>
      <c r="C494" s="40"/>
      <c r="D494" s="96"/>
      <c r="E494" s="96"/>
      <c r="F494" s="40"/>
      <c r="G494" s="105" t="n">
        <f aca="false">C494</f>
        <v>0</v>
      </c>
      <c r="H494" s="104" t="n">
        <f aca="false">IF(AND(E494=0,E495=0),25,20)</f>
        <v>25</v>
      </c>
      <c r="I494" s="105" t="n">
        <f aca="false">F494</f>
        <v>0</v>
      </c>
      <c r="J494" s="94" t="n">
        <f aca="false">IF(E494="WO40",-40,MAX(4,SUM(E494:E495)))</f>
        <v>4</v>
      </c>
      <c r="K494" s="104" t="n">
        <f aca="false">IF(D494&gt;E494,1,0)+IF(D495&gt;E495,1,0)+IF(D496&gt;E496,1,0)</f>
        <v>0</v>
      </c>
      <c r="L494" s="104" t="n">
        <f aca="false">IF(E494&gt;D494,1,0)+IF(E495&gt;D495,1,0)+IF(E496&gt;D496,1,0)</f>
        <v>0</v>
      </c>
      <c r="M494" s="97" t="str">
        <f aca="false">G494&amp;" d. "&amp;I494</f>
        <v>0 d. 0</v>
      </c>
      <c r="N494" s="97" t="str">
        <f aca="false">G494&amp;" x "&amp;I494</f>
        <v>0 x 0</v>
      </c>
      <c r="O494" s="97" t="str">
        <f aca="false">I494&amp;" x "&amp;G494</f>
        <v>0 x 0</v>
      </c>
      <c r="P494" s="94" t="n">
        <f aca="false">MONTH(B494)</f>
        <v>12</v>
      </c>
      <c r="Q494" s="94" t="n">
        <f aca="false">QUOTIENT(B494-2,7)-6129</f>
        <v>-6129</v>
      </c>
    </row>
    <row r="495" customFormat="false" ht="12.75" hidden="false" customHeight="false" outlineLevel="0" collapsed="false">
      <c r="A495" s="94"/>
      <c r="B495" s="39"/>
      <c r="C495" s="40"/>
      <c r="D495" s="98"/>
      <c r="E495" s="98"/>
      <c r="F495" s="40"/>
      <c r="G495" s="97"/>
      <c r="H495" s="94"/>
      <c r="I495" s="97"/>
      <c r="J495" s="94"/>
      <c r="K495" s="94"/>
      <c r="L495" s="94"/>
      <c r="M495" s="97" t="n">
        <v>0</v>
      </c>
      <c r="N495" s="97" t="n">
        <v>0</v>
      </c>
      <c r="O495" s="97" t="n">
        <v>0</v>
      </c>
      <c r="P495" s="94"/>
      <c r="Q495" s="94"/>
    </row>
    <row r="496" customFormat="false" ht="12.75" hidden="false" customHeight="false" outlineLevel="0" collapsed="false">
      <c r="A496" s="99"/>
      <c r="B496" s="100"/>
      <c r="C496" s="101"/>
      <c r="D496" s="102"/>
      <c r="E496" s="102"/>
      <c r="F496" s="101"/>
      <c r="G496" s="103"/>
      <c r="H496" s="99"/>
      <c r="I496" s="103"/>
      <c r="J496" s="99"/>
      <c r="K496" s="99"/>
      <c r="L496" s="99"/>
      <c r="M496" s="103" t="n">
        <v>0</v>
      </c>
      <c r="N496" s="103" t="n">
        <v>0</v>
      </c>
      <c r="O496" s="103" t="n">
        <v>0</v>
      </c>
      <c r="P496" s="99"/>
      <c r="Q496" s="99"/>
    </row>
    <row r="497" customFormat="false" ht="12.75" hidden="false" customHeight="false" outlineLevel="0" collapsed="false">
      <c r="A497" s="104" t="n">
        <f aca="false">A494+1</f>
        <v>166</v>
      </c>
      <c r="B497" s="95"/>
      <c r="C497" s="40"/>
      <c r="D497" s="96"/>
      <c r="E497" s="96"/>
      <c r="F497" s="40"/>
      <c r="G497" s="105" t="n">
        <f aca="false">C497</f>
        <v>0</v>
      </c>
      <c r="H497" s="104" t="n">
        <f aca="false">IF(AND(E497=0,E498=0),25,20)</f>
        <v>25</v>
      </c>
      <c r="I497" s="105" t="n">
        <f aca="false">F497</f>
        <v>0</v>
      </c>
      <c r="J497" s="94" t="n">
        <f aca="false">IF(E497="WO40",-40,MAX(4,SUM(E497:E498)))</f>
        <v>4</v>
      </c>
      <c r="K497" s="104" t="n">
        <f aca="false">IF(D497&gt;E497,1,0)+IF(D498&gt;E498,1,0)+IF(D499&gt;E499,1,0)</f>
        <v>0</v>
      </c>
      <c r="L497" s="104" t="n">
        <f aca="false">IF(E497&gt;D497,1,0)+IF(E498&gt;D498,1,0)+IF(E499&gt;D499,1,0)</f>
        <v>0</v>
      </c>
      <c r="M497" s="97" t="str">
        <f aca="false">G497&amp;" d. "&amp;I497</f>
        <v>0 d. 0</v>
      </c>
      <c r="N497" s="97" t="str">
        <f aca="false">G497&amp;" x "&amp;I497</f>
        <v>0 x 0</v>
      </c>
      <c r="O497" s="97" t="str">
        <f aca="false">I497&amp;" x "&amp;G497</f>
        <v>0 x 0</v>
      </c>
      <c r="P497" s="94" t="n">
        <f aca="false">MONTH(B497)</f>
        <v>12</v>
      </c>
      <c r="Q497" s="94" t="n">
        <f aca="false">QUOTIENT(B497-2,7)-6129</f>
        <v>-6129</v>
      </c>
    </row>
    <row r="498" customFormat="false" ht="12.75" hidden="false" customHeight="false" outlineLevel="0" collapsed="false">
      <c r="A498" s="94"/>
      <c r="B498" s="39"/>
      <c r="C498" s="40"/>
      <c r="D498" s="98"/>
      <c r="E498" s="98"/>
      <c r="F498" s="40"/>
      <c r="G498" s="97"/>
      <c r="H498" s="94"/>
      <c r="I498" s="97"/>
      <c r="J498" s="94"/>
      <c r="K498" s="94"/>
      <c r="L498" s="94"/>
      <c r="M498" s="97" t="n">
        <v>0</v>
      </c>
      <c r="N498" s="97" t="n">
        <v>0</v>
      </c>
      <c r="O498" s="97" t="n">
        <v>0</v>
      </c>
      <c r="P498" s="94"/>
      <c r="Q498" s="94"/>
    </row>
    <row r="499" customFormat="false" ht="12.75" hidden="false" customHeight="false" outlineLevel="0" collapsed="false">
      <c r="A499" s="99"/>
      <c r="B499" s="100"/>
      <c r="C499" s="101"/>
      <c r="D499" s="102"/>
      <c r="E499" s="102"/>
      <c r="F499" s="101"/>
      <c r="G499" s="103"/>
      <c r="H499" s="99"/>
      <c r="I499" s="103"/>
      <c r="J499" s="99"/>
      <c r="K499" s="99"/>
      <c r="L499" s="99"/>
      <c r="M499" s="103" t="n">
        <v>0</v>
      </c>
      <c r="N499" s="103" t="n">
        <v>0</v>
      </c>
      <c r="O499" s="103" t="n">
        <v>0</v>
      </c>
      <c r="P499" s="99"/>
      <c r="Q499" s="99"/>
    </row>
    <row r="500" customFormat="false" ht="12.75" hidden="false" customHeight="false" outlineLevel="0" collapsed="false">
      <c r="A500" s="104" t="n">
        <f aca="false">A497+1</f>
        <v>167</v>
      </c>
      <c r="B500" s="95"/>
      <c r="C500" s="40"/>
      <c r="D500" s="96"/>
      <c r="E500" s="96"/>
      <c r="F500" s="40"/>
      <c r="G500" s="105" t="n">
        <f aca="false">C500</f>
        <v>0</v>
      </c>
      <c r="H500" s="104" t="n">
        <f aca="false">IF(AND(E500=0,E501=0),25,20)</f>
        <v>25</v>
      </c>
      <c r="I500" s="105" t="n">
        <f aca="false">F500</f>
        <v>0</v>
      </c>
      <c r="J500" s="94" t="n">
        <f aca="false">IF(E500="WO40",-40,MAX(4,SUM(E500:E501)))</f>
        <v>4</v>
      </c>
      <c r="K500" s="104" t="n">
        <f aca="false">IF(D500&gt;E500,1,0)+IF(D501&gt;E501,1,0)+IF(D502&gt;E502,1,0)</f>
        <v>0</v>
      </c>
      <c r="L500" s="104" t="n">
        <f aca="false">IF(E500&gt;D500,1,0)+IF(E501&gt;D501,1,0)+IF(E502&gt;D502,1,0)</f>
        <v>0</v>
      </c>
      <c r="M500" s="97" t="str">
        <f aca="false">G500&amp;" d. "&amp;I500</f>
        <v>0 d. 0</v>
      </c>
      <c r="N500" s="97" t="str">
        <f aca="false">G500&amp;" x "&amp;I500</f>
        <v>0 x 0</v>
      </c>
      <c r="O500" s="97" t="str">
        <f aca="false">I500&amp;" x "&amp;G500</f>
        <v>0 x 0</v>
      </c>
      <c r="P500" s="94" t="n">
        <f aca="false">MONTH(B500)</f>
        <v>12</v>
      </c>
      <c r="Q500" s="94" t="n">
        <f aca="false">QUOTIENT(B500-2,7)-6129</f>
        <v>-6129</v>
      </c>
    </row>
    <row r="501" customFormat="false" ht="12.75" hidden="false" customHeight="false" outlineLevel="0" collapsed="false">
      <c r="A501" s="94"/>
      <c r="B501" s="39"/>
      <c r="C501" s="40"/>
      <c r="D501" s="98"/>
      <c r="E501" s="98"/>
      <c r="F501" s="40"/>
      <c r="G501" s="97"/>
      <c r="H501" s="94"/>
      <c r="I501" s="97"/>
      <c r="J501" s="94"/>
      <c r="K501" s="94"/>
      <c r="L501" s="94"/>
      <c r="M501" s="97" t="n">
        <v>0</v>
      </c>
      <c r="N501" s="97" t="n">
        <v>0</v>
      </c>
      <c r="O501" s="97" t="n">
        <v>0</v>
      </c>
      <c r="P501" s="94"/>
      <c r="Q501" s="94"/>
    </row>
    <row r="502" customFormat="false" ht="12.75" hidden="false" customHeight="false" outlineLevel="0" collapsed="false">
      <c r="A502" s="99"/>
      <c r="B502" s="100"/>
      <c r="C502" s="101"/>
      <c r="D502" s="102"/>
      <c r="E502" s="102"/>
      <c r="F502" s="101"/>
      <c r="G502" s="103"/>
      <c r="H502" s="99"/>
      <c r="I502" s="103"/>
      <c r="J502" s="99"/>
      <c r="K502" s="99"/>
      <c r="L502" s="99"/>
      <c r="M502" s="103" t="n">
        <v>0</v>
      </c>
      <c r="N502" s="103" t="n">
        <v>0</v>
      </c>
      <c r="O502" s="103" t="n">
        <v>0</v>
      </c>
      <c r="P502" s="99"/>
      <c r="Q502" s="99"/>
    </row>
    <row r="503" customFormat="false" ht="12.75" hidden="false" customHeight="false" outlineLevel="0" collapsed="false">
      <c r="A503" s="104" t="n">
        <f aca="false">A500+1</f>
        <v>168</v>
      </c>
      <c r="B503" s="95"/>
      <c r="C503" s="40"/>
      <c r="D503" s="96"/>
      <c r="E503" s="96"/>
      <c r="F503" s="40"/>
      <c r="G503" s="105" t="n">
        <f aca="false">C503</f>
        <v>0</v>
      </c>
      <c r="H503" s="104" t="n">
        <f aca="false">IF(AND(E503=0,E504=0),25,20)</f>
        <v>25</v>
      </c>
      <c r="I503" s="105" t="n">
        <f aca="false">F503</f>
        <v>0</v>
      </c>
      <c r="J503" s="94" t="n">
        <f aca="false">IF(E503="WO40",-40,MAX(4,SUM(E503:E504)))</f>
        <v>4</v>
      </c>
      <c r="K503" s="104" t="n">
        <f aca="false">IF(D503&gt;E503,1,0)+IF(D504&gt;E504,1,0)+IF(D505&gt;E505,1,0)</f>
        <v>0</v>
      </c>
      <c r="L503" s="104" t="n">
        <f aca="false">IF(E503&gt;D503,1,0)+IF(E504&gt;D504,1,0)+IF(E505&gt;D505,1,0)</f>
        <v>0</v>
      </c>
      <c r="M503" s="97" t="str">
        <f aca="false">G503&amp;" d. "&amp;I503</f>
        <v>0 d. 0</v>
      </c>
      <c r="N503" s="97" t="str">
        <f aca="false">G503&amp;" x "&amp;I503</f>
        <v>0 x 0</v>
      </c>
      <c r="O503" s="97" t="str">
        <f aca="false">I503&amp;" x "&amp;G503</f>
        <v>0 x 0</v>
      </c>
      <c r="P503" s="94" t="n">
        <f aca="false">MONTH(B503)</f>
        <v>12</v>
      </c>
      <c r="Q503" s="94" t="n">
        <f aca="false">QUOTIENT(B503-2,7)-6129</f>
        <v>-6129</v>
      </c>
    </row>
    <row r="504" customFormat="false" ht="12.75" hidden="false" customHeight="false" outlineLevel="0" collapsed="false">
      <c r="A504" s="94"/>
      <c r="B504" s="39"/>
      <c r="C504" s="40"/>
      <c r="D504" s="98"/>
      <c r="E504" s="98"/>
      <c r="F504" s="40"/>
      <c r="G504" s="97"/>
      <c r="H504" s="94"/>
      <c r="I504" s="97"/>
      <c r="J504" s="94"/>
      <c r="K504" s="94"/>
      <c r="L504" s="94"/>
      <c r="M504" s="97" t="n">
        <v>0</v>
      </c>
      <c r="N504" s="97" t="n">
        <v>0</v>
      </c>
      <c r="O504" s="97" t="n">
        <v>0</v>
      </c>
      <c r="P504" s="94"/>
      <c r="Q504" s="94"/>
    </row>
    <row r="505" customFormat="false" ht="12.75" hidden="false" customHeight="false" outlineLevel="0" collapsed="false">
      <c r="A505" s="99"/>
      <c r="B505" s="100"/>
      <c r="C505" s="101"/>
      <c r="D505" s="102"/>
      <c r="E505" s="102"/>
      <c r="F505" s="101"/>
      <c r="G505" s="103"/>
      <c r="H505" s="99"/>
      <c r="I505" s="103"/>
      <c r="J505" s="99"/>
      <c r="K505" s="99"/>
      <c r="L505" s="99"/>
      <c r="M505" s="103" t="n">
        <v>0</v>
      </c>
      <c r="N505" s="103" t="n">
        <v>0</v>
      </c>
      <c r="O505" s="103" t="n">
        <v>0</v>
      </c>
      <c r="P505" s="99"/>
      <c r="Q505" s="99"/>
    </row>
    <row r="506" customFormat="false" ht="12.75" hidden="false" customHeight="false" outlineLevel="0" collapsed="false">
      <c r="A506" s="104" t="n">
        <f aca="false">A503+1</f>
        <v>169</v>
      </c>
      <c r="B506" s="95"/>
      <c r="C506" s="40"/>
      <c r="D506" s="96"/>
      <c r="E506" s="96"/>
      <c r="F506" s="40"/>
      <c r="G506" s="105" t="n">
        <f aca="false">C506</f>
        <v>0</v>
      </c>
      <c r="H506" s="104" t="n">
        <f aca="false">IF(AND(E506=0,E507=0),25,20)</f>
        <v>25</v>
      </c>
      <c r="I506" s="105" t="n">
        <f aca="false">F506</f>
        <v>0</v>
      </c>
      <c r="J506" s="94" t="n">
        <f aca="false">IF(E506="WO40",-40,MAX(4,SUM(E506:E507)))</f>
        <v>4</v>
      </c>
      <c r="K506" s="104" t="n">
        <f aca="false">IF(D506&gt;E506,1,0)+IF(D507&gt;E507,1,0)+IF(D508&gt;E508,1,0)</f>
        <v>0</v>
      </c>
      <c r="L506" s="104" t="n">
        <f aca="false">IF(E506&gt;D506,1,0)+IF(E507&gt;D507,1,0)+IF(E508&gt;D508,1,0)</f>
        <v>0</v>
      </c>
      <c r="M506" s="97" t="str">
        <f aca="false">G506&amp;" d. "&amp;I506</f>
        <v>0 d. 0</v>
      </c>
      <c r="N506" s="97" t="str">
        <f aca="false">G506&amp;" x "&amp;I506</f>
        <v>0 x 0</v>
      </c>
      <c r="O506" s="97" t="str">
        <f aca="false">I506&amp;" x "&amp;G506</f>
        <v>0 x 0</v>
      </c>
      <c r="P506" s="94" t="n">
        <f aca="false">MONTH(B506)</f>
        <v>12</v>
      </c>
      <c r="Q506" s="94" t="n">
        <f aca="false">QUOTIENT(B506-2,7)-6129</f>
        <v>-6129</v>
      </c>
    </row>
    <row r="507" customFormat="false" ht="12.75" hidden="false" customHeight="false" outlineLevel="0" collapsed="false">
      <c r="A507" s="94"/>
      <c r="B507" s="39"/>
      <c r="C507" s="40"/>
      <c r="D507" s="98"/>
      <c r="E507" s="98"/>
      <c r="F507" s="40"/>
      <c r="G507" s="97"/>
      <c r="H507" s="94"/>
      <c r="I507" s="97"/>
      <c r="J507" s="94"/>
      <c r="K507" s="94"/>
      <c r="L507" s="94"/>
      <c r="M507" s="97" t="n">
        <v>0</v>
      </c>
      <c r="N507" s="97" t="n">
        <v>0</v>
      </c>
      <c r="O507" s="97" t="n">
        <v>0</v>
      </c>
      <c r="P507" s="94"/>
      <c r="Q507" s="94"/>
    </row>
    <row r="508" customFormat="false" ht="12.75" hidden="false" customHeight="false" outlineLevel="0" collapsed="false">
      <c r="A508" s="99"/>
      <c r="B508" s="100"/>
      <c r="C508" s="101"/>
      <c r="D508" s="102"/>
      <c r="E508" s="102"/>
      <c r="F508" s="101"/>
      <c r="G508" s="103"/>
      <c r="H508" s="99"/>
      <c r="I508" s="103"/>
      <c r="J508" s="99"/>
      <c r="K508" s="99"/>
      <c r="L508" s="99"/>
      <c r="M508" s="103" t="n">
        <v>0</v>
      </c>
      <c r="N508" s="103" t="n">
        <v>0</v>
      </c>
      <c r="O508" s="103" t="n">
        <v>0</v>
      </c>
      <c r="P508" s="99"/>
      <c r="Q508" s="99"/>
    </row>
    <row r="509" customFormat="false" ht="12.75" hidden="false" customHeight="false" outlineLevel="0" collapsed="false">
      <c r="A509" s="104" t="n">
        <f aca="false">A506+1</f>
        <v>170</v>
      </c>
      <c r="B509" s="95"/>
      <c r="C509" s="40"/>
      <c r="D509" s="96"/>
      <c r="E509" s="96"/>
      <c r="F509" s="40"/>
      <c r="G509" s="105" t="n">
        <f aca="false">C509</f>
        <v>0</v>
      </c>
      <c r="H509" s="104" t="n">
        <f aca="false">IF(AND(E509=0,E510=0),25,20)</f>
        <v>25</v>
      </c>
      <c r="I509" s="105" t="n">
        <f aca="false">F509</f>
        <v>0</v>
      </c>
      <c r="J509" s="94" t="n">
        <f aca="false">IF(E509="WO40",-40,MAX(4,SUM(E509:E510)))</f>
        <v>4</v>
      </c>
      <c r="K509" s="104" t="n">
        <f aca="false">IF(D509&gt;E509,1,0)+IF(D510&gt;E510,1,0)+IF(D511&gt;E511,1,0)</f>
        <v>0</v>
      </c>
      <c r="L509" s="104" t="n">
        <f aca="false">IF(E509&gt;D509,1,0)+IF(E510&gt;D510,1,0)+IF(E511&gt;D511,1,0)</f>
        <v>0</v>
      </c>
      <c r="M509" s="97" t="str">
        <f aca="false">G509&amp;" d. "&amp;I509</f>
        <v>0 d. 0</v>
      </c>
      <c r="N509" s="97" t="str">
        <f aca="false">G509&amp;" x "&amp;I509</f>
        <v>0 x 0</v>
      </c>
      <c r="O509" s="97" t="str">
        <f aca="false">I509&amp;" x "&amp;G509</f>
        <v>0 x 0</v>
      </c>
      <c r="P509" s="94" t="n">
        <f aca="false">MONTH(B509)</f>
        <v>12</v>
      </c>
      <c r="Q509" s="94" t="n">
        <f aca="false">QUOTIENT(B509-2,7)-6129</f>
        <v>-6129</v>
      </c>
    </row>
    <row r="510" customFormat="false" ht="12.75" hidden="false" customHeight="false" outlineLevel="0" collapsed="false">
      <c r="A510" s="94"/>
      <c r="B510" s="39"/>
      <c r="C510" s="40"/>
      <c r="D510" s="98"/>
      <c r="E510" s="98"/>
      <c r="F510" s="40"/>
      <c r="G510" s="97"/>
      <c r="H510" s="94"/>
      <c r="I510" s="97"/>
      <c r="J510" s="94"/>
      <c r="K510" s="94"/>
      <c r="L510" s="94"/>
      <c r="M510" s="97" t="n">
        <v>0</v>
      </c>
      <c r="N510" s="97" t="n">
        <v>0</v>
      </c>
      <c r="O510" s="97" t="n">
        <v>0</v>
      </c>
      <c r="P510" s="94"/>
      <c r="Q510" s="94"/>
    </row>
    <row r="511" customFormat="false" ht="12.75" hidden="false" customHeight="false" outlineLevel="0" collapsed="false">
      <c r="A511" s="99"/>
      <c r="B511" s="100"/>
      <c r="C511" s="101"/>
      <c r="D511" s="102"/>
      <c r="E511" s="102"/>
      <c r="F511" s="101"/>
      <c r="G511" s="103"/>
      <c r="H511" s="99"/>
      <c r="I511" s="103"/>
      <c r="J511" s="99"/>
      <c r="K511" s="99"/>
      <c r="L511" s="99"/>
      <c r="M511" s="103" t="n">
        <v>0</v>
      </c>
      <c r="N511" s="103" t="n">
        <v>0</v>
      </c>
      <c r="O511" s="103" t="n">
        <v>0</v>
      </c>
      <c r="P511" s="99"/>
      <c r="Q511" s="99"/>
    </row>
    <row r="512" customFormat="false" ht="12.75" hidden="false" customHeight="false" outlineLevel="0" collapsed="false">
      <c r="A512" s="104" t="n">
        <f aca="false">A509+1</f>
        <v>171</v>
      </c>
      <c r="B512" s="95"/>
      <c r="C512" s="40"/>
      <c r="D512" s="96"/>
      <c r="E512" s="96"/>
      <c r="F512" s="40"/>
      <c r="G512" s="105" t="n">
        <f aca="false">C512</f>
        <v>0</v>
      </c>
      <c r="H512" s="104" t="n">
        <f aca="false">IF(AND(E512=0,E513=0),25,20)</f>
        <v>25</v>
      </c>
      <c r="I512" s="105" t="n">
        <f aca="false">F512</f>
        <v>0</v>
      </c>
      <c r="J512" s="94" t="n">
        <f aca="false">IF(E512="WO40",-40,MAX(4,SUM(E512:E513)))</f>
        <v>4</v>
      </c>
      <c r="K512" s="104" t="n">
        <f aca="false">IF(D512&gt;E512,1,0)+IF(D513&gt;E513,1,0)+IF(D514&gt;E514,1,0)</f>
        <v>0</v>
      </c>
      <c r="L512" s="104" t="n">
        <f aca="false">IF(E512&gt;D512,1,0)+IF(E513&gt;D513,1,0)+IF(E514&gt;D514,1,0)</f>
        <v>0</v>
      </c>
      <c r="M512" s="97" t="str">
        <f aca="false">G512&amp;" d. "&amp;I512</f>
        <v>0 d. 0</v>
      </c>
      <c r="N512" s="97" t="str">
        <f aca="false">G512&amp;" x "&amp;I512</f>
        <v>0 x 0</v>
      </c>
      <c r="O512" s="97" t="str">
        <f aca="false">I512&amp;" x "&amp;G512</f>
        <v>0 x 0</v>
      </c>
      <c r="P512" s="94" t="n">
        <f aca="false">MONTH(B512)</f>
        <v>12</v>
      </c>
      <c r="Q512" s="94" t="n">
        <f aca="false">QUOTIENT(B512-2,7)-6129</f>
        <v>-6129</v>
      </c>
    </row>
    <row r="513" customFormat="false" ht="12.75" hidden="false" customHeight="false" outlineLevel="0" collapsed="false">
      <c r="A513" s="94"/>
      <c r="B513" s="39"/>
      <c r="C513" s="40"/>
      <c r="D513" s="98"/>
      <c r="E513" s="98"/>
      <c r="F513" s="40"/>
      <c r="G513" s="97"/>
      <c r="H513" s="94"/>
      <c r="I513" s="97"/>
      <c r="J513" s="94"/>
      <c r="K513" s="94"/>
      <c r="L513" s="94"/>
      <c r="M513" s="97" t="n">
        <v>0</v>
      </c>
      <c r="N513" s="97" t="n">
        <v>0</v>
      </c>
      <c r="O513" s="97" t="n">
        <v>0</v>
      </c>
      <c r="P513" s="94"/>
      <c r="Q513" s="94"/>
    </row>
    <row r="514" customFormat="false" ht="12.75" hidden="false" customHeight="false" outlineLevel="0" collapsed="false">
      <c r="A514" s="99"/>
      <c r="B514" s="100"/>
      <c r="C514" s="101"/>
      <c r="D514" s="102"/>
      <c r="E514" s="102"/>
      <c r="F514" s="101"/>
      <c r="G514" s="103"/>
      <c r="H514" s="99"/>
      <c r="I514" s="103"/>
      <c r="J514" s="99"/>
      <c r="K514" s="99"/>
      <c r="L514" s="99"/>
      <c r="M514" s="103" t="n">
        <v>0</v>
      </c>
      <c r="N514" s="103" t="n">
        <v>0</v>
      </c>
      <c r="O514" s="103" t="n">
        <v>0</v>
      </c>
      <c r="P514" s="99"/>
      <c r="Q514" s="99"/>
    </row>
    <row r="515" customFormat="false" ht="12.75" hidden="false" customHeight="false" outlineLevel="0" collapsed="false">
      <c r="A515" s="104" t="n">
        <f aca="false">A512+1</f>
        <v>172</v>
      </c>
      <c r="B515" s="95"/>
      <c r="C515" s="40"/>
      <c r="D515" s="96"/>
      <c r="E515" s="96"/>
      <c r="F515" s="40"/>
      <c r="G515" s="105" t="n">
        <f aca="false">C515</f>
        <v>0</v>
      </c>
      <c r="H515" s="104" t="n">
        <f aca="false">IF(AND(E515=0,E516=0),25,20)</f>
        <v>25</v>
      </c>
      <c r="I515" s="105" t="n">
        <f aca="false">F515</f>
        <v>0</v>
      </c>
      <c r="J515" s="94" t="n">
        <f aca="false">IF(E515="WO40",-40,MAX(4,SUM(E515:E516)))</f>
        <v>4</v>
      </c>
      <c r="K515" s="104" t="n">
        <f aca="false">IF(D515&gt;E515,1,0)+IF(D516&gt;E516,1,0)+IF(D517&gt;E517,1,0)</f>
        <v>0</v>
      </c>
      <c r="L515" s="104" t="n">
        <f aca="false">IF(E515&gt;D515,1,0)+IF(E516&gt;D516,1,0)+IF(E517&gt;D517,1,0)</f>
        <v>0</v>
      </c>
      <c r="M515" s="97" t="str">
        <f aca="false">G515&amp;" d. "&amp;I515</f>
        <v>0 d. 0</v>
      </c>
      <c r="N515" s="97" t="str">
        <f aca="false">G515&amp;" x "&amp;I515</f>
        <v>0 x 0</v>
      </c>
      <c r="O515" s="97" t="str">
        <f aca="false">I515&amp;" x "&amp;G515</f>
        <v>0 x 0</v>
      </c>
      <c r="P515" s="94" t="n">
        <f aca="false">MONTH(B515)</f>
        <v>12</v>
      </c>
      <c r="Q515" s="94" t="n">
        <f aca="false">QUOTIENT(B515-2,7)-6129</f>
        <v>-6129</v>
      </c>
    </row>
    <row r="516" customFormat="false" ht="12.75" hidden="false" customHeight="false" outlineLevel="0" collapsed="false">
      <c r="A516" s="94"/>
      <c r="B516" s="39"/>
      <c r="C516" s="40"/>
      <c r="D516" s="98"/>
      <c r="E516" s="98"/>
      <c r="F516" s="40"/>
      <c r="G516" s="97"/>
      <c r="H516" s="94"/>
      <c r="I516" s="97"/>
      <c r="J516" s="94"/>
      <c r="K516" s="94"/>
      <c r="L516" s="94"/>
      <c r="M516" s="97" t="n">
        <v>0</v>
      </c>
      <c r="N516" s="97" t="n">
        <v>0</v>
      </c>
      <c r="O516" s="97" t="n">
        <v>0</v>
      </c>
      <c r="P516" s="94"/>
      <c r="Q516" s="94"/>
    </row>
    <row r="517" customFormat="false" ht="12.75" hidden="false" customHeight="false" outlineLevel="0" collapsed="false">
      <c r="A517" s="99"/>
      <c r="B517" s="100"/>
      <c r="C517" s="101"/>
      <c r="D517" s="102"/>
      <c r="E517" s="102"/>
      <c r="F517" s="101"/>
      <c r="G517" s="103"/>
      <c r="H517" s="99"/>
      <c r="I517" s="103"/>
      <c r="J517" s="99"/>
      <c r="K517" s="99"/>
      <c r="L517" s="99"/>
      <c r="M517" s="103" t="n">
        <v>0</v>
      </c>
      <c r="N517" s="103" t="n">
        <v>0</v>
      </c>
      <c r="O517" s="103" t="n">
        <v>0</v>
      </c>
      <c r="P517" s="99"/>
      <c r="Q517" s="99"/>
    </row>
    <row r="518" customFormat="false" ht="12.75" hidden="false" customHeight="false" outlineLevel="0" collapsed="false">
      <c r="A518" s="104" t="n">
        <f aca="false">A515+1</f>
        <v>173</v>
      </c>
      <c r="B518" s="95"/>
      <c r="C518" s="40"/>
      <c r="D518" s="96"/>
      <c r="E518" s="96"/>
      <c r="F518" s="40"/>
      <c r="G518" s="105" t="n">
        <f aca="false">C518</f>
        <v>0</v>
      </c>
      <c r="H518" s="104" t="n">
        <f aca="false">IF(AND(E518=0,E519=0),25,20)</f>
        <v>25</v>
      </c>
      <c r="I518" s="105" t="n">
        <f aca="false">F518</f>
        <v>0</v>
      </c>
      <c r="J518" s="94" t="n">
        <f aca="false">IF(E518="WO40",-40,MAX(4,SUM(E518:E519)))</f>
        <v>4</v>
      </c>
      <c r="K518" s="104" t="n">
        <f aca="false">IF(D518&gt;E518,1,0)+IF(D519&gt;E519,1,0)+IF(D520&gt;E520,1,0)</f>
        <v>0</v>
      </c>
      <c r="L518" s="104" t="n">
        <f aca="false">IF(E518&gt;D518,1,0)+IF(E519&gt;D519,1,0)+IF(E520&gt;D520,1,0)</f>
        <v>0</v>
      </c>
      <c r="M518" s="97" t="str">
        <f aca="false">G518&amp;" d. "&amp;I518</f>
        <v>0 d. 0</v>
      </c>
      <c r="N518" s="97" t="str">
        <f aca="false">G518&amp;" x "&amp;I518</f>
        <v>0 x 0</v>
      </c>
      <c r="O518" s="97" t="str">
        <f aca="false">I518&amp;" x "&amp;G518</f>
        <v>0 x 0</v>
      </c>
      <c r="P518" s="94" t="n">
        <f aca="false">MONTH(B518)</f>
        <v>12</v>
      </c>
      <c r="Q518" s="94" t="n">
        <f aca="false">QUOTIENT(B518-2,7)-6129</f>
        <v>-6129</v>
      </c>
    </row>
    <row r="519" customFormat="false" ht="12.75" hidden="false" customHeight="false" outlineLevel="0" collapsed="false">
      <c r="A519" s="94"/>
      <c r="B519" s="39"/>
      <c r="C519" s="40"/>
      <c r="D519" s="98"/>
      <c r="E519" s="98"/>
      <c r="F519" s="40"/>
      <c r="G519" s="97"/>
      <c r="H519" s="94"/>
      <c r="I519" s="97"/>
      <c r="J519" s="94"/>
      <c r="K519" s="94"/>
      <c r="L519" s="94"/>
      <c r="M519" s="97" t="n">
        <v>0</v>
      </c>
      <c r="N519" s="97" t="n">
        <v>0</v>
      </c>
      <c r="O519" s="97" t="n">
        <v>0</v>
      </c>
      <c r="P519" s="94"/>
      <c r="Q519" s="94"/>
    </row>
    <row r="520" customFormat="false" ht="12.75" hidden="false" customHeight="false" outlineLevel="0" collapsed="false">
      <c r="A520" s="99"/>
      <c r="B520" s="100"/>
      <c r="C520" s="101"/>
      <c r="D520" s="102"/>
      <c r="E520" s="102"/>
      <c r="F520" s="101"/>
      <c r="G520" s="103"/>
      <c r="H520" s="99"/>
      <c r="I520" s="103"/>
      <c r="J520" s="99"/>
      <c r="K520" s="99"/>
      <c r="L520" s="99"/>
      <c r="M520" s="103" t="n">
        <v>0</v>
      </c>
      <c r="N520" s="103" t="n">
        <v>0</v>
      </c>
      <c r="O520" s="103" t="n">
        <v>0</v>
      </c>
      <c r="P520" s="99"/>
      <c r="Q520" s="99"/>
    </row>
    <row r="521" customFormat="false" ht="12.75" hidden="false" customHeight="false" outlineLevel="0" collapsed="false">
      <c r="A521" s="104" t="n">
        <f aca="false">A518+1</f>
        <v>174</v>
      </c>
      <c r="B521" s="95"/>
      <c r="C521" s="40"/>
      <c r="D521" s="96"/>
      <c r="E521" s="96"/>
      <c r="F521" s="40"/>
      <c r="G521" s="105" t="n">
        <f aca="false">C521</f>
        <v>0</v>
      </c>
      <c r="H521" s="104" t="n">
        <f aca="false">IF(AND(E521=0,E522=0),25,20)</f>
        <v>25</v>
      </c>
      <c r="I521" s="105" t="n">
        <f aca="false">F521</f>
        <v>0</v>
      </c>
      <c r="J521" s="94" t="n">
        <f aca="false">IF(E521="WO40",-40,MAX(4,SUM(E521:E522)))</f>
        <v>4</v>
      </c>
      <c r="K521" s="104" t="n">
        <f aca="false">IF(D521&gt;E521,1,0)+IF(D522&gt;E522,1,0)+IF(D523&gt;E523,1,0)</f>
        <v>0</v>
      </c>
      <c r="L521" s="104" t="n">
        <f aca="false">IF(E521&gt;D521,1,0)+IF(E522&gt;D522,1,0)+IF(E523&gt;D523,1,0)</f>
        <v>0</v>
      </c>
      <c r="M521" s="97" t="str">
        <f aca="false">G521&amp;" d. "&amp;I521</f>
        <v>0 d. 0</v>
      </c>
      <c r="N521" s="97" t="str">
        <f aca="false">G521&amp;" x "&amp;I521</f>
        <v>0 x 0</v>
      </c>
      <c r="O521" s="97" t="str">
        <f aca="false">I521&amp;" x "&amp;G521</f>
        <v>0 x 0</v>
      </c>
      <c r="P521" s="94" t="n">
        <f aca="false">MONTH(B521)</f>
        <v>12</v>
      </c>
      <c r="Q521" s="94" t="n">
        <f aca="false">QUOTIENT(B521-2,7)-6129</f>
        <v>-6129</v>
      </c>
    </row>
    <row r="522" customFormat="false" ht="12.75" hidden="false" customHeight="false" outlineLevel="0" collapsed="false">
      <c r="A522" s="94"/>
      <c r="B522" s="39"/>
      <c r="C522" s="40"/>
      <c r="D522" s="98"/>
      <c r="E522" s="98"/>
      <c r="F522" s="40"/>
      <c r="G522" s="97"/>
      <c r="H522" s="94"/>
      <c r="I522" s="97"/>
      <c r="J522" s="94"/>
      <c r="K522" s="94"/>
      <c r="L522" s="94"/>
      <c r="M522" s="97" t="n">
        <v>0</v>
      </c>
      <c r="N522" s="97" t="n">
        <v>0</v>
      </c>
      <c r="O522" s="97" t="n">
        <v>0</v>
      </c>
      <c r="P522" s="94"/>
      <c r="Q522" s="94"/>
    </row>
    <row r="523" customFormat="false" ht="12.75" hidden="false" customHeight="false" outlineLevel="0" collapsed="false">
      <c r="A523" s="99"/>
      <c r="B523" s="100"/>
      <c r="C523" s="101"/>
      <c r="D523" s="102"/>
      <c r="E523" s="102"/>
      <c r="F523" s="101"/>
      <c r="G523" s="103"/>
      <c r="H523" s="99"/>
      <c r="I523" s="103"/>
      <c r="J523" s="99"/>
      <c r="K523" s="99"/>
      <c r="L523" s="99"/>
      <c r="M523" s="103" t="n">
        <v>0</v>
      </c>
      <c r="N523" s="103" t="n">
        <v>0</v>
      </c>
      <c r="O523" s="103" t="n">
        <v>0</v>
      </c>
      <c r="P523" s="99"/>
      <c r="Q523" s="99"/>
    </row>
    <row r="524" customFormat="false" ht="12.75" hidden="false" customHeight="false" outlineLevel="0" collapsed="false">
      <c r="A524" s="104" t="n">
        <f aca="false">A521+1</f>
        <v>175</v>
      </c>
      <c r="B524" s="95"/>
      <c r="C524" s="40"/>
      <c r="D524" s="96"/>
      <c r="E524" s="96"/>
      <c r="F524" s="40"/>
      <c r="G524" s="105" t="n">
        <f aca="false">C524</f>
        <v>0</v>
      </c>
      <c r="H524" s="104" t="n">
        <f aca="false">IF(AND(E524=0,E525=0),25,20)</f>
        <v>25</v>
      </c>
      <c r="I524" s="105" t="n">
        <f aca="false">F524</f>
        <v>0</v>
      </c>
      <c r="J524" s="94" t="n">
        <f aca="false">IF(E524="WO40",-40,MAX(4,SUM(E524:E525)))</f>
        <v>4</v>
      </c>
      <c r="K524" s="104" t="n">
        <f aca="false">IF(D524&gt;E524,1,0)+IF(D525&gt;E525,1,0)+IF(D526&gt;E526,1,0)</f>
        <v>0</v>
      </c>
      <c r="L524" s="104" t="n">
        <f aca="false">IF(E524&gt;D524,1,0)+IF(E525&gt;D525,1,0)+IF(E526&gt;D526,1,0)</f>
        <v>0</v>
      </c>
      <c r="M524" s="97" t="str">
        <f aca="false">G524&amp;" d. "&amp;I524</f>
        <v>0 d. 0</v>
      </c>
      <c r="N524" s="97" t="str">
        <f aca="false">G524&amp;" x "&amp;I524</f>
        <v>0 x 0</v>
      </c>
      <c r="O524" s="97" t="str">
        <f aca="false">I524&amp;" x "&amp;G524</f>
        <v>0 x 0</v>
      </c>
      <c r="P524" s="94" t="n">
        <f aca="false">MONTH(B524)</f>
        <v>12</v>
      </c>
      <c r="Q524" s="94" t="n">
        <f aca="false">QUOTIENT(B524-2,7)-6129</f>
        <v>-6129</v>
      </c>
    </row>
    <row r="525" customFormat="false" ht="12.75" hidden="false" customHeight="false" outlineLevel="0" collapsed="false">
      <c r="A525" s="94"/>
      <c r="B525" s="39"/>
      <c r="C525" s="40"/>
      <c r="D525" s="98"/>
      <c r="E525" s="98"/>
      <c r="F525" s="40"/>
      <c r="G525" s="97"/>
      <c r="H525" s="94"/>
      <c r="I525" s="97"/>
      <c r="J525" s="94"/>
      <c r="K525" s="94"/>
      <c r="L525" s="94"/>
      <c r="M525" s="97" t="n">
        <v>0</v>
      </c>
      <c r="N525" s="97" t="n">
        <v>0</v>
      </c>
      <c r="O525" s="97" t="n">
        <v>0</v>
      </c>
      <c r="P525" s="94"/>
      <c r="Q525" s="94"/>
    </row>
    <row r="526" customFormat="false" ht="12.75" hidden="false" customHeight="false" outlineLevel="0" collapsed="false">
      <c r="A526" s="99"/>
      <c r="B526" s="100"/>
      <c r="C526" s="101"/>
      <c r="D526" s="102"/>
      <c r="E526" s="102"/>
      <c r="F526" s="101"/>
      <c r="G526" s="103"/>
      <c r="H526" s="99"/>
      <c r="I526" s="103"/>
      <c r="J526" s="99"/>
      <c r="K526" s="99"/>
      <c r="L526" s="99"/>
      <c r="M526" s="103" t="n">
        <v>0</v>
      </c>
      <c r="N526" s="103" t="n">
        <v>0</v>
      </c>
      <c r="O526" s="103" t="n">
        <v>0</v>
      </c>
      <c r="P526" s="99"/>
      <c r="Q526" s="99"/>
    </row>
    <row r="527" customFormat="false" ht="12.75" hidden="false" customHeight="false" outlineLevel="0" collapsed="false">
      <c r="A527" s="104" t="n">
        <f aca="false">A524+1</f>
        <v>176</v>
      </c>
      <c r="B527" s="95"/>
      <c r="C527" s="40"/>
      <c r="D527" s="96"/>
      <c r="E527" s="96"/>
      <c r="F527" s="40"/>
      <c r="G527" s="105" t="n">
        <f aca="false">C527</f>
        <v>0</v>
      </c>
      <c r="H527" s="104" t="n">
        <f aca="false">IF(AND(E527=0,E528=0),25,20)</f>
        <v>25</v>
      </c>
      <c r="I527" s="105" t="n">
        <f aca="false">F527</f>
        <v>0</v>
      </c>
      <c r="J527" s="94" t="n">
        <f aca="false">IF(E527="WO40",-40,MAX(4,SUM(E527:E528)))</f>
        <v>4</v>
      </c>
      <c r="K527" s="104" t="n">
        <f aca="false">IF(D527&gt;E527,1,0)+IF(D528&gt;E528,1,0)+IF(D529&gt;E529,1,0)</f>
        <v>0</v>
      </c>
      <c r="L527" s="104" t="n">
        <f aca="false">IF(E527&gt;D527,1,0)+IF(E528&gt;D528,1,0)+IF(E529&gt;D529,1,0)</f>
        <v>0</v>
      </c>
      <c r="M527" s="97" t="str">
        <f aca="false">G527&amp;" d. "&amp;I527</f>
        <v>0 d. 0</v>
      </c>
      <c r="N527" s="97" t="str">
        <f aca="false">G527&amp;" x "&amp;I527</f>
        <v>0 x 0</v>
      </c>
      <c r="O527" s="97" t="str">
        <f aca="false">I527&amp;" x "&amp;G527</f>
        <v>0 x 0</v>
      </c>
      <c r="P527" s="94" t="n">
        <f aca="false">MONTH(B527)</f>
        <v>12</v>
      </c>
      <c r="Q527" s="94" t="n">
        <f aca="false">QUOTIENT(B527-2,7)-6129</f>
        <v>-6129</v>
      </c>
    </row>
    <row r="528" customFormat="false" ht="12.75" hidden="false" customHeight="false" outlineLevel="0" collapsed="false">
      <c r="A528" s="94"/>
      <c r="B528" s="39"/>
      <c r="C528" s="40"/>
      <c r="D528" s="98"/>
      <c r="E528" s="98"/>
      <c r="F528" s="40"/>
      <c r="G528" s="97"/>
      <c r="H528" s="94"/>
      <c r="I528" s="97"/>
      <c r="J528" s="94"/>
      <c r="K528" s="94"/>
      <c r="L528" s="94"/>
      <c r="M528" s="97" t="n">
        <v>0</v>
      </c>
      <c r="N528" s="97" t="n">
        <v>0</v>
      </c>
      <c r="O528" s="97" t="n">
        <v>0</v>
      </c>
      <c r="P528" s="94"/>
      <c r="Q528" s="94"/>
    </row>
    <row r="529" customFormat="false" ht="12.75" hidden="false" customHeight="false" outlineLevel="0" collapsed="false">
      <c r="A529" s="99"/>
      <c r="B529" s="100"/>
      <c r="C529" s="101"/>
      <c r="D529" s="102"/>
      <c r="E529" s="102"/>
      <c r="F529" s="101"/>
      <c r="G529" s="103"/>
      <c r="H529" s="99"/>
      <c r="I529" s="103"/>
      <c r="J529" s="99"/>
      <c r="K529" s="99"/>
      <c r="L529" s="99"/>
      <c r="M529" s="103" t="n">
        <v>0</v>
      </c>
      <c r="N529" s="103" t="n">
        <v>0</v>
      </c>
      <c r="O529" s="103" t="n">
        <v>0</v>
      </c>
      <c r="P529" s="99"/>
      <c r="Q529" s="99"/>
    </row>
    <row r="530" customFormat="false" ht="12.75" hidden="false" customHeight="false" outlineLevel="0" collapsed="false">
      <c r="A530" s="104" t="n">
        <f aca="false">A527+1</f>
        <v>177</v>
      </c>
      <c r="B530" s="95"/>
      <c r="C530" s="40"/>
      <c r="D530" s="96"/>
      <c r="E530" s="96"/>
      <c r="F530" s="40"/>
      <c r="G530" s="105" t="n">
        <f aca="false">C530</f>
        <v>0</v>
      </c>
      <c r="H530" s="104" t="n">
        <f aca="false">IF(AND(E530=0,E531=0),25,20)</f>
        <v>25</v>
      </c>
      <c r="I530" s="105" t="n">
        <f aca="false">F530</f>
        <v>0</v>
      </c>
      <c r="J530" s="94" t="n">
        <f aca="false">IF(E530="WO40",-40,MAX(4,SUM(E530:E531)))</f>
        <v>4</v>
      </c>
      <c r="K530" s="104" t="n">
        <f aca="false">IF(D530&gt;E530,1,0)+IF(D531&gt;E531,1,0)+IF(D532&gt;E532,1,0)</f>
        <v>0</v>
      </c>
      <c r="L530" s="104" t="n">
        <f aca="false">IF(E530&gt;D530,1,0)+IF(E531&gt;D531,1,0)+IF(E532&gt;D532,1,0)</f>
        <v>0</v>
      </c>
      <c r="M530" s="97" t="str">
        <f aca="false">G530&amp;" d. "&amp;I530</f>
        <v>0 d. 0</v>
      </c>
      <c r="N530" s="97" t="str">
        <f aca="false">G530&amp;" x "&amp;I530</f>
        <v>0 x 0</v>
      </c>
      <c r="O530" s="97" t="str">
        <f aca="false">I530&amp;" x "&amp;G530</f>
        <v>0 x 0</v>
      </c>
      <c r="P530" s="94" t="n">
        <f aca="false">MONTH(B530)</f>
        <v>12</v>
      </c>
      <c r="Q530" s="94" t="n">
        <f aca="false">QUOTIENT(B530-2,7)-6129</f>
        <v>-6129</v>
      </c>
    </row>
    <row r="531" customFormat="false" ht="12.75" hidden="false" customHeight="false" outlineLevel="0" collapsed="false">
      <c r="A531" s="94"/>
      <c r="B531" s="39"/>
      <c r="C531" s="40"/>
      <c r="D531" s="98"/>
      <c r="E531" s="98"/>
      <c r="F531" s="40"/>
      <c r="G531" s="97"/>
      <c r="H531" s="94"/>
      <c r="I531" s="97"/>
      <c r="J531" s="94"/>
      <c r="K531" s="94"/>
      <c r="L531" s="94"/>
      <c r="M531" s="97" t="n">
        <v>0</v>
      </c>
      <c r="N531" s="97" t="n">
        <v>0</v>
      </c>
      <c r="O531" s="97" t="n">
        <v>0</v>
      </c>
      <c r="P531" s="94"/>
      <c r="Q531" s="94"/>
    </row>
    <row r="532" customFormat="false" ht="12.75" hidden="false" customHeight="false" outlineLevel="0" collapsed="false">
      <c r="A532" s="99"/>
      <c r="B532" s="100"/>
      <c r="C532" s="101"/>
      <c r="D532" s="102"/>
      <c r="E532" s="102"/>
      <c r="F532" s="101"/>
      <c r="G532" s="103"/>
      <c r="H532" s="99"/>
      <c r="I532" s="103"/>
      <c r="J532" s="99"/>
      <c r="K532" s="99"/>
      <c r="L532" s="99"/>
      <c r="M532" s="103" t="n">
        <v>0</v>
      </c>
      <c r="N532" s="103" t="n">
        <v>0</v>
      </c>
      <c r="O532" s="103" t="n">
        <v>0</v>
      </c>
      <c r="P532" s="99"/>
      <c r="Q532" s="99"/>
    </row>
    <row r="533" customFormat="false" ht="12.75" hidden="false" customHeight="false" outlineLevel="0" collapsed="false">
      <c r="A533" s="104" t="n">
        <f aca="false">A530+1</f>
        <v>178</v>
      </c>
      <c r="B533" s="95"/>
      <c r="C533" s="40"/>
      <c r="D533" s="96"/>
      <c r="E533" s="96"/>
      <c r="F533" s="40"/>
      <c r="G533" s="105" t="n">
        <f aca="false">C533</f>
        <v>0</v>
      </c>
      <c r="H533" s="104" t="n">
        <f aca="false">IF(AND(E533=0,E534=0),25,20)</f>
        <v>25</v>
      </c>
      <c r="I533" s="105" t="n">
        <f aca="false">F533</f>
        <v>0</v>
      </c>
      <c r="J533" s="94" t="n">
        <f aca="false">IF(E533="WO40",-40,MAX(4,SUM(E533:E534)))</f>
        <v>4</v>
      </c>
      <c r="K533" s="104" t="n">
        <f aca="false">IF(D533&gt;E533,1,0)+IF(D534&gt;E534,1,0)+IF(D535&gt;E535,1,0)</f>
        <v>0</v>
      </c>
      <c r="L533" s="104" t="n">
        <f aca="false">IF(E533&gt;D533,1,0)+IF(E534&gt;D534,1,0)+IF(E535&gt;D535,1,0)</f>
        <v>0</v>
      </c>
      <c r="M533" s="97" t="str">
        <f aca="false">G533&amp;" d. "&amp;I533</f>
        <v>0 d. 0</v>
      </c>
      <c r="N533" s="97" t="str">
        <f aca="false">G533&amp;" x "&amp;I533</f>
        <v>0 x 0</v>
      </c>
      <c r="O533" s="97" t="str">
        <f aca="false">I533&amp;" x "&amp;G533</f>
        <v>0 x 0</v>
      </c>
      <c r="P533" s="94" t="n">
        <f aca="false">MONTH(B533)</f>
        <v>12</v>
      </c>
      <c r="Q533" s="94" t="n">
        <f aca="false">QUOTIENT(B533-2,7)-6129</f>
        <v>-6129</v>
      </c>
    </row>
    <row r="534" customFormat="false" ht="12.75" hidden="false" customHeight="false" outlineLevel="0" collapsed="false">
      <c r="A534" s="94"/>
      <c r="B534" s="39"/>
      <c r="C534" s="40"/>
      <c r="D534" s="98"/>
      <c r="E534" s="98"/>
      <c r="F534" s="40"/>
      <c r="G534" s="97"/>
      <c r="H534" s="94"/>
      <c r="I534" s="97"/>
      <c r="J534" s="94"/>
      <c r="K534" s="94"/>
      <c r="L534" s="94"/>
      <c r="M534" s="97" t="n">
        <v>0</v>
      </c>
      <c r="N534" s="97" t="n">
        <v>0</v>
      </c>
      <c r="O534" s="97" t="n">
        <v>0</v>
      </c>
      <c r="P534" s="94"/>
      <c r="Q534" s="94"/>
    </row>
    <row r="535" customFormat="false" ht="12.75" hidden="false" customHeight="false" outlineLevel="0" collapsed="false">
      <c r="A535" s="99"/>
      <c r="B535" s="100"/>
      <c r="C535" s="101"/>
      <c r="D535" s="102"/>
      <c r="E535" s="102"/>
      <c r="F535" s="101"/>
      <c r="G535" s="103"/>
      <c r="H535" s="99"/>
      <c r="I535" s="103"/>
      <c r="J535" s="99"/>
      <c r="K535" s="99"/>
      <c r="L535" s="99"/>
      <c r="M535" s="103" t="n">
        <v>0</v>
      </c>
      <c r="N535" s="103" t="n">
        <v>0</v>
      </c>
      <c r="O535" s="103" t="n">
        <v>0</v>
      </c>
      <c r="P535" s="99"/>
      <c r="Q535" s="99"/>
    </row>
    <row r="536" customFormat="false" ht="12.75" hidden="false" customHeight="false" outlineLevel="0" collapsed="false">
      <c r="A536" s="104" t="n">
        <f aca="false">A533+1</f>
        <v>179</v>
      </c>
      <c r="B536" s="95"/>
      <c r="C536" s="40"/>
      <c r="D536" s="96"/>
      <c r="E536" s="96"/>
      <c r="F536" s="40"/>
      <c r="G536" s="105" t="n">
        <f aca="false">C536</f>
        <v>0</v>
      </c>
      <c r="H536" s="104" t="n">
        <f aca="false">IF(AND(E536=0,E537=0),25,20)</f>
        <v>25</v>
      </c>
      <c r="I536" s="105" t="n">
        <f aca="false">F536</f>
        <v>0</v>
      </c>
      <c r="J536" s="94" t="n">
        <f aca="false">IF(E536="WO40",-40,MAX(4,SUM(E536:E537)))</f>
        <v>4</v>
      </c>
      <c r="K536" s="104" t="n">
        <f aca="false">IF(D536&gt;E536,1,0)+IF(D537&gt;E537,1,0)+IF(D538&gt;E538,1,0)</f>
        <v>0</v>
      </c>
      <c r="L536" s="104" t="n">
        <f aca="false">IF(E536&gt;D536,1,0)+IF(E537&gt;D537,1,0)+IF(E538&gt;D538,1,0)</f>
        <v>0</v>
      </c>
      <c r="M536" s="97" t="str">
        <f aca="false">G536&amp;" d. "&amp;I536</f>
        <v>0 d. 0</v>
      </c>
      <c r="N536" s="97" t="str">
        <f aca="false">G536&amp;" x "&amp;I536</f>
        <v>0 x 0</v>
      </c>
      <c r="O536" s="97" t="str">
        <f aca="false">I536&amp;" x "&amp;G536</f>
        <v>0 x 0</v>
      </c>
      <c r="P536" s="94" t="n">
        <f aca="false">MONTH(B536)</f>
        <v>12</v>
      </c>
      <c r="Q536" s="94" t="n">
        <f aca="false">QUOTIENT(B536-2,7)-6129</f>
        <v>-6129</v>
      </c>
    </row>
    <row r="537" customFormat="false" ht="12.75" hidden="false" customHeight="false" outlineLevel="0" collapsed="false">
      <c r="A537" s="94"/>
      <c r="B537" s="39"/>
      <c r="C537" s="40"/>
      <c r="D537" s="98"/>
      <c r="E537" s="98"/>
      <c r="F537" s="40"/>
      <c r="G537" s="97"/>
      <c r="H537" s="94"/>
      <c r="I537" s="97"/>
      <c r="J537" s="94"/>
      <c r="K537" s="94"/>
      <c r="L537" s="94"/>
      <c r="M537" s="97" t="n">
        <v>0</v>
      </c>
      <c r="N537" s="97" t="n">
        <v>0</v>
      </c>
      <c r="O537" s="97" t="n">
        <v>0</v>
      </c>
      <c r="P537" s="94"/>
      <c r="Q537" s="94"/>
    </row>
    <row r="538" customFormat="false" ht="12.75" hidden="false" customHeight="false" outlineLevel="0" collapsed="false">
      <c r="A538" s="99"/>
      <c r="B538" s="100"/>
      <c r="C538" s="101"/>
      <c r="D538" s="102"/>
      <c r="E538" s="102"/>
      <c r="F538" s="101"/>
      <c r="G538" s="103"/>
      <c r="H538" s="99"/>
      <c r="I538" s="103"/>
      <c r="J538" s="99"/>
      <c r="K538" s="99"/>
      <c r="L538" s="99"/>
      <c r="M538" s="103" t="n">
        <v>0</v>
      </c>
      <c r="N538" s="103" t="n">
        <v>0</v>
      </c>
      <c r="O538" s="103" t="n">
        <v>0</v>
      </c>
      <c r="P538" s="99"/>
      <c r="Q538" s="99"/>
    </row>
    <row r="539" customFormat="false" ht="12.75" hidden="false" customHeight="false" outlineLevel="0" collapsed="false">
      <c r="A539" s="104" t="n">
        <f aca="false">A536+1</f>
        <v>180</v>
      </c>
      <c r="B539" s="95"/>
      <c r="C539" s="40"/>
      <c r="D539" s="96"/>
      <c r="E539" s="96"/>
      <c r="F539" s="40"/>
      <c r="G539" s="105" t="n">
        <f aca="false">C539</f>
        <v>0</v>
      </c>
      <c r="H539" s="104" t="n">
        <f aca="false">IF(AND(E539=0,E540=0),25,20)</f>
        <v>25</v>
      </c>
      <c r="I539" s="105" t="n">
        <f aca="false">F539</f>
        <v>0</v>
      </c>
      <c r="J539" s="94" t="n">
        <f aca="false">IF(E539="WO40",-40,MAX(4,SUM(E539:E540)))</f>
        <v>4</v>
      </c>
      <c r="K539" s="104" t="n">
        <f aca="false">IF(D539&gt;E539,1,0)+IF(D540&gt;E540,1,0)+IF(D541&gt;E541,1,0)</f>
        <v>0</v>
      </c>
      <c r="L539" s="104" t="n">
        <f aca="false">IF(E539&gt;D539,1,0)+IF(E540&gt;D540,1,0)+IF(E541&gt;D541,1,0)</f>
        <v>0</v>
      </c>
      <c r="M539" s="97" t="str">
        <f aca="false">G539&amp;" d. "&amp;I539</f>
        <v>0 d. 0</v>
      </c>
      <c r="N539" s="97" t="str">
        <f aca="false">G539&amp;" x "&amp;I539</f>
        <v>0 x 0</v>
      </c>
      <c r="O539" s="97" t="str">
        <f aca="false">I539&amp;" x "&amp;G539</f>
        <v>0 x 0</v>
      </c>
      <c r="P539" s="94" t="n">
        <f aca="false">MONTH(B539)</f>
        <v>12</v>
      </c>
      <c r="Q539" s="94" t="n">
        <f aca="false">QUOTIENT(B539-2,7)-6129</f>
        <v>-6129</v>
      </c>
    </row>
    <row r="540" customFormat="false" ht="12.75" hidden="false" customHeight="false" outlineLevel="0" collapsed="false">
      <c r="A540" s="94"/>
      <c r="B540" s="39"/>
      <c r="C540" s="40"/>
      <c r="D540" s="98"/>
      <c r="E540" s="98"/>
      <c r="F540" s="40"/>
      <c r="G540" s="97"/>
      <c r="H540" s="94"/>
      <c r="I540" s="97"/>
      <c r="J540" s="94"/>
      <c r="K540" s="94"/>
      <c r="L540" s="94"/>
      <c r="M540" s="97" t="n">
        <v>0</v>
      </c>
      <c r="N540" s="97" t="n">
        <v>0</v>
      </c>
      <c r="O540" s="97" t="n">
        <v>0</v>
      </c>
      <c r="P540" s="94"/>
      <c r="Q540" s="94"/>
    </row>
    <row r="541" customFormat="false" ht="12.75" hidden="false" customHeight="false" outlineLevel="0" collapsed="false">
      <c r="A541" s="99"/>
      <c r="B541" s="100"/>
      <c r="C541" s="101"/>
      <c r="D541" s="102"/>
      <c r="E541" s="102"/>
      <c r="F541" s="101"/>
      <c r="G541" s="103"/>
      <c r="H541" s="99"/>
      <c r="I541" s="103"/>
      <c r="J541" s="99"/>
      <c r="K541" s="99"/>
      <c r="L541" s="99"/>
      <c r="M541" s="103" t="n">
        <v>0</v>
      </c>
      <c r="N541" s="103" t="n">
        <v>0</v>
      </c>
      <c r="O541" s="103" t="n">
        <v>0</v>
      </c>
      <c r="P541" s="99"/>
      <c r="Q541" s="99"/>
    </row>
    <row r="542" customFormat="false" ht="12.75" hidden="false" customHeight="false" outlineLevel="0" collapsed="false">
      <c r="A542" s="104" t="n">
        <f aca="false">A539+1</f>
        <v>181</v>
      </c>
      <c r="B542" s="95"/>
      <c r="C542" s="40"/>
      <c r="D542" s="96"/>
      <c r="E542" s="96"/>
      <c r="F542" s="40"/>
      <c r="G542" s="105" t="n">
        <f aca="false">C542</f>
        <v>0</v>
      </c>
      <c r="H542" s="104" t="n">
        <f aca="false">IF(AND(E542=0,E543=0),25,20)</f>
        <v>25</v>
      </c>
      <c r="I542" s="105" t="n">
        <f aca="false">F542</f>
        <v>0</v>
      </c>
      <c r="J542" s="94" t="n">
        <f aca="false">IF(E542="WO40",-40,MAX(4,SUM(E542:E543)))</f>
        <v>4</v>
      </c>
      <c r="K542" s="104" t="n">
        <f aca="false">IF(D542&gt;E542,1,0)+IF(D543&gt;E543,1,0)+IF(D544&gt;E544,1,0)</f>
        <v>0</v>
      </c>
      <c r="L542" s="104" t="n">
        <f aca="false">IF(E542&gt;D542,1,0)+IF(E543&gt;D543,1,0)+IF(E544&gt;D544,1,0)</f>
        <v>0</v>
      </c>
      <c r="M542" s="97" t="str">
        <f aca="false">G542&amp;" d. "&amp;I542</f>
        <v>0 d. 0</v>
      </c>
      <c r="N542" s="97" t="str">
        <f aca="false">G542&amp;" x "&amp;I542</f>
        <v>0 x 0</v>
      </c>
      <c r="O542" s="97" t="str">
        <f aca="false">I542&amp;" x "&amp;G542</f>
        <v>0 x 0</v>
      </c>
      <c r="P542" s="94" t="n">
        <f aca="false">MONTH(B542)</f>
        <v>12</v>
      </c>
      <c r="Q542" s="94" t="n">
        <f aca="false">QUOTIENT(B542-2,7)-6129</f>
        <v>-6129</v>
      </c>
    </row>
    <row r="543" customFormat="false" ht="12.75" hidden="false" customHeight="false" outlineLevel="0" collapsed="false">
      <c r="A543" s="94"/>
      <c r="B543" s="39"/>
      <c r="C543" s="40"/>
      <c r="D543" s="98"/>
      <c r="E543" s="98"/>
      <c r="F543" s="40"/>
      <c r="G543" s="97"/>
      <c r="H543" s="94"/>
      <c r="I543" s="97"/>
      <c r="J543" s="94"/>
      <c r="K543" s="94"/>
      <c r="L543" s="94"/>
      <c r="M543" s="97" t="n">
        <v>0</v>
      </c>
      <c r="N543" s="97" t="n">
        <v>0</v>
      </c>
      <c r="O543" s="97" t="n">
        <v>0</v>
      </c>
      <c r="P543" s="94"/>
      <c r="Q543" s="94"/>
    </row>
    <row r="544" customFormat="false" ht="12.75" hidden="false" customHeight="false" outlineLevel="0" collapsed="false">
      <c r="A544" s="99"/>
      <c r="B544" s="100"/>
      <c r="C544" s="101"/>
      <c r="D544" s="102"/>
      <c r="E544" s="102"/>
      <c r="F544" s="101"/>
      <c r="G544" s="103"/>
      <c r="H544" s="99"/>
      <c r="I544" s="103"/>
      <c r="J544" s="99"/>
      <c r="K544" s="99"/>
      <c r="L544" s="99"/>
      <c r="M544" s="103" t="n">
        <v>0</v>
      </c>
      <c r="N544" s="103" t="n">
        <v>0</v>
      </c>
      <c r="O544" s="103" t="n">
        <v>0</v>
      </c>
      <c r="P544" s="99"/>
      <c r="Q544" s="99"/>
    </row>
    <row r="545" customFormat="false" ht="12.75" hidden="false" customHeight="false" outlineLevel="0" collapsed="false">
      <c r="A545" s="104" t="n">
        <f aca="false">A542+1</f>
        <v>182</v>
      </c>
      <c r="B545" s="95"/>
      <c r="C545" s="40"/>
      <c r="D545" s="96" t="n">
        <v>6</v>
      </c>
      <c r="E545" s="96"/>
      <c r="F545" s="40"/>
      <c r="G545" s="105" t="n">
        <f aca="false">C545</f>
        <v>0</v>
      </c>
      <c r="H545" s="104" t="n">
        <f aca="false">IF(AND(E545=0,E546=0),25,20)</f>
        <v>25</v>
      </c>
      <c r="I545" s="105" t="n">
        <f aca="false">F545</f>
        <v>0</v>
      </c>
      <c r="J545" s="94" t="n">
        <f aca="false">IF(E545="WO40",-40,MAX(4,SUM(E545:E546)))</f>
        <v>4</v>
      </c>
      <c r="K545" s="104" t="n">
        <f aca="false">IF(D545&gt;E545,1,0)+IF(D546&gt;E546,1,0)+IF(D547&gt;E547,1,0)</f>
        <v>2</v>
      </c>
      <c r="L545" s="104" t="n">
        <f aca="false">IF(E545&gt;D545,1,0)+IF(E546&gt;D546,1,0)+IF(E547&gt;D547,1,0)</f>
        <v>0</v>
      </c>
      <c r="M545" s="97" t="str">
        <f aca="false">G545&amp;" d. "&amp;I545</f>
        <v>0 d. 0</v>
      </c>
      <c r="N545" s="97" t="str">
        <f aca="false">G545&amp;" x "&amp;I545</f>
        <v>0 x 0</v>
      </c>
      <c r="O545" s="97" t="str">
        <f aca="false">I545&amp;" x "&amp;G545</f>
        <v>0 x 0</v>
      </c>
      <c r="P545" s="94" t="n">
        <f aca="false">MONTH(B545)</f>
        <v>12</v>
      </c>
      <c r="Q545" s="94" t="n">
        <f aca="false">QUOTIENT(B545-2,7)-6129</f>
        <v>-6129</v>
      </c>
    </row>
    <row r="546" customFormat="false" ht="12.75" hidden="false" customHeight="false" outlineLevel="0" collapsed="false">
      <c r="A546" s="94"/>
      <c r="B546" s="39"/>
      <c r="C546" s="40"/>
      <c r="D546" s="98" t="n">
        <v>6</v>
      </c>
      <c r="E546" s="98"/>
      <c r="F546" s="40"/>
      <c r="G546" s="97"/>
      <c r="H546" s="94"/>
      <c r="I546" s="97"/>
      <c r="J546" s="94"/>
      <c r="K546" s="94"/>
      <c r="L546" s="94"/>
      <c r="M546" s="97" t="n">
        <v>0</v>
      </c>
      <c r="N546" s="97" t="n">
        <v>0</v>
      </c>
      <c r="O546" s="97" t="n">
        <v>0</v>
      </c>
      <c r="P546" s="94"/>
      <c r="Q546" s="94"/>
    </row>
    <row r="547" customFormat="false" ht="12.75" hidden="false" customHeight="false" outlineLevel="0" collapsed="false">
      <c r="A547" s="99"/>
      <c r="B547" s="100"/>
      <c r="C547" s="101"/>
      <c r="D547" s="102"/>
      <c r="E547" s="102"/>
      <c r="F547" s="101"/>
      <c r="G547" s="103"/>
      <c r="H547" s="99"/>
      <c r="I547" s="103"/>
      <c r="J547" s="99"/>
      <c r="K547" s="99"/>
      <c r="L547" s="99"/>
      <c r="M547" s="103" t="n">
        <v>0</v>
      </c>
      <c r="N547" s="103" t="n">
        <v>0</v>
      </c>
      <c r="O547" s="103" t="n">
        <v>0</v>
      </c>
      <c r="P547" s="99"/>
      <c r="Q547" s="99"/>
    </row>
    <row r="548" customFormat="false" ht="12.75" hidden="false" customHeight="false" outlineLevel="0" collapsed="false">
      <c r="A548" s="104" t="n">
        <f aca="false">A545+1</f>
        <v>183</v>
      </c>
      <c r="B548" s="95"/>
      <c r="C548" s="40"/>
      <c r="D548" s="96" t="n">
        <v>6</v>
      </c>
      <c r="E548" s="96"/>
      <c r="F548" s="40"/>
      <c r="G548" s="105" t="n">
        <f aca="false">C548</f>
        <v>0</v>
      </c>
      <c r="H548" s="104" t="n">
        <f aca="false">IF(AND(E548=0,E549=0),25,20)</f>
        <v>25</v>
      </c>
      <c r="I548" s="105" t="n">
        <f aca="false">F548</f>
        <v>0</v>
      </c>
      <c r="J548" s="94" t="n">
        <f aca="false">IF(E548="WO40",-40,MAX(4,SUM(E548:E549)))</f>
        <v>4</v>
      </c>
      <c r="K548" s="104" t="n">
        <f aca="false">IF(D548&gt;E548,1,0)+IF(D549&gt;E549,1,0)+IF(D550&gt;E550,1,0)</f>
        <v>2</v>
      </c>
      <c r="L548" s="104" t="n">
        <f aca="false">IF(E548&gt;D548,1,0)+IF(E549&gt;D549,1,0)+IF(E550&gt;D550,1,0)</f>
        <v>0</v>
      </c>
      <c r="M548" s="97" t="str">
        <f aca="false">G548&amp;" d. "&amp;I548</f>
        <v>0 d. 0</v>
      </c>
      <c r="N548" s="97" t="str">
        <f aca="false">G548&amp;" x "&amp;I548</f>
        <v>0 x 0</v>
      </c>
      <c r="O548" s="97" t="str">
        <f aca="false">I548&amp;" x "&amp;G548</f>
        <v>0 x 0</v>
      </c>
      <c r="P548" s="94" t="n">
        <f aca="false">MONTH(B548)</f>
        <v>12</v>
      </c>
      <c r="Q548" s="94" t="n">
        <f aca="false">QUOTIENT(B548-2,7)-6129</f>
        <v>-6129</v>
      </c>
    </row>
    <row r="549" customFormat="false" ht="12.75" hidden="false" customHeight="false" outlineLevel="0" collapsed="false">
      <c r="A549" s="94"/>
      <c r="B549" s="39"/>
      <c r="C549" s="40"/>
      <c r="D549" s="98" t="n">
        <v>6</v>
      </c>
      <c r="E549" s="98"/>
      <c r="F549" s="40"/>
      <c r="G549" s="97"/>
      <c r="H549" s="94"/>
      <c r="I549" s="97"/>
      <c r="J549" s="94"/>
      <c r="K549" s="94"/>
      <c r="L549" s="94"/>
      <c r="M549" s="97" t="n">
        <v>0</v>
      </c>
      <c r="N549" s="97" t="n">
        <v>0</v>
      </c>
      <c r="O549" s="97" t="n">
        <v>0</v>
      </c>
      <c r="P549" s="94"/>
      <c r="Q549" s="94"/>
    </row>
    <row r="550" customFormat="false" ht="12.75" hidden="false" customHeight="false" outlineLevel="0" collapsed="false">
      <c r="A550" s="99"/>
      <c r="B550" s="100"/>
      <c r="C550" s="101"/>
      <c r="D550" s="102"/>
      <c r="E550" s="102"/>
      <c r="F550" s="101"/>
      <c r="G550" s="103"/>
      <c r="H550" s="99"/>
      <c r="I550" s="103"/>
      <c r="J550" s="99"/>
      <c r="K550" s="99"/>
      <c r="L550" s="99"/>
      <c r="M550" s="103" t="n">
        <v>0</v>
      </c>
      <c r="N550" s="103" t="n">
        <v>0</v>
      </c>
      <c r="O550" s="103" t="n">
        <v>0</v>
      </c>
      <c r="P550" s="99"/>
      <c r="Q550" s="99"/>
    </row>
    <row r="551" customFormat="false" ht="12.75" hidden="false" customHeight="false" outlineLevel="0" collapsed="false">
      <c r="A551" s="104" t="n">
        <f aca="false">A548+1</f>
        <v>184</v>
      </c>
      <c r="B551" s="95"/>
      <c r="C551" s="40"/>
      <c r="D551" s="96" t="n">
        <v>6</v>
      </c>
      <c r="E551" s="96"/>
      <c r="F551" s="40"/>
      <c r="G551" s="105" t="n">
        <f aca="false">C551</f>
        <v>0</v>
      </c>
      <c r="H551" s="104" t="n">
        <f aca="false">IF(AND(E551=0,E552=0),25,20)</f>
        <v>25</v>
      </c>
      <c r="I551" s="105" t="n">
        <f aca="false">F551</f>
        <v>0</v>
      </c>
      <c r="J551" s="94" t="n">
        <f aca="false">IF(E551="WO40",-40,MAX(4,SUM(E551:E552)))</f>
        <v>4</v>
      </c>
      <c r="K551" s="104" t="n">
        <f aca="false">IF(D551&gt;E551,1,0)+IF(D552&gt;E552,1,0)+IF(D553&gt;E553,1,0)</f>
        <v>2</v>
      </c>
      <c r="L551" s="104" t="n">
        <f aca="false">IF(E551&gt;D551,1,0)+IF(E552&gt;D552,1,0)+IF(E553&gt;D553,1,0)</f>
        <v>0</v>
      </c>
      <c r="M551" s="97" t="str">
        <f aca="false">G551&amp;" d. "&amp;I551</f>
        <v>0 d. 0</v>
      </c>
      <c r="N551" s="97" t="str">
        <f aca="false">G551&amp;" x "&amp;I551</f>
        <v>0 x 0</v>
      </c>
      <c r="O551" s="97" t="str">
        <f aca="false">I551&amp;" x "&amp;G551</f>
        <v>0 x 0</v>
      </c>
      <c r="P551" s="94" t="n">
        <f aca="false">MONTH(B551)</f>
        <v>12</v>
      </c>
      <c r="Q551" s="94" t="n">
        <f aca="false">QUOTIENT(B551-2,7)-6129</f>
        <v>-6129</v>
      </c>
    </row>
    <row r="552" customFormat="false" ht="12.75" hidden="false" customHeight="false" outlineLevel="0" collapsed="false">
      <c r="A552" s="94"/>
      <c r="B552" s="39"/>
      <c r="C552" s="40"/>
      <c r="D552" s="98" t="n">
        <v>6</v>
      </c>
      <c r="E552" s="98"/>
      <c r="F552" s="40"/>
      <c r="G552" s="97"/>
      <c r="H552" s="94"/>
      <c r="I552" s="97"/>
      <c r="J552" s="94"/>
      <c r="K552" s="94"/>
      <c r="L552" s="94"/>
      <c r="M552" s="97" t="n">
        <v>0</v>
      </c>
      <c r="N552" s="97" t="n">
        <v>0</v>
      </c>
      <c r="O552" s="97" t="n">
        <v>0</v>
      </c>
      <c r="P552" s="94"/>
      <c r="Q552" s="94"/>
    </row>
    <row r="553" customFormat="false" ht="12.75" hidden="false" customHeight="false" outlineLevel="0" collapsed="false">
      <c r="A553" s="99"/>
      <c r="B553" s="100"/>
      <c r="C553" s="101"/>
      <c r="D553" s="102"/>
      <c r="E553" s="102"/>
      <c r="F553" s="101"/>
      <c r="G553" s="103"/>
      <c r="H553" s="99"/>
      <c r="I553" s="103"/>
      <c r="J553" s="99"/>
      <c r="K553" s="99"/>
      <c r="L553" s="99"/>
      <c r="M553" s="103" t="n">
        <v>0</v>
      </c>
      <c r="N553" s="103" t="n">
        <v>0</v>
      </c>
      <c r="O553" s="103" t="n">
        <v>0</v>
      </c>
      <c r="P553" s="99"/>
      <c r="Q553" s="99"/>
    </row>
    <row r="554" customFormat="false" ht="12.75" hidden="false" customHeight="false" outlineLevel="0" collapsed="false">
      <c r="A554" s="104" t="n">
        <f aca="false">A551+1</f>
        <v>185</v>
      </c>
      <c r="B554" s="95"/>
      <c r="C554" s="40"/>
      <c r="D554" s="96" t="n">
        <v>6</v>
      </c>
      <c r="E554" s="96"/>
      <c r="F554" s="40"/>
      <c r="G554" s="105" t="n">
        <f aca="false">C554</f>
        <v>0</v>
      </c>
      <c r="H554" s="104" t="n">
        <f aca="false">IF(AND(E554=0,E555=0),25,20)</f>
        <v>25</v>
      </c>
      <c r="I554" s="105" t="n">
        <f aca="false">F554</f>
        <v>0</v>
      </c>
      <c r="J554" s="94" t="n">
        <f aca="false">IF(E554="WO40",-40,MAX(4,SUM(E554:E555)))</f>
        <v>4</v>
      </c>
      <c r="K554" s="104" t="n">
        <f aca="false">IF(D554&gt;E554,1,0)+IF(D555&gt;E555,1,0)+IF(D556&gt;E556,1,0)</f>
        <v>2</v>
      </c>
      <c r="L554" s="104" t="n">
        <f aca="false">IF(E554&gt;D554,1,0)+IF(E555&gt;D555,1,0)+IF(E556&gt;D556,1,0)</f>
        <v>0</v>
      </c>
      <c r="M554" s="97" t="str">
        <f aca="false">G554&amp;" d. "&amp;I554</f>
        <v>0 d. 0</v>
      </c>
      <c r="N554" s="97" t="str">
        <f aca="false">G554&amp;" x "&amp;I554</f>
        <v>0 x 0</v>
      </c>
      <c r="O554" s="97" t="str">
        <f aca="false">I554&amp;" x "&amp;G554</f>
        <v>0 x 0</v>
      </c>
      <c r="P554" s="94" t="n">
        <f aca="false">MONTH(B554)</f>
        <v>12</v>
      </c>
      <c r="Q554" s="94" t="n">
        <f aca="false">QUOTIENT(B554-2,7)-6129</f>
        <v>-6129</v>
      </c>
    </row>
    <row r="555" customFormat="false" ht="12.75" hidden="false" customHeight="false" outlineLevel="0" collapsed="false">
      <c r="A555" s="94"/>
      <c r="B555" s="39"/>
      <c r="C555" s="40"/>
      <c r="D555" s="98" t="n">
        <v>6</v>
      </c>
      <c r="E555" s="98"/>
      <c r="F555" s="40"/>
      <c r="G555" s="97"/>
      <c r="H555" s="94"/>
      <c r="I555" s="97"/>
      <c r="J555" s="94"/>
      <c r="K555" s="94"/>
      <c r="L555" s="94"/>
      <c r="M555" s="97" t="n">
        <v>0</v>
      </c>
      <c r="N555" s="97" t="n">
        <v>0</v>
      </c>
      <c r="O555" s="97" t="n">
        <v>0</v>
      </c>
      <c r="P555" s="94"/>
      <c r="Q555" s="94"/>
    </row>
    <row r="556" customFormat="false" ht="12.75" hidden="false" customHeight="false" outlineLevel="0" collapsed="false">
      <c r="A556" s="99"/>
      <c r="B556" s="100"/>
      <c r="C556" s="101"/>
      <c r="D556" s="102"/>
      <c r="E556" s="102"/>
      <c r="F556" s="101"/>
      <c r="G556" s="103"/>
      <c r="H556" s="99"/>
      <c r="I556" s="103"/>
      <c r="J556" s="99"/>
      <c r="K556" s="99"/>
      <c r="L556" s="99"/>
      <c r="M556" s="103" t="n">
        <v>0</v>
      </c>
      <c r="N556" s="103" t="n">
        <v>0</v>
      </c>
      <c r="O556" s="103" t="n">
        <v>0</v>
      </c>
      <c r="P556" s="99"/>
      <c r="Q556" s="99"/>
    </row>
    <row r="557" customFormat="false" ht="12.75" hidden="false" customHeight="false" outlineLevel="0" collapsed="false">
      <c r="A557" s="104" t="n">
        <f aca="false">A554+1</f>
        <v>186</v>
      </c>
      <c r="B557" s="95"/>
      <c r="C557" s="40"/>
      <c r="D557" s="96" t="n">
        <v>6</v>
      </c>
      <c r="E557" s="96"/>
      <c r="F557" s="40"/>
      <c r="G557" s="105" t="n">
        <f aca="false">C557</f>
        <v>0</v>
      </c>
      <c r="H557" s="104" t="n">
        <f aca="false">IF(AND(E557=0,E558=0),25,20)</f>
        <v>25</v>
      </c>
      <c r="I557" s="105" t="n">
        <f aca="false">F557</f>
        <v>0</v>
      </c>
      <c r="J557" s="94" t="n">
        <f aca="false">IF(E557="WO40",-40,MAX(4,SUM(E557:E558)))</f>
        <v>4</v>
      </c>
      <c r="K557" s="104" t="n">
        <f aca="false">IF(D557&gt;E557,1,0)+IF(D558&gt;E558,1,0)+IF(D559&gt;E559,1,0)</f>
        <v>2</v>
      </c>
      <c r="L557" s="104" t="n">
        <f aca="false">IF(E557&gt;D557,1,0)+IF(E558&gt;D558,1,0)+IF(E559&gt;D559,1,0)</f>
        <v>0</v>
      </c>
      <c r="M557" s="97" t="str">
        <f aca="false">G557&amp;" d. "&amp;I557</f>
        <v>0 d. 0</v>
      </c>
      <c r="N557" s="97" t="str">
        <f aca="false">G557&amp;" x "&amp;I557</f>
        <v>0 x 0</v>
      </c>
      <c r="O557" s="97" t="str">
        <f aca="false">I557&amp;" x "&amp;G557</f>
        <v>0 x 0</v>
      </c>
      <c r="P557" s="94" t="n">
        <f aca="false">MONTH(B557)</f>
        <v>12</v>
      </c>
      <c r="Q557" s="94" t="n">
        <f aca="false">QUOTIENT(B557-2,7)-6129</f>
        <v>-6129</v>
      </c>
    </row>
    <row r="558" customFormat="false" ht="12.75" hidden="false" customHeight="false" outlineLevel="0" collapsed="false">
      <c r="A558" s="94"/>
      <c r="B558" s="39"/>
      <c r="C558" s="40"/>
      <c r="D558" s="98" t="n">
        <v>6</v>
      </c>
      <c r="E558" s="98"/>
      <c r="F558" s="40"/>
      <c r="G558" s="97"/>
      <c r="H558" s="94"/>
      <c r="I558" s="97"/>
      <c r="J558" s="94"/>
      <c r="K558" s="94"/>
      <c r="L558" s="94"/>
      <c r="M558" s="97" t="n">
        <v>0</v>
      </c>
      <c r="N558" s="97" t="n">
        <v>0</v>
      </c>
      <c r="O558" s="97" t="n">
        <v>0</v>
      </c>
      <c r="P558" s="94"/>
      <c r="Q558" s="94"/>
    </row>
    <row r="559" customFormat="false" ht="12.75" hidden="false" customHeight="false" outlineLevel="0" collapsed="false">
      <c r="A559" s="99"/>
      <c r="B559" s="100"/>
      <c r="C559" s="101"/>
      <c r="D559" s="102"/>
      <c r="E559" s="102"/>
      <c r="F559" s="101"/>
      <c r="G559" s="103"/>
      <c r="H559" s="99"/>
      <c r="I559" s="103"/>
      <c r="J559" s="99"/>
      <c r="K559" s="99"/>
      <c r="L559" s="99"/>
      <c r="M559" s="103" t="n">
        <v>0</v>
      </c>
      <c r="N559" s="103" t="n">
        <v>0</v>
      </c>
      <c r="O559" s="103" t="n">
        <v>0</v>
      </c>
      <c r="P559" s="99"/>
      <c r="Q559" s="99"/>
    </row>
    <row r="560" customFormat="false" ht="12.75" hidden="false" customHeight="false" outlineLevel="0" collapsed="false">
      <c r="A560" s="104" t="n">
        <f aca="false">A557+1</f>
        <v>187</v>
      </c>
      <c r="B560" s="95"/>
      <c r="C560" s="40"/>
      <c r="D560" s="96" t="n">
        <v>6</v>
      </c>
      <c r="E560" s="96"/>
      <c r="F560" s="40"/>
      <c r="G560" s="105" t="n">
        <f aca="false">C560</f>
        <v>0</v>
      </c>
      <c r="H560" s="104" t="n">
        <f aca="false">IF(AND(E560=0,E561=0),25,20)</f>
        <v>25</v>
      </c>
      <c r="I560" s="105" t="n">
        <f aca="false">F560</f>
        <v>0</v>
      </c>
      <c r="J560" s="94" t="n">
        <f aca="false">IF(E560="WO40",-40,MAX(4,SUM(E560:E561)))</f>
        <v>4</v>
      </c>
      <c r="K560" s="104" t="n">
        <f aca="false">IF(D560&gt;E560,1,0)+IF(D561&gt;E561,1,0)+IF(D562&gt;E562,1,0)</f>
        <v>2</v>
      </c>
      <c r="L560" s="104" t="n">
        <f aca="false">IF(E560&gt;D560,1,0)+IF(E561&gt;D561,1,0)+IF(E562&gt;D562,1,0)</f>
        <v>0</v>
      </c>
      <c r="M560" s="97" t="str">
        <f aca="false">G560&amp;" d. "&amp;I560</f>
        <v>0 d. 0</v>
      </c>
      <c r="N560" s="97" t="str">
        <f aca="false">G560&amp;" x "&amp;I560</f>
        <v>0 x 0</v>
      </c>
      <c r="O560" s="97" t="str">
        <f aca="false">I560&amp;" x "&amp;G560</f>
        <v>0 x 0</v>
      </c>
      <c r="P560" s="94" t="n">
        <f aca="false">MONTH(B560)</f>
        <v>12</v>
      </c>
      <c r="Q560" s="94" t="n">
        <f aca="false">QUOTIENT(B560-2,7)-6129</f>
        <v>-6129</v>
      </c>
    </row>
    <row r="561" customFormat="false" ht="12.75" hidden="false" customHeight="false" outlineLevel="0" collapsed="false">
      <c r="A561" s="94"/>
      <c r="B561" s="39"/>
      <c r="C561" s="40"/>
      <c r="D561" s="98" t="n">
        <v>6</v>
      </c>
      <c r="E561" s="98"/>
      <c r="F561" s="40"/>
      <c r="G561" s="97"/>
      <c r="H561" s="94"/>
      <c r="I561" s="97"/>
      <c r="J561" s="94"/>
      <c r="K561" s="94"/>
      <c r="L561" s="94"/>
      <c r="M561" s="97" t="n">
        <v>0</v>
      </c>
      <c r="N561" s="97" t="n">
        <v>0</v>
      </c>
      <c r="O561" s="97" t="n">
        <v>0</v>
      </c>
      <c r="P561" s="94"/>
      <c r="Q561" s="94"/>
    </row>
    <row r="562" customFormat="false" ht="12.75" hidden="false" customHeight="false" outlineLevel="0" collapsed="false">
      <c r="A562" s="99"/>
      <c r="B562" s="100"/>
      <c r="C562" s="101"/>
      <c r="D562" s="102"/>
      <c r="E562" s="102"/>
      <c r="F562" s="101"/>
      <c r="G562" s="103"/>
      <c r="H562" s="99"/>
      <c r="I562" s="103"/>
      <c r="J562" s="99"/>
      <c r="K562" s="99"/>
      <c r="L562" s="99"/>
      <c r="M562" s="103" t="n">
        <v>0</v>
      </c>
      <c r="N562" s="103" t="n">
        <v>0</v>
      </c>
      <c r="O562" s="103" t="n">
        <v>0</v>
      </c>
      <c r="P562" s="99"/>
      <c r="Q562" s="99"/>
    </row>
    <row r="563" customFormat="false" ht="12.75" hidden="false" customHeight="false" outlineLevel="0" collapsed="false">
      <c r="A563" s="104" t="n">
        <f aca="false">A560+1</f>
        <v>188</v>
      </c>
      <c r="B563" s="95"/>
      <c r="C563" s="40"/>
      <c r="D563" s="96" t="n">
        <v>6</v>
      </c>
      <c r="E563" s="96"/>
      <c r="F563" s="40"/>
      <c r="G563" s="105" t="n">
        <f aca="false">C563</f>
        <v>0</v>
      </c>
      <c r="H563" s="104" t="n">
        <f aca="false">IF(AND(E563=0,E564=0),25,20)</f>
        <v>25</v>
      </c>
      <c r="I563" s="105" t="n">
        <f aca="false">F563</f>
        <v>0</v>
      </c>
      <c r="J563" s="94" t="n">
        <f aca="false">IF(E563="WO40",-40,MAX(4,SUM(E563:E564)))</f>
        <v>4</v>
      </c>
      <c r="K563" s="104" t="n">
        <f aca="false">IF(D563&gt;E563,1,0)+IF(D564&gt;E564,1,0)+IF(D565&gt;E565,1,0)</f>
        <v>2</v>
      </c>
      <c r="L563" s="104" t="n">
        <f aca="false">IF(E563&gt;D563,1,0)+IF(E564&gt;D564,1,0)+IF(E565&gt;D565,1,0)</f>
        <v>0</v>
      </c>
      <c r="M563" s="97" t="str">
        <f aca="false">G563&amp;" d. "&amp;I563</f>
        <v>0 d. 0</v>
      </c>
      <c r="N563" s="97" t="str">
        <f aca="false">G563&amp;" x "&amp;I563</f>
        <v>0 x 0</v>
      </c>
      <c r="O563" s="97" t="str">
        <f aca="false">I563&amp;" x "&amp;G563</f>
        <v>0 x 0</v>
      </c>
      <c r="P563" s="94" t="n">
        <f aca="false">MONTH(B563)</f>
        <v>12</v>
      </c>
      <c r="Q563" s="94" t="n">
        <f aca="false">QUOTIENT(B563-2,7)-6129</f>
        <v>-6129</v>
      </c>
    </row>
    <row r="564" customFormat="false" ht="12.75" hidden="false" customHeight="false" outlineLevel="0" collapsed="false">
      <c r="A564" s="94"/>
      <c r="B564" s="39"/>
      <c r="C564" s="40"/>
      <c r="D564" s="98" t="n">
        <v>6</v>
      </c>
      <c r="E564" s="98"/>
      <c r="F564" s="40"/>
      <c r="G564" s="97"/>
      <c r="H564" s="94"/>
      <c r="I564" s="97"/>
      <c r="J564" s="94"/>
      <c r="K564" s="94"/>
      <c r="L564" s="94"/>
      <c r="M564" s="97" t="n">
        <v>0</v>
      </c>
      <c r="N564" s="97" t="n">
        <v>0</v>
      </c>
      <c r="O564" s="97" t="n">
        <v>0</v>
      </c>
      <c r="P564" s="94"/>
      <c r="Q564" s="94"/>
    </row>
    <row r="565" customFormat="false" ht="12.75" hidden="false" customHeight="false" outlineLevel="0" collapsed="false">
      <c r="A565" s="99"/>
      <c r="B565" s="100"/>
      <c r="C565" s="101"/>
      <c r="D565" s="102"/>
      <c r="E565" s="102"/>
      <c r="F565" s="101"/>
      <c r="G565" s="103"/>
      <c r="H565" s="99"/>
      <c r="I565" s="103"/>
      <c r="J565" s="99"/>
      <c r="K565" s="99"/>
      <c r="L565" s="99"/>
      <c r="M565" s="103" t="n">
        <v>0</v>
      </c>
      <c r="N565" s="103" t="n">
        <v>0</v>
      </c>
      <c r="O565" s="103" t="n">
        <v>0</v>
      </c>
      <c r="P565" s="99"/>
      <c r="Q565" s="99"/>
    </row>
    <row r="566" customFormat="false" ht="12.75" hidden="false" customHeight="false" outlineLevel="0" collapsed="false">
      <c r="A566" s="104" t="n">
        <f aca="false">A563+1</f>
        <v>189</v>
      </c>
      <c r="B566" s="95"/>
      <c r="C566" s="40"/>
      <c r="D566" s="96" t="n">
        <v>6</v>
      </c>
      <c r="E566" s="96"/>
      <c r="F566" s="40"/>
      <c r="G566" s="105" t="n">
        <f aca="false">C566</f>
        <v>0</v>
      </c>
      <c r="H566" s="104" t="n">
        <f aca="false">IF(AND(E566=0,E567=0),25,20)</f>
        <v>25</v>
      </c>
      <c r="I566" s="105" t="n">
        <f aca="false">F566</f>
        <v>0</v>
      </c>
      <c r="J566" s="94" t="n">
        <f aca="false">IF(E566="WO40",-40,MAX(4,SUM(E566:E567)))</f>
        <v>4</v>
      </c>
      <c r="K566" s="104" t="n">
        <f aca="false">IF(D566&gt;E566,1,0)+IF(D567&gt;E567,1,0)+IF(D568&gt;E568,1,0)</f>
        <v>2</v>
      </c>
      <c r="L566" s="104" t="n">
        <f aca="false">IF(E566&gt;D566,1,0)+IF(E567&gt;D567,1,0)+IF(E568&gt;D568,1,0)</f>
        <v>0</v>
      </c>
      <c r="M566" s="97" t="str">
        <f aca="false">G566&amp;" d. "&amp;I566</f>
        <v>0 d. 0</v>
      </c>
      <c r="N566" s="97" t="str">
        <f aca="false">G566&amp;" x "&amp;I566</f>
        <v>0 x 0</v>
      </c>
      <c r="O566" s="97" t="str">
        <f aca="false">I566&amp;" x "&amp;G566</f>
        <v>0 x 0</v>
      </c>
      <c r="P566" s="94" t="n">
        <f aca="false">MONTH(B566)</f>
        <v>12</v>
      </c>
      <c r="Q566" s="94" t="n">
        <f aca="false">QUOTIENT(B566-2,7)-6129</f>
        <v>-6129</v>
      </c>
    </row>
    <row r="567" customFormat="false" ht="12.75" hidden="false" customHeight="false" outlineLevel="0" collapsed="false">
      <c r="A567" s="94"/>
      <c r="B567" s="39"/>
      <c r="C567" s="40"/>
      <c r="D567" s="98" t="n">
        <v>6</v>
      </c>
      <c r="E567" s="98"/>
      <c r="F567" s="40"/>
      <c r="G567" s="97"/>
      <c r="H567" s="94"/>
      <c r="I567" s="97"/>
      <c r="J567" s="94"/>
      <c r="K567" s="94"/>
      <c r="L567" s="94"/>
      <c r="M567" s="97" t="n">
        <v>0</v>
      </c>
      <c r="N567" s="97" t="n">
        <v>0</v>
      </c>
      <c r="O567" s="97" t="n">
        <v>0</v>
      </c>
      <c r="P567" s="94"/>
      <c r="Q567" s="94"/>
    </row>
    <row r="568" customFormat="false" ht="12.75" hidden="false" customHeight="false" outlineLevel="0" collapsed="false">
      <c r="A568" s="99"/>
      <c r="B568" s="100"/>
      <c r="C568" s="101"/>
      <c r="D568" s="102"/>
      <c r="E568" s="102"/>
      <c r="F568" s="101"/>
      <c r="G568" s="103"/>
      <c r="H568" s="99"/>
      <c r="I568" s="103"/>
      <c r="J568" s="99"/>
      <c r="K568" s="99"/>
      <c r="L568" s="99"/>
      <c r="M568" s="103" t="n">
        <v>0</v>
      </c>
      <c r="N568" s="103" t="n">
        <v>0</v>
      </c>
      <c r="O568" s="103" t="n">
        <v>0</v>
      </c>
      <c r="P568" s="99"/>
      <c r="Q568" s="99"/>
    </row>
    <row r="569" customFormat="false" ht="12.75" hidden="false" customHeight="false" outlineLevel="0" collapsed="false">
      <c r="A569" s="104" t="n">
        <f aca="false">A566+1</f>
        <v>190</v>
      </c>
      <c r="B569" s="95"/>
      <c r="C569" s="40"/>
      <c r="D569" s="96" t="n">
        <v>6</v>
      </c>
      <c r="E569" s="96"/>
      <c r="F569" s="40"/>
      <c r="G569" s="105" t="n">
        <f aca="false">C569</f>
        <v>0</v>
      </c>
      <c r="H569" s="104" t="n">
        <f aca="false">IF(AND(E569=0,E570=0),25,20)</f>
        <v>25</v>
      </c>
      <c r="I569" s="105" t="n">
        <f aca="false">F569</f>
        <v>0</v>
      </c>
      <c r="J569" s="94" t="n">
        <f aca="false">IF(E569="WO40",-40,MAX(4,SUM(E569:E570)))</f>
        <v>4</v>
      </c>
      <c r="K569" s="104" t="n">
        <f aca="false">IF(D569&gt;E569,1,0)+IF(D570&gt;E570,1,0)+IF(D571&gt;E571,1,0)</f>
        <v>2</v>
      </c>
      <c r="L569" s="104" t="n">
        <f aca="false">IF(E569&gt;D569,1,0)+IF(E570&gt;D570,1,0)+IF(E571&gt;D571,1,0)</f>
        <v>0</v>
      </c>
      <c r="M569" s="97" t="str">
        <f aca="false">G569&amp;" d. "&amp;I569</f>
        <v>0 d. 0</v>
      </c>
      <c r="N569" s="97" t="str">
        <f aca="false">G569&amp;" x "&amp;I569</f>
        <v>0 x 0</v>
      </c>
      <c r="O569" s="97" t="str">
        <f aca="false">I569&amp;" x "&amp;G569</f>
        <v>0 x 0</v>
      </c>
      <c r="P569" s="94" t="n">
        <f aca="false">MONTH(B569)</f>
        <v>12</v>
      </c>
      <c r="Q569" s="94" t="n">
        <f aca="false">QUOTIENT(B569-2,7)-6129</f>
        <v>-6129</v>
      </c>
    </row>
    <row r="570" customFormat="false" ht="12.75" hidden="false" customHeight="false" outlineLevel="0" collapsed="false">
      <c r="A570" s="94"/>
      <c r="B570" s="39"/>
      <c r="C570" s="40"/>
      <c r="D570" s="98" t="n">
        <v>6</v>
      </c>
      <c r="E570" s="98"/>
      <c r="F570" s="40"/>
      <c r="G570" s="97"/>
      <c r="H570" s="94"/>
      <c r="I570" s="97"/>
      <c r="J570" s="94"/>
      <c r="K570" s="94"/>
      <c r="L570" s="94"/>
      <c r="M570" s="97" t="n">
        <v>0</v>
      </c>
      <c r="N570" s="97" t="n">
        <v>0</v>
      </c>
      <c r="O570" s="97" t="n">
        <v>0</v>
      </c>
      <c r="P570" s="94"/>
      <c r="Q570" s="94"/>
    </row>
    <row r="571" customFormat="false" ht="12.75" hidden="false" customHeight="false" outlineLevel="0" collapsed="false">
      <c r="A571" s="99"/>
      <c r="B571" s="100"/>
      <c r="C571" s="101"/>
      <c r="D571" s="102"/>
      <c r="E571" s="102"/>
      <c r="F571" s="101"/>
      <c r="G571" s="103"/>
      <c r="H571" s="99"/>
      <c r="I571" s="103"/>
      <c r="J571" s="99"/>
      <c r="K571" s="99"/>
      <c r="L571" s="99"/>
      <c r="M571" s="103" t="n">
        <v>0</v>
      </c>
      <c r="N571" s="103" t="n">
        <v>0</v>
      </c>
      <c r="O571" s="103" t="n">
        <v>0</v>
      </c>
      <c r="P571" s="99"/>
      <c r="Q571" s="99"/>
    </row>
    <row r="572" customFormat="false" ht="12.75" hidden="false" customHeight="false" outlineLevel="0" collapsed="false">
      <c r="A572" s="104" t="n">
        <f aca="false">A569+1</f>
        <v>191</v>
      </c>
      <c r="B572" s="95"/>
      <c r="C572" s="40"/>
      <c r="D572" s="96" t="n">
        <v>6</v>
      </c>
      <c r="E572" s="96"/>
      <c r="F572" s="40"/>
      <c r="G572" s="105" t="n">
        <f aca="false">C572</f>
        <v>0</v>
      </c>
      <c r="H572" s="104" t="n">
        <f aca="false">IF(AND(E572=0,E573=0),25,20)</f>
        <v>25</v>
      </c>
      <c r="I572" s="105" t="n">
        <f aca="false">F572</f>
        <v>0</v>
      </c>
      <c r="J572" s="94" t="n">
        <f aca="false">IF(E572="WO40",-40,MAX(4,SUM(E572:E573)))</f>
        <v>4</v>
      </c>
      <c r="K572" s="104" t="n">
        <f aca="false">IF(D572&gt;E572,1,0)+IF(D573&gt;E573,1,0)+IF(D574&gt;E574,1,0)</f>
        <v>2</v>
      </c>
      <c r="L572" s="104" t="n">
        <f aca="false">IF(E572&gt;D572,1,0)+IF(E573&gt;D573,1,0)+IF(E574&gt;D574,1,0)</f>
        <v>0</v>
      </c>
      <c r="M572" s="97" t="str">
        <f aca="false">G572&amp;" d. "&amp;I572</f>
        <v>0 d. 0</v>
      </c>
      <c r="N572" s="97" t="str">
        <f aca="false">G572&amp;" x "&amp;I572</f>
        <v>0 x 0</v>
      </c>
      <c r="O572" s="97" t="str">
        <f aca="false">I572&amp;" x "&amp;G572</f>
        <v>0 x 0</v>
      </c>
      <c r="P572" s="94" t="n">
        <f aca="false">MONTH(B572)</f>
        <v>12</v>
      </c>
      <c r="Q572" s="94" t="n">
        <f aca="false">QUOTIENT(B572-2,7)-6129</f>
        <v>-6129</v>
      </c>
    </row>
    <row r="573" customFormat="false" ht="12.75" hidden="false" customHeight="false" outlineLevel="0" collapsed="false">
      <c r="A573" s="94"/>
      <c r="B573" s="39"/>
      <c r="C573" s="40"/>
      <c r="D573" s="98" t="n">
        <v>6</v>
      </c>
      <c r="E573" s="98"/>
      <c r="F573" s="40"/>
      <c r="G573" s="97"/>
      <c r="H573" s="94"/>
      <c r="I573" s="97"/>
      <c r="J573" s="94"/>
      <c r="K573" s="94"/>
      <c r="L573" s="94"/>
      <c r="M573" s="97" t="n">
        <v>0</v>
      </c>
      <c r="N573" s="97" t="n">
        <v>0</v>
      </c>
      <c r="O573" s="97" t="n">
        <v>0</v>
      </c>
      <c r="P573" s="94"/>
      <c r="Q573" s="94"/>
    </row>
    <row r="574" customFormat="false" ht="12.75" hidden="false" customHeight="false" outlineLevel="0" collapsed="false">
      <c r="A574" s="99"/>
      <c r="B574" s="100"/>
      <c r="C574" s="101"/>
      <c r="D574" s="102"/>
      <c r="E574" s="102"/>
      <c r="F574" s="101"/>
      <c r="G574" s="103"/>
      <c r="H574" s="99"/>
      <c r="I574" s="103"/>
      <c r="J574" s="99"/>
      <c r="K574" s="99"/>
      <c r="L574" s="99"/>
      <c r="M574" s="103" t="n">
        <v>0</v>
      </c>
      <c r="N574" s="103" t="n">
        <v>0</v>
      </c>
      <c r="O574" s="103" t="n">
        <v>0</v>
      </c>
      <c r="P574" s="99"/>
      <c r="Q574" s="99"/>
    </row>
    <row r="575" customFormat="false" ht="12.75" hidden="false" customHeight="false" outlineLevel="0" collapsed="false">
      <c r="A575" s="104" t="n">
        <f aca="false">A572+1</f>
        <v>192</v>
      </c>
      <c r="B575" s="95"/>
      <c r="C575" s="40"/>
      <c r="D575" s="96" t="n">
        <v>6</v>
      </c>
      <c r="E575" s="96"/>
      <c r="F575" s="40"/>
      <c r="G575" s="105" t="n">
        <f aca="false">C575</f>
        <v>0</v>
      </c>
      <c r="H575" s="104" t="n">
        <f aca="false">IF(AND(E575=0,E576=0),25,20)</f>
        <v>25</v>
      </c>
      <c r="I575" s="105" t="n">
        <f aca="false">F575</f>
        <v>0</v>
      </c>
      <c r="J575" s="94" t="n">
        <f aca="false">IF(E575="WO40",-40,MAX(4,SUM(E575:E576)))</f>
        <v>4</v>
      </c>
      <c r="K575" s="104" t="n">
        <f aca="false">IF(D575&gt;E575,1,0)+IF(D576&gt;E576,1,0)+IF(D577&gt;E577,1,0)</f>
        <v>2</v>
      </c>
      <c r="L575" s="104" t="n">
        <f aca="false">IF(E575&gt;D575,1,0)+IF(E576&gt;D576,1,0)+IF(E577&gt;D577,1,0)</f>
        <v>0</v>
      </c>
      <c r="M575" s="97" t="str">
        <f aca="false">G575&amp;" d. "&amp;I575</f>
        <v>0 d. 0</v>
      </c>
      <c r="N575" s="97" t="str">
        <f aca="false">G575&amp;" x "&amp;I575</f>
        <v>0 x 0</v>
      </c>
      <c r="O575" s="97" t="str">
        <f aca="false">I575&amp;" x "&amp;G575</f>
        <v>0 x 0</v>
      </c>
      <c r="P575" s="94" t="n">
        <f aca="false">MONTH(B575)</f>
        <v>12</v>
      </c>
      <c r="Q575" s="94" t="n">
        <f aca="false">QUOTIENT(B575-2,7)-6129</f>
        <v>-6129</v>
      </c>
    </row>
    <row r="576" customFormat="false" ht="12.75" hidden="false" customHeight="false" outlineLevel="0" collapsed="false">
      <c r="A576" s="94"/>
      <c r="B576" s="39"/>
      <c r="C576" s="40"/>
      <c r="D576" s="98" t="n">
        <v>6</v>
      </c>
      <c r="E576" s="98"/>
      <c r="F576" s="40"/>
      <c r="G576" s="97"/>
      <c r="H576" s="94"/>
      <c r="I576" s="97"/>
      <c r="J576" s="94"/>
      <c r="K576" s="94"/>
      <c r="L576" s="94"/>
      <c r="M576" s="97" t="n">
        <v>0</v>
      </c>
      <c r="N576" s="97" t="n">
        <v>0</v>
      </c>
      <c r="O576" s="97" t="n">
        <v>0</v>
      </c>
      <c r="P576" s="94"/>
      <c r="Q576" s="94"/>
    </row>
    <row r="577" customFormat="false" ht="12.75" hidden="false" customHeight="false" outlineLevel="0" collapsed="false">
      <c r="A577" s="99"/>
      <c r="B577" s="100"/>
      <c r="C577" s="101"/>
      <c r="D577" s="102"/>
      <c r="E577" s="102"/>
      <c r="F577" s="101"/>
      <c r="G577" s="103"/>
      <c r="H577" s="99"/>
      <c r="I577" s="103"/>
      <c r="J577" s="99"/>
      <c r="K577" s="99"/>
      <c r="L577" s="99"/>
      <c r="M577" s="103" t="n">
        <v>0</v>
      </c>
      <c r="N577" s="103" t="n">
        <v>0</v>
      </c>
      <c r="O577" s="103" t="n">
        <v>0</v>
      </c>
      <c r="P577" s="99"/>
      <c r="Q577" s="99"/>
    </row>
    <row r="578" customFormat="false" ht="12.75" hidden="false" customHeight="false" outlineLevel="0" collapsed="false">
      <c r="A578" s="104" t="n">
        <f aca="false">A575+1</f>
        <v>193</v>
      </c>
      <c r="B578" s="95"/>
      <c r="C578" s="40"/>
      <c r="D578" s="96" t="n">
        <v>6</v>
      </c>
      <c r="E578" s="96"/>
      <c r="F578" s="40"/>
      <c r="G578" s="105" t="n">
        <f aca="false">C578</f>
        <v>0</v>
      </c>
      <c r="H578" s="104" t="n">
        <f aca="false">IF(AND(E578=0,E579=0),25,20)</f>
        <v>25</v>
      </c>
      <c r="I578" s="105" t="n">
        <f aca="false">F578</f>
        <v>0</v>
      </c>
      <c r="J578" s="94" t="n">
        <f aca="false">IF(E578="WO40",-40,MAX(4,SUM(E578:E579)))</f>
        <v>4</v>
      </c>
      <c r="K578" s="104" t="n">
        <f aca="false">IF(D578&gt;E578,1,0)+IF(D579&gt;E579,1,0)+IF(D580&gt;E580,1,0)</f>
        <v>2</v>
      </c>
      <c r="L578" s="104" t="n">
        <f aca="false">IF(E578&gt;D578,1,0)+IF(E579&gt;D579,1,0)+IF(E580&gt;D580,1,0)</f>
        <v>0</v>
      </c>
      <c r="M578" s="97" t="str">
        <f aca="false">G578&amp;" d. "&amp;I578</f>
        <v>0 d. 0</v>
      </c>
      <c r="N578" s="97" t="str">
        <f aca="false">G578&amp;" x "&amp;I578</f>
        <v>0 x 0</v>
      </c>
      <c r="O578" s="97" t="str">
        <f aca="false">I578&amp;" x "&amp;G578</f>
        <v>0 x 0</v>
      </c>
      <c r="P578" s="94" t="n">
        <f aca="false">MONTH(B578)</f>
        <v>12</v>
      </c>
      <c r="Q578" s="94" t="n">
        <f aca="false">QUOTIENT(B578-2,7)-6129</f>
        <v>-6129</v>
      </c>
    </row>
    <row r="579" customFormat="false" ht="12.75" hidden="false" customHeight="false" outlineLevel="0" collapsed="false">
      <c r="A579" s="94"/>
      <c r="B579" s="39"/>
      <c r="C579" s="40"/>
      <c r="D579" s="98" t="n">
        <v>6</v>
      </c>
      <c r="E579" s="98"/>
      <c r="F579" s="40"/>
      <c r="G579" s="97"/>
      <c r="H579" s="94"/>
      <c r="I579" s="97"/>
      <c r="J579" s="94"/>
      <c r="K579" s="94"/>
      <c r="L579" s="94"/>
      <c r="M579" s="97" t="n">
        <v>0</v>
      </c>
      <c r="N579" s="97" t="n">
        <v>0</v>
      </c>
      <c r="O579" s="97" t="n">
        <v>0</v>
      </c>
      <c r="P579" s="94"/>
      <c r="Q579" s="94"/>
    </row>
    <row r="580" customFormat="false" ht="12.75" hidden="false" customHeight="false" outlineLevel="0" collapsed="false">
      <c r="A580" s="99"/>
      <c r="B580" s="100"/>
      <c r="C580" s="101"/>
      <c r="D580" s="102"/>
      <c r="E580" s="102"/>
      <c r="F580" s="101"/>
      <c r="G580" s="103"/>
      <c r="H580" s="99"/>
      <c r="I580" s="103"/>
      <c r="J580" s="99"/>
      <c r="K580" s="99"/>
      <c r="L580" s="99"/>
      <c r="M580" s="103" t="n">
        <v>0</v>
      </c>
      <c r="N580" s="103" t="n">
        <v>0</v>
      </c>
      <c r="O580" s="103" t="n">
        <v>0</v>
      </c>
      <c r="P580" s="99"/>
      <c r="Q580" s="99"/>
    </row>
    <row r="581" customFormat="false" ht="12.75" hidden="false" customHeight="false" outlineLevel="0" collapsed="false">
      <c r="A581" s="104" t="n">
        <f aca="false">A578+1</f>
        <v>194</v>
      </c>
      <c r="B581" s="95"/>
      <c r="C581" s="40"/>
      <c r="D581" s="96" t="n">
        <v>6</v>
      </c>
      <c r="E581" s="96"/>
      <c r="F581" s="40"/>
      <c r="G581" s="105" t="n">
        <f aca="false">C581</f>
        <v>0</v>
      </c>
      <c r="H581" s="104" t="n">
        <f aca="false">IF(AND(E581=0,E582=0),25,20)</f>
        <v>25</v>
      </c>
      <c r="I581" s="105" t="n">
        <f aca="false">F581</f>
        <v>0</v>
      </c>
      <c r="J581" s="94" t="n">
        <f aca="false">IF(E581="WO40",-40,MAX(4,SUM(E581:E582)))</f>
        <v>4</v>
      </c>
      <c r="K581" s="104" t="n">
        <f aca="false">IF(D581&gt;E581,1,0)+IF(D582&gt;E582,1,0)+IF(D583&gt;E583,1,0)</f>
        <v>2</v>
      </c>
      <c r="L581" s="104" t="n">
        <f aca="false">IF(E581&gt;D581,1,0)+IF(E582&gt;D582,1,0)+IF(E583&gt;D583,1,0)</f>
        <v>0</v>
      </c>
      <c r="M581" s="97" t="str">
        <f aca="false">G581&amp;" d. "&amp;I581</f>
        <v>0 d. 0</v>
      </c>
      <c r="N581" s="97" t="str">
        <f aca="false">G581&amp;" x "&amp;I581</f>
        <v>0 x 0</v>
      </c>
      <c r="O581" s="97" t="str">
        <f aca="false">I581&amp;" x "&amp;G581</f>
        <v>0 x 0</v>
      </c>
      <c r="P581" s="94" t="n">
        <f aca="false">MONTH(B581)</f>
        <v>12</v>
      </c>
      <c r="Q581" s="94" t="n">
        <f aca="false">QUOTIENT(B581-2,7)-6129</f>
        <v>-6129</v>
      </c>
    </row>
    <row r="582" customFormat="false" ht="12.75" hidden="false" customHeight="false" outlineLevel="0" collapsed="false">
      <c r="A582" s="94"/>
      <c r="B582" s="39"/>
      <c r="C582" s="40"/>
      <c r="D582" s="98" t="n">
        <v>6</v>
      </c>
      <c r="E582" s="98"/>
      <c r="F582" s="40"/>
      <c r="G582" s="97"/>
      <c r="H582" s="94"/>
      <c r="I582" s="97"/>
      <c r="J582" s="94"/>
      <c r="K582" s="94"/>
      <c r="L582" s="94"/>
      <c r="M582" s="97" t="n">
        <v>0</v>
      </c>
      <c r="N582" s="97" t="n">
        <v>0</v>
      </c>
      <c r="O582" s="97" t="n">
        <v>0</v>
      </c>
      <c r="P582" s="94"/>
      <c r="Q582" s="94"/>
    </row>
    <row r="583" customFormat="false" ht="12.75" hidden="false" customHeight="false" outlineLevel="0" collapsed="false">
      <c r="A583" s="99"/>
      <c r="B583" s="100"/>
      <c r="C583" s="101"/>
      <c r="D583" s="102"/>
      <c r="E583" s="102"/>
      <c r="F583" s="101"/>
      <c r="G583" s="103"/>
      <c r="H583" s="99"/>
      <c r="I583" s="103"/>
      <c r="J583" s="99"/>
      <c r="K583" s="99"/>
      <c r="L583" s="99"/>
      <c r="M583" s="103" t="n">
        <v>0</v>
      </c>
      <c r="N583" s="103" t="n">
        <v>0</v>
      </c>
      <c r="O583" s="103" t="n">
        <v>0</v>
      </c>
      <c r="P583" s="99"/>
      <c r="Q583" s="99"/>
    </row>
    <row r="584" customFormat="false" ht="12.75" hidden="false" customHeight="false" outlineLevel="0" collapsed="false">
      <c r="A584" s="104" t="n">
        <f aca="false">A581+1</f>
        <v>195</v>
      </c>
      <c r="B584" s="95"/>
      <c r="C584" s="40"/>
      <c r="D584" s="96" t="n">
        <v>6</v>
      </c>
      <c r="E584" s="96"/>
      <c r="F584" s="40"/>
      <c r="G584" s="105" t="n">
        <f aca="false">C584</f>
        <v>0</v>
      </c>
      <c r="H584" s="104" t="n">
        <f aca="false">IF(AND(E584=0,E585=0),25,20)</f>
        <v>25</v>
      </c>
      <c r="I584" s="105" t="n">
        <f aca="false">F584</f>
        <v>0</v>
      </c>
      <c r="J584" s="94" t="n">
        <f aca="false">IF(E584="WO40",-40,MAX(4,SUM(E584:E585)))</f>
        <v>4</v>
      </c>
      <c r="K584" s="104" t="n">
        <f aca="false">IF(D584&gt;E584,1,0)+IF(D585&gt;E585,1,0)+IF(D586&gt;E586,1,0)</f>
        <v>2</v>
      </c>
      <c r="L584" s="104" t="n">
        <f aca="false">IF(E584&gt;D584,1,0)+IF(E585&gt;D585,1,0)+IF(E586&gt;D586,1,0)</f>
        <v>0</v>
      </c>
      <c r="M584" s="97" t="str">
        <f aca="false">G584&amp;" d. "&amp;I584</f>
        <v>0 d. 0</v>
      </c>
      <c r="N584" s="97" t="str">
        <f aca="false">G584&amp;" x "&amp;I584</f>
        <v>0 x 0</v>
      </c>
      <c r="O584" s="97" t="str">
        <f aca="false">I584&amp;" x "&amp;G584</f>
        <v>0 x 0</v>
      </c>
      <c r="P584" s="94" t="n">
        <f aca="false">MONTH(B584)</f>
        <v>12</v>
      </c>
      <c r="Q584" s="94" t="n">
        <f aca="false">QUOTIENT(B584-2,7)-6129</f>
        <v>-6129</v>
      </c>
    </row>
    <row r="585" customFormat="false" ht="12.75" hidden="false" customHeight="false" outlineLevel="0" collapsed="false">
      <c r="A585" s="94"/>
      <c r="B585" s="39"/>
      <c r="C585" s="40"/>
      <c r="D585" s="98" t="n">
        <v>6</v>
      </c>
      <c r="E585" s="98"/>
      <c r="F585" s="40"/>
      <c r="G585" s="97"/>
      <c r="H585" s="94"/>
      <c r="I585" s="97"/>
      <c r="J585" s="94"/>
      <c r="K585" s="94"/>
      <c r="L585" s="94"/>
      <c r="M585" s="97" t="n">
        <v>0</v>
      </c>
      <c r="N585" s="97" t="n">
        <v>0</v>
      </c>
      <c r="O585" s="97" t="n">
        <v>0</v>
      </c>
      <c r="P585" s="94"/>
      <c r="Q585" s="94"/>
    </row>
    <row r="586" customFormat="false" ht="12.75" hidden="false" customHeight="false" outlineLevel="0" collapsed="false">
      <c r="A586" s="99"/>
      <c r="B586" s="100"/>
      <c r="C586" s="101"/>
      <c r="D586" s="102"/>
      <c r="E586" s="102"/>
      <c r="F586" s="101"/>
      <c r="G586" s="103"/>
      <c r="H586" s="99"/>
      <c r="I586" s="103"/>
      <c r="J586" s="99"/>
      <c r="K586" s="99"/>
      <c r="L586" s="99"/>
      <c r="M586" s="103" t="n">
        <v>0</v>
      </c>
      <c r="N586" s="103" t="n">
        <v>0</v>
      </c>
      <c r="O586" s="103" t="n">
        <v>0</v>
      </c>
      <c r="P586" s="99"/>
      <c r="Q586" s="99"/>
    </row>
    <row r="587" customFormat="false" ht="12.75" hidden="false" customHeight="false" outlineLevel="0" collapsed="false">
      <c r="A587" s="104" t="n">
        <f aca="false">A584+1</f>
        <v>196</v>
      </c>
      <c r="B587" s="95"/>
      <c r="C587" s="40"/>
      <c r="D587" s="96" t="n">
        <v>6</v>
      </c>
      <c r="E587" s="96"/>
      <c r="F587" s="40"/>
      <c r="G587" s="105" t="n">
        <f aca="false">C587</f>
        <v>0</v>
      </c>
      <c r="H587" s="104" t="n">
        <f aca="false">IF(AND(E587=0,E588=0),25,20)</f>
        <v>25</v>
      </c>
      <c r="I587" s="105" t="n">
        <f aca="false">F587</f>
        <v>0</v>
      </c>
      <c r="J587" s="94" t="n">
        <f aca="false">IF(E587="WO40",-40,MAX(4,SUM(E587:E588)))</f>
        <v>4</v>
      </c>
      <c r="K587" s="104" t="n">
        <f aca="false">IF(D587&gt;E587,1,0)+IF(D588&gt;E588,1,0)+IF(D589&gt;E589,1,0)</f>
        <v>2</v>
      </c>
      <c r="L587" s="104" t="n">
        <f aca="false">IF(E587&gt;D587,1,0)+IF(E588&gt;D588,1,0)+IF(E589&gt;D589,1,0)</f>
        <v>0</v>
      </c>
      <c r="M587" s="97" t="str">
        <f aca="false">G587&amp;" d. "&amp;I587</f>
        <v>0 d. 0</v>
      </c>
      <c r="N587" s="97" t="str">
        <f aca="false">G587&amp;" x "&amp;I587</f>
        <v>0 x 0</v>
      </c>
      <c r="O587" s="97" t="str">
        <f aca="false">I587&amp;" x "&amp;G587</f>
        <v>0 x 0</v>
      </c>
      <c r="P587" s="94" t="n">
        <f aca="false">MONTH(B587)</f>
        <v>12</v>
      </c>
      <c r="Q587" s="94" t="n">
        <f aca="false">QUOTIENT(B587-2,7)-6129</f>
        <v>-6129</v>
      </c>
    </row>
    <row r="588" customFormat="false" ht="12.75" hidden="false" customHeight="false" outlineLevel="0" collapsed="false">
      <c r="A588" s="94"/>
      <c r="B588" s="39"/>
      <c r="C588" s="40"/>
      <c r="D588" s="98" t="n">
        <v>6</v>
      </c>
      <c r="E588" s="98"/>
      <c r="F588" s="40"/>
      <c r="G588" s="97"/>
      <c r="H588" s="94"/>
      <c r="I588" s="97"/>
      <c r="J588" s="94"/>
      <c r="K588" s="94"/>
      <c r="L588" s="94"/>
      <c r="M588" s="97" t="n">
        <v>0</v>
      </c>
      <c r="N588" s="97" t="n">
        <v>0</v>
      </c>
      <c r="O588" s="97" t="n">
        <v>0</v>
      </c>
      <c r="P588" s="94"/>
      <c r="Q588" s="94"/>
    </row>
    <row r="589" customFormat="false" ht="12.75" hidden="false" customHeight="false" outlineLevel="0" collapsed="false">
      <c r="A589" s="99"/>
      <c r="B589" s="100"/>
      <c r="C589" s="101"/>
      <c r="D589" s="102"/>
      <c r="E589" s="102"/>
      <c r="F589" s="101"/>
      <c r="G589" s="103"/>
      <c r="H589" s="99"/>
      <c r="I589" s="103"/>
      <c r="J589" s="99"/>
      <c r="K589" s="99"/>
      <c r="L589" s="99"/>
      <c r="M589" s="103" t="n">
        <v>0</v>
      </c>
      <c r="N589" s="103" t="n">
        <v>0</v>
      </c>
      <c r="O589" s="103" t="n">
        <v>0</v>
      </c>
      <c r="P589" s="99"/>
      <c r="Q589" s="99"/>
    </row>
    <row r="590" customFormat="false" ht="12.75" hidden="false" customHeight="false" outlineLevel="0" collapsed="false">
      <c r="A590" s="104" t="n">
        <f aca="false">A587+1</f>
        <v>197</v>
      </c>
      <c r="B590" s="95"/>
      <c r="C590" s="40"/>
      <c r="D590" s="96" t="n">
        <v>6</v>
      </c>
      <c r="E590" s="96"/>
      <c r="F590" s="40"/>
      <c r="G590" s="105" t="n">
        <f aca="false">C590</f>
        <v>0</v>
      </c>
      <c r="H590" s="104" t="n">
        <f aca="false">IF(AND(E590=0,E591=0),25,20)</f>
        <v>25</v>
      </c>
      <c r="I590" s="105" t="n">
        <f aca="false">F590</f>
        <v>0</v>
      </c>
      <c r="J590" s="94" t="n">
        <f aca="false">IF(E590="WO40",-40,MAX(4,SUM(E590:E591)))</f>
        <v>4</v>
      </c>
      <c r="K590" s="104" t="n">
        <f aca="false">IF(D590&gt;E590,1,0)+IF(D591&gt;E591,1,0)+IF(D592&gt;E592,1,0)</f>
        <v>2</v>
      </c>
      <c r="L590" s="104" t="n">
        <f aca="false">IF(E590&gt;D590,1,0)+IF(E591&gt;D591,1,0)+IF(E592&gt;D592,1,0)</f>
        <v>0</v>
      </c>
      <c r="M590" s="97" t="str">
        <f aca="false">G590&amp;" d. "&amp;I590</f>
        <v>0 d. 0</v>
      </c>
      <c r="N590" s="97" t="str">
        <f aca="false">G590&amp;" x "&amp;I590</f>
        <v>0 x 0</v>
      </c>
      <c r="O590" s="97" t="str">
        <f aca="false">I590&amp;" x "&amp;G590</f>
        <v>0 x 0</v>
      </c>
      <c r="P590" s="94" t="n">
        <f aca="false">MONTH(B590)</f>
        <v>12</v>
      </c>
      <c r="Q590" s="94" t="n">
        <f aca="false">QUOTIENT(B590-2,7)-6129</f>
        <v>-6129</v>
      </c>
    </row>
    <row r="591" customFormat="false" ht="12.75" hidden="false" customHeight="false" outlineLevel="0" collapsed="false">
      <c r="A591" s="94"/>
      <c r="B591" s="39"/>
      <c r="C591" s="40"/>
      <c r="D591" s="98" t="n">
        <v>6</v>
      </c>
      <c r="E591" s="98"/>
      <c r="F591" s="40"/>
      <c r="G591" s="97"/>
      <c r="H591" s="94"/>
      <c r="I591" s="97"/>
      <c r="J591" s="94"/>
      <c r="K591" s="94"/>
      <c r="L591" s="94"/>
      <c r="M591" s="97" t="n">
        <v>0</v>
      </c>
      <c r="N591" s="97" t="n">
        <v>0</v>
      </c>
      <c r="O591" s="97" t="n">
        <v>0</v>
      </c>
      <c r="P591" s="94"/>
      <c r="Q591" s="94"/>
    </row>
    <row r="592" customFormat="false" ht="12.75" hidden="false" customHeight="false" outlineLevel="0" collapsed="false">
      <c r="A592" s="99"/>
      <c r="B592" s="100"/>
      <c r="C592" s="101"/>
      <c r="D592" s="102"/>
      <c r="E592" s="102"/>
      <c r="F592" s="101"/>
      <c r="G592" s="103"/>
      <c r="H592" s="99"/>
      <c r="I592" s="103"/>
      <c r="J592" s="99"/>
      <c r="K592" s="99"/>
      <c r="L592" s="99"/>
      <c r="M592" s="103" t="n">
        <v>0</v>
      </c>
      <c r="N592" s="103" t="n">
        <v>0</v>
      </c>
      <c r="O592" s="103" t="n">
        <v>0</v>
      </c>
      <c r="P592" s="99"/>
      <c r="Q592" s="99"/>
    </row>
    <row r="593" customFormat="false" ht="12.75" hidden="false" customHeight="false" outlineLevel="0" collapsed="false">
      <c r="A593" s="104" t="n">
        <f aca="false">A590+1</f>
        <v>198</v>
      </c>
      <c r="B593" s="95"/>
      <c r="C593" s="40"/>
      <c r="D593" s="96" t="n">
        <v>6</v>
      </c>
      <c r="E593" s="96"/>
      <c r="F593" s="40"/>
      <c r="G593" s="105" t="n">
        <f aca="false">C593</f>
        <v>0</v>
      </c>
      <c r="H593" s="104" t="n">
        <f aca="false">IF(AND(E593=0,E594=0),25,20)</f>
        <v>25</v>
      </c>
      <c r="I593" s="105" t="n">
        <f aca="false">F593</f>
        <v>0</v>
      </c>
      <c r="J593" s="94" t="n">
        <f aca="false">IF(E593="WO40",-40,MAX(4,SUM(E593:E594)))</f>
        <v>4</v>
      </c>
      <c r="K593" s="104" t="n">
        <f aca="false">IF(D593&gt;E593,1,0)+IF(D594&gt;E594,1,0)+IF(D595&gt;E595,1,0)</f>
        <v>2</v>
      </c>
      <c r="L593" s="104" t="n">
        <f aca="false">IF(E593&gt;D593,1,0)+IF(E594&gt;D594,1,0)+IF(E595&gt;D595,1,0)</f>
        <v>0</v>
      </c>
      <c r="M593" s="97" t="str">
        <f aca="false">G593&amp;" d. "&amp;I593</f>
        <v>0 d. 0</v>
      </c>
      <c r="N593" s="97" t="str">
        <f aca="false">G593&amp;" x "&amp;I593</f>
        <v>0 x 0</v>
      </c>
      <c r="O593" s="97" t="str">
        <f aca="false">I593&amp;" x "&amp;G593</f>
        <v>0 x 0</v>
      </c>
      <c r="P593" s="94" t="n">
        <f aca="false">MONTH(B593)</f>
        <v>12</v>
      </c>
      <c r="Q593" s="94" t="n">
        <f aca="false">QUOTIENT(B593-2,7)-6129</f>
        <v>-6129</v>
      </c>
    </row>
    <row r="594" customFormat="false" ht="12.75" hidden="false" customHeight="false" outlineLevel="0" collapsed="false">
      <c r="A594" s="94"/>
      <c r="B594" s="39"/>
      <c r="C594" s="40"/>
      <c r="D594" s="98" t="n">
        <v>6</v>
      </c>
      <c r="E594" s="98"/>
      <c r="F594" s="40"/>
      <c r="G594" s="97"/>
      <c r="H594" s="94"/>
      <c r="I594" s="97"/>
      <c r="J594" s="94"/>
      <c r="K594" s="94"/>
      <c r="L594" s="94"/>
      <c r="M594" s="97" t="n">
        <v>0</v>
      </c>
      <c r="N594" s="97" t="n">
        <v>0</v>
      </c>
      <c r="O594" s="97" t="n">
        <v>0</v>
      </c>
      <c r="P594" s="94"/>
      <c r="Q594" s="94"/>
    </row>
    <row r="595" customFormat="false" ht="12.75" hidden="false" customHeight="false" outlineLevel="0" collapsed="false">
      <c r="A595" s="99"/>
      <c r="B595" s="100"/>
      <c r="C595" s="101"/>
      <c r="D595" s="102"/>
      <c r="E595" s="102"/>
      <c r="F595" s="101"/>
      <c r="G595" s="103"/>
      <c r="H595" s="99"/>
      <c r="I595" s="103"/>
      <c r="J595" s="99"/>
      <c r="K595" s="99"/>
      <c r="L595" s="99"/>
      <c r="M595" s="103" t="n">
        <v>0</v>
      </c>
      <c r="N595" s="103" t="n">
        <v>0</v>
      </c>
      <c r="O595" s="103" t="n">
        <v>0</v>
      </c>
      <c r="P595" s="99"/>
      <c r="Q595" s="99"/>
    </row>
    <row r="596" customFormat="false" ht="12.75" hidden="false" customHeight="false" outlineLevel="0" collapsed="false">
      <c r="A596" s="104" t="n">
        <f aca="false">A593+1</f>
        <v>199</v>
      </c>
      <c r="B596" s="95"/>
      <c r="C596" s="40"/>
      <c r="D596" s="96" t="n">
        <v>6</v>
      </c>
      <c r="E596" s="96"/>
      <c r="F596" s="40"/>
      <c r="G596" s="105" t="n">
        <f aca="false">C596</f>
        <v>0</v>
      </c>
      <c r="H596" s="104" t="n">
        <f aca="false">IF(AND(E596=0,E597=0),25,20)</f>
        <v>25</v>
      </c>
      <c r="I596" s="105" t="n">
        <f aca="false">F596</f>
        <v>0</v>
      </c>
      <c r="J596" s="94" t="n">
        <f aca="false">IF(E596="WO40",-40,MAX(4,SUM(E596:E597)))</f>
        <v>4</v>
      </c>
      <c r="K596" s="104" t="n">
        <f aca="false">IF(D596&gt;E596,1,0)+IF(D597&gt;E597,1,0)+IF(D598&gt;E598,1,0)</f>
        <v>2</v>
      </c>
      <c r="L596" s="104" t="n">
        <f aca="false">IF(E596&gt;D596,1,0)+IF(E597&gt;D597,1,0)+IF(E598&gt;D598,1,0)</f>
        <v>0</v>
      </c>
      <c r="M596" s="97" t="str">
        <f aca="false">G596&amp;" d. "&amp;I596</f>
        <v>0 d. 0</v>
      </c>
      <c r="N596" s="97" t="str">
        <f aca="false">G596&amp;" x "&amp;I596</f>
        <v>0 x 0</v>
      </c>
      <c r="O596" s="97" t="str">
        <f aca="false">I596&amp;" x "&amp;G596</f>
        <v>0 x 0</v>
      </c>
      <c r="P596" s="94" t="n">
        <f aca="false">MONTH(B596)</f>
        <v>12</v>
      </c>
      <c r="Q596" s="94" t="n">
        <f aca="false">QUOTIENT(B596-2,7)-6129</f>
        <v>-6129</v>
      </c>
    </row>
    <row r="597" customFormat="false" ht="12.75" hidden="false" customHeight="false" outlineLevel="0" collapsed="false">
      <c r="A597" s="94"/>
      <c r="B597" s="39"/>
      <c r="C597" s="40"/>
      <c r="D597" s="98" t="n">
        <v>6</v>
      </c>
      <c r="E597" s="98"/>
      <c r="F597" s="40"/>
      <c r="G597" s="97"/>
      <c r="H597" s="94"/>
      <c r="I597" s="97"/>
      <c r="J597" s="94"/>
      <c r="K597" s="94"/>
      <c r="L597" s="94"/>
      <c r="M597" s="97" t="n">
        <v>0</v>
      </c>
      <c r="N597" s="97" t="n">
        <v>0</v>
      </c>
      <c r="O597" s="97" t="n">
        <v>0</v>
      </c>
      <c r="P597" s="94"/>
      <c r="Q597" s="94"/>
    </row>
    <row r="598" customFormat="false" ht="12.75" hidden="false" customHeight="false" outlineLevel="0" collapsed="false">
      <c r="A598" s="99"/>
      <c r="B598" s="100"/>
      <c r="C598" s="101"/>
      <c r="D598" s="102"/>
      <c r="E598" s="102"/>
      <c r="F598" s="101"/>
      <c r="G598" s="103"/>
      <c r="H598" s="99"/>
      <c r="I598" s="103"/>
      <c r="J598" s="99"/>
      <c r="K598" s="99"/>
      <c r="L598" s="99"/>
      <c r="M598" s="103" t="n">
        <v>0</v>
      </c>
      <c r="N598" s="103" t="n">
        <v>0</v>
      </c>
      <c r="O598" s="103" t="n">
        <v>0</v>
      </c>
      <c r="P598" s="99"/>
      <c r="Q598" s="99"/>
    </row>
    <row r="599" customFormat="false" ht="12.75" hidden="false" customHeight="false" outlineLevel="0" collapsed="false">
      <c r="A599" s="104" t="n">
        <f aca="false">A596+1</f>
        <v>200</v>
      </c>
      <c r="B599" s="95"/>
      <c r="C599" s="40"/>
      <c r="D599" s="96" t="n">
        <v>6</v>
      </c>
      <c r="E599" s="96"/>
      <c r="F599" s="40"/>
      <c r="G599" s="105" t="n">
        <f aca="false">C599</f>
        <v>0</v>
      </c>
      <c r="H599" s="104" t="n">
        <f aca="false">IF(AND(E599=0,E600=0),25,20)</f>
        <v>25</v>
      </c>
      <c r="I599" s="105" t="n">
        <f aca="false">F599</f>
        <v>0</v>
      </c>
      <c r="J599" s="94" t="n">
        <f aca="false">IF(E599="WO40",-40,MAX(4,SUM(E599:E600)))</f>
        <v>4</v>
      </c>
      <c r="K599" s="104" t="n">
        <f aca="false">IF(D599&gt;E599,1,0)+IF(D600&gt;E600,1,0)+IF(D601&gt;E601,1,0)</f>
        <v>2</v>
      </c>
      <c r="L599" s="104" t="n">
        <f aca="false">IF(E599&gt;D599,1,0)+IF(E600&gt;D600,1,0)+IF(E601&gt;D601,1,0)</f>
        <v>0</v>
      </c>
      <c r="M599" s="97" t="str">
        <f aca="false">G599&amp;" d. "&amp;I599</f>
        <v>0 d. 0</v>
      </c>
      <c r="N599" s="97" t="str">
        <f aca="false">G599&amp;" x "&amp;I599</f>
        <v>0 x 0</v>
      </c>
      <c r="O599" s="97" t="str">
        <f aca="false">I599&amp;" x "&amp;G599</f>
        <v>0 x 0</v>
      </c>
      <c r="P599" s="94" t="n">
        <f aca="false">MONTH(B599)</f>
        <v>12</v>
      </c>
      <c r="Q599" s="94" t="n">
        <f aca="false">QUOTIENT(B599-2,7)-6129</f>
        <v>-6129</v>
      </c>
    </row>
    <row r="600" customFormat="false" ht="12.75" hidden="false" customHeight="false" outlineLevel="0" collapsed="false">
      <c r="A600" s="94"/>
      <c r="B600" s="39"/>
      <c r="C600" s="40"/>
      <c r="D600" s="98" t="n">
        <v>6</v>
      </c>
      <c r="E600" s="98"/>
      <c r="F600" s="40"/>
      <c r="G600" s="97"/>
      <c r="H600" s="94"/>
      <c r="I600" s="97"/>
      <c r="J600" s="94"/>
      <c r="K600" s="94"/>
      <c r="L600" s="94"/>
      <c r="M600" s="97" t="n">
        <v>0</v>
      </c>
      <c r="N600" s="97" t="n">
        <v>0</v>
      </c>
      <c r="O600" s="97" t="n">
        <v>0</v>
      </c>
      <c r="P600" s="94"/>
      <c r="Q600" s="94"/>
    </row>
    <row r="601" customFormat="false" ht="12.75" hidden="false" customHeight="false" outlineLevel="0" collapsed="false">
      <c r="A601" s="99"/>
      <c r="B601" s="100"/>
      <c r="C601" s="101"/>
      <c r="D601" s="102"/>
      <c r="E601" s="102"/>
      <c r="F601" s="101"/>
      <c r="G601" s="103"/>
      <c r="H601" s="99"/>
      <c r="I601" s="103"/>
      <c r="J601" s="99"/>
      <c r="K601" s="99"/>
      <c r="L601" s="99"/>
      <c r="M601" s="103" t="n">
        <v>0</v>
      </c>
      <c r="N601" s="103" t="n">
        <v>0</v>
      </c>
      <c r="O601" s="103" t="n">
        <v>0</v>
      </c>
      <c r="P601" s="99"/>
      <c r="Q601" s="99"/>
    </row>
    <row r="602" customFormat="false" ht="12.75" hidden="false" customHeight="false" outlineLevel="0" collapsed="false">
      <c r="A602" s="104" t="n">
        <f aca="false">A599+1</f>
        <v>201</v>
      </c>
      <c r="B602" s="95"/>
      <c r="C602" s="40"/>
      <c r="D602" s="96" t="n">
        <v>6</v>
      </c>
      <c r="E602" s="96"/>
      <c r="F602" s="40"/>
      <c r="G602" s="105" t="n">
        <f aca="false">C602</f>
        <v>0</v>
      </c>
      <c r="H602" s="104" t="n">
        <f aca="false">IF(AND(E602=0,E603=0),25,20)</f>
        <v>25</v>
      </c>
      <c r="I602" s="105" t="n">
        <f aca="false">F602</f>
        <v>0</v>
      </c>
      <c r="J602" s="94" t="n">
        <f aca="false">IF(E602="WO40",-40,MAX(4,SUM(E602:E603)))</f>
        <v>4</v>
      </c>
      <c r="K602" s="104" t="n">
        <f aca="false">IF(D602&gt;E602,1,0)+IF(D603&gt;E603,1,0)+IF(D604&gt;E604,1,0)</f>
        <v>2</v>
      </c>
      <c r="L602" s="104" t="n">
        <f aca="false">IF(E602&gt;D602,1,0)+IF(E603&gt;D603,1,0)+IF(E604&gt;D604,1,0)</f>
        <v>0</v>
      </c>
      <c r="M602" s="97" t="str">
        <f aca="false">G602&amp;" d. "&amp;I602</f>
        <v>0 d. 0</v>
      </c>
      <c r="N602" s="97" t="str">
        <f aca="false">G602&amp;" x "&amp;I602</f>
        <v>0 x 0</v>
      </c>
      <c r="O602" s="97" t="str">
        <f aca="false">I602&amp;" x "&amp;G602</f>
        <v>0 x 0</v>
      </c>
      <c r="P602" s="94" t="n">
        <f aca="false">MONTH(B602)</f>
        <v>12</v>
      </c>
      <c r="Q602" s="94" t="n">
        <f aca="false">QUOTIENT(B602-2,7)-6129</f>
        <v>-6129</v>
      </c>
    </row>
    <row r="603" customFormat="false" ht="12.75" hidden="false" customHeight="false" outlineLevel="0" collapsed="false">
      <c r="A603" s="94"/>
      <c r="B603" s="39"/>
      <c r="C603" s="40"/>
      <c r="D603" s="98" t="n">
        <v>6</v>
      </c>
      <c r="E603" s="98"/>
      <c r="F603" s="40"/>
      <c r="G603" s="97"/>
      <c r="H603" s="94"/>
      <c r="I603" s="97"/>
      <c r="J603" s="94"/>
      <c r="K603" s="94"/>
      <c r="L603" s="94"/>
      <c r="M603" s="97" t="n">
        <v>0</v>
      </c>
      <c r="N603" s="97" t="n">
        <v>0</v>
      </c>
      <c r="O603" s="97" t="n">
        <v>0</v>
      </c>
      <c r="P603" s="94"/>
      <c r="Q603" s="94"/>
    </row>
    <row r="604" customFormat="false" ht="12.75" hidden="false" customHeight="false" outlineLevel="0" collapsed="false">
      <c r="A604" s="99"/>
      <c r="B604" s="100"/>
      <c r="C604" s="101"/>
      <c r="D604" s="102"/>
      <c r="E604" s="102"/>
      <c r="F604" s="101"/>
      <c r="G604" s="103"/>
      <c r="H604" s="99"/>
      <c r="I604" s="103"/>
      <c r="J604" s="99"/>
      <c r="K604" s="99"/>
      <c r="L604" s="99"/>
      <c r="M604" s="103" t="n">
        <v>0</v>
      </c>
      <c r="N604" s="103" t="n">
        <v>0</v>
      </c>
      <c r="O604" s="103" t="n">
        <v>0</v>
      </c>
      <c r="P604" s="99"/>
      <c r="Q604" s="99"/>
    </row>
    <row r="605" customFormat="false" ht="12.75" hidden="false" customHeight="false" outlineLevel="0" collapsed="false">
      <c r="A605" s="104" t="n">
        <f aca="false">A602+1</f>
        <v>202</v>
      </c>
      <c r="B605" s="95"/>
      <c r="C605" s="40"/>
      <c r="D605" s="96" t="n">
        <v>6</v>
      </c>
      <c r="E605" s="96"/>
      <c r="F605" s="40"/>
      <c r="G605" s="105" t="n">
        <f aca="false">C605</f>
        <v>0</v>
      </c>
      <c r="H605" s="104" t="n">
        <f aca="false">IF(AND(E605=0,E606=0),25,20)</f>
        <v>25</v>
      </c>
      <c r="I605" s="105" t="n">
        <f aca="false">F605</f>
        <v>0</v>
      </c>
      <c r="J605" s="94" t="n">
        <f aca="false">IF(E605="WO40",-40,MAX(4,SUM(E605:E606)))</f>
        <v>4</v>
      </c>
      <c r="K605" s="104" t="n">
        <f aca="false">IF(D605&gt;E605,1,0)+IF(D606&gt;E606,1,0)+IF(D607&gt;E607,1,0)</f>
        <v>2</v>
      </c>
      <c r="L605" s="104" t="n">
        <f aca="false">IF(E605&gt;D605,1,0)+IF(E606&gt;D606,1,0)+IF(E607&gt;D607,1,0)</f>
        <v>0</v>
      </c>
      <c r="M605" s="97" t="str">
        <f aca="false">G605&amp;" d. "&amp;I605</f>
        <v>0 d. 0</v>
      </c>
      <c r="N605" s="97" t="str">
        <f aca="false">G605&amp;" x "&amp;I605</f>
        <v>0 x 0</v>
      </c>
      <c r="O605" s="97" t="str">
        <f aca="false">I605&amp;" x "&amp;G605</f>
        <v>0 x 0</v>
      </c>
      <c r="P605" s="94" t="n">
        <f aca="false">MONTH(B605)</f>
        <v>12</v>
      </c>
      <c r="Q605" s="94" t="n">
        <f aca="false">QUOTIENT(B605-2,7)-6129</f>
        <v>-6129</v>
      </c>
    </row>
    <row r="606" customFormat="false" ht="12.75" hidden="false" customHeight="false" outlineLevel="0" collapsed="false">
      <c r="A606" s="94"/>
      <c r="B606" s="39"/>
      <c r="C606" s="40"/>
      <c r="D606" s="98" t="n">
        <v>6</v>
      </c>
      <c r="E606" s="98"/>
      <c r="F606" s="40"/>
      <c r="G606" s="97"/>
      <c r="H606" s="94"/>
      <c r="I606" s="97"/>
      <c r="J606" s="94"/>
      <c r="K606" s="94"/>
      <c r="L606" s="94"/>
      <c r="M606" s="97" t="n">
        <v>0</v>
      </c>
      <c r="N606" s="97" t="n">
        <v>0</v>
      </c>
      <c r="O606" s="97" t="n">
        <v>0</v>
      </c>
      <c r="P606" s="94"/>
      <c r="Q606" s="94"/>
    </row>
    <row r="607" customFormat="false" ht="12.75" hidden="false" customHeight="false" outlineLevel="0" collapsed="false">
      <c r="A607" s="99"/>
      <c r="B607" s="100"/>
      <c r="C607" s="101"/>
      <c r="D607" s="102"/>
      <c r="E607" s="102"/>
      <c r="F607" s="101"/>
      <c r="G607" s="103"/>
      <c r="H607" s="99"/>
      <c r="I607" s="103"/>
      <c r="J607" s="99"/>
      <c r="K607" s="99"/>
      <c r="L607" s="99"/>
      <c r="M607" s="103" t="n">
        <v>0</v>
      </c>
      <c r="N607" s="103" t="n">
        <v>0</v>
      </c>
      <c r="O607" s="103" t="n">
        <v>0</v>
      </c>
      <c r="P607" s="99"/>
      <c r="Q607" s="99"/>
    </row>
    <row r="608" customFormat="false" ht="12.75" hidden="false" customHeight="false" outlineLevel="0" collapsed="false">
      <c r="A608" s="104" t="n">
        <f aca="false">A605+1</f>
        <v>203</v>
      </c>
      <c r="B608" s="95"/>
      <c r="C608" s="40"/>
      <c r="D608" s="96" t="n">
        <v>6</v>
      </c>
      <c r="E608" s="96"/>
      <c r="F608" s="40"/>
      <c r="G608" s="105" t="n">
        <f aca="false">C608</f>
        <v>0</v>
      </c>
      <c r="H608" s="104" t="n">
        <f aca="false">IF(AND(E608=0,E609=0),25,20)</f>
        <v>25</v>
      </c>
      <c r="I608" s="105" t="n">
        <f aca="false">F608</f>
        <v>0</v>
      </c>
      <c r="J608" s="94" t="n">
        <f aca="false">IF(E608="WO40",-40,MAX(4,SUM(E608:E609)))</f>
        <v>4</v>
      </c>
      <c r="K608" s="104" t="n">
        <f aca="false">IF(D608&gt;E608,1,0)+IF(D609&gt;E609,1,0)+IF(D610&gt;E610,1,0)</f>
        <v>2</v>
      </c>
      <c r="L608" s="104" t="n">
        <f aca="false">IF(E608&gt;D608,1,0)+IF(E609&gt;D609,1,0)+IF(E610&gt;D610,1,0)</f>
        <v>0</v>
      </c>
      <c r="M608" s="97" t="str">
        <f aca="false">G608&amp;" d. "&amp;I608</f>
        <v>0 d. 0</v>
      </c>
      <c r="N608" s="97" t="str">
        <f aca="false">G608&amp;" x "&amp;I608</f>
        <v>0 x 0</v>
      </c>
      <c r="O608" s="97" t="str">
        <f aca="false">I608&amp;" x "&amp;G608</f>
        <v>0 x 0</v>
      </c>
      <c r="P608" s="94" t="n">
        <f aca="false">MONTH(B608)</f>
        <v>12</v>
      </c>
      <c r="Q608" s="94" t="n">
        <f aca="false">QUOTIENT(B608-2,7)-6129</f>
        <v>-6129</v>
      </c>
    </row>
    <row r="609" customFormat="false" ht="12.75" hidden="false" customHeight="false" outlineLevel="0" collapsed="false">
      <c r="A609" s="94"/>
      <c r="B609" s="39"/>
      <c r="C609" s="40"/>
      <c r="D609" s="98" t="n">
        <v>6</v>
      </c>
      <c r="E609" s="98"/>
      <c r="F609" s="40"/>
      <c r="G609" s="97"/>
      <c r="H609" s="94"/>
      <c r="I609" s="97"/>
      <c r="J609" s="94"/>
      <c r="K609" s="94"/>
      <c r="L609" s="94"/>
      <c r="M609" s="97" t="n">
        <v>0</v>
      </c>
      <c r="N609" s="97" t="n">
        <v>0</v>
      </c>
      <c r="O609" s="97" t="n">
        <v>0</v>
      </c>
      <c r="P609" s="94"/>
      <c r="Q609" s="94"/>
    </row>
    <row r="610" customFormat="false" ht="12.75" hidden="false" customHeight="false" outlineLevel="0" collapsed="false">
      <c r="A610" s="99"/>
      <c r="B610" s="100"/>
      <c r="C610" s="101"/>
      <c r="D610" s="102"/>
      <c r="E610" s="102"/>
      <c r="F610" s="101"/>
      <c r="G610" s="103"/>
      <c r="H610" s="99"/>
      <c r="I610" s="103"/>
      <c r="J610" s="99"/>
      <c r="K610" s="99"/>
      <c r="L610" s="99"/>
      <c r="M610" s="103" t="n">
        <v>0</v>
      </c>
      <c r="N610" s="103" t="n">
        <v>0</v>
      </c>
      <c r="O610" s="103" t="n">
        <v>0</v>
      </c>
      <c r="P610" s="99"/>
      <c r="Q610" s="99"/>
    </row>
    <row r="611" customFormat="false" ht="12.75" hidden="false" customHeight="false" outlineLevel="0" collapsed="false">
      <c r="A611" s="104" t="n">
        <f aca="false">A608+1</f>
        <v>204</v>
      </c>
      <c r="B611" s="95"/>
      <c r="C611" s="40"/>
      <c r="D611" s="96" t="n">
        <v>6</v>
      </c>
      <c r="E611" s="96"/>
      <c r="F611" s="40"/>
      <c r="G611" s="105" t="n">
        <f aca="false">C611</f>
        <v>0</v>
      </c>
      <c r="H611" s="104" t="n">
        <f aca="false">IF(AND(E611=0,E612=0),25,20)</f>
        <v>25</v>
      </c>
      <c r="I611" s="105" t="n">
        <f aca="false">F611</f>
        <v>0</v>
      </c>
      <c r="J611" s="94" t="n">
        <f aca="false">IF(E611="WO40",-40,MAX(4,SUM(E611:E612)))</f>
        <v>4</v>
      </c>
      <c r="K611" s="104" t="n">
        <f aca="false">IF(D611&gt;E611,1,0)+IF(D612&gt;E612,1,0)+IF(D613&gt;E613,1,0)</f>
        <v>2</v>
      </c>
      <c r="L611" s="104" t="n">
        <f aca="false">IF(E611&gt;D611,1,0)+IF(E612&gt;D612,1,0)+IF(E613&gt;D613,1,0)</f>
        <v>0</v>
      </c>
      <c r="M611" s="97" t="str">
        <f aca="false">G611&amp;" d. "&amp;I611</f>
        <v>0 d. 0</v>
      </c>
      <c r="N611" s="97" t="str">
        <f aca="false">G611&amp;" x "&amp;I611</f>
        <v>0 x 0</v>
      </c>
      <c r="O611" s="97" t="str">
        <f aca="false">I611&amp;" x "&amp;G611</f>
        <v>0 x 0</v>
      </c>
      <c r="P611" s="94" t="n">
        <f aca="false">MONTH(B611)</f>
        <v>12</v>
      </c>
      <c r="Q611" s="94" t="n">
        <f aca="false">QUOTIENT(B611-2,7)-6129</f>
        <v>-6129</v>
      </c>
    </row>
    <row r="612" customFormat="false" ht="12.75" hidden="false" customHeight="false" outlineLevel="0" collapsed="false">
      <c r="A612" s="94"/>
      <c r="B612" s="39"/>
      <c r="C612" s="40"/>
      <c r="D612" s="98" t="n">
        <v>6</v>
      </c>
      <c r="E612" s="98"/>
      <c r="F612" s="40"/>
      <c r="G612" s="97"/>
      <c r="H612" s="94"/>
      <c r="I612" s="97"/>
      <c r="J612" s="94"/>
      <c r="K612" s="94"/>
      <c r="L612" s="94"/>
      <c r="M612" s="97" t="n">
        <v>0</v>
      </c>
      <c r="N612" s="97" t="n">
        <v>0</v>
      </c>
      <c r="O612" s="97" t="n">
        <v>0</v>
      </c>
      <c r="P612" s="94"/>
      <c r="Q612" s="94"/>
    </row>
    <row r="613" customFormat="false" ht="12.75" hidden="false" customHeight="false" outlineLevel="0" collapsed="false">
      <c r="A613" s="99"/>
      <c r="B613" s="100"/>
      <c r="C613" s="101"/>
      <c r="D613" s="102"/>
      <c r="E613" s="102"/>
      <c r="F613" s="101"/>
      <c r="G613" s="103"/>
      <c r="H613" s="99"/>
      <c r="I613" s="103"/>
      <c r="J613" s="99"/>
      <c r="K613" s="99"/>
      <c r="L613" s="99"/>
      <c r="M613" s="103" t="n">
        <v>0</v>
      </c>
      <c r="N613" s="103" t="n">
        <v>0</v>
      </c>
      <c r="O613" s="103" t="n">
        <v>0</v>
      </c>
      <c r="P613" s="99"/>
      <c r="Q613" s="99"/>
    </row>
    <row r="614" customFormat="false" ht="12.75" hidden="false" customHeight="false" outlineLevel="0" collapsed="false">
      <c r="A614" s="104" t="n">
        <f aca="false">A611+1</f>
        <v>205</v>
      </c>
      <c r="B614" s="95"/>
      <c r="C614" s="40"/>
      <c r="D614" s="96" t="n">
        <v>6</v>
      </c>
      <c r="E614" s="96"/>
      <c r="F614" s="40"/>
      <c r="G614" s="105" t="n">
        <f aca="false">C614</f>
        <v>0</v>
      </c>
      <c r="H614" s="104" t="n">
        <f aca="false">IF(AND(E614=0,E615=0),25,20)</f>
        <v>25</v>
      </c>
      <c r="I614" s="105" t="n">
        <f aca="false">F614</f>
        <v>0</v>
      </c>
      <c r="J614" s="94" t="n">
        <f aca="false">IF(E614="WO40",-40,MAX(4,SUM(E614:E615)))</f>
        <v>4</v>
      </c>
      <c r="K614" s="104" t="n">
        <f aca="false">IF(D614&gt;E614,1,0)+IF(D615&gt;E615,1,0)+IF(D616&gt;E616,1,0)</f>
        <v>2</v>
      </c>
      <c r="L614" s="104" t="n">
        <f aca="false">IF(E614&gt;D614,1,0)+IF(E615&gt;D615,1,0)+IF(E616&gt;D616,1,0)</f>
        <v>0</v>
      </c>
      <c r="M614" s="97" t="str">
        <f aca="false">G614&amp;" d. "&amp;I614</f>
        <v>0 d. 0</v>
      </c>
      <c r="N614" s="97" t="str">
        <f aca="false">G614&amp;" x "&amp;I614</f>
        <v>0 x 0</v>
      </c>
      <c r="O614" s="97" t="str">
        <f aca="false">I614&amp;" x "&amp;G614</f>
        <v>0 x 0</v>
      </c>
      <c r="P614" s="94" t="n">
        <f aca="false">MONTH(B614)</f>
        <v>12</v>
      </c>
      <c r="Q614" s="94" t="n">
        <f aca="false">QUOTIENT(B614-2,7)-6129</f>
        <v>-6129</v>
      </c>
    </row>
    <row r="615" customFormat="false" ht="12.75" hidden="false" customHeight="false" outlineLevel="0" collapsed="false">
      <c r="A615" s="94"/>
      <c r="B615" s="39"/>
      <c r="C615" s="40"/>
      <c r="D615" s="98" t="n">
        <v>6</v>
      </c>
      <c r="E615" s="98"/>
      <c r="F615" s="40"/>
      <c r="G615" s="97"/>
      <c r="H615" s="94"/>
      <c r="I615" s="97"/>
      <c r="J615" s="94"/>
      <c r="K615" s="94"/>
      <c r="L615" s="94"/>
      <c r="M615" s="97" t="n">
        <v>0</v>
      </c>
      <c r="N615" s="97" t="n">
        <v>0</v>
      </c>
      <c r="O615" s="97" t="n">
        <v>0</v>
      </c>
      <c r="P615" s="94"/>
      <c r="Q615" s="94"/>
    </row>
    <row r="616" customFormat="false" ht="12.75" hidden="false" customHeight="false" outlineLevel="0" collapsed="false">
      <c r="A616" s="99"/>
      <c r="B616" s="100"/>
      <c r="C616" s="101"/>
      <c r="D616" s="102"/>
      <c r="E616" s="102"/>
      <c r="F616" s="101"/>
      <c r="G616" s="103"/>
      <c r="H616" s="99"/>
      <c r="I616" s="103"/>
      <c r="J616" s="99"/>
      <c r="K616" s="99"/>
      <c r="L616" s="99"/>
      <c r="M616" s="103" t="n">
        <v>0</v>
      </c>
      <c r="N616" s="103" t="n">
        <v>0</v>
      </c>
      <c r="O616" s="103" t="n">
        <v>0</v>
      </c>
      <c r="P616" s="99"/>
      <c r="Q616" s="99"/>
    </row>
    <row r="617" customFormat="false" ht="12.75" hidden="false" customHeight="false" outlineLevel="0" collapsed="false">
      <c r="A617" s="104" t="n">
        <f aca="false">A614+1</f>
        <v>206</v>
      </c>
      <c r="B617" s="95"/>
      <c r="C617" s="40"/>
      <c r="D617" s="96" t="n">
        <v>6</v>
      </c>
      <c r="E617" s="96"/>
      <c r="F617" s="40"/>
      <c r="G617" s="105" t="n">
        <f aca="false">C617</f>
        <v>0</v>
      </c>
      <c r="H617" s="104" t="n">
        <f aca="false">IF(AND(E617=0,E618=0),25,20)</f>
        <v>25</v>
      </c>
      <c r="I617" s="105" t="n">
        <f aca="false">F617</f>
        <v>0</v>
      </c>
      <c r="J617" s="94" t="n">
        <f aca="false">IF(E617="WO40",-40,MAX(4,SUM(E617:E618)))</f>
        <v>4</v>
      </c>
      <c r="K617" s="104" t="n">
        <f aca="false">IF(D617&gt;E617,1,0)+IF(D618&gt;E618,1,0)+IF(D619&gt;E619,1,0)</f>
        <v>2</v>
      </c>
      <c r="L617" s="104" t="n">
        <f aca="false">IF(E617&gt;D617,1,0)+IF(E618&gt;D618,1,0)+IF(E619&gt;D619,1,0)</f>
        <v>0</v>
      </c>
      <c r="M617" s="97" t="str">
        <f aca="false">G617&amp;" d. "&amp;I617</f>
        <v>0 d. 0</v>
      </c>
      <c r="N617" s="97" t="str">
        <f aca="false">G617&amp;" x "&amp;I617</f>
        <v>0 x 0</v>
      </c>
      <c r="O617" s="97" t="str">
        <f aca="false">I617&amp;" x "&amp;G617</f>
        <v>0 x 0</v>
      </c>
      <c r="P617" s="94" t="n">
        <f aca="false">MONTH(B617)</f>
        <v>12</v>
      </c>
      <c r="Q617" s="94" t="n">
        <f aca="false">QUOTIENT(B617-2,7)-6129</f>
        <v>-6129</v>
      </c>
    </row>
    <row r="618" customFormat="false" ht="12.75" hidden="false" customHeight="false" outlineLevel="0" collapsed="false">
      <c r="A618" s="94"/>
      <c r="B618" s="39"/>
      <c r="C618" s="40"/>
      <c r="D618" s="98" t="n">
        <v>6</v>
      </c>
      <c r="E618" s="98"/>
      <c r="F618" s="40"/>
      <c r="G618" s="97"/>
      <c r="H618" s="94"/>
      <c r="I618" s="97"/>
      <c r="J618" s="94"/>
      <c r="K618" s="94"/>
      <c r="L618" s="94"/>
      <c r="M618" s="97" t="n">
        <v>0</v>
      </c>
      <c r="N618" s="97" t="n">
        <v>0</v>
      </c>
      <c r="O618" s="97" t="n">
        <v>0</v>
      </c>
      <c r="P618" s="94"/>
      <c r="Q618" s="94"/>
    </row>
    <row r="619" customFormat="false" ht="12.75" hidden="false" customHeight="false" outlineLevel="0" collapsed="false">
      <c r="A619" s="99"/>
      <c r="B619" s="100"/>
      <c r="C619" s="101"/>
      <c r="D619" s="102"/>
      <c r="E619" s="102"/>
      <c r="F619" s="101"/>
      <c r="G619" s="103"/>
      <c r="H619" s="99"/>
      <c r="I619" s="103"/>
      <c r="J619" s="99"/>
      <c r="K619" s="99"/>
      <c r="L619" s="99"/>
      <c r="M619" s="103" t="n">
        <v>0</v>
      </c>
      <c r="N619" s="103" t="n">
        <v>0</v>
      </c>
      <c r="O619" s="103" t="n">
        <v>0</v>
      </c>
      <c r="P619" s="99"/>
      <c r="Q619" s="99"/>
    </row>
    <row r="620" customFormat="false" ht="12.75" hidden="false" customHeight="false" outlineLevel="0" collapsed="false">
      <c r="A620" s="104" t="n">
        <f aca="false">A617+1</f>
        <v>207</v>
      </c>
      <c r="B620" s="95"/>
      <c r="C620" s="40"/>
      <c r="D620" s="96" t="n">
        <v>6</v>
      </c>
      <c r="E620" s="96"/>
      <c r="F620" s="40"/>
      <c r="G620" s="105" t="n">
        <f aca="false">C620</f>
        <v>0</v>
      </c>
      <c r="H620" s="104" t="n">
        <f aca="false">IF(AND(E620=0,E621=0),25,20)</f>
        <v>25</v>
      </c>
      <c r="I620" s="105" t="n">
        <f aca="false">F620</f>
        <v>0</v>
      </c>
      <c r="J620" s="94" t="n">
        <f aca="false">IF(E620="WO40",-40,MAX(4,SUM(E620:E621)))</f>
        <v>4</v>
      </c>
      <c r="K620" s="104" t="n">
        <f aca="false">IF(D620&gt;E620,1,0)+IF(D621&gt;E621,1,0)+IF(D622&gt;E622,1,0)</f>
        <v>2</v>
      </c>
      <c r="L620" s="104" t="n">
        <f aca="false">IF(E620&gt;D620,1,0)+IF(E621&gt;D621,1,0)+IF(E622&gt;D622,1,0)</f>
        <v>0</v>
      </c>
      <c r="M620" s="97" t="str">
        <f aca="false">G620&amp;" d. "&amp;I620</f>
        <v>0 d. 0</v>
      </c>
      <c r="N620" s="97" t="str">
        <f aca="false">G620&amp;" x "&amp;I620</f>
        <v>0 x 0</v>
      </c>
      <c r="O620" s="97" t="str">
        <f aca="false">I620&amp;" x "&amp;G620</f>
        <v>0 x 0</v>
      </c>
      <c r="P620" s="94" t="n">
        <f aca="false">MONTH(B620)</f>
        <v>12</v>
      </c>
      <c r="Q620" s="94" t="n">
        <f aca="false">QUOTIENT(B620-2,7)-6129</f>
        <v>-6129</v>
      </c>
    </row>
    <row r="621" customFormat="false" ht="12.75" hidden="false" customHeight="false" outlineLevel="0" collapsed="false">
      <c r="A621" s="94"/>
      <c r="B621" s="39"/>
      <c r="C621" s="40"/>
      <c r="D621" s="98" t="n">
        <v>6</v>
      </c>
      <c r="E621" s="98"/>
      <c r="F621" s="40"/>
      <c r="G621" s="97"/>
      <c r="H621" s="94"/>
      <c r="I621" s="97"/>
      <c r="J621" s="94"/>
      <c r="K621" s="94"/>
      <c r="L621" s="94"/>
      <c r="M621" s="97" t="n">
        <v>0</v>
      </c>
      <c r="N621" s="97" t="n">
        <v>0</v>
      </c>
      <c r="O621" s="97" t="n">
        <v>0</v>
      </c>
      <c r="P621" s="94"/>
      <c r="Q621" s="94"/>
    </row>
    <row r="622" customFormat="false" ht="12.75" hidden="false" customHeight="false" outlineLevel="0" collapsed="false">
      <c r="A622" s="99"/>
      <c r="B622" s="100"/>
      <c r="C622" s="101"/>
      <c r="D622" s="102"/>
      <c r="E622" s="102"/>
      <c r="F622" s="101"/>
      <c r="G622" s="103"/>
      <c r="H622" s="99"/>
      <c r="I622" s="103"/>
      <c r="J622" s="99"/>
      <c r="K622" s="99"/>
      <c r="L622" s="99"/>
      <c r="M622" s="103" t="n">
        <v>0</v>
      </c>
      <c r="N622" s="103" t="n">
        <v>0</v>
      </c>
      <c r="O622" s="103" t="n">
        <v>0</v>
      </c>
      <c r="P622" s="99"/>
      <c r="Q622" s="99"/>
    </row>
    <row r="623" customFormat="false" ht="12.75" hidden="false" customHeight="false" outlineLevel="0" collapsed="false">
      <c r="A623" s="104" t="n">
        <f aca="false">A620+1</f>
        <v>208</v>
      </c>
      <c r="B623" s="95"/>
      <c r="C623" s="40"/>
      <c r="D623" s="96" t="n">
        <v>6</v>
      </c>
      <c r="E623" s="96"/>
      <c r="F623" s="40"/>
      <c r="G623" s="105" t="n">
        <f aca="false">C623</f>
        <v>0</v>
      </c>
      <c r="H623" s="104" t="n">
        <f aca="false">IF(AND(E623=0,E624=0),25,20)</f>
        <v>25</v>
      </c>
      <c r="I623" s="105" t="n">
        <f aca="false">F623</f>
        <v>0</v>
      </c>
      <c r="J623" s="94" t="n">
        <f aca="false">IF(E623="WO40",-40,MAX(4,SUM(E623:E624)))</f>
        <v>4</v>
      </c>
      <c r="K623" s="104" t="n">
        <f aca="false">IF(D623&gt;E623,1,0)+IF(D624&gt;E624,1,0)+IF(D625&gt;E625,1,0)</f>
        <v>2</v>
      </c>
      <c r="L623" s="104" t="n">
        <f aca="false">IF(E623&gt;D623,1,0)+IF(E624&gt;D624,1,0)+IF(E625&gt;D625,1,0)</f>
        <v>0</v>
      </c>
      <c r="M623" s="97" t="str">
        <f aca="false">G623&amp;" d. "&amp;I623</f>
        <v>0 d. 0</v>
      </c>
      <c r="N623" s="97" t="str">
        <f aca="false">G623&amp;" x "&amp;I623</f>
        <v>0 x 0</v>
      </c>
      <c r="O623" s="97" t="str">
        <f aca="false">I623&amp;" x "&amp;G623</f>
        <v>0 x 0</v>
      </c>
      <c r="P623" s="94" t="n">
        <f aca="false">MONTH(B623)</f>
        <v>12</v>
      </c>
      <c r="Q623" s="94" t="n">
        <f aca="false">QUOTIENT(B623-2,7)-6129</f>
        <v>-6129</v>
      </c>
    </row>
    <row r="624" customFormat="false" ht="12.75" hidden="false" customHeight="false" outlineLevel="0" collapsed="false">
      <c r="A624" s="94"/>
      <c r="B624" s="39"/>
      <c r="C624" s="40"/>
      <c r="D624" s="98" t="n">
        <v>6</v>
      </c>
      <c r="E624" s="98"/>
      <c r="F624" s="40"/>
      <c r="G624" s="97"/>
      <c r="H624" s="94"/>
      <c r="I624" s="97"/>
      <c r="J624" s="94"/>
      <c r="K624" s="94"/>
      <c r="L624" s="94"/>
      <c r="M624" s="97" t="n">
        <v>0</v>
      </c>
      <c r="N624" s="97" t="n">
        <v>0</v>
      </c>
      <c r="O624" s="97" t="n">
        <v>0</v>
      </c>
      <c r="P624" s="94"/>
      <c r="Q624" s="94"/>
    </row>
    <row r="625" customFormat="false" ht="12.75" hidden="false" customHeight="false" outlineLevel="0" collapsed="false">
      <c r="A625" s="99"/>
      <c r="B625" s="100"/>
      <c r="C625" s="101"/>
      <c r="D625" s="102"/>
      <c r="E625" s="102"/>
      <c r="F625" s="101"/>
      <c r="G625" s="103"/>
      <c r="H625" s="99"/>
      <c r="I625" s="103"/>
      <c r="J625" s="99"/>
      <c r="K625" s="99"/>
      <c r="L625" s="99"/>
      <c r="M625" s="103" t="n">
        <v>0</v>
      </c>
      <c r="N625" s="103" t="n">
        <v>0</v>
      </c>
      <c r="O625" s="103" t="n">
        <v>0</v>
      </c>
      <c r="P625" s="99"/>
      <c r="Q625" s="99"/>
    </row>
    <row r="626" customFormat="false" ht="12.75" hidden="false" customHeight="false" outlineLevel="0" collapsed="false">
      <c r="A626" s="104" t="n">
        <f aca="false">A623+1</f>
        <v>209</v>
      </c>
      <c r="B626" s="95"/>
      <c r="C626" s="40"/>
      <c r="D626" s="96" t="n">
        <v>6</v>
      </c>
      <c r="E626" s="96"/>
      <c r="F626" s="40"/>
      <c r="G626" s="105" t="n">
        <f aca="false">C626</f>
        <v>0</v>
      </c>
      <c r="H626" s="104" t="n">
        <f aca="false">IF(AND(E626=0,E627=0),25,20)</f>
        <v>25</v>
      </c>
      <c r="I626" s="105" t="n">
        <f aca="false">F626</f>
        <v>0</v>
      </c>
      <c r="J626" s="94" t="n">
        <f aca="false">IF(E626="WO40",-40,MAX(4,SUM(E626:E627)))</f>
        <v>4</v>
      </c>
      <c r="K626" s="104" t="n">
        <f aca="false">IF(D626&gt;E626,1,0)+IF(D627&gt;E627,1,0)+IF(D628&gt;E628,1,0)</f>
        <v>2</v>
      </c>
      <c r="L626" s="104" t="n">
        <f aca="false">IF(E626&gt;D626,1,0)+IF(E627&gt;D627,1,0)+IF(E628&gt;D628,1,0)</f>
        <v>0</v>
      </c>
      <c r="M626" s="97" t="str">
        <f aca="false">G626&amp;" d. "&amp;I626</f>
        <v>0 d. 0</v>
      </c>
      <c r="N626" s="97" t="str">
        <f aca="false">G626&amp;" x "&amp;I626</f>
        <v>0 x 0</v>
      </c>
      <c r="O626" s="97" t="str">
        <f aca="false">I626&amp;" x "&amp;G626</f>
        <v>0 x 0</v>
      </c>
      <c r="P626" s="94" t="n">
        <f aca="false">MONTH(B626)</f>
        <v>12</v>
      </c>
      <c r="Q626" s="94" t="n">
        <f aca="false">QUOTIENT(B626-2,7)-6129</f>
        <v>-6129</v>
      </c>
    </row>
    <row r="627" customFormat="false" ht="12.75" hidden="false" customHeight="false" outlineLevel="0" collapsed="false">
      <c r="A627" s="94"/>
      <c r="B627" s="39"/>
      <c r="C627" s="40"/>
      <c r="D627" s="98" t="n">
        <v>6</v>
      </c>
      <c r="E627" s="98"/>
      <c r="F627" s="40"/>
      <c r="G627" s="97"/>
      <c r="H627" s="94"/>
      <c r="I627" s="97"/>
      <c r="J627" s="94"/>
      <c r="K627" s="94"/>
      <c r="L627" s="94"/>
      <c r="M627" s="97" t="n">
        <v>0</v>
      </c>
      <c r="N627" s="97" t="n">
        <v>0</v>
      </c>
      <c r="O627" s="97" t="n">
        <v>0</v>
      </c>
      <c r="P627" s="94"/>
      <c r="Q627" s="94"/>
    </row>
    <row r="628" customFormat="false" ht="12.75" hidden="false" customHeight="false" outlineLevel="0" collapsed="false">
      <c r="A628" s="99"/>
      <c r="B628" s="100"/>
      <c r="C628" s="101"/>
      <c r="D628" s="102"/>
      <c r="E628" s="102"/>
      <c r="F628" s="101"/>
      <c r="G628" s="103"/>
      <c r="H628" s="99"/>
      <c r="I628" s="103"/>
      <c r="J628" s="99"/>
      <c r="K628" s="99"/>
      <c r="L628" s="99"/>
      <c r="M628" s="103" t="n">
        <v>0</v>
      </c>
      <c r="N628" s="103" t="n">
        <v>0</v>
      </c>
      <c r="O628" s="103" t="n">
        <v>0</v>
      </c>
      <c r="P628" s="99"/>
      <c r="Q628" s="99"/>
    </row>
    <row r="629" customFormat="false" ht="12.75" hidden="false" customHeight="false" outlineLevel="0" collapsed="false">
      <c r="A629" s="104" t="n">
        <f aca="false">A626+1</f>
        <v>210</v>
      </c>
      <c r="B629" s="95"/>
      <c r="C629" s="40"/>
      <c r="D629" s="96" t="n">
        <v>6</v>
      </c>
      <c r="E629" s="96"/>
      <c r="F629" s="40"/>
      <c r="G629" s="105" t="n">
        <f aca="false">C629</f>
        <v>0</v>
      </c>
      <c r="H629" s="104" t="n">
        <f aca="false">IF(AND(E629=0,E630=0),25,20)</f>
        <v>25</v>
      </c>
      <c r="I629" s="105" t="n">
        <f aca="false">F629</f>
        <v>0</v>
      </c>
      <c r="J629" s="94" t="n">
        <f aca="false">IF(E629="WO40",-40,MAX(4,SUM(E629:E630)))</f>
        <v>4</v>
      </c>
      <c r="K629" s="104" t="n">
        <f aca="false">IF(D629&gt;E629,1,0)+IF(D630&gt;E630,1,0)+IF(D631&gt;E631,1,0)</f>
        <v>2</v>
      </c>
      <c r="L629" s="104" t="n">
        <f aca="false">IF(E629&gt;D629,1,0)+IF(E630&gt;D630,1,0)+IF(E631&gt;D631,1,0)</f>
        <v>0</v>
      </c>
      <c r="M629" s="97" t="str">
        <f aca="false">G629&amp;" d. "&amp;I629</f>
        <v>0 d. 0</v>
      </c>
      <c r="N629" s="97" t="str">
        <f aca="false">G629&amp;" x "&amp;I629</f>
        <v>0 x 0</v>
      </c>
      <c r="O629" s="97" t="str">
        <f aca="false">I629&amp;" x "&amp;G629</f>
        <v>0 x 0</v>
      </c>
      <c r="P629" s="94" t="n">
        <f aca="false">MONTH(B629)</f>
        <v>12</v>
      </c>
      <c r="Q629" s="94" t="n">
        <f aca="false">QUOTIENT(B629-2,7)-6129</f>
        <v>-6129</v>
      </c>
    </row>
    <row r="630" customFormat="false" ht="12.75" hidden="false" customHeight="false" outlineLevel="0" collapsed="false">
      <c r="A630" s="94"/>
      <c r="B630" s="39"/>
      <c r="C630" s="40"/>
      <c r="D630" s="98" t="n">
        <v>6</v>
      </c>
      <c r="E630" s="98"/>
      <c r="F630" s="40"/>
      <c r="G630" s="97"/>
      <c r="H630" s="94"/>
      <c r="I630" s="97"/>
      <c r="J630" s="94"/>
      <c r="K630" s="94"/>
      <c r="L630" s="94"/>
      <c r="M630" s="97" t="n">
        <v>0</v>
      </c>
      <c r="N630" s="97" t="n">
        <v>0</v>
      </c>
      <c r="O630" s="97" t="n">
        <v>0</v>
      </c>
      <c r="P630" s="94"/>
      <c r="Q630" s="94"/>
    </row>
    <row r="631" customFormat="false" ht="12.75" hidden="false" customHeight="false" outlineLevel="0" collapsed="false">
      <c r="A631" s="99"/>
      <c r="B631" s="100"/>
      <c r="C631" s="101"/>
      <c r="D631" s="102"/>
      <c r="E631" s="102"/>
      <c r="F631" s="101"/>
      <c r="G631" s="103"/>
      <c r="H631" s="99"/>
      <c r="I631" s="103"/>
      <c r="J631" s="99"/>
      <c r="K631" s="99"/>
      <c r="L631" s="99"/>
      <c r="M631" s="103" t="n">
        <v>0</v>
      </c>
      <c r="N631" s="103" t="n">
        <v>0</v>
      </c>
      <c r="O631" s="103" t="n">
        <v>0</v>
      </c>
      <c r="P631" s="99"/>
      <c r="Q631" s="99"/>
    </row>
    <row r="632" customFormat="false" ht="12.75" hidden="false" customHeight="false" outlineLevel="0" collapsed="false">
      <c r="A632" s="104" t="n">
        <f aca="false">A629+1</f>
        <v>211</v>
      </c>
      <c r="B632" s="95"/>
      <c r="C632" s="40"/>
      <c r="D632" s="96" t="n">
        <v>6</v>
      </c>
      <c r="E632" s="96"/>
      <c r="F632" s="40"/>
      <c r="G632" s="105" t="n">
        <f aca="false">C632</f>
        <v>0</v>
      </c>
      <c r="H632" s="104" t="n">
        <f aca="false">IF(AND(E632=0,E633=0),25,20)</f>
        <v>25</v>
      </c>
      <c r="I632" s="105" t="n">
        <f aca="false">F632</f>
        <v>0</v>
      </c>
      <c r="J632" s="94" t="n">
        <f aca="false">IF(E632="WO40",-40,MAX(4,SUM(E632:E633)))</f>
        <v>4</v>
      </c>
      <c r="K632" s="104" t="n">
        <f aca="false">IF(D632&gt;E632,1,0)+IF(D633&gt;E633,1,0)+IF(D634&gt;E634,1,0)</f>
        <v>2</v>
      </c>
      <c r="L632" s="104" t="n">
        <f aca="false">IF(E632&gt;D632,1,0)+IF(E633&gt;D633,1,0)+IF(E634&gt;D634,1,0)</f>
        <v>0</v>
      </c>
      <c r="M632" s="97" t="str">
        <f aca="false">G632&amp;" d. "&amp;I632</f>
        <v>0 d. 0</v>
      </c>
      <c r="N632" s="97" t="str">
        <f aca="false">G632&amp;" x "&amp;I632</f>
        <v>0 x 0</v>
      </c>
      <c r="O632" s="97" t="str">
        <f aca="false">I632&amp;" x "&amp;G632</f>
        <v>0 x 0</v>
      </c>
      <c r="P632" s="94" t="n">
        <f aca="false">MONTH(B632)</f>
        <v>12</v>
      </c>
      <c r="Q632" s="94" t="n">
        <f aca="false">QUOTIENT(B632-2,7)-6129</f>
        <v>-6129</v>
      </c>
    </row>
    <row r="633" customFormat="false" ht="12.75" hidden="false" customHeight="false" outlineLevel="0" collapsed="false">
      <c r="A633" s="94"/>
      <c r="B633" s="39"/>
      <c r="C633" s="40"/>
      <c r="D633" s="98" t="n">
        <v>6</v>
      </c>
      <c r="E633" s="98"/>
      <c r="F633" s="40"/>
      <c r="G633" s="97"/>
      <c r="H633" s="94"/>
      <c r="I633" s="97"/>
      <c r="J633" s="94"/>
      <c r="K633" s="94"/>
      <c r="L633" s="94"/>
      <c r="M633" s="97" t="n">
        <v>0</v>
      </c>
      <c r="N633" s="97" t="n">
        <v>0</v>
      </c>
      <c r="O633" s="97" t="n">
        <v>0</v>
      </c>
      <c r="P633" s="94"/>
      <c r="Q633" s="94"/>
    </row>
    <row r="634" customFormat="false" ht="12.75" hidden="false" customHeight="false" outlineLevel="0" collapsed="false">
      <c r="A634" s="99"/>
      <c r="B634" s="100"/>
      <c r="C634" s="101"/>
      <c r="D634" s="102"/>
      <c r="E634" s="102"/>
      <c r="F634" s="101"/>
      <c r="G634" s="103"/>
      <c r="H634" s="99"/>
      <c r="I634" s="103"/>
      <c r="J634" s="99"/>
      <c r="K634" s="99"/>
      <c r="L634" s="99"/>
      <c r="M634" s="103" t="n">
        <v>0</v>
      </c>
      <c r="N634" s="103" t="n">
        <v>0</v>
      </c>
      <c r="O634" s="103" t="n">
        <v>0</v>
      </c>
      <c r="P634" s="99"/>
      <c r="Q634" s="99"/>
    </row>
    <row r="635" customFormat="false" ht="12.75" hidden="false" customHeight="false" outlineLevel="0" collapsed="false">
      <c r="A635" s="104" t="n">
        <f aca="false">A632+1</f>
        <v>212</v>
      </c>
      <c r="B635" s="95"/>
      <c r="C635" s="40"/>
      <c r="D635" s="96" t="n">
        <v>6</v>
      </c>
      <c r="E635" s="96"/>
      <c r="F635" s="40"/>
      <c r="G635" s="105" t="n">
        <f aca="false">C635</f>
        <v>0</v>
      </c>
      <c r="H635" s="104" t="n">
        <f aca="false">IF(AND(E635=0,E636=0),25,20)</f>
        <v>25</v>
      </c>
      <c r="I635" s="105" t="n">
        <f aca="false">F635</f>
        <v>0</v>
      </c>
      <c r="J635" s="94" t="n">
        <f aca="false">IF(E635="WO40",-40,MAX(4,SUM(E635:E636)))</f>
        <v>4</v>
      </c>
      <c r="K635" s="104" t="n">
        <f aca="false">IF(D635&gt;E635,1,0)+IF(D636&gt;E636,1,0)+IF(D637&gt;E637,1,0)</f>
        <v>2</v>
      </c>
      <c r="L635" s="104" t="n">
        <f aca="false">IF(E635&gt;D635,1,0)+IF(E636&gt;D636,1,0)+IF(E637&gt;D637,1,0)</f>
        <v>0</v>
      </c>
      <c r="M635" s="97" t="str">
        <f aca="false">G635&amp;" d. "&amp;I635</f>
        <v>0 d. 0</v>
      </c>
      <c r="N635" s="97" t="str">
        <f aca="false">G635&amp;" x "&amp;I635</f>
        <v>0 x 0</v>
      </c>
      <c r="O635" s="97" t="str">
        <f aca="false">I635&amp;" x "&amp;G635</f>
        <v>0 x 0</v>
      </c>
      <c r="P635" s="94" t="n">
        <f aca="false">MONTH(B635)</f>
        <v>12</v>
      </c>
      <c r="Q635" s="94" t="n">
        <f aca="false">QUOTIENT(B635-2,7)-6129</f>
        <v>-6129</v>
      </c>
    </row>
    <row r="636" customFormat="false" ht="12.75" hidden="false" customHeight="false" outlineLevel="0" collapsed="false">
      <c r="A636" s="94"/>
      <c r="B636" s="39"/>
      <c r="C636" s="40"/>
      <c r="D636" s="98" t="n">
        <v>6</v>
      </c>
      <c r="E636" s="98"/>
      <c r="F636" s="40"/>
      <c r="G636" s="97"/>
      <c r="H636" s="94"/>
      <c r="I636" s="97"/>
      <c r="J636" s="94"/>
      <c r="K636" s="94"/>
      <c r="L636" s="94"/>
      <c r="M636" s="97" t="n">
        <v>0</v>
      </c>
      <c r="N636" s="97" t="n">
        <v>0</v>
      </c>
      <c r="O636" s="97" t="n">
        <v>0</v>
      </c>
      <c r="P636" s="94"/>
      <c r="Q636" s="94"/>
    </row>
    <row r="637" customFormat="false" ht="12.75" hidden="false" customHeight="false" outlineLevel="0" collapsed="false">
      <c r="A637" s="99"/>
      <c r="B637" s="100"/>
      <c r="C637" s="101"/>
      <c r="D637" s="102"/>
      <c r="E637" s="102"/>
      <c r="F637" s="101"/>
      <c r="G637" s="103"/>
      <c r="H637" s="99"/>
      <c r="I637" s="103"/>
      <c r="J637" s="99"/>
      <c r="K637" s="99"/>
      <c r="L637" s="99"/>
      <c r="M637" s="103" t="n">
        <v>0</v>
      </c>
      <c r="N637" s="103" t="n">
        <v>0</v>
      </c>
      <c r="O637" s="103" t="n">
        <v>0</v>
      </c>
      <c r="P637" s="99"/>
      <c r="Q637" s="99"/>
    </row>
    <row r="638" customFormat="false" ht="12.75" hidden="false" customHeight="false" outlineLevel="0" collapsed="false">
      <c r="A638" s="104" t="n">
        <f aca="false">A635+1</f>
        <v>213</v>
      </c>
      <c r="B638" s="95"/>
      <c r="C638" s="40"/>
      <c r="D638" s="96" t="n">
        <v>6</v>
      </c>
      <c r="E638" s="96"/>
      <c r="F638" s="40"/>
      <c r="G638" s="105" t="n">
        <f aca="false">C638</f>
        <v>0</v>
      </c>
      <c r="H638" s="104" t="n">
        <f aca="false">IF(AND(E638=0,E639=0),25,20)</f>
        <v>25</v>
      </c>
      <c r="I638" s="105" t="n">
        <f aca="false">F638</f>
        <v>0</v>
      </c>
      <c r="J638" s="94" t="n">
        <f aca="false">IF(E638="WO40",-40,MAX(4,SUM(E638:E639)))</f>
        <v>4</v>
      </c>
      <c r="K638" s="104" t="n">
        <f aca="false">IF(D638&gt;E638,1,0)+IF(D639&gt;E639,1,0)+IF(D640&gt;E640,1,0)</f>
        <v>2</v>
      </c>
      <c r="L638" s="104" t="n">
        <f aca="false">IF(E638&gt;D638,1,0)+IF(E639&gt;D639,1,0)+IF(E640&gt;D640,1,0)</f>
        <v>0</v>
      </c>
      <c r="M638" s="97" t="str">
        <f aca="false">G638&amp;" d. "&amp;I638</f>
        <v>0 d. 0</v>
      </c>
      <c r="N638" s="97" t="str">
        <f aca="false">G638&amp;" x "&amp;I638</f>
        <v>0 x 0</v>
      </c>
      <c r="O638" s="97" t="str">
        <f aca="false">I638&amp;" x "&amp;G638</f>
        <v>0 x 0</v>
      </c>
      <c r="P638" s="94" t="n">
        <f aca="false">MONTH(B638)</f>
        <v>12</v>
      </c>
      <c r="Q638" s="94" t="n">
        <f aca="false">QUOTIENT(B638-2,7)-6129</f>
        <v>-6129</v>
      </c>
    </row>
    <row r="639" customFormat="false" ht="12.75" hidden="false" customHeight="false" outlineLevel="0" collapsed="false">
      <c r="A639" s="94"/>
      <c r="B639" s="39"/>
      <c r="C639" s="40"/>
      <c r="D639" s="98" t="n">
        <v>6</v>
      </c>
      <c r="E639" s="98"/>
      <c r="F639" s="40"/>
      <c r="G639" s="97"/>
      <c r="H639" s="94"/>
      <c r="I639" s="97"/>
      <c r="J639" s="94"/>
      <c r="K639" s="94"/>
      <c r="L639" s="94"/>
      <c r="M639" s="97" t="n">
        <v>0</v>
      </c>
      <c r="N639" s="97" t="n">
        <v>0</v>
      </c>
      <c r="O639" s="97" t="n">
        <v>0</v>
      </c>
      <c r="P639" s="94"/>
      <c r="Q639" s="94"/>
    </row>
    <row r="640" customFormat="false" ht="12.75" hidden="false" customHeight="false" outlineLevel="0" collapsed="false">
      <c r="A640" s="99"/>
      <c r="B640" s="100"/>
      <c r="C640" s="101"/>
      <c r="D640" s="102"/>
      <c r="E640" s="102"/>
      <c r="F640" s="101"/>
      <c r="G640" s="103"/>
      <c r="H640" s="99"/>
      <c r="I640" s="103"/>
      <c r="J640" s="99"/>
      <c r="K640" s="99"/>
      <c r="L640" s="99"/>
      <c r="M640" s="103" t="n">
        <v>0</v>
      </c>
      <c r="N640" s="103" t="n">
        <v>0</v>
      </c>
      <c r="O640" s="103" t="n">
        <v>0</v>
      </c>
      <c r="P640" s="99"/>
      <c r="Q640" s="99"/>
    </row>
    <row r="641" customFormat="false" ht="12.75" hidden="false" customHeight="false" outlineLevel="0" collapsed="false">
      <c r="A641" s="104" t="n">
        <f aca="false">A638+1</f>
        <v>214</v>
      </c>
      <c r="B641" s="95"/>
      <c r="C641" s="40"/>
      <c r="D641" s="96" t="n">
        <v>6</v>
      </c>
      <c r="E641" s="96"/>
      <c r="F641" s="40"/>
      <c r="G641" s="105" t="n">
        <f aca="false">C641</f>
        <v>0</v>
      </c>
      <c r="H641" s="104" t="n">
        <f aca="false">IF(AND(E641=0,E642=0),25,20)</f>
        <v>25</v>
      </c>
      <c r="I641" s="105" t="n">
        <f aca="false">F641</f>
        <v>0</v>
      </c>
      <c r="J641" s="94" t="n">
        <f aca="false">IF(E641="WO40",-40,MAX(4,SUM(E641:E642)))</f>
        <v>4</v>
      </c>
      <c r="K641" s="104" t="n">
        <f aca="false">IF(D641&gt;E641,1,0)+IF(D642&gt;E642,1,0)+IF(D643&gt;E643,1,0)</f>
        <v>2</v>
      </c>
      <c r="L641" s="104" t="n">
        <f aca="false">IF(E641&gt;D641,1,0)+IF(E642&gt;D642,1,0)+IF(E643&gt;D643,1,0)</f>
        <v>0</v>
      </c>
      <c r="M641" s="97" t="str">
        <f aca="false">G641&amp;" d. "&amp;I641</f>
        <v>0 d. 0</v>
      </c>
      <c r="N641" s="97" t="str">
        <f aca="false">G641&amp;" x "&amp;I641</f>
        <v>0 x 0</v>
      </c>
      <c r="O641" s="97" t="str">
        <f aca="false">I641&amp;" x "&amp;G641</f>
        <v>0 x 0</v>
      </c>
      <c r="P641" s="94" t="n">
        <f aca="false">MONTH(B641)</f>
        <v>12</v>
      </c>
      <c r="Q641" s="94" t="n">
        <f aca="false">QUOTIENT(B641-2,7)-6129</f>
        <v>-6129</v>
      </c>
    </row>
    <row r="642" customFormat="false" ht="12.75" hidden="false" customHeight="false" outlineLevel="0" collapsed="false">
      <c r="A642" s="94"/>
      <c r="B642" s="39"/>
      <c r="C642" s="40"/>
      <c r="D642" s="98" t="n">
        <v>6</v>
      </c>
      <c r="E642" s="98"/>
      <c r="F642" s="40"/>
      <c r="G642" s="97"/>
      <c r="H642" s="94"/>
      <c r="I642" s="97"/>
      <c r="J642" s="94"/>
      <c r="K642" s="94"/>
      <c r="L642" s="94"/>
      <c r="M642" s="97" t="n">
        <v>0</v>
      </c>
      <c r="N642" s="97" t="n">
        <v>0</v>
      </c>
      <c r="O642" s="97" t="n">
        <v>0</v>
      </c>
      <c r="P642" s="94"/>
      <c r="Q642" s="94"/>
    </row>
    <row r="643" customFormat="false" ht="12.75" hidden="false" customHeight="false" outlineLevel="0" collapsed="false">
      <c r="A643" s="99"/>
      <c r="B643" s="100"/>
      <c r="C643" s="101"/>
      <c r="D643" s="102"/>
      <c r="E643" s="102"/>
      <c r="F643" s="101"/>
      <c r="G643" s="103"/>
      <c r="H643" s="99"/>
      <c r="I643" s="103"/>
      <c r="J643" s="99"/>
      <c r="K643" s="99"/>
      <c r="L643" s="99"/>
      <c r="M643" s="103" t="n">
        <v>0</v>
      </c>
      <c r="N643" s="103" t="n">
        <v>0</v>
      </c>
      <c r="O643" s="103" t="n">
        <v>0</v>
      </c>
      <c r="P643" s="99"/>
      <c r="Q643" s="99"/>
    </row>
    <row r="644" customFormat="false" ht="12.75" hidden="false" customHeight="false" outlineLevel="0" collapsed="false">
      <c r="A644" s="104" t="n">
        <f aca="false">A641+1</f>
        <v>215</v>
      </c>
      <c r="B644" s="95"/>
      <c r="C644" s="40"/>
      <c r="D644" s="96" t="n">
        <v>6</v>
      </c>
      <c r="E644" s="96"/>
      <c r="F644" s="40"/>
      <c r="G644" s="105" t="n">
        <f aca="false">C644</f>
        <v>0</v>
      </c>
      <c r="H644" s="104" t="n">
        <f aca="false">IF(AND(E644=0,E645=0),25,20)</f>
        <v>25</v>
      </c>
      <c r="I644" s="105" t="n">
        <f aca="false">F644</f>
        <v>0</v>
      </c>
      <c r="J644" s="94" t="n">
        <f aca="false">IF(E644="WO40",-40,MAX(4,SUM(E644:E645)))</f>
        <v>4</v>
      </c>
      <c r="K644" s="104" t="n">
        <f aca="false">IF(D644&gt;E644,1,0)+IF(D645&gt;E645,1,0)+IF(D646&gt;E646,1,0)</f>
        <v>2</v>
      </c>
      <c r="L644" s="104" t="n">
        <f aca="false">IF(E644&gt;D644,1,0)+IF(E645&gt;D645,1,0)+IF(E646&gt;D646,1,0)</f>
        <v>0</v>
      </c>
      <c r="M644" s="97" t="str">
        <f aca="false">G644&amp;" d. "&amp;I644</f>
        <v>0 d. 0</v>
      </c>
      <c r="N644" s="97" t="str">
        <f aca="false">G644&amp;" x "&amp;I644</f>
        <v>0 x 0</v>
      </c>
      <c r="O644" s="97" t="str">
        <f aca="false">I644&amp;" x "&amp;G644</f>
        <v>0 x 0</v>
      </c>
      <c r="P644" s="94" t="n">
        <f aca="false">MONTH(B644)</f>
        <v>12</v>
      </c>
      <c r="Q644" s="94" t="n">
        <f aca="false">QUOTIENT(B644-2,7)-6129</f>
        <v>-6129</v>
      </c>
    </row>
    <row r="645" customFormat="false" ht="12.75" hidden="false" customHeight="false" outlineLevel="0" collapsed="false">
      <c r="A645" s="94"/>
      <c r="B645" s="39"/>
      <c r="C645" s="40"/>
      <c r="D645" s="98" t="n">
        <v>6</v>
      </c>
      <c r="E645" s="98"/>
      <c r="F645" s="40"/>
      <c r="G645" s="97"/>
      <c r="H645" s="94"/>
      <c r="I645" s="97"/>
      <c r="J645" s="94"/>
      <c r="K645" s="94"/>
      <c r="L645" s="94"/>
      <c r="M645" s="97" t="n">
        <v>0</v>
      </c>
      <c r="N645" s="97" t="n">
        <v>0</v>
      </c>
      <c r="O645" s="97" t="n">
        <v>0</v>
      </c>
      <c r="P645" s="94"/>
      <c r="Q645" s="94"/>
    </row>
    <row r="646" customFormat="false" ht="12.75" hidden="false" customHeight="false" outlineLevel="0" collapsed="false">
      <c r="A646" s="99"/>
      <c r="B646" s="100"/>
      <c r="C646" s="101"/>
      <c r="D646" s="102"/>
      <c r="E646" s="102"/>
      <c r="F646" s="101"/>
      <c r="G646" s="103"/>
      <c r="H646" s="99"/>
      <c r="I646" s="103"/>
      <c r="J646" s="99"/>
      <c r="K646" s="99"/>
      <c r="L646" s="99"/>
      <c r="M646" s="103" t="n">
        <v>0</v>
      </c>
      <c r="N646" s="103" t="n">
        <v>0</v>
      </c>
      <c r="O646" s="103" t="n">
        <v>0</v>
      </c>
      <c r="P646" s="99"/>
      <c r="Q646" s="99"/>
    </row>
    <row r="647" customFormat="false" ht="12.75" hidden="false" customHeight="false" outlineLevel="0" collapsed="false">
      <c r="A647" s="104" t="n">
        <f aca="false">A644+1</f>
        <v>216</v>
      </c>
      <c r="B647" s="95"/>
      <c r="C647" s="40"/>
      <c r="D647" s="96" t="n">
        <v>6</v>
      </c>
      <c r="E647" s="96"/>
      <c r="F647" s="40"/>
      <c r="G647" s="105" t="n">
        <f aca="false">C647</f>
        <v>0</v>
      </c>
      <c r="H647" s="104" t="n">
        <f aca="false">IF(AND(E647=0,E648=0),25,20)</f>
        <v>25</v>
      </c>
      <c r="I647" s="105" t="n">
        <f aca="false">F647</f>
        <v>0</v>
      </c>
      <c r="J647" s="94" t="n">
        <f aca="false">IF(E647="WO40",-40,MAX(4,SUM(E647:E648)))</f>
        <v>4</v>
      </c>
      <c r="K647" s="104" t="n">
        <f aca="false">IF(D647&gt;E647,1,0)+IF(D648&gt;E648,1,0)+IF(D649&gt;E649,1,0)</f>
        <v>2</v>
      </c>
      <c r="L647" s="104" t="n">
        <f aca="false">IF(E647&gt;D647,1,0)+IF(E648&gt;D648,1,0)+IF(E649&gt;D649,1,0)</f>
        <v>0</v>
      </c>
      <c r="M647" s="97" t="str">
        <f aca="false">G647&amp;" d. "&amp;I647</f>
        <v>0 d. 0</v>
      </c>
      <c r="N647" s="97" t="str">
        <f aca="false">G647&amp;" x "&amp;I647</f>
        <v>0 x 0</v>
      </c>
      <c r="O647" s="97" t="str">
        <f aca="false">I647&amp;" x "&amp;G647</f>
        <v>0 x 0</v>
      </c>
      <c r="P647" s="94" t="n">
        <f aca="false">MONTH(B647)</f>
        <v>12</v>
      </c>
      <c r="Q647" s="94" t="n">
        <f aca="false">QUOTIENT(B647-2,7)-6129</f>
        <v>-6129</v>
      </c>
    </row>
    <row r="648" customFormat="false" ht="12.75" hidden="false" customHeight="false" outlineLevel="0" collapsed="false">
      <c r="A648" s="94"/>
      <c r="B648" s="39"/>
      <c r="C648" s="40"/>
      <c r="D648" s="98" t="n">
        <v>6</v>
      </c>
      <c r="E648" s="98"/>
      <c r="F648" s="40"/>
      <c r="G648" s="97"/>
      <c r="H648" s="94"/>
      <c r="I648" s="97"/>
      <c r="J648" s="94"/>
      <c r="K648" s="94"/>
      <c r="L648" s="94"/>
      <c r="M648" s="97" t="n">
        <v>0</v>
      </c>
      <c r="N648" s="97" t="n">
        <v>0</v>
      </c>
      <c r="O648" s="97" t="n">
        <v>0</v>
      </c>
      <c r="P648" s="94"/>
      <c r="Q648" s="94"/>
    </row>
    <row r="649" customFormat="false" ht="12.75" hidden="false" customHeight="false" outlineLevel="0" collapsed="false">
      <c r="A649" s="99"/>
      <c r="B649" s="100"/>
      <c r="C649" s="101"/>
      <c r="D649" s="102"/>
      <c r="E649" s="102"/>
      <c r="F649" s="101"/>
      <c r="G649" s="103"/>
      <c r="H649" s="99"/>
      <c r="I649" s="103"/>
      <c r="J649" s="99"/>
      <c r="K649" s="99"/>
      <c r="L649" s="99"/>
      <c r="M649" s="103" t="n">
        <v>0</v>
      </c>
      <c r="N649" s="103" t="n">
        <v>0</v>
      </c>
      <c r="O649" s="103" t="n">
        <v>0</v>
      </c>
      <c r="P649" s="99"/>
      <c r="Q649" s="99"/>
    </row>
    <row r="650" customFormat="false" ht="12.75" hidden="false" customHeight="false" outlineLevel="0" collapsed="false">
      <c r="A650" s="104" t="n">
        <f aca="false">A647+1</f>
        <v>217</v>
      </c>
      <c r="B650" s="95"/>
      <c r="C650" s="40"/>
      <c r="D650" s="96" t="n">
        <v>6</v>
      </c>
      <c r="E650" s="96"/>
      <c r="F650" s="40"/>
      <c r="G650" s="105" t="n">
        <f aca="false">C650</f>
        <v>0</v>
      </c>
      <c r="H650" s="104" t="n">
        <f aca="false">IF(AND(E650=0,E651=0),25,20)</f>
        <v>25</v>
      </c>
      <c r="I650" s="105" t="n">
        <f aca="false">F650</f>
        <v>0</v>
      </c>
      <c r="J650" s="94" t="n">
        <f aca="false">IF(E650="WO40",-40,MAX(4,SUM(E650:E651)))</f>
        <v>4</v>
      </c>
      <c r="K650" s="104" t="n">
        <f aca="false">IF(D650&gt;E650,1,0)+IF(D651&gt;E651,1,0)+IF(D652&gt;E652,1,0)</f>
        <v>2</v>
      </c>
      <c r="L650" s="104" t="n">
        <f aca="false">IF(E650&gt;D650,1,0)+IF(E651&gt;D651,1,0)+IF(E652&gt;D652,1,0)</f>
        <v>0</v>
      </c>
      <c r="M650" s="97" t="str">
        <f aca="false">G650&amp;" d. "&amp;I650</f>
        <v>0 d. 0</v>
      </c>
      <c r="N650" s="97" t="str">
        <f aca="false">G650&amp;" x "&amp;I650</f>
        <v>0 x 0</v>
      </c>
      <c r="O650" s="97" t="str">
        <f aca="false">I650&amp;" x "&amp;G650</f>
        <v>0 x 0</v>
      </c>
      <c r="P650" s="94" t="n">
        <f aca="false">MONTH(B650)</f>
        <v>12</v>
      </c>
      <c r="Q650" s="94" t="n">
        <f aca="false">QUOTIENT(B650-2,7)-6129</f>
        <v>-6129</v>
      </c>
    </row>
    <row r="651" customFormat="false" ht="12.75" hidden="false" customHeight="false" outlineLevel="0" collapsed="false">
      <c r="A651" s="94"/>
      <c r="B651" s="39"/>
      <c r="C651" s="40"/>
      <c r="D651" s="98" t="n">
        <v>6</v>
      </c>
      <c r="E651" s="98"/>
      <c r="F651" s="40"/>
      <c r="G651" s="97"/>
      <c r="H651" s="94"/>
      <c r="I651" s="97"/>
      <c r="J651" s="94"/>
      <c r="K651" s="94"/>
      <c r="L651" s="94"/>
      <c r="M651" s="97" t="n">
        <v>0</v>
      </c>
      <c r="N651" s="97" t="n">
        <v>0</v>
      </c>
      <c r="O651" s="97" t="n">
        <v>0</v>
      </c>
      <c r="P651" s="94"/>
      <c r="Q651" s="94"/>
    </row>
    <row r="652" customFormat="false" ht="12.75" hidden="false" customHeight="false" outlineLevel="0" collapsed="false">
      <c r="A652" s="99"/>
      <c r="B652" s="100"/>
      <c r="C652" s="101"/>
      <c r="D652" s="102"/>
      <c r="E652" s="102"/>
      <c r="F652" s="101"/>
      <c r="G652" s="103"/>
      <c r="H652" s="99"/>
      <c r="I652" s="103"/>
      <c r="J652" s="99"/>
      <c r="K652" s="99"/>
      <c r="L652" s="99"/>
      <c r="M652" s="103" t="n">
        <v>0</v>
      </c>
      <c r="N652" s="103" t="n">
        <v>0</v>
      </c>
      <c r="O652" s="103" t="n">
        <v>0</v>
      </c>
      <c r="P652" s="99"/>
      <c r="Q652" s="99"/>
    </row>
    <row r="653" customFormat="false" ht="12.75" hidden="false" customHeight="false" outlineLevel="0" collapsed="false">
      <c r="A653" s="104" t="n">
        <f aca="false">A650+1</f>
        <v>218</v>
      </c>
      <c r="B653" s="95"/>
      <c r="C653" s="40"/>
      <c r="D653" s="96" t="n">
        <v>6</v>
      </c>
      <c r="E653" s="96"/>
      <c r="F653" s="40"/>
      <c r="G653" s="105" t="n">
        <f aca="false">C653</f>
        <v>0</v>
      </c>
      <c r="H653" s="104" t="n">
        <f aca="false">IF(AND(E653=0,E654=0),25,20)</f>
        <v>25</v>
      </c>
      <c r="I653" s="105" t="n">
        <f aca="false">F653</f>
        <v>0</v>
      </c>
      <c r="J653" s="94" t="n">
        <f aca="false">IF(E653="WO40",-40,MAX(4,SUM(E653:E654)))</f>
        <v>4</v>
      </c>
      <c r="K653" s="104" t="n">
        <f aca="false">IF(D653&gt;E653,1,0)+IF(D654&gt;E654,1,0)+IF(D655&gt;E655,1,0)</f>
        <v>2</v>
      </c>
      <c r="L653" s="104" t="n">
        <f aca="false">IF(E653&gt;D653,1,0)+IF(E654&gt;D654,1,0)+IF(E655&gt;D655,1,0)</f>
        <v>0</v>
      </c>
      <c r="M653" s="97" t="str">
        <f aca="false">G653&amp;" d. "&amp;I653</f>
        <v>0 d. 0</v>
      </c>
      <c r="N653" s="97" t="str">
        <f aca="false">G653&amp;" x "&amp;I653</f>
        <v>0 x 0</v>
      </c>
      <c r="O653" s="97" t="str">
        <f aca="false">I653&amp;" x "&amp;G653</f>
        <v>0 x 0</v>
      </c>
      <c r="P653" s="94" t="n">
        <f aca="false">MONTH(B653)</f>
        <v>12</v>
      </c>
      <c r="Q653" s="94" t="n">
        <f aca="false">QUOTIENT(B653-2,7)-6129</f>
        <v>-6129</v>
      </c>
    </row>
    <row r="654" customFormat="false" ht="12.75" hidden="false" customHeight="false" outlineLevel="0" collapsed="false">
      <c r="A654" s="94"/>
      <c r="B654" s="39"/>
      <c r="C654" s="40"/>
      <c r="D654" s="98" t="n">
        <v>6</v>
      </c>
      <c r="E654" s="98"/>
      <c r="F654" s="40"/>
      <c r="G654" s="97"/>
      <c r="H654" s="94"/>
      <c r="I654" s="97"/>
      <c r="J654" s="94"/>
      <c r="K654" s="94"/>
      <c r="L654" s="94"/>
      <c r="M654" s="97" t="n">
        <v>0</v>
      </c>
      <c r="N654" s="97" t="n">
        <v>0</v>
      </c>
      <c r="O654" s="97" t="n">
        <v>0</v>
      </c>
      <c r="P654" s="94"/>
      <c r="Q654" s="94"/>
    </row>
    <row r="655" customFormat="false" ht="12.75" hidden="false" customHeight="false" outlineLevel="0" collapsed="false">
      <c r="A655" s="99"/>
      <c r="B655" s="100"/>
      <c r="C655" s="101"/>
      <c r="D655" s="102"/>
      <c r="E655" s="102"/>
      <c r="F655" s="101"/>
      <c r="G655" s="103"/>
      <c r="H655" s="99"/>
      <c r="I655" s="103"/>
      <c r="J655" s="99"/>
      <c r="K655" s="99"/>
      <c r="L655" s="99"/>
      <c r="M655" s="103" t="n">
        <v>0</v>
      </c>
      <c r="N655" s="103" t="n">
        <v>0</v>
      </c>
      <c r="O655" s="103" t="n">
        <v>0</v>
      </c>
      <c r="P655" s="99"/>
      <c r="Q655" s="99"/>
    </row>
    <row r="656" customFormat="false" ht="12.75" hidden="false" customHeight="false" outlineLevel="0" collapsed="false">
      <c r="A656" s="104" t="n">
        <f aca="false">A653+1</f>
        <v>219</v>
      </c>
      <c r="B656" s="95"/>
      <c r="C656" s="40"/>
      <c r="D656" s="96" t="n">
        <v>6</v>
      </c>
      <c r="E656" s="96"/>
      <c r="F656" s="40"/>
      <c r="G656" s="105" t="n">
        <f aca="false">C656</f>
        <v>0</v>
      </c>
      <c r="H656" s="104" t="n">
        <f aca="false">IF(AND(E656=0,E657=0),25,20)</f>
        <v>25</v>
      </c>
      <c r="I656" s="105" t="n">
        <f aca="false">F656</f>
        <v>0</v>
      </c>
      <c r="J656" s="94" t="n">
        <f aca="false">IF(E656="WO40",-40,MAX(4,SUM(E656:E657)))</f>
        <v>4</v>
      </c>
      <c r="K656" s="104" t="n">
        <f aca="false">IF(D656&gt;E656,1,0)+IF(D657&gt;E657,1,0)+IF(D658&gt;E658,1,0)</f>
        <v>2</v>
      </c>
      <c r="L656" s="104" t="n">
        <f aca="false">IF(E656&gt;D656,1,0)+IF(E657&gt;D657,1,0)+IF(E658&gt;D658,1,0)</f>
        <v>0</v>
      </c>
      <c r="M656" s="97" t="str">
        <f aca="false">G656&amp;" d. "&amp;I656</f>
        <v>0 d. 0</v>
      </c>
      <c r="N656" s="97" t="str">
        <f aca="false">G656&amp;" x "&amp;I656</f>
        <v>0 x 0</v>
      </c>
      <c r="O656" s="97" t="str">
        <f aca="false">I656&amp;" x "&amp;G656</f>
        <v>0 x 0</v>
      </c>
      <c r="P656" s="94" t="n">
        <f aca="false">MONTH(B656)</f>
        <v>12</v>
      </c>
      <c r="Q656" s="94" t="n">
        <f aca="false">QUOTIENT(B656-2,7)-6129</f>
        <v>-6129</v>
      </c>
    </row>
    <row r="657" customFormat="false" ht="12.75" hidden="false" customHeight="false" outlineLevel="0" collapsed="false">
      <c r="A657" s="94"/>
      <c r="B657" s="39"/>
      <c r="C657" s="40"/>
      <c r="D657" s="98" t="n">
        <v>6</v>
      </c>
      <c r="E657" s="98"/>
      <c r="F657" s="40"/>
      <c r="G657" s="97"/>
      <c r="H657" s="94"/>
      <c r="I657" s="97"/>
      <c r="J657" s="94"/>
      <c r="K657" s="94"/>
      <c r="L657" s="94"/>
      <c r="M657" s="97" t="n">
        <v>0</v>
      </c>
      <c r="N657" s="97" t="n">
        <v>0</v>
      </c>
      <c r="O657" s="97" t="n">
        <v>0</v>
      </c>
      <c r="P657" s="94"/>
      <c r="Q657" s="94"/>
    </row>
    <row r="658" customFormat="false" ht="12.75" hidden="false" customHeight="false" outlineLevel="0" collapsed="false">
      <c r="A658" s="99"/>
      <c r="B658" s="100"/>
      <c r="C658" s="101"/>
      <c r="D658" s="102"/>
      <c r="E658" s="102"/>
      <c r="F658" s="101"/>
      <c r="G658" s="103"/>
      <c r="H658" s="99"/>
      <c r="I658" s="103"/>
      <c r="J658" s="99"/>
      <c r="K658" s="99"/>
      <c r="L658" s="99"/>
      <c r="M658" s="103" t="n">
        <v>0</v>
      </c>
      <c r="N658" s="103" t="n">
        <v>0</v>
      </c>
      <c r="O658" s="103" t="n">
        <v>0</v>
      </c>
      <c r="P658" s="99"/>
      <c r="Q658" s="99"/>
    </row>
    <row r="659" customFormat="false" ht="12.75" hidden="false" customHeight="false" outlineLevel="0" collapsed="false">
      <c r="A659" s="104" t="n">
        <f aca="false">A656+1</f>
        <v>220</v>
      </c>
      <c r="B659" s="95"/>
      <c r="C659" s="40"/>
      <c r="D659" s="96" t="n">
        <v>6</v>
      </c>
      <c r="E659" s="96"/>
      <c r="F659" s="40"/>
      <c r="G659" s="105" t="n">
        <f aca="false">C659</f>
        <v>0</v>
      </c>
      <c r="H659" s="104" t="n">
        <f aca="false">IF(AND(E659=0,E660=0),25,20)</f>
        <v>25</v>
      </c>
      <c r="I659" s="105" t="n">
        <f aca="false">F659</f>
        <v>0</v>
      </c>
      <c r="J659" s="94" t="n">
        <f aca="false">IF(E659="WO40",-40,MAX(4,SUM(E659:E660)))</f>
        <v>4</v>
      </c>
      <c r="K659" s="104" t="n">
        <f aca="false">IF(D659&gt;E659,1,0)+IF(D660&gt;E660,1,0)+IF(D661&gt;E661,1,0)</f>
        <v>2</v>
      </c>
      <c r="L659" s="104" t="n">
        <f aca="false">IF(E659&gt;D659,1,0)+IF(E660&gt;D660,1,0)+IF(E661&gt;D661,1,0)</f>
        <v>0</v>
      </c>
      <c r="M659" s="97" t="str">
        <f aca="false">G659&amp;" d. "&amp;I659</f>
        <v>0 d. 0</v>
      </c>
      <c r="N659" s="97" t="str">
        <f aca="false">G659&amp;" x "&amp;I659</f>
        <v>0 x 0</v>
      </c>
      <c r="O659" s="97" t="str">
        <f aca="false">I659&amp;" x "&amp;G659</f>
        <v>0 x 0</v>
      </c>
      <c r="P659" s="94" t="n">
        <f aca="false">MONTH(B659)</f>
        <v>12</v>
      </c>
      <c r="Q659" s="94" t="n">
        <f aca="false">QUOTIENT(B659-2,7)-6129</f>
        <v>-6129</v>
      </c>
    </row>
    <row r="660" customFormat="false" ht="12.75" hidden="false" customHeight="false" outlineLevel="0" collapsed="false">
      <c r="A660" s="94"/>
      <c r="B660" s="39"/>
      <c r="C660" s="40"/>
      <c r="D660" s="98" t="n">
        <v>6</v>
      </c>
      <c r="E660" s="98"/>
      <c r="F660" s="40"/>
      <c r="G660" s="97"/>
      <c r="H660" s="94"/>
      <c r="I660" s="97"/>
      <c r="J660" s="94"/>
      <c r="K660" s="94"/>
      <c r="L660" s="94"/>
      <c r="M660" s="97" t="n">
        <v>0</v>
      </c>
      <c r="N660" s="97" t="n">
        <v>0</v>
      </c>
      <c r="O660" s="97" t="n">
        <v>0</v>
      </c>
      <c r="P660" s="94"/>
      <c r="Q660" s="94"/>
    </row>
    <row r="661" customFormat="false" ht="12.75" hidden="false" customHeight="false" outlineLevel="0" collapsed="false">
      <c r="A661" s="99"/>
      <c r="B661" s="100"/>
      <c r="C661" s="101"/>
      <c r="D661" s="102"/>
      <c r="E661" s="102"/>
      <c r="F661" s="101"/>
      <c r="G661" s="103"/>
      <c r="H661" s="99"/>
      <c r="I661" s="103"/>
      <c r="J661" s="99"/>
      <c r="K661" s="99"/>
      <c r="L661" s="99"/>
      <c r="M661" s="103" t="n">
        <v>0</v>
      </c>
      <c r="N661" s="103" t="n">
        <v>0</v>
      </c>
      <c r="O661" s="103" t="n">
        <v>0</v>
      </c>
      <c r="P661" s="99"/>
      <c r="Q661" s="99"/>
    </row>
    <row r="662" customFormat="false" ht="12.75" hidden="false" customHeight="false" outlineLevel="0" collapsed="false">
      <c r="A662" s="104" t="n">
        <f aca="false">A659+1</f>
        <v>221</v>
      </c>
      <c r="B662" s="95"/>
      <c r="C662" s="40"/>
      <c r="D662" s="96" t="n">
        <v>6</v>
      </c>
      <c r="E662" s="96"/>
      <c r="F662" s="40"/>
      <c r="G662" s="105" t="n">
        <f aca="false">C662</f>
        <v>0</v>
      </c>
      <c r="H662" s="104" t="n">
        <f aca="false">IF(AND(E662=0,E663=0),25,20)</f>
        <v>25</v>
      </c>
      <c r="I662" s="105" t="n">
        <f aca="false">F662</f>
        <v>0</v>
      </c>
      <c r="J662" s="94" t="n">
        <f aca="false">IF(E662="WO40",-40,MAX(4,SUM(E662:E663)))</f>
        <v>4</v>
      </c>
      <c r="K662" s="104" t="n">
        <f aca="false">IF(D662&gt;E662,1,0)+IF(D663&gt;E663,1,0)+IF(D664&gt;E664,1,0)</f>
        <v>2</v>
      </c>
      <c r="L662" s="104" t="n">
        <f aca="false">IF(E662&gt;D662,1,0)+IF(E663&gt;D663,1,0)+IF(E664&gt;D664,1,0)</f>
        <v>0</v>
      </c>
      <c r="M662" s="97" t="str">
        <f aca="false">G662&amp;" d. "&amp;I662</f>
        <v>0 d. 0</v>
      </c>
      <c r="N662" s="97" t="str">
        <f aca="false">G662&amp;" x "&amp;I662</f>
        <v>0 x 0</v>
      </c>
      <c r="O662" s="97" t="str">
        <f aca="false">I662&amp;" x "&amp;G662</f>
        <v>0 x 0</v>
      </c>
      <c r="P662" s="94" t="n">
        <f aca="false">MONTH(B662)</f>
        <v>12</v>
      </c>
      <c r="Q662" s="94" t="n">
        <f aca="false">QUOTIENT(B662-2,7)-6129</f>
        <v>-6129</v>
      </c>
    </row>
    <row r="663" customFormat="false" ht="12.75" hidden="false" customHeight="false" outlineLevel="0" collapsed="false">
      <c r="A663" s="94"/>
      <c r="B663" s="39"/>
      <c r="C663" s="40"/>
      <c r="D663" s="98" t="n">
        <v>6</v>
      </c>
      <c r="E663" s="98"/>
      <c r="F663" s="40"/>
      <c r="G663" s="97"/>
      <c r="H663" s="94"/>
      <c r="I663" s="97"/>
      <c r="J663" s="94"/>
      <c r="K663" s="94"/>
      <c r="L663" s="94"/>
      <c r="M663" s="97" t="n">
        <v>0</v>
      </c>
      <c r="N663" s="97" t="n">
        <v>0</v>
      </c>
      <c r="O663" s="97" t="n">
        <v>0</v>
      </c>
      <c r="P663" s="94"/>
      <c r="Q663" s="94"/>
    </row>
    <row r="664" customFormat="false" ht="12.75" hidden="false" customHeight="false" outlineLevel="0" collapsed="false">
      <c r="A664" s="99"/>
      <c r="B664" s="100"/>
      <c r="C664" s="101"/>
      <c r="D664" s="102"/>
      <c r="E664" s="102"/>
      <c r="F664" s="101"/>
      <c r="G664" s="103"/>
      <c r="H664" s="99"/>
      <c r="I664" s="103"/>
      <c r="J664" s="99"/>
      <c r="K664" s="99"/>
      <c r="L664" s="99"/>
      <c r="M664" s="103" t="n">
        <v>0</v>
      </c>
      <c r="N664" s="103" t="n">
        <v>0</v>
      </c>
      <c r="O664" s="103" t="n">
        <v>0</v>
      </c>
      <c r="P664" s="99"/>
      <c r="Q664" s="99"/>
    </row>
    <row r="665" customFormat="false" ht="12.75" hidden="false" customHeight="false" outlineLevel="0" collapsed="false">
      <c r="A665" s="104" t="n">
        <f aca="false">A662+1</f>
        <v>222</v>
      </c>
      <c r="B665" s="95"/>
      <c r="C665" s="40"/>
      <c r="D665" s="96" t="n">
        <v>6</v>
      </c>
      <c r="E665" s="96"/>
      <c r="F665" s="40"/>
      <c r="G665" s="105" t="n">
        <f aca="false">C665</f>
        <v>0</v>
      </c>
      <c r="H665" s="104" t="n">
        <f aca="false">IF(AND(E665=0,E666=0),25,20)</f>
        <v>25</v>
      </c>
      <c r="I665" s="105" t="n">
        <f aca="false">F665</f>
        <v>0</v>
      </c>
      <c r="J665" s="94" t="n">
        <f aca="false">IF(E665="WO40",-40,MAX(4,SUM(E665:E666)))</f>
        <v>4</v>
      </c>
      <c r="K665" s="104" t="n">
        <f aca="false">IF(D665&gt;E665,1,0)+IF(D666&gt;E666,1,0)+IF(D667&gt;E667,1,0)</f>
        <v>2</v>
      </c>
      <c r="L665" s="104" t="n">
        <f aca="false">IF(E665&gt;D665,1,0)+IF(E666&gt;D666,1,0)+IF(E667&gt;D667,1,0)</f>
        <v>0</v>
      </c>
      <c r="M665" s="97" t="str">
        <f aca="false">G665&amp;" d. "&amp;I665</f>
        <v>0 d. 0</v>
      </c>
      <c r="N665" s="97" t="str">
        <f aca="false">G665&amp;" x "&amp;I665</f>
        <v>0 x 0</v>
      </c>
      <c r="O665" s="97" t="str">
        <f aca="false">I665&amp;" x "&amp;G665</f>
        <v>0 x 0</v>
      </c>
      <c r="P665" s="94" t="n">
        <f aca="false">MONTH(B665)</f>
        <v>12</v>
      </c>
      <c r="Q665" s="94" t="n">
        <f aca="false">QUOTIENT(B665-2,7)-6129</f>
        <v>-6129</v>
      </c>
    </row>
    <row r="666" customFormat="false" ht="12.75" hidden="false" customHeight="false" outlineLevel="0" collapsed="false">
      <c r="A666" s="94"/>
      <c r="B666" s="39"/>
      <c r="C666" s="40"/>
      <c r="D666" s="98" t="n">
        <v>6</v>
      </c>
      <c r="E666" s="98"/>
      <c r="F666" s="40"/>
      <c r="G666" s="97"/>
      <c r="H666" s="94"/>
      <c r="I666" s="97"/>
      <c r="J666" s="94"/>
      <c r="K666" s="94"/>
      <c r="L666" s="94"/>
      <c r="M666" s="97" t="n">
        <v>0</v>
      </c>
      <c r="N666" s="97" t="n">
        <v>0</v>
      </c>
      <c r="O666" s="97" t="n">
        <v>0</v>
      </c>
      <c r="P666" s="94"/>
      <c r="Q666" s="94"/>
    </row>
    <row r="667" customFormat="false" ht="12.75" hidden="false" customHeight="false" outlineLevel="0" collapsed="false">
      <c r="A667" s="99"/>
      <c r="B667" s="100"/>
      <c r="C667" s="101"/>
      <c r="D667" s="102"/>
      <c r="E667" s="102"/>
      <c r="F667" s="101"/>
      <c r="G667" s="103"/>
      <c r="H667" s="99"/>
      <c r="I667" s="103"/>
      <c r="J667" s="99"/>
      <c r="K667" s="99"/>
      <c r="L667" s="99"/>
      <c r="M667" s="103" t="n">
        <v>0</v>
      </c>
      <c r="N667" s="103" t="n">
        <v>0</v>
      </c>
      <c r="O667" s="103" t="n">
        <v>0</v>
      </c>
      <c r="P667" s="99"/>
      <c r="Q667" s="99"/>
    </row>
    <row r="668" customFormat="false" ht="12.75" hidden="false" customHeight="false" outlineLevel="0" collapsed="false">
      <c r="A668" s="104" t="n">
        <f aca="false">A665+1</f>
        <v>223</v>
      </c>
      <c r="B668" s="95"/>
      <c r="C668" s="40"/>
      <c r="D668" s="96" t="n">
        <v>6</v>
      </c>
      <c r="E668" s="96"/>
      <c r="F668" s="40"/>
      <c r="G668" s="105" t="n">
        <f aca="false">C668</f>
        <v>0</v>
      </c>
      <c r="H668" s="104" t="n">
        <f aca="false">IF(AND(E668=0,E669=0),25,20)</f>
        <v>25</v>
      </c>
      <c r="I668" s="105" t="n">
        <f aca="false">F668</f>
        <v>0</v>
      </c>
      <c r="J668" s="94" t="n">
        <f aca="false">IF(E668="WO40",-40,MAX(4,SUM(E668:E669)))</f>
        <v>4</v>
      </c>
      <c r="K668" s="104" t="n">
        <f aca="false">IF(D668&gt;E668,1,0)+IF(D669&gt;E669,1,0)+IF(D670&gt;E670,1,0)</f>
        <v>2</v>
      </c>
      <c r="L668" s="104" t="n">
        <f aca="false">IF(E668&gt;D668,1,0)+IF(E669&gt;D669,1,0)+IF(E670&gt;D670,1,0)</f>
        <v>0</v>
      </c>
      <c r="M668" s="97" t="str">
        <f aca="false">G668&amp;" d. "&amp;I668</f>
        <v>0 d. 0</v>
      </c>
      <c r="N668" s="97" t="str">
        <f aca="false">G668&amp;" x "&amp;I668</f>
        <v>0 x 0</v>
      </c>
      <c r="O668" s="97" t="str">
        <f aca="false">I668&amp;" x "&amp;G668</f>
        <v>0 x 0</v>
      </c>
      <c r="P668" s="94" t="n">
        <f aca="false">MONTH(B668)</f>
        <v>12</v>
      </c>
      <c r="Q668" s="94" t="n">
        <f aca="false">QUOTIENT(B668-2,7)-6129</f>
        <v>-6129</v>
      </c>
    </row>
    <row r="669" customFormat="false" ht="12.75" hidden="false" customHeight="false" outlineLevel="0" collapsed="false">
      <c r="A669" s="94"/>
      <c r="B669" s="39"/>
      <c r="C669" s="40"/>
      <c r="D669" s="98" t="n">
        <v>6</v>
      </c>
      <c r="E669" s="98"/>
      <c r="F669" s="40"/>
      <c r="G669" s="97"/>
      <c r="H669" s="94"/>
      <c r="I669" s="97"/>
      <c r="J669" s="94"/>
      <c r="K669" s="94"/>
      <c r="L669" s="94"/>
      <c r="M669" s="97" t="n">
        <v>0</v>
      </c>
      <c r="N669" s="97" t="n">
        <v>0</v>
      </c>
      <c r="O669" s="97" t="n">
        <v>0</v>
      </c>
      <c r="P669" s="94"/>
      <c r="Q669" s="94"/>
    </row>
    <row r="670" customFormat="false" ht="12.75" hidden="false" customHeight="false" outlineLevel="0" collapsed="false">
      <c r="A670" s="99"/>
      <c r="B670" s="100"/>
      <c r="C670" s="101"/>
      <c r="D670" s="102"/>
      <c r="E670" s="102"/>
      <c r="F670" s="101"/>
      <c r="G670" s="103"/>
      <c r="H670" s="99"/>
      <c r="I670" s="103"/>
      <c r="J670" s="99"/>
      <c r="K670" s="99"/>
      <c r="L670" s="99"/>
      <c r="M670" s="103" t="n">
        <v>0</v>
      </c>
      <c r="N670" s="103" t="n">
        <v>0</v>
      </c>
      <c r="O670" s="103" t="n">
        <v>0</v>
      </c>
      <c r="P670" s="99"/>
      <c r="Q670" s="99"/>
    </row>
    <row r="671" customFormat="false" ht="12.75" hidden="false" customHeight="false" outlineLevel="0" collapsed="false">
      <c r="A671" s="104" t="n">
        <f aca="false">A668+1</f>
        <v>224</v>
      </c>
      <c r="B671" s="95"/>
      <c r="C671" s="40"/>
      <c r="D671" s="96" t="n">
        <v>6</v>
      </c>
      <c r="E671" s="96"/>
      <c r="F671" s="40"/>
      <c r="G671" s="105" t="n">
        <f aca="false">C671</f>
        <v>0</v>
      </c>
      <c r="H671" s="104" t="n">
        <f aca="false">IF(AND(E671=0,E672=0),25,20)</f>
        <v>25</v>
      </c>
      <c r="I671" s="105" t="n">
        <f aca="false">F671</f>
        <v>0</v>
      </c>
      <c r="J671" s="94" t="n">
        <f aca="false">IF(E671="WO40",-40,MAX(4,SUM(E671:E672)))</f>
        <v>4</v>
      </c>
      <c r="K671" s="104" t="n">
        <f aca="false">IF(D671&gt;E671,1,0)+IF(D672&gt;E672,1,0)+IF(D673&gt;E673,1,0)</f>
        <v>2</v>
      </c>
      <c r="L671" s="104" t="n">
        <f aca="false">IF(E671&gt;D671,1,0)+IF(E672&gt;D672,1,0)+IF(E673&gt;D673,1,0)</f>
        <v>0</v>
      </c>
      <c r="M671" s="97" t="str">
        <f aca="false">G671&amp;" d. "&amp;I671</f>
        <v>0 d. 0</v>
      </c>
      <c r="N671" s="97" t="str">
        <f aca="false">G671&amp;" x "&amp;I671</f>
        <v>0 x 0</v>
      </c>
      <c r="O671" s="97" t="str">
        <f aca="false">I671&amp;" x "&amp;G671</f>
        <v>0 x 0</v>
      </c>
      <c r="P671" s="94" t="n">
        <f aca="false">MONTH(B671)</f>
        <v>12</v>
      </c>
      <c r="Q671" s="94" t="n">
        <f aca="false">QUOTIENT(B671-2,7)-6129</f>
        <v>-6129</v>
      </c>
    </row>
    <row r="672" customFormat="false" ht="12.75" hidden="false" customHeight="false" outlineLevel="0" collapsed="false">
      <c r="A672" s="94"/>
      <c r="B672" s="39"/>
      <c r="C672" s="40"/>
      <c r="D672" s="98" t="n">
        <v>6</v>
      </c>
      <c r="E672" s="98"/>
      <c r="F672" s="40"/>
      <c r="G672" s="97"/>
      <c r="H672" s="94"/>
      <c r="I672" s="97"/>
      <c r="J672" s="94"/>
      <c r="K672" s="94"/>
      <c r="L672" s="94"/>
      <c r="M672" s="97" t="n">
        <v>0</v>
      </c>
      <c r="N672" s="97" t="n">
        <v>0</v>
      </c>
      <c r="O672" s="97" t="n">
        <v>0</v>
      </c>
      <c r="P672" s="94"/>
      <c r="Q672" s="94"/>
    </row>
    <row r="673" customFormat="false" ht="12.75" hidden="false" customHeight="false" outlineLevel="0" collapsed="false">
      <c r="A673" s="99"/>
      <c r="B673" s="100"/>
      <c r="C673" s="101"/>
      <c r="D673" s="102"/>
      <c r="E673" s="102"/>
      <c r="F673" s="101"/>
      <c r="G673" s="103"/>
      <c r="H673" s="99"/>
      <c r="I673" s="103"/>
      <c r="J673" s="99"/>
      <c r="K673" s="99"/>
      <c r="L673" s="99"/>
      <c r="M673" s="103" t="n">
        <v>0</v>
      </c>
      <c r="N673" s="103" t="n">
        <v>0</v>
      </c>
      <c r="O673" s="103" t="n">
        <v>0</v>
      </c>
      <c r="P673" s="99"/>
      <c r="Q673" s="99"/>
    </row>
    <row r="674" customFormat="false" ht="12.75" hidden="false" customHeight="false" outlineLevel="0" collapsed="false">
      <c r="A674" s="104" t="n">
        <f aca="false">A671+1</f>
        <v>225</v>
      </c>
      <c r="B674" s="95"/>
      <c r="C674" s="40"/>
      <c r="D674" s="96" t="n">
        <v>6</v>
      </c>
      <c r="E674" s="96"/>
      <c r="F674" s="40"/>
      <c r="G674" s="105" t="n">
        <f aca="false">C674</f>
        <v>0</v>
      </c>
      <c r="H674" s="104" t="n">
        <f aca="false">IF(AND(E674=0,E675=0),25,20)</f>
        <v>25</v>
      </c>
      <c r="I674" s="105" t="n">
        <f aca="false">F674</f>
        <v>0</v>
      </c>
      <c r="J674" s="94" t="n">
        <f aca="false">IF(E674="WO40",-40,MAX(4,SUM(E674:E675)))</f>
        <v>4</v>
      </c>
      <c r="K674" s="104" t="n">
        <f aca="false">IF(D674&gt;E674,1,0)+IF(D675&gt;E675,1,0)+IF(D676&gt;E676,1,0)</f>
        <v>2</v>
      </c>
      <c r="L674" s="104" t="n">
        <f aca="false">IF(E674&gt;D674,1,0)+IF(E675&gt;D675,1,0)+IF(E676&gt;D676,1,0)</f>
        <v>0</v>
      </c>
      <c r="M674" s="97" t="str">
        <f aca="false">G674&amp;" d. "&amp;I674</f>
        <v>0 d. 0</v>
      </c>
      <c r="N674" s="97" t="str">
        <f aca="false">G674&amp;" x "&amp;I674</f>
        <v>0 x 0</v>
      </c>
      <c r="O674" s="97" t="str">
        <f aca="false">I674&amp;" x "&amp;G674</f>
        <v>0 x 0</v>
      </c>
      <c r="P674" s="94" t="n">
        <f aca="false">MONTH(B674)</f>
        <v>12</v>
      </c>
      <c r="Q674" s="94" t="n">
        <f aca="false">QUOTIENT(B674-2,7)-6129</f>
        <v>-6129</v>
      </c>
    </row>
    <row r="675" customFormat="false" ht="12.75" hidden="false" customHeight="false" outlineLevel="0" collapsed="false">
      <c r="A675" s="94"/>
      <c r="B675" s="39"/>
      <c r="C675" s="40"/>
      <c r="D675" s="98" t="n">
        <v>6</v>
      </c>
      <c r="E675" s="98"/>
      <c r="F675" s="40"/>
      <c r="G675" s="97"/>
      <c r="H675" s="94"/>
      <c r="I675" s="97"/>
      <c r="J675" s="94"/>
      <c r="K675" s="94"/>
      <c r="L675" s="94"/>
      <c r="M675" s="97" t="n">
        <v>0</v>
      </c>
      <c r="N675" s="97" t="n">
        <v>0</v>
      </c>
      <c r="O675" s="97" t="n">
        <v>0</v>
      </c>
      <c r="P675" s="94"/>
      <c r="Q675" s="94"/>
    </row>
    <row r="676" customFormat="false" ht="12.75" hidden="false" customHeight="false" outlineLevel="0" collapsed="false">
      <c r="A676" s="99"/>
      <c r="B676" s="100"/>
      <c r="C676" s="101"/>
      <c r="D676" s="102"/>
      <c r="E676" s="102"/>
      <c r="F676" s="101"/>
      <c r="G676" s="103"/>
      <c r="H676" s="99"/>
      <c r="I676" s="103"/>
      <c r="J676" s="99"/>
      <c r="K676" s="99"/>
      <c r="L676" s="99"/>
      <c r="M676" s="103" t="n">
        <v>0</v>
      </c>
      <c r="N676" s="103" t="n">
        <v>0</v>
      </c>
      <c r="O676" s="103" t="n">
        <v>0</v>
      </c>
      <c r="P676" s="99"/>
      <c r="Q676" s="99"/>
    </row>
    <row r="677" customFormat="false" ht="12.75" hidden="false" customHeight="false" outlineLevel="0" collapsed="false">
      <c r="A677" s="104" t="n">
        <f aca="false">A674+1</f>
        <v>226</v>
      </c>
      <c r="B677" s="95"/>
      <c r="C677" s="40"/>
      <c r="D677" s="96" t="n">
        <v>6</v>
      </c>
      <c r="E677" s="96"/>
      <c r="F677" s="40"/>
      <c r="G677" s="105" t="n">
        <f aca="false">C677</f>
        <v>0</v>
      </c>
      <c r="H677" s="104" t="n">
        <f aca="false">IF(AND(E677=0,E678=0),25,20)</f>
        <v>25</v>
      </c>
      <c r="I677" s="105" t="n">
        <f aca="false">F677</f>
        <v>0</v>
      </c>
      <c r="J677" s="94" t="n">
        <f aca="false">IF(E677="WO40",-40,MAX(4,SUM(E677:E678)))</f>
        <v>4</v>
      </c>
      <c r="K677" s="104" t="n">
        <f aca="false">IF(D677&gt;E677,1,0)+IF(D678&gt;E678,1,0)+IF(D679&gt;E679,1,0)</f>
        <v>2</v>
      </c>
      <c r="L677" s="104" t="n">
        <f aca="false">IF(E677&gt;D677,1,0)+IF(E678&gt;D678,1,0)+IF(E679&gt;D679,1,0)</f>
        <v>0</v>
      </c>
      <c r="M677" s="97" t="str">
        <f aca="false">G677&amp;" d. "&amp;I677</f>
        <v>0 d. 0</v>
      </c>
      <c r="N677" s="97" t="str">
        <f aca="false">G677&amp;" x "&amp;I677</f>
        <v>0 x 0</v>
      </c>
      <c r="O677" s="97" t="str">
        <f aca="false">I677&amp;" x "&amp;G677</f>
        <v>0 x 0</v>
      </c>
      <c r="P677" s="94" t="n">
        <f aca="false">MONTH(B677)</f>
        <v>12</v>
      </c>
      <c r="Q677" s="94" t="n">
        <f aca="false">QUOTIENT(B677-2,7)-6129</f>
        <v>-6129</v>
      </c>
    </row>
    <row r="678" customFormat="false" ht="12.75" hidden="false" customHeight="false" outlineLevel="0" collapsed="false">
      <c r="A678" s="94"/>
      <c r="B678" s="39"/>
      <c r="C678" s="40"/>
      <c r="D678" s="98" t="n">
        <v>6</v>
      </c>
      <c r="E678" s="98"/>
      <c r="F678" s="40"/>
      <c r="G678" s="97"/>
      <c r="H678" s="94"/>
      <c r="I678" s="97"/>
      <c r="J678" s="94"/>
      <c r="K678" s="94"/>
      <c r="L678" s="94"/>
      <c r="M678" s="97" t="n">
        <v>0</v>
      </c>
      <c r="N678" s="97" t="n">
        <v>0</v>
      </c>
      <c r="O678" s="97" t="n">
        <v>0</v>
      </c>
      <c r="P678" s="94"/>
      <c r="Q678" s="94"/>
    </row>
    <row r="679" customFormat="false" ht="12.75" hidden="false" customHeight="false" outlineLevel="0" collapsed="false">
      <c r="A679" s="99"/>
      <c r="B679" s="100"/>
      <c r="C679" s="101"/>
      <c r="D679" s="102"/>
      <c r="E679" s="102"/>
      <c r="F679" s="101"/>
      <c r="G679" s="103"/>
      <c r="H679" s="99"/>
      <c r="I679" s="103"/>
      <c r="J679" s="99"/>
      <c r="K679" s="99"/>
      <c r="L679" s="99"/>
      <c r="M679" s="103" t="n">
        <v>0</v>
      </c>
      <c r="N679" s="103" t="n">
        <v>0</v>
      </c>
      <c r="O679" s="103" t="n">
        <v>0</v>
      </c>
      <c r="P679" s="99"/>
      <c r="Q679" s="99"/>
    </row>
    <row r="680" customFormat="false" ht="12.75" hidden="false" customHeight="false" outlineLevel="0" collapsed="false">
      <c r="A680" s="104" t="n">
        <f aca="false">A677+1</f>
        <v>227</v>
      </c>
      <c r="B680" s="95"/>
      <c r="C680" s="40"/>
      <c r="D680" s="96" t="n">
        <v>6</v>
      </c>
      <c r="E680" s="96"/>
      <c r="F680" s="40"/>
      <c r="G680" s="105" t="n">
        <f aca="false">C680</f>
        <v>0</v>
      </c>
      <c r="H680" s="104" t="n">
        <f aca="false">IF(AND(E680=0,E681=0),25,20)</f>
        <v>25</v>
      </c>
      <c r="I680" s="105" t="n">
        <f aca="false">F680</f>
        <v>0</v>
      </c>
      <c r="J680" s="94" t="n">
        <f aca="false">IF(E680="WO40",-40,MAX(4,SUM(E680:E681)))</f>
        <v>4</v>
      </c>
      <c r="K680" s="104" t="n">
        <f aca="false">IF(D680&gt;E680,1,0)+IF(D681&gt;E681,1,0)+IF(D682&gt;E682,1,0)</f>
        <v>2</v>
      </c>
      <c r="L680" s="104" t="n">
        <f aca="false">IF(E680&gt;D680,1,0)+IF(E681&gt;D681,1,0)+IF(E682&gt;D682,1,0)</f>
        <v>0</v>
      </c>
      <c r="M680" s="97" t="str">
        <f aca="false">G680&amp;" d. "&amp;I680</f>
        <v>0 d. 0</v>
      </c>
      <c r="N680" s="97" t="str">
        <f aca="false">G680&amp;" x "&amp;I680</f>
        <v>0 x 0</v>
      </c>
      <c r="O680" s="97" t="str">
        <f aca="false">I680&amp;" x "&amp;G680</f>
        <v>0 x 0</v>
      </c>
      <c r="P680" s="94" t="n">
        <f aca="false">MONTH(B680)</f>
        <v>12</v>
      </c>
      <c r="Q680" s="94" t="n">
        <f aca="false">QUOTIENT(B680-2,7)-6129</f>
        <v>-6129</v>
      </c>
    </row>
    <row r="681" customFormat="false" ht="12.75" hidden="false" customHeight="false" outlineLevel="0" collapsed="false">
      <c r="A681" s="94"/>
      <c r="B681" s="39"/>
      <c r="C681" s="40"/>
      <c r="D681" s="98" t="n">
        <v>6</v>
      </c>
      <c r="E681" s="98"/>
      <c r="F681" s="40"/>
      <c r="G681" s="97"/>
      <c r="H681" s="94"/>
      <c r="I681" s="97"/>
      <c r="J681" s="94"/>
      <c r="K681" s="94"/>
      <c r="L681" s="94"/>
      <c r="M681" s="97" t="n">
        <v>0</v>
      </c>
      <c r="N681" s="97" t="n">
        <v>0</v>
      </c>
      <c r="O681" s="97" t="n">
        <v>0</v>
      </c>
      <c r="P681" s="94"/>
      <c r="Q681" s="94"/>
    </row>
    <row r="682" customFormat="false" ht="12.75" hidden="false" customHeight="false" outlineLevel="0" collapsed="false">
      <c r="A682" s="99"/>
      <c r="B682" s="100"/>
      <c r="C682" s="101"/>
      <c r="D682" s="102"/>
      <c r="E682" s="102"/>
      <c r="F682" s="101"/>
      <c r="G682" s="103"/>
      <c r="H682" s="99"/>
      <c r="I682" s="103"/>
      <c r="J682" s="99"/>
      <c r="K682" s="99"/>
      <c r="L682" s="99"/>
      <c r="M682" s="103" t="n">
        <v>0</v>
      </c>
      <c r="N682" s="103" t="n">
        <v>0</v>
      </c>
      <c r="O682" s="103" t="n">
        <v>0</v>
      </c>
      <c r="P682" s="99"/>
      <c r="Q682" s="99"/>
    </row>
    <row r="683" customFormat="false" ht="12.75" hidden="false" customHeight="false" outlineLevel="0" collapsed="false">
      <c r="A683" s="104" t="n">
        <f aca="false">A680+1</f>
        <v>228</v>
      </c>
      <c r="B683" s="95"/>
      <c r="C683" s="40"/>
      <c r="D683" s="96" t="n">
        <v>6</v>
      </c>
      <c r="E683" s="96"/>
      <c r="F683" s="40"/>
      <c r="G683" s="105" t="n">
        <f aca="false">C683</f>
        <v>0</v>
      </c>
      <c r="H683" s="104" t="n">
        <f aca="false">IF(AND(E683=0,E684=0),25,20)</f>
        <v>25</v>
      </c>
      <c r="I683" s="105" t="n">
        <f aca="false">F683</f>
        <v>0</v>
      </c>
      <c r="J683" s="94" t="n">
        <f aca="false">IF(E683="WO40",-40,MAX(4,SUM(E683:E684)))</f>
        <v>4</v>
      </c>
      <c r="K683" s="104" t="n">
        <f aca="false">IF(D683&gt;E683,1,0)+IF(D684&gt;E684,1,0)+IF(D685&gt;E685,1,0)</f>
        <v>2</v>
      </c>
      <c r="L683" s="104" t="n">
        <f aca="false">IF(E683&gt;D683,1,0)+IF(E684&gt;D684,1,0)+IF(E685&gt;D685,1,0)</f>
        <v>0</v>
      </c>
      <c r="M683" s="97" t="str">
        <f aca="false">G683&amp;" d. "&amp;I683</f>
        <v>0 d. 0</v>
      </c>
      <c r="N683" s="97" t="str">
        <f aca="false">G683&amp;" x "&amp;I683</f>
        <v>0 x 0</v>
      </c>
      <c r="O683" s="97" t="str">
        <f aca="false">I683&amp;" x "&amp;G683</f>
        <v>0 x 0</v>
      </c>
      <c r="P683" s="94" t="n">
        <f aca="false">MONTH(B683)</f>
        <v>12</v>
      </c>
      <c r="Q683" s="94" t="n">
        <f aca="false">QUOTIENT(B683-2,7)-6129</f>
        <v>-6129</v>
      </c>
    </row>
    <row r="684" customFormat="false" ht="12.75" hidden="false" customHeight="false" outlineLevel="0" collapsed="false">
      <c r="A684" s="94"/>
      <c r="B684" s="39"/>
      <c r="C684" s="40"/>
      <c r="D684" s="98" t="n">
        <v>6</v>
      </c>
      <c r="E684" s="98"/>
      <c r="F684" s="40"/>
      <c r="G684" s="97"/>
      <c r="H684" s="94"/>
      <c r="I684" s="97"/>
      <c r="J684" s="94"/>
      <c r="K684" s="94"/>
      <c r="L684" s="94"/>
      <c r="M684" s="97" t="n">
        <v>0</v>
      </c>
      <c r="N684" s="97" t="n">
        <v>0</v>
      </c>
      <c r="O684" s="97" t="n">
        <v>0</v>
      </c>
      <c r="P684" s="94"/>
      <c r="Q684" s="94"/>
    </row>
    <row r="685" customFormat="false" ht="12.75" hidden="false" customHeight="false" outlineLevel="0" collapsed="false">
      <c r="A685" s="99"/>
      <c r="B685" s="100"/>
      <c r="C685" s="101"/>
      <c r="D685" s="102"/>
      <c r="E685" s="102"/>
      <c r="F685" s="101"/>
      <c r="G685" s="103"/>
      <c r="H685" s="99"/>
      <c r="I685" s="103"/>
      <c r="J685" s="99"/>
      <c r="K685" s="99"/>
      <c r="L685" s="99"/>
      <c r="M685" s="103" t="n">
        <v>0</v>
      </c>
      <c r="N685" s="103" t="n">
        <v>0</v>
      </c>
      <c r="O685" s="103" t="n">
        <v>0</v>
      </c>
      <c r="P685" s="99"/>
      <c r="Q685" s="99"/>
    </row>
    <row r="686" customFormat="false" ht="12.75" hidden="false" customHeight="false" outlineLevel="0" collapsed="false">
      <c r="A686" s="104" t="n">
        <f aca="false">A683+1</f>
        <v>229</v>
      </c>
      <c r="B686" s="95"/>
      <c r="C686" s="40"/>
      <c r="D686" s="96" t="n">
        <v>6</v>
      </c>
      <c r="E686" s="96"/>
      <c r="F686" s="40"/>
      <c r="G686" s="105" t="n">
        <f aca="false">C686</f>
        <v>0</v>
      </c>
      <c r="H686" s="104" t="n">
        <f aca="false">IF(AND(E686=0,E687=0),25,20)</f>
        <v>25</v>
      </c>
      <c r="I686" s="105" t="n">
        <f aca="false">F686</f>
        <v>0</v>
      </c>
      <c r="J686" s="94" t="n">
        <f aca="false">IF(E686="WO40",-40,MAX(4,SUM(E686:E687)))</f>
        <v>4</v>
      </c>
      <c r="K686" s="104" t="n">
        <f aca="false">IF(D686&gt;E686,1,0)+IF(D687&gt;E687,1,0)+IF(D688&gt;E688,1,0)</f>
        <v>2</v>
      </c>
      <c r="L686" s="104" t="n">
        <f aca="false">IF(E686&gt;D686,1,0)+IF(E687&gt;D687,1,0)+IF(E688&gt;D688,1,0)</f>
        <v>0</v>
      </c>
      <c r="M686" s="97" t="str">
        <f aca="false">G686&amp;" d. "&amp;I686</f>
        <v>0 d. 0</v>
      </c>
      <c r="N686" s="97" t="str">
        <f aca="false">G686&amp;" x "&amp;I686</f>
        <v>0 x 0</v>
      </c>
      <c r="O686" s="97" t="str">
        <f aca="false">I686&amp;" x "&amp;G686</f>
        <v>0 x 0</v>
      </c>
      <c r="P686" s="94" t="n">
        <f aca="false">MONTH(B686)</f>
        <v>12</v>
      </c>
      <c r="Q686" s="94" t="n">
        <f aca="false">QUOTIENT(B686-2,7)-6129</f>
        <v>-6129</v>
      </c>
    </row>
    <row r="687" customFormat="false" ht="12.75" hidden="false" customHeight="false" outlineLevel="0" collapsed="false">
      <c r="A687" s="94"/>
      <c r="B687" s="39"/>
      <c r="C687" s="40"/>
      <c r="D687" s="98" t="n">
        <v>6</v>
      </c>
      <c r="E687" s="98"/>
      <c r="F687" s="40"/>
      <c r="G687" s="97"/>
      <c r="H687" s="94"/>
      <c r="I687" s="97"/>
      <c r="J687" s="94"/>
      <c r="K687" s="94"/>
      <c r="L687" s="94"/>
      <c r="M687" s="97" t="n">
        <v>0</v>
      </c>
      <c r="N687" s="97" t="n">
        <v>0</v>
      </c>
      <c r="O687" s="97" t="n">
        <v>0</v>
      </c>
      <c r="P687" s="94"/>
      <c r="Q687" s="94"/>
    </row>
    <row r="688" customFormat="false" ht="12.75" hidden="false" customHeight="false" outlineLevel="0" collapsed="false">
      <c r="A688" s="99"/>
      <c r="B688" s="100"/>
      <c r="C688" s="101"/>
      <c r="D688" s="102"/>
      <c r="E688" s="102"/>
      <c r="F688" s="101"/>
      <c r="G688" s="103"/>
      <c r="H688" s="99"/>
      <c r="I688" s="103"/>
      <c r="J688" s="99"/>
      <c r="K688" s="99"/>
      <c r="L688" s="99"/>
      <c r="M688" s="103" t="n">
        <v>0</v>
      </c>
      <c r="N688" s="103" t="n">
        <v>0</v>
      </c>
      <c r="O688" s="103" t="n">
        <v>0</v>
      </c>
      <c r="P688" s="99"/>
      <c r="Q688" s="99"/>
    </row>
    <row r="689" customFormat="false" ht="12.75" hidden="false" customHeight="false" outlineLevel="0" collapsed="false">
      <c r="A689" s="104" t="n">
        <f aca="false">A686+1</f>
        <v>230</v>
      </c>
      <c r="B689" s="95"/>
      <c r="C689" s="40"/>
      <c r="D689" s="96" t="n">
        <v>6</v>
      </c>
      <c r="E689" s="96"/>
      <c r="F689" s="40"/>
      <c r="G689" s="105" t="n">
        <f aca="false">C689</f>
        <v>0</v>
      </c>
      <c r="H689" s="104" t="n">
        <f aca="false">IF(AND(E689=0,E690=0),25,20)</f>
        <v>25</v>
      </c>
      <c r="I689" s="105" t="n">
        <f aca="false">F689</f>
        <v>0</v>
      </c>
      <c r="J689" s="94" t="n">
        <f aca="false">IF(E689="WO40",-40,MAX(4,SUM(E689:E690)))</f>
        <v>4</v>
      </c>
      <c r="K689" s="104" t="n">
        <f aca="false">IF(D689&gt;E689,1,0)+IF(D690&gt;E690,1,0)+IF(D691&gt;E691,1,0)</f>
        <v>2</v>
      </c>
      <c r="L689" s="104" t="n">
        <f aca="false">IF(E689&gt;D689,1,0)+IF(E690&gt;D690,1,0)+IF(E691&gt;D691,1,0)</f>
        <v>0</v>
      </c>
      <c r="M689" s="97" t="str">
        <f aca="false">G689&amp;" d. "&amp;I689</f>
        <v>0 d. 0</v>
      </c>
      <c r="N689" s="97" t="str">
        <f aca="false">G689&amp;" x "&amp;I689</f>
        <v>0 x 0</v>
      </c>
      <c r="O689" s="97" t="str">
        <f aca="false">I689&amp;" x "&amp;G689</f>
        <v>0 x 0</v>
      </c>
      <c r="P689" s="94" t="n">
        <f aca="false">MONTH(B689)</f>
        <v>12</v>
      </c>
      <c r="Q689" s="94" t="n">
        <f aca="false">QUOTIENT(B689-2,7)-6129</f>
        <v>-6129</v>
      </c>
    </row>
    <row r="690" customFormat="false" ht="12.75" hidden="false" customHeight="false" outlineLevel="0" collapsed="false">
      <c r="A690" s="94"/>
      <c r="B690" s="39"/>
      <c r="C690" s="40"/>
      <c r="D690" s="98" t="n">
        <v>6</v>
      </c>
      <c r="E690" s="98"/>
      <c r="F690" s="40"/>
      <c r="G690" s="97"/>
      <c r="H690" s="94"/>
      <c r="I690" s="97"/>
      <c r="J690" s="94"/>
      <c r="K690" s="94"/>
      <c r="L690" s="94"/>
      <c r="M690" s="97" t="n">
        <v>0</v>
      </c>
      <c r="N690" s="97" t="n">
        <v>0</v>
      </c>
      <c r="O690" s="97" t="n">
        <v>0</v>
      </c>
      <c r="P690" s="94"/>
      <c r="Q690" s="94"/>
    </row>
    <row r="691" customFormat="false" ht="12.75" hidden="false" customHeight="false" outlineLevel="0" collapsed="false">
      <c r="A691" s="99"/>
      <c r="B691" s="100"/>
      <c r="C691" s="101"/>
      <c r="D691" s="102"/>
      <c r="E691" s="102"/>
      <c r="F691" s="101"/>
      <c r="G691" s="103"/>
      <c r="H691" s="99"/>
      <c r="I691" s="103"/>
      <c r="J691" s="99"/>
      <c r="K691" s="99"/>
      <c r="L691" s="99"/>
      <c r="M691" s="103" t="n">
        <v>0</v>
      </c>
      <c r="N691" s="103" t="n">
        <v>0</v>
      </c>
      <c r="O691" s="103" t="n">
        <v>0</v>
      </c>
      <c r="P691" s="99"/>
      <c r="Q691" s="99"/>
    </row>
    <row r="692" customFormat="false" ht="12.75" hidden="false" customHeight="false" outlineLevel="0" collapsed="false">
      <c r="A692" s="104" t="n">
        <f aca="false">A689+1</f>
        <v>231</v>
      </c>
      <c r="B692" s="95"/>
      <c r="C692" s="40"/>
      <c r="D692" s="96" t="n">
        <v>6</v>
      </c>
      <c r="E692" s="96"/>
      <c r="F692" s="40"/>
      <c r="G692" s="105" t="n">
        <f aca="false">C692</f>
        <v>0</v>
      </c>
      <c r="H692" s="104" t="n">
        <f aca="false">IF(AND(E692=0,E693=0),25,20)</f>
        <v>25</v>
      </c>
      <c r="I692" s="105" t="n">
        <f aca="false">F692</f>
        <v>0</v>
      </c>
      <c r="J692" s="94" t="n">
        <f aca="false">IF(E692="WO40",-40,MAX(4,SUM(E692:E693)))</f>
        <v>4</v>
      </c>
      <c r="K692" s="104" t="n">
        <f aca="false">IF(D692&gt;E692,1,0)+IF(D693&gt;E693,1,0)+IF(D694&gt;E694,1,0)</f>
        <v>2</v>
      </c>
      <c r="L692" s="104" t="n">
        <f aca="false">IF(E692&gt;D692,1,0)+IF(E693&gt;D693,1,0)+IF(E694&gt;D694,1,0)</f>
        <v>0</v>
      </c>
      <c r="M692" s="97" t="str">
        <f aca="false">G692&amp;" d. "&amp;I692</f>
        <v>0 d. 0</v>
      </c>
      <c r="N692" s="97" t="str">
        <f aca="false">G692&amp;" x "&amp;I692</f>
        <v>0 x 0</v>
      </c>
      <c r="O692" s="97" t="str">
        <f aca="false">I692&amp;" x "&amp;G692</f>
        <v>0 x 0</v>
      </c>
      <c r="P692" s="94" t="n">
        <f aca="false">MONTH(B692)</f>
        <v>12</v>
      </c>
      <c r="Q692" s="94" t="n">
        <f aca="false">QUOTIENT(B692-2,7)-6129</f>
        <v>-6129</v>
      </c>
    </row>
    <row r="693" customFormat="false" ht="12.75" hidden="false" customHeight="false" outlineLevel="0" collapsed="false">
      <c r="A693" s="94"/>
      <c r="B693" s="39"/>
      <c r="C693" s="40"/>
      <c r="D693" s="98" t="n">
        <v>6</v>
      </c>
      <c r="E693" s="98"/>
      <c r="F693" s="40"/>
      <c r="G693" s="97"/>
      <c r="H693" s="94"/>
      <c r="I693" s="97"/>
      <c r="J693" s="94"/>
      <c r="K693" s="94"/>
      <c r="L693" s="94"/>
      <c r="M693" s="97" t="n">
        <v>0</v>
      </c>
      <c r="N693" s="97" t="n">
        <v>0</v>
      </c>
      <c r="O693" s="97" t="n">
        <v>0</v>
      </c>
      <c r="P693" s="94"/>
      <c r="Q693" s="94"/>
    </row>
    <row r="694" customFormat="false" ht="12.75" hidden="false" customHeight="false" outlineLevel="0" collapsed="false">
      <c r="A694" s="99"/>
      <c r="B694" s="100"/>
      <c r="C694" s="101"/>
      <c r="D694" s="102"/>
      <c r="E694" s="102"/>
      <c r="F694" s="101"/>
      <c r="G694" s="103"/>
      <c r="H694" s="99"/>
      <c r="I694" s="103"/>
      <c r="J694" s="99"/>
      <c r="K694" s="99"/>
      <c r="L694" s="99"/>
      <c r="M694" s="103" t="n">
        <v>0</v>
      </c>
      <c r="N694" s="103" t="n">
        <v>0</v>
      </c>
      <c r="O694" s="103" t="n">
        <v>0</v>
      </c>
      <c r="P694" s="99"/>
      <c r="Q694" s="99"/>
    </row>
    <row r="695" customFormat="false" ht="12.75" hidden="false" customHeight="false" outlineLevel="0" collapsed="false">
      <c r="A695" s="104" t="n">
        <f aca="false">A692+1</f>
        <v>232</v>
      </c>
      <c r="B695" s="95"/>
      <c r="C695" s="40"/>
      <c r="D695" s="96" t="n">
        <v>6</v>
      </c>
      <c r="E695" s="96"/>
      <c r="F695" s="40"/>
      <c r="G695" s="105" t="n">
        <f aca="false">C695</f>
        <v>0</v>
      </c>
      <c r="H695" s="104" t="n">
        <f aca="false">IF(AND(E695=0,E696=0),25,20)</f>
        <v>25</v>
      </c>
      <c r="I695" s="105" t="n">
        <f aca="false">F695</f>
        <v>0</v>
      </c>
      <c r="J695" s="94" t="n">
        <f aca="false">IF(E695="WO40",-40,MAX(4,SUM(E695:E696)))</f>
        <v>4</v>
      </c>
      <c r="K695" s="104" t="n">
        <f aca="false">IF(D695&gt;E695,1,0)+IF(D696&gt;E696,1,0)+IF(D697&gt;E697,1,0)</f>
        <v>2</v>
      </c>
      <c r="L695" s="104" t="n">
        <f aca="false">IF(E695&gt;D695,1,0)+IF(E696&gt;D696,1,0)+IF(E697&gt;D697,1,0)</f>
        <v>0</v>
      </c>
      <c r="M695" s="97" t="str">
        <f aca="false">G695&amp;" d. "&amp;I695</f>
        <v>0 d. 0</v>
      </c>
      <c r="N695" s="97" t="str">
        <f aca="false">G695&amp;" x "&amp;I695</f>
        <v>0 x 0</v>
      </c>
      <c r="O695" s="97" t="str">
        <f aca="false">I695&amp;" x "&amp;G695</f>
        <v>0 x 0</v>
      </c>
      <c r="P695" s="94" t="n">
        <f aca="false">MONTH(B695)</f>
        <v>12</v>
      </c>
      <c r="Q695" s="94" t="n">
        <f aca="false">QUOTIENT(B695-2,7)-6129</f>
        <v>-6129</v>
      </c>
    </row>
    <row r="696" customFormat="false" ht="12.75" hidden="false" customHeight="false" outlineLevel="0" collapsed="false">
      <c r="A696" s="94"/>
      <c r="B696" s="39"/>
      <c r="C696" s="40"/>
      <c r="D696" s="98" t="n">
        <v>6</v>
      </c>
      <c r="E696" s="98"/>
      <c r="F696" s="40"/>
      <c r="G696" s="97"/>
      <c r="H696" s="94"/>
      <c r="I696" s="97"/>
      <c r="J696" s="94"/>
      <c r="K696" s="94"/>
      <c r="L696" s="94"/>
      <c r="M696" s="97" t="n">
        <v>0</v>
      </c>
      <c r="N696" s="97" t="n">
        <v>0</v>
      </c>
      <c r="O696" s="97" t="n">
        <v>0</v>
      </c>
      <c r="P696" s="94"/>
      <c r="Q696" s="94"/>
    </row>
    <row r="697" customFormat="false" ht="12.75" hidden="false" customHeight="false" outlineLevel="0" collapsed="false">
      <c r="A697" s="99"/>
      <c r="B697" s="100"/>
      <c r="C697" s="101"/>
      <c r="D697" s="102"/>
      <c r="E697" s="102"/>
      <c r="F697" s="101"/>
      <c r="G697" s="103"/>
      <c r="H697" s="99"/>
      <c r="I697" s="103"/>
      <c r="J697" s="99"/>
      <c r="K697" s="99"/>
      <c r="L697" s="99"/>
      <c r="M697" s="103" t="n">
        <v>0</v>
      </c>
      <c r="N697" s="103" t="n">
        <v>0</v>
      </c>
      <c r="O697" s="103" t="n">
        <v>0</v>
      </c>
      <c r="P697" s="99"/>
      <c r="Q697" s="99"/>
    </row>
    <row r="698" customFormat="false" ht="12.75" hidden="false" customHeight="false" outlineLevel="0" collapsed="false">
      <c r="A698" s="104" t="n">
        <f aca="false">A695+1</f>
        <v>233</v>
      </c>
      <c r="B698" s="95"/>
      <c r="C698" s="40"/>
      <c r="D698" s="96" t="n">
        <v>6</v>
      </c>
      <c r="E698" s="96"/>
      <c r="F698" s="40"/>
      <c r="G698" s="105" t="n">
        <f aca="false">C698</f>
        <v>0</v>
      </c>
      <c r="H698" s="104" t="n">
        <f aca="false">IF(AND(E698=0,E699=0),25,20)</f>
        <v>25</v>
      </c>
      <c r="I698" s="105" t="n">
        <f aca="false">F698</f>
        <v>0</v>
      </c>
      <c r="J698" s="94" t="n">
        <f aca="false">IF(E698="WO40",-40,MAX(4,SUM(E698:E699)))</f>
        <v>4</v>
      </c>
      <c r="K698" s="104" t="n">
        <f aca="false">IF(D698&gt;E698,1,0)+IF(D699&gt;E699,1,0)+IF(D700&gt;E700,1,0)</f>
        <v>2</v>
      </c>
      <c r="L698" s="104" t="n">
        <f aca="false">IF(E698&gt;D698,1,0)+IF(E699&gt;D699,1,0)+IF(E700&gt;D700,1,0)</f>
        <v>0</v>
      </c>
      <c r="M698" s="97" t="str">
        <f aca="false">G698&amp;" d. "&amp;I698</f>
        <v>0 d. 0</v>
      </c>
      <c r="N698" s="97" t="str">
        <f aca="false">G698&amp;" x "&amp;I698</f>
        <v>0 x 0</v>
      </c>
      <c r="O698" s="97" t="str">
        <f aca="false">I698&amp;" x "&amp;G698</f>
        <v>0 x 0</v>
      </c>
      <c r="P698" s="94" t="n">
        <f aca="false">MONTH(B698)</f>
        <v>12</v>
      </c>
      <c r="Q698" s="94" t="n">
        <f aca="false">QUOTIENT(B698-2,7)-6129</f>
        <v>-6129</v>
      </c>
    </row>
    <row r="699" customFormat="false" ht="12.75" hidden="false" customHeight="false" outlineLevel="0" collapsed="false">
      <c r="A699" s="94"/>
      <c r="B699" s="39"/>
      <c r="C699" s="40"/>
      <c r="D699" s="98" t="n">
        <v>6</v>
      </c>
      <c r="E699" s="98"/>
      <c r="F699" s="40"/>
      <c r="G699" s="97"/>
      <c r="H699" s="94"/>
      <c r="I699" s="97"/>
      <c r="J699" s="94"/>
      <c r="K699" s="94"/>
      <c r="L699" s="94"/>
      <c r="M699" s="97" t="n">
        <v>0</v>
      </c>
      <c r="N699" s="97" t="n">
        <v>0</v>
      </c>
      <c r="O699" s="97" t="n">
        <v>0</v>
      </c>
      <c r="P699" s="94"/>
      <c r="Q699" s="94"/>
    </row>
    <row r="700" customFormat="false" ht="12.75" hidden="false" customHeight="false" outlineLevel="0" collapsed="false">
      <c r="A700" s="99"/>
      <c r="B700" s="100"/>
      <c r="C700" s="101"/>
      <c r="D700" s="102"/>
      <c r="E700" s="102"/>
      <c r="F700" s="101"/>
      <c r="G700" s="103"/>
      <c r="H700" s="99"/>
      <c r="I700" s="103"/>
      <c r="J700" s="99"/>
      <c r="K700" s="99"/>
      <c r="L700" s="99"/>
      <c r="M700" s="103" t="n">
        <v>0</v>
      </c>
      <c r="N700" s="103" t="n">
        <v>0</v>
      </c>
      <c r="O700" s="103" t="n">
        <v>0</v>
      </c>
      <c r="P700" s="99"/>
      <c r="Q700" s="99"/>
    </row>
    <row r="701" customFormat="false" ht="12.75" hidden="false" customHeight="false" outlineLevel="0" collapsed="false">
      <c r="A701" s="104" t="n">
        <f aca="false">A698+1</f>
        <v>234</v>
      </c>
      <c r="B701" s="95"/>
      <c r="C701" s="40"/>
      <c r="D701" s="96" t="n">
        <v>6</v>
      </c>
      <c r="E701" s="96"/>
      <c r="F701" s="40"/>
      <c r="G701" s="105" t="n">
        <f aca="false">C701</f>
        <v>0</v>
      </c>
      <c r="H701" s="104" t="n">
        <f aca="false">IF(AND(E701=0,E702=0),25,20)</f>
        <v>25</v>
      </c>
      <c r="I701" s="105" t="n">
        <f aca="false">F701</f>
        <v>0</v>
      </c>
      <c r="J701" s="94" t="n">
        <f aca="false">IF(E701="WO40",-40,MAX(4,SUM(E701:E702)))</f>
        <v>4</v>
      </c>
      <c r="K701" s="104" t="n">
        <f aca="false">IF(D701&gt;E701,1,0)+IF(D702&gt;E702,1,0)+IF(D703&gt;E703,1,0)</f>
        <v>2</v>
      </c>
      <c r="L701" s="104" t="n">
        <f aca="false">IF(E701&gt;D701,1,0)+IF(E702&gt;D702,1,0)+IF(E703&gt;D703,1,0)</f>
        <v>0</v>
      </c>
      <c r="M701" s="97" t="str">
        <f aca="false">G701&amp;" d. "&amp;I701</f>
        <v>0 d. 0</v>
      </c>
      <c r="N701" s="97" t="str">
        <f aca="false">G701&amp;" x "&amp;I701</f>
        <v>0 x 0</v>
      </c>
      <c r="O701" s="97" t="str">
        <f aca="false">I701&amp;" x "&amp;G701</f>
        <v>0 x 0</v>
      </c>
      <c r="P701" s="94" t="n">
        <f aca="false">MONTH(B701)</f>
        <v>12</v>
      </c>
      <c r="Q701" s="94" t="n">
        <f aca="false">QUOTIENT(B701-2,7)-6129</f>
        <v>-6129</v>
      </c>
    </row>
    <row r="702" customFormat="false" ht="12.75" hidden="false" customHeight="false" outlineLevel="0" collapsed="false">
      <c r="A702" s="94"/>
      <c r="B702" s="39"/>
      <c r="C702" s="40"/>
      <c r="D702" s="98" t="n">
        <v>6</v>
      </c>
      <c r="E702" s="98"/>
      <c r="F702" s="40"/>
      <c r="G702" s="97"/>
      <c r="H702" s="94"/>
      <c r="I702" s="97"/>
      <c r="J702" s="94"/>
      <c r="K702" s="94"/>
      <c r="L702" s="94"/>
      <c r="M702" s="97" t="n">
        <v>0</v>
      </c>
      <c r="N702" s="97" t="n">
        <v>0</v>
      </c>
      <c r="O702" s="97" t="n">
        <v>0</v>
      </c>
      <c r="P702" s="94"/>
      <c r="Q702" s="94"/>
    </row>
    <row r="703" customFormat="false" ht="12.75" hidden="false" customHeight="false" outlineLevel="0" collapsed="false">
      <c r="A703" s="99"/>
      <c r="B703" s="100"/>
      <c r="C703" s="101"/>
      <c r="D703" s="102"/>
      <c r="E703" s="102"/>
      <c r="F703" s="101"/>
      <c r="G703" s="103"/>
      <c r="H703" s="99"/>
      <c r="I703" s="103"/>
      <c r="J703" s="99"/>
      <c r="K703" s="99"/>
      <c r="L703" s="99"/>
      <c r="M703" s="103" t="n">
        <v>0</v>
      </c>
      <c r="N703" s="103" t="n">
        <v>0</v>
      </c>
      <c r="O703" s="103" t="n">
        <v>0</v>
      </c>
      <c r="P703" s="99"/>
      <c r="Q703" s="99"/>
    </row>
    <row r="704" customFormat="false" ht="12.75" hidden="false" customHeight="false" outlineLevel="0" collapsed="false">
      <c r="A704" s="104" t="n">
        <f aca="false">A701+1</f>
        <v>235</v>
      </c>
      <c r="B704" s="95"/>
      <c r="C704" s="40"/>
      <c r="D704" s="96" t="n">
        <v>6</v>
      </c>
      <c r="E704" s="96"/>
      <c r="F704" s="40"/>
      <c r="G704" s="105" t="n">
        <f aca="false">C704</f>
        <v>0</v>
      </c>
      <c r="H704" s="104" t="n">
        <f aca="false">IF(AND(E704=0,E705=0),25,20)</f>
        <v>25</v>
      </c>
      <c r="I704" s="105" t="n">
        <f aca="false">F704</f>
        <v>0</v>
      </c>
      <c r="J704" s="94" t="n">
        <f aca="false">IF(E704="WO40",-40,MAX(4,SUM(E704:E705)))</f>
        <v>4</v>
      </c>
      <c r="K704" s="104" t="n">
        <f aca="false">IF(D704&gt;E704,1,0)+IF(D705&gt;E705,1,0)+IF(D706&gt;E706,1,0)</f>
        <v>2</v>
      </c>
      <c r="L704" s="104" t="n">
        <f aca="false">IF(E704&gt;D704,1,0)+IF(E705&gt;D705,1,0)+IF(E706&gt;D706,1,0)</f>
        <v>0</v>
      </c>
      <c r="M704" s="97" t="str">
        <f aca="false">G704&amp;" d. "&amp;I704</f>
        <v>0 d. 0</v>
      </c>
      <c r="N704" s="97" t="str">
        <f aca="false">G704&amp;" x "&amp;I704</f>
        <v>0 x 0</v>
      </c>
      <c r="O704" s="97" t="str">
        <f aca="false">I704&amp;" x "&amp;G704</f>
        <v>0 x 0</v>
      </c>
      <c r="P704" s="94" t="n">
        <f aca="false">MONTH(B704)</f>
        <v>12</v>
      </c>
      <c r="Q704" s="94" t="n">
        <f aca="false">QUOTIENT(B704-2,7)-6129</f>
        <v>-6129</v>
      </c>
    </row>
    <row r="705" customFormat="false" ht="12.75" hidden="false" customHeight="false" outlineLevel="0" collapsed="false">
      <c r="A705" s="94"/>
      <c r="B705" s="39"/>
      <c r="C705" s="40"/>
      <c r="D705" s="98" t="n">
        <v>6</v>
      </c>
      <c r="E705" s="98"/>
      <c r="F705" s="40"/>
      <c r="G705" s="97"/>
      <c r="H705" s="94"/>
      <c r="I705" s="97"/>
      <c r="J705" s="94"/>
      <c r="K705" s="94"/>
      <c r="L705" s="94"/>
      <c r="M705" s="97" t="n">
        <v>0</v>
      </c>
      <c r="N705" s="97" t="n">
        <v>0</v>
      </c>
      <c r="O705" s="97" t="n">
        <v>0</v>
      </c>
      <c r="P705" s="94"/>
      <c r="Q705" s="94"/>
    </row>
    <row r="706" customFormat="false" ht="12.75" hidden="false" customHeight="false" outlineLevel="0" collapsed="false">
      <c r="A706" s="99"/>
      <c r="B706" s="100"/>
      <c r="C706" s="101"/>
      <c r="D706" s="102"/>
      <c r="E706" s="102"/>
      <c r="F706" s="101"/>
      <c r="G706" s="103"/>
      <c r="H706" s="99"/>
      <c r="I706" s="103"/>
      <c r="J706" s="99"/>
      <c r="K706" s="99"/>
      <c r="L706" s="99"/>
      <c r="M706" s="103" t="n">
        <v>0</v>
      </c>
      <c r="N706" s="103" t="n">
        <v>0</v>
      </c>
      <c r="O706" s="103" t="n">
        <v>0</v>
      </c>
      <c r="P706" s="99"/>
      <c r="Q706" s="99"/>
    </row>
    <row r="707" customFormat="false" ht="12.75" hidden="false" customHeight="false" outlineLevel="0" collapsed="false">
      <c r="A707" s="104" t="n">
        <f aca="false">A704+1</f>
        <v>236</v>
      </c>
      <c r="B707" s="95"/>
      <c r="C707" s="40"/>
      <c r="D707" s="96" t="n">
        <v>6</v>
      </c>
      <c r="E707" s="96"/>
      <c r="F707" s="40"/>
      <c r="G707" s="105" t="n">
        <f aca="false">C707</f>
        <v>0</v>
      </c>
      <c r="H707" s="104" t="n">
        <f aca="false">IF(AND(E707=0,E708=0),25,20)</f>
        <v>25</v>
      </c>
      <c r="I707" s="105" t="n">
        <f aca="false">F707</f>
        <v>0</v>
      </c>
      <c r="J707" s="94" t="n">
        <f aca="false">IF(E707="WO40",-40,MAX(4,SUM(E707:E708)))</f>
        <v>4</v>
      </c>
      <c r="K707" s="104" t="n">
        <f aca="false">IF(D707&gt;E707,1,0)+IF(D708&gt;E708,1,0)+IF(D709&gt;E709,1,0)</f>
        <v>2</v>
      </c>
      <c r="L707" s="104" t="n">
        <f aca="false">IF(E707&gt;D707,1,0)+IF(E708&gt;D708,1,0)+IF(E709&gt;D709,1,0)</f>
        <v>0</v>
      </c>
      <c r="M707" s="97" t="str">
        <f aca="false">G707&amp;" d. "&amp;I707</f>
        <v>0 d. 0</v>
      </c>
      <c r="N707" s="97" t="str">
        <f aca="false">G707&amp;" x "&amp;I707</f>
        <v>0 x 0</v>
      </c>
      <c r="O707" s="97" t="str">
        <f aca="false">I707&amp;" x "&amp;G707</f>
        <v>0 x 0</v>
      </c>
      <c r="P707" s="94" t="n">
        <f aca="false">MONTH(B707)</f>
        <v>12</v>
      </c>
      <c r="Q707" s="94" t="n">
        <f aca="false">QUOTIENT(B707-2,7)-6129</f>
        <v>-6129</v>
      </c>
    </row>
    <row r="708" customFormat="false" ht="12.75" hidden="false" customHeight="false" outlineLevel="0" collapsed="false">
      <c r="A708" s="94"/>
      <c r="B708" s="39"/>
      <c r="C708" s="40"/>
      <c r="D708" s="98" t="n">
        <v>6</v>
      </c>
      <c r="E708" s="98"/>
      <c r="F708" s="40"/>
      <c r="G708" s="97"/>
      <c r="H708" s="94"/>
      <c r="I708" s="97"/>
      <c r="J708" s="94"/>
      <c r="K708" s="94"/>
      <c r="L708" s="94"/>
      <c r="M708" s="97" t="n">
        <v>0</v>
      </c>
      <c r="N708" s="97" t="n">
        <v>0</v>
      </c>
      <c r="O708" s="97" t="n">
        <v>0</v>
      </c>
      <c r="P708" s="94"/>
      <c r="Q708" s="94"/>
    </row>
    <row r="709" customFormat="false" ht="12.75" hidden="false" customHeight="false" outlineLevel="0" collapsed="false">
      <c r="A709" s="99"/>
      <c r="B709" s="100"/>
      <c r="C709" s="101"/>
      <c r="D709" s="102"/>
      <c r="E709" s="102"/>
      <c r="F709" s="101"/>
      <c r="G709" s="103"/>
      <c r="H709" s="99"/>
      <c r="I709" s="103"/>
      <c r="J709" s="99"/>
      <c r="K709" s="99"/>
      <c r="L709" s="99"/>
      <c r="M709" s="103" t="n">
        <v>0</v>
      </c>
      <c r="N709" s="103" t="n">
        <v>0</v>
      </c>
      <c r="O709" s="103" t="n">
        <v>0</v>
      </c>
      <c r="P709" s="99"/>
      <c r="Q709" s="99"/>
    </row>
    <row r="710" customFormat="false" ht="12.75" hidden="false" customHeight="false" outlineLevel="0" collapsed="false">
      <c r="A710" s="104" t="n">
        <f aca="false">A707+1</f>
        <v>237</v>
      </c>
      <c r="B710" s="95"/>
      <c r="C710" s="40"/>
      <c r="D710" s="96" t="n">
        <v>6</v>
      </c>
      <c r="E710" s="96"/>
      <c r="F710" s="40"/>
      <c r="G710" s="105" t="n">
        <f aca="false">C710</f>
        <v>0</v>
      </c>
      <c r="H710" s="104" t="n">
        <f aca="false">IF(AND(E710=0,E711=0),25,20)</f>
        <v>25</v>
      </c>
      <c r="I710" s="105" t="n">
        <f aca="false">F710</f>
        <v>0</v>
      </c>
      <c r="J710" s="94" t="n">
        <f aca="false">IF(E710="WO40",-40,MAX(4,SUM(E710:E711)))</f>
        <v>4</v>
      </c>
      <c r="K710" s="104" t="n">
        <f aca="false">IF(D710&gt;E710,1,0)+IF(D711&gt;E711,1,0)+IF(D712&gt;E712,1,0)</f>
        <v>2</v>
      </c>
      <c r="L710" s="104" t="n">
        <f aca="false">IF(E710&gt;D710,1,0)+IF(E711&gt;D711,1,0)+IF(E712&gt;D712,1,0)</f>
        <v>0</v>
      </c>
      <c r="M710" s="97" t="str">
        <f aca="false">G710&amp;" d. "&amp;I710</f>
        <v>0 d. 0</v>
      </c>
      <c r="N710" s="97" t="str">
        <f aca="false">G710&amp;" x "&amp;I710</f>
        <v>0 x 0</v>
      </c>
      <c r="O710" s="97" t="str">
        <f aca="false">I710&amp;" x "&amp;G710</f>
        <v>0 x 0</v>
      </c>
      <c r="P710" s="94" t="n">
        <f aca="false">MONTH(B710)</f>
        <v>12</v>
      </c>
      <c r="Q710" s="94" t="n">
        <f aca="false">QUOTIENT(B710-2,7)-6129</f>
        <v>-6129</v>
      </c>
    </row>
    <row r="711" customFormat="false" ht="12.75" hidden="false" customHeight="false" outlineLevel="0" collapsed="false">
      <c r="A711" s="94"/>
      <c r="B711" s="39"/>
      <c r="C711" s="40"/>
      <c r="D711" s="98" t="n">
        <v>6</v>
      </c>
      <c r="E711" s="98"/>
      <c r="F711" s="40"/>
      <c r="G711" s="97"/>
      <c r="H711" s="94"/>
      <c r="I711" s="97"/>
      <c r="J711" s="94"/>
      <c r="K711" s="94"/>
      <c r="L711" s="94"/>
      <c r="M711" s="97" t="n">
        <v>0</v>
      </c>
      <c r="N711" s="97" t="n">
        <v>0</v>
      </c>
      <c r="O711" s="97" t="n">
        <v>0</v>
      </c>
      <c r="P711" s="94"/>
      <c r="Q711" s="94"/>
    </row>
    <row r="712" customFormat="false" ht="12.75" hidden="false" customHeight="false" outlineLevel="0" collapsed="false">
      <c r="A712" s="99"/>
      <c r="B712" s="100"/>
      <c r="C712" s="101"/>
      <c r="D712" s="102"/>
      <c r="E712" s="102"/>
      <c r="F712" s="101"/>
      <c r="G712" s="103"/>
      <c r="H712" s="99"/>
      <c r="I712" s="103"/>
      <c r="J712" s="99"/>
      <c r="K712" s="99"/>
      <c r="L712" s="99"/>
      <c r="M712" s="103" t="n">
        <v>0</v>
      </c>
      <c r="N712" s="103" t="n">
        <v>0</v>
      </c>
      <c r="O712" s="103" t="n">
        <v>0</v>
      </c>
      <c r="P712" s="99"/>
      <c r="Q712" s="99"/>
    </row>
    <row r="713" customFormat="false" ht="12.75" hidden="false" customHeight="false" outlineLevel="0" collapsed="false">
      <c r="A713" s="104" t="n">
        <f aca="false">A710+1</f>
        <v>238</v>
      </c>
      <c r="B713" s="95"/>
      <c r="C713" s="40"/>
      <c r="D713" s="96" t="n">
        <v>6</v>
      </c>
      <c r="E713" s="96"/>
      <c r="F713" s="40"/>
      <c r="G713" s="105" t="n">
        <f aca="false">C713</f>
        <v>0</v>
      </c>
      <c r="H713" s="104" t="n">
        <f aca="false">IF(AND(E713=0,E714=0),25,20)</f>
        <v>25</v>
      </c>
      <c r="I713" s="105" t="n">
        <f aca="false">F713</f>
        <v>0</v>
      </c>
      <c r="J713" s="94" t="n">
        <f aca="false">IF(E713="WO40",-40,MAX(4,SUM(E713:E714)))</f>
        <v>4</v>
      </c>
      <c r="K713" s="104" t="n">
        <f aca="false">IF(D713&gt;E713,1,0)+IF(D714&gt;E714,1,0)+IF(D715&gt;E715,1,0)</f>
        <v>2</v>
      </c>
      <c r="L713" s="104" t="n">
        <f aca="false">IF(E713&gt;D713,1,0)+IF(E714&gt;D714,1,0)+IF(E715&gt;D715,1,0)</f>
        <v>0</v>
      </c>
      <c r="M713" s="97" t="str">
        <f aca="false">G713&amp;" d. "&amp;I713</f>
        <v>0 d. 0</v>
      </c>
      <c r="N713" s="97" t="str">
        <f aca="false">G713&amp;" x "&amp;I713</f>
        <v>0 x 0</v>
      </c>
      <c r="O713" s="97" t="str">
        <f aca="false">I713&amp;" x "&amp;G713</f>
        <v>0 x 0</v>
      </c>
      <c r="P713" s="94" t="n">
        <f aca="false">MONTH(B713)</f>
        <v>12</v>
      </c>
      <c r="Q713" s="94" t="n">
        <f aca="false">QUOTIENT(B713-2,7)-6129</f>
        <v>-6129</v>
      </c>
    </row>
    <row r="714" customFormat="false" ht="12.75" hidden="false" customHeight="false" outlineLevel="0" collapsed="false">
      <c r="A714" s="94"/>
      <c r="B714" s="39"/>
      <c r="C714" s="40"/>
      <c r="D714" s="98" t="n">
        <v>6</v>
      </c>
      <c r="E714" s="98"/>
      <c r="F714" s="40"/>
      <c r="G714" s="97"/>
      <c r="H714" s="94"/>
      <c r="I714" s="97"/>
      <c r="J714" s="94"/>
      <c r="K714" s="94"/>
      <c r="L714" s="94"/>
      <c r="M714" s="97" t="n">
        <v>0</v>
      </c>
      <c r="N714" s="97" t="n">
        <v>0</v>
      </c>
      <c r="O714" s="97" t="n">
        <v>0</v>
      </c>
      <c r="P714" s="94"/>
      <c r="Q714" s="94"/>
    </row>
    <row r="715" customFormat="false" ht="12.75" hidden="false" customHeight="false" outlineLevel="0" collapsed="false">
      <c r="A715" s="99"/>
      <c r="B715" s="100"/>
      <c r="C715" s="101"/>
      <c r="D715" s="102"/>
      <c r="E715" s="102"/>
      <c r="F715" s="101"/>
      <c r="G715" s="103"/>
      <c r="H715" s="99"/>
      <c r="I715" s="103"/>
      <c r="J715" s="99"/>
      <c r="K715" s="99"/>
      <c r="L715" s="99"/>
      <c r="M715" s="103" t="n">
        <v>0</v>
      </c>
      <c r="N715" s="103" t="n">
        <v>0</v>
      </c>
      <c r="O715" s="103" t="n">
        <v>0</v>
      </c>
      <c r="P715" s="99"/>
      <c r="Q715" s="99"/>
    </row>
    <row r="716" customFormat="false" ht="12.75" hidden="false" customHeight="false" outlineLevel="0" collapsed="false">
      <c r="A716" s="104" t="n">
        <f aca="false">A713+1</f>
        <v>239</v>
      </c>
      <c r="B716" s="95"/>
      <c r="C716" s="40"/>
      <c r="D716" s="96" t="n">
        <v>6</v>
      </c>
      <c r="E716" s="96"/>
      <c r="F716" s="40"/>
      <c r="G716" s="105" t="n">
        <f aca="false">C716</f>
        <v>0</v>
      </c>
      <c r="H716" s="104" t="n">
        <f aca="false">IF(AND(E716=0,E717=0),25,20)</f>
        <v>25</v>
      </c>
      <c r="I716" s="105" t="n">
        <f aca="false">F716</f>
        <v>0</v>
      </c>
      <c r="J716" s="94" t="n">
        <f aca="false">IF(E716="WO40",-40,MAX(4,SUM(E716:E717)))</f>
        <v>4</v>
      </c>
      <c r="K716" s="104" t="n">
        <f aca="false">IF(D716&gt;E716,1,0)+IF(D717&gt;E717,1,0)+IF(D718&gt;E718,1,0)</f>
        <v>2</v>
      </c>
      <c r="L716" s="104" t="n">
        <f aca="false">IF(E716&gt;D716,1,0)+IF(E717&gt;D717,1,0)+IF(E718&gt;D718,1,0)</f>
        <v>0</v>
      </c>
      <c r="M716" s="97" t="str">
        <f aca="false">G716&amp;" d. "&amp;I716</f>
        <v>0 d. 0</v>
      </c>
      <c r="N716" s="97" t="str">
        <f aca="false">G716&amp;" x "&amp;I716</f>
        <v>0 x 0</v>
      </c>
      <c r="O716" s="97" t="str">
        <f aca="false">I716&amp;" x "&amp;G716</f>
        <v>0 x 0</v>
      </c>
      <c r="P716" s="94" t="n">
        <f aca="false">MONTH(B716)</f>
        <v>12</v>
      </c>
      <c r="Q716" s="94" t="n">
        <f aca="false">QUOTIENT(B716-2,7)-6129</f>
        <v>-6129</v>
      </c>
    </row>
    <row r="717" customFormat="false" ht="12.75" hidden="false" customHeight="false" outlineLevel="0" collapsed="false">
      <c r="A717" s="94"/>
      <c r="B717" s="39"/>
      <c r="C717" s="40"/>
      <c r="D717" s="98" t="n">
        <v>6</v>
      </c>
      <c r="E717" s="98"/>
      <c r="F717" s="40"/>
      <c r="G717" s="97"/>
      <c r="H717" s="94"/>
      <c r="I717" s="97"/>
      <c r="J717" s="94"/>
      <c r="K717" s="94"/>
      <c r="L717" s="94"/>
      <c r="M717" s="97" t="n">
        <v>0</v>
      </c>
      <c r="N717" s="97" t="n">
        <v>0</v>
      </c>
      <c r="O717" s="97" t="n">
        <v>0</v>
      </c>
      <c r="P717" s="94"/>
      <c r="Q717" s="94"/>
    </row>
    <row r="718" customFormat="false" ht="12.75" hidden="false" customHeight="false" outlineLevel="0" collapsed="false">
      <c r="A718" s="99"/>
      <c r="B718" s="100"/>
      <c r="C718" s="101"/>
      <c r="D718" s="102"/>
      <c r="E718" s="102"/>
      <c r="F718" s="101"/>
      <c r="G718" s="103"/>
      <c r="H718" s="99"/>
      <c r="I718" s="103"/>
      <c r="J718" s="99"/>
      <c r="K718" s="99"/>
      <c r="L718" s="99"/>
      <c r="M718" s="103" t="n">
        <v>0</v>
      </c>
      <c r="N718" s="103" t="n">
        <v>0</v>
      </c>
      <c r="O718" s="103" t="n">
        <v>0</v>
      </c>
      <c r="P718" s="99"/>
      <c r="Q718" s="99"/>
    </row>
    <row r="719" customFormat="false" ht="12.75" hidden="false" customHeight="false" outlineLevel="0" collapsed="false">
      <c r="A719" s="104" t="n">
        <f aca="false">A716+1</f>
        <v>240</v>
      </c>
      <c r="B719" s="95"/>
      <c r="C719" s="40"/>
      <c r="D719" s="96" t="n">
        <v>6</v>
      </c>
      <c r="E719" s="96"/>
      <c r="F719" s="40"/>
      <c r="G719" s="105" t="n">
        <f aca="false">C719</f>
        <v>0</v>
      </c>
      <c r="H719" s="104" t="n">
        <f aca="false">IF(AND(E719=0,E720=0),25,20)</f>
        <v>25</v>
      </c>
      <c r="I719" s="105" t="n">
        <f aca="false">F719</f>
        <v>0</v>
      </c>
      <c r="J719" s="94" t="n">
        <f aca="false">IF(E719="WO40",-40,MAX(4,SUM(E719:E720)))</f>
        <v>4</v>
      </c>
      <c r="K719" s="104" t="n">
        <f aca="false">IF(D719&gt;E719,1,0)+IF(D720&gt;E720,1,0)+IF(D721&gt;E721,1,0)</f>
        <v>2</v>
      </c>
      <c r="L719" s="104" t="n">
        <f aca="false">IF(E719&gt;D719,1,0)+IF(E720&gt;D720,1,0)+IF(E721&gt;D721,1,0)</f>
        <v>0</v>
      </c>
      <c r="M719" s="97" t="str">
        <f aca="false">G719&amp;" d. "&amp;I719</f>
        <v>0 d. 0</v>
      </c>
      <c r="N719" s="97" t="str">
        <f aca="false">G719&amp;" x "&amp;I719</f>
        <v>0 x 0</v>
      </c>
      <c r="O719" s="97" t="str">
        <f aca="false">I719&amp;" x "&amp;G719</f>
        <v>0 x 0</v>
      </c>
      <c r="P719" s="94" t="n">
        <f aca="false">MONTH(B719)</f>
        <v>12</v>
      </c>
      <c r="Q719" s="94" t="n">
        <f aca="false">QUOTIENT(B719-2,7)-6129</f>
        <v>-6129</v>
      </c>
    </row>
    <row r="720" customFormat="false" ht="12.75" hidden="false" customHeight="false" outlineLevel="0" collapsed="false">
      <c r="A720" s="94"/>
      <c r="B720" s="39"/>
      <c r="C720" s="40"/>
      <c r="D720" s="98" t="n">
        <v>6</v>
      </c>
      <c r="E720" s="98"/>
      <c r="F720" s="40"/>
      <c r="G720" s="97"/>
      <c r="H720" s="94"/>
      <c r="I720" s="97"/>
      <c r="J720" s="94"/>
      <c r="K720" s="94"/>
      <c r="L720" s="94"/>
      <c r="M720" s="97" t="n">
        <v>0</v>
      </c>
      <c r="N720" s="97" t="n">
        <v>0</v>
      </c>
      <c r="O720" s="97" t="n">
        <v>0</v>
      </c>
      <c r="P720" s="94"/>
      <c r="Q720" s="94"/>
    </row>
    <row r="721" customFormat="false" ht="12.75" hidden="false" customHeight="false" outlineLevel="0" collapsed="false">
      <c r="A721" s="99"/>
      <c r="B721" s="100"/>
      <c r="C721" s="101"/>
      <c r="D721" s="102"/>
      <c r="E721" s="102"/>
      <c r="F721" s="101"/>
      <c r="G721" s="103"/>
      <c r="H721" s="99"/>
      <c r="I721" s="103"/>
      <c r="J721" s="99"/>
      <c r="K721" s="99"/>
      <c r="L721" s="99"/>
      <c r="M721" s="103" t="n">
        <v>0</v>
      </c>
      <c r="N721" s="103" t="n">
        <v>0</v>
      </c>
      <c r="O721" s="103" t="n">
        <v>0</v>
      </c>
      <c r="P721" s="99"/>
      <c r="Q721" s="99"/>
    </row>
    <row r="722" customFormat="false" ht="12.75" hidden="false" customHeight="false" outlineLevel="0" collapsed="false">
      <c r="A722" s="104" t="n">
        <f aca="false">A719+1</f>
        <v>241</v>
      </c>
      <c r="B722" s="95"/>
      <c r="C722" s="40"/>
      <c r="D722" s="96" t="n">
        <v>6</v>
      </c>
      <c r="E722" s="96"/>
      <c r="F722" s="40"/>
      <c r="G722" s="105" t="n">
        <f aca="false">C722</f>
        <v>0</v>
      </c>
      <c r="H722" s="104" t="n">
        <f aca="false">IF(AND(E722=0,E723=0),25,20)</f>
        <v>25</v>
      </c>
      <c r="I722" s="105" t="n">
        <f aca="false">F722</f>
        <v>0</v>
      </c>
      <c r="J722" s="94" t="n">
        <f aca="false">IF(E722="WO40",-40,MAX(4,SUM(E722:E723)))</f>
        <v>4</v>
      </c>
      <c r="K722" s="104" t="n">
        <f aca="false">IF(D722&gt;E722,1,0)+IF(D723&gt;E723,1,0)+IF(D724&gt;E724,1,0)</f>
        <v>2</v>
      </c>
      <c r="L722" s="104" t="n">
        <f aca="false">IF(E722&gt;D722,1,0)+IF(E723&gt;D723,1,0)+IF(E724&gt;D724,1,0)</f>
        <v>0</v>
      </c>
      <c r="M722" s="97" t="str">
        <f aca="false">G722&amp;" d. "&amp;I722</f>
        <v>0 d. 0</v>
      </c>
      <c r="N722" s="97" t="str">
        <f aca="false">G722&amp;" x "&amp;I722</f>
        <v>0 x 0</v>
      </c>
      <c r="O722" s="97" t="str">
        <f aca="false">I722&amp;" x "&amp;G722</f>
        <v>0 x 0</v>
      </c>
      <c r="P722" s="94" t="n">
        <f aca="false">MONTH(B722)</f>
        <v>12</v>
      </c>
      <c r="Q722" s="94" t="n">
        <f aca="false">QUOTIENT(B722-2,7)-6129</f>
        <v>-6129</v>
      </c>
    </row>
    <row r="723" customFormat="false" ht="12.75" hidden="false" customHeight="false" outlineLevel="0" collapsed="false">
      <c r="A723" s="94"/>
      <c r="B723" s="39"/>
      <c r="C723" s="40"/>
      <c r="D723" s="98" t="n">
        <v>6</v>
      </c>
      <c r="E723" s="98"/>
      <c r="F723" s="40"/>
      <c r="G723" s="97"/>
      <c r="H723" s="94"/>
      <c r="I723" s="97"/>
      <c r="J723" s="94"/>
      <c r="K723" s="94"/>
      <c r="L723" s="94"/>
      <c r="M723" s="97" t="n">
        <v>0</v>
      </c>
      <c r="N723" s="97" t="n">
        <v>0</v>
      </c>
      <c r="O723" s="97" t="n">
        <v>0</v>
      </c>
      <c r="P723" s="94"/>
      <c r="Q723" s="94"/>
    </row>
    <row r="724" customFormat="false" ht="12.75" hidden="false" customHeight="false" outlineLevel="0" collapsed="false">
      <c r="A724" s="99"/>
      <c r="B724" s="100"/>
      <c r="C724" s="101"/>
      <c r="D724" s="102"/>
      <c r="E724" s="102"/>
      <c r="F724" s="101"/>
      <c r="G724" s="103"/>
      <c r="H724" s="99"/>
      <c r="I724" s="103"/>
      <c r="J724" s="99"/>
      <c r="K724" s="99"/>
      <c r="L724" s="99"/>
      <c r="M724" s="103" t="n">
        <v>0</v>
      </c>
      <c r="N724" s="103" t="n">
        <v>0</v>
      </c>
      <c r="O724" s="103" t="n">
        <v>0</v>
      </c>
      <c r="P724" s="99"/>
      <c r="Q724" s="99"/>
    </row>
    <row r="725" customFormat="false" ht="12.75" hidden="false" customHeight="false" outlineLevel="0" collapsed="false">
      <c r="A725" s="104" t="n">
        <f aca="false">A722+1</f>
        <v>242</v>
      </c>
      <c r="B725" s="95"/>
      <c r="C725" s="40"/>
      <c r="D725" s="96" t="n">
        <v>6</v>
      </c>
      <c r="E725" s="96"/>
      <c r="F725" s="40"/>
      <c r="G725" s="105" t="n">
        <f aca="false">C725</f>
        <v>0</v>
      </c>
      <c r="H725" s="104" t="n">
        <f aca="false">IF(AND(E725=0,E726=0),25,20)</f>
        <v>25</v>
      </c>
      <c r="I725" s="105" t="n">
        <f aca="false">F725</f>
        <v>0</v>
      </c>
      <c r="J725" s="94" t="n">
        <f aca="false">IF(E725="WO40",-40,MAX(4,SUM(E725:E726)))</f>
        <v>4</v>
      </c>
      <c r="K725" s="104" t="n">
        <f aca="false">IF(D725&gt;E725,1,0)+IF(D726&gt;E726,1,0)+IF(D727&gt;E727,1,0)</f>
        <v>2</v>
      </c>
      <c r="L725" s="104" t="n">
        <f aca="false">IF(E725&gt;D725,1,0)+IF(E726&gt;D726,1,0)+IF(E727&gt;D727,1,0)</f>
        <v>0</v>
      </c>
      <c r="M725" s="97" t="str">
        <f aca="false">G725&amp;" d. "&amp;I725</f>
        <v>0 d. 0</v>
      </c>
      <c r="N725" s="97" t="str">
        <f aca="false">G725&amp;" x "&amp;I725</f>
        <v>0 x 0</v>
      </c>
      <c r="O725" s="97" t="str">
        <f aca="false">I725&amp;" x "&amp;G725</f>
        <v>0 x 0</v>
      </c>
      <c r="P725" s="94" t="n">
        <f aca="false">MONTH(B725)</f>
        <v>12</v>
      </c>
      <c r="Q725" s="94" t="n">
        <f aca="false">QUOTIENT(B725-2,7)-6129</f>
        <v>-6129</v>
      </c>
    </row>
    <row r="726" customFormat="false" ht="12.75" hidden="false" customHeight="false" outlineLevel="0" collapsed="false">
      <c r="A726" s="94"/>
      <c r="B726" s="39"/>
      <c r="C726" s="40"/>
      <c r="D726" s="98" t="n">
        <v>6</v>
      </c>
      <c r="E726" s="98"/>
      <c r="F726" s="40"/>
      <c r="G726" s="97"/>
      <c r="H726" s="94"/>
      <c r="I726" s="97"/>
      <c r="J726" s="94"/>
      <c r="K726" s="94"/>
      <c r="L726" s="94"/>
      <c r="M726" s="97" t="n">
        <v>0</v>
      </c>
      <c r="N726" s="97" t="n">
        <v>0</v>
      </c>
      <c r="O726" s="97" t="n">
        <v>0</v>
      </c>
      <c r="P726" s="94"/>
      <c r="Q726" s="94"/>
    </row>
    <row r="727" customFormat="false" ht="12.75" hidden="false" customHeight="false" outlineLevel="0" collapsed="false">
      <c r="A727" s="99"/>
      <c r="B727" s="100"/>
      <c r="C727" s="101"/>
      <c r="D727" s="102"/>
      <c r="E727" s="102"/>
      <c r="F727" s="101"/>
      <c r="G727" s="103"/>
      <c r="H727" s="99"/>
      <c r="I727" s="103"/>
      <c r="J727" s="99"/>
      <c r="K727" s="99"/>
      <c r="L727" s="99"/>
      <c r="M727" s="103" t="n">
        <v>0</v>
      </c>
      <c r="N727" s="103" t="n">
        <v>0</v>
      </c>
      <c r="O727" s="103" t="n">
        <v>0</v>
      </c>
      <c r="P727" s="99"/>
      <c r="Q727" s="99"/>
    </row>
    <row r="728" customFormat="false" ht="12.75" hidden="false" customHeight="false" outlineLevel="0" collapsed="false">
      <c r="A728" s="104" t="n">
        <f aca="false">A725+1</f>
        <v>243</v>
      </c>
      <c r="B728" s="95"/>
      <c r="C728" s="40"/>
      <c r="D728" s="96" t="n">
        <v>6</v>
      </c>
      <c r="E728" s="96"/>
      <c r="F728" s="40"/>
      <c r="G728" s="105" t="n">
        <f aca="false">C728</f>
        <v>0</v>
      </c>
      <c r="H728" s="104" t="n">
        <f aca="false">IF(AND(E728=0,E729=0),25,20)</f>
        <v>25</v>
      </c>
      <c r="I728" s="105" t="n">
        <f aca="false">F728</f>
        <v>0</v>
      </c>
      <c r="J728" s="94" t="n">
        <f aca="false">IF(E728="WO40",-40,MAX(4,SUM(E728:E729)))</f>
        <v>4</v>
      </c>
      <c r="K728" s="104" t="n">
        <f aca="false">IF(D728&gt;E728,1,0)+IF(D729&gt;E729,1,0)+IF(D730&gt;E730,1,0)</f>
        <v>2</v>
      </c>
      <c r="L728" s="104" t="n">
        <f aca="false">IF(E728&gt;D728,1,0)+IF(E729&gt;D729,1,0)+IF(E730&gt;D730,1,0)</f>
        <v>0</v>
      </c>
      <c r="M728" s="97" t="str">
        <f aca="false">G728&amp;" d. "&amp;I728</f>
        <v>0 d. 0</v>
      </c>
      <c r="N728" s="97" t="str">
        <f aca="false">G728&amp;" x "&amp;I728</f>
        <v>0 x 0</v>
      </c>
      <c r="O728" s="97" t="str">
        <f aca="false">I728&amp;" x "&amp;G728</f>
        <v>0 x 0</v>
      </c>
      <c r="P728" s="94" t="n">
        <f aca="false">MONTH(B728)</f>
        <v>12</v>
      </c>
      <c r="Q728" s="94" t="n">
        <f aca="false">QUOTIENT(B728-2,7)-6129</f>
        <v>-6129</v>
      </c>
    </row>
    <row r="729" customFormat="false" ht="12.75" hidden="false" customHeight="false" outlineLevel="0" collapsed="false">
      <c r="A729" s="94"/>
      <c r="B729" s="39"/>
      <c r="C729" s="40"/>
      <c r="D729" s="98" t="n">
        <v>6</v>
      </c>
      <c r="E729" s="98"/>
      <c r="F729" s="40"/>
      <c r="G729" s="97"/>
      <c r="H729" s="94"/>
      <c r="I729" s="97"/>
      <c r="J729" s="94"/>
      <c r="K729" s="94"/>
      <c r="L729" s="94"/>
      <c r="M729" s="97" t="n">
        <v>0</v>
      </c>
      <c r="N729" s="97" t="n">
        <v>0</v>
      </c>
      <c r="O729" s="97" t="n">
        <v>0</v>
      </c>
      <c r="P729" s="94"/>
      <c r="Q729" s="94"/>
    </row>
    <row r="730" customFormat="false" ht="12.75" hidden="false" customHeight="false" outlineLevel="0" collapsed="false">
      <c r="A730" s="99"/>
      <c r="B730" s="100"/>
      <c r="C730" s="101"/>
      <c r="D730" s="102"/>
      <c r="E730" s="102"/>
      <c r="F730" s="101"/>
      <c r="G730" s="103"/>
      <c r="H730" s="99"/>
      <c r="I730" s="103"/>
      <c r="J730" s="99"/>
      <c r="K730" s="99"/>
      <c r="L730" s="99"/>
      <c r="M730" s="103" t="n">
        <v>0</v>
      </c>
      <c r="N730" s="103" t="n">
        <v>0</v>
      </c>
      <c r="O730" s="103" t="n">
        <v>0</v>
      </c>
      <c r="P730" s="99"/>
      <c r="Q730" s="99"/>
    </row>
    <row r="731" customFormat="false" ht="12.75" hidden="false" customHeight="false" outlineLevel="0" collapsed="false">
      <c r="A731" s="104" t="n">
        <f aca="false">A728+1</f>
        <v>244</v>
      </c>
      <c r="B731" s="95"/>
      <c r="C731" s="40"/>
      <c r="D731" s="96" t="n">
        <v>6</v>
      </c>
      <c r="E731" s="96"/>
      <c r="F731" s="40"/>
      <c r="G731" s="105" t="n">
        <f aca="false">C731</f>
        <v>0</v>
      </c>
      <c r="H731" s="104" t="n">
        <f aca="false">IF(AND(E731=0,E732=0),25,20)</f>
        <v>25</v>
      </c>
      <c r="I731" s="105" t="n">
        <f aca="false">F731</f>
        <v>0</v>
      </c>
      <c r="J731" s="94" t="n">
        <f aca="false">IF(E731="WO40",-40,MAX(4,SUM(E731:E732)))</f>
        <v>4</v>
      </c>
      <c r="K731" s="104" t="n">
        <f aca="false">IF(D731&gt;E731,1,0)+IF(D732&gt;E732,1,0)+IF(D733&gt;E733,1,0)</f>
        <v>2</v>
      </c>
      <c r="L731" s="104" t="n">
        <f aca="false">IF(E731&gt;D731,1,0)+IF(E732&gt;D732,1,0)+IF(E733&gt;D733,1,0)</f>
        <v>0</v>
      </c>
      <c r="M731" s="97" t="str">
        <f aca="false">G731&amp;" d. "&amp;I731</f>
        <v>0 d. 0</v>
      </c>
      <c r="N731" s="97" t="str">
        <f aca="false">G731&amp;" x "&amp;I731</f>
        <v>0 x 0</v>
      </c>
      <c r="O731" s="97" t="str">
        <f aca="false">I731&amp;" x "&amp;G731</f>
        <v>0 x 0</v>
      </c>
      <c r="P731" s="94" t="n">
        <f aca="false">MONTH(B731)</f>
        <v>12</v>
      </c>
      <c r="Q731" s="94" t="n">
        <f aca="false">QUOTIENT(B731-2,7)-6129</f>
        <v>-6129</v>
      </c>
    </row>
    <row r="732" customFormat="false" ht="12.75" hidden="false" customHeight="false" outlineLevel="0" collapsed="false">
      <c r="A732" s="94"/>
      <c r="B732" s="39"/>
      <c r="C732" s="40"/>
      <c r="D732" s="98" t="n">
        <v>6</v>
      </c>
      <c r="E732" s="98"/>
      <c r="F732" s="40"/>
      <c r="G732" s="97"/>
      <c r="H732" s="94"/>
      <c r="I732" s="97"/>
      <c r="J732" s="94"/>
      <c r="K732" s="94"/>
      <c r="L732" s="94"/>
      <c r="M732" s="97" t="n">
        <v>0</v>
      </c>
      <c r="N732" s="97" t="n">
        <v>0</v>
      </c>
      <c r="O732" s="97" t="n">
        <v>0</v>
      </c>
      <c r="P732" s="94"/>
      <c r="Q732" s="94"/>
    </row>
    <row r="733" customFormat="false" ht="12.75" hidden="false" customHeight="false" outlineLevel="0" collapsed="false">
      <c r="A733" s="99"/>
      <c r="B733" s="100"/>
      <c r="C733" s="101"/>
      <c r="D733" s="102"/>
      <c r="E733" s="102"/>
      <c r="F733" s="101"/>
      <c r="G733" s="103"/>
      <c r="H733" s="99"/>
      <c r="I733" s="103"/>
      <c r="J733" s="99"/>
      <c r="K733" s="99"/>
      <c r="L733" s="99"/>
      <c r="M733" s="103" t="n">
        <v>0</v>
      </c>
      <c r="N733" s="103" t="n">
        <v>0</v>
      </c>
      <c r="O733" s="103" t="n">
        <v>0</v>
      </c>
      <c r="P733" s="99"/>
      <c r="Q733" s="99"/>
    </row>
    <row r="734" customFormat="false" ht="12.75" hidden="false" customHeight="false" outlineLevel="0" collapsed="false">
      <c r="A734" s="104" t="n">
        <f aca="false">A731+1</f>
        <v>245</v>
      </c>
      <c r="B734" s="95"/>
      <c r="C734" s="40"/>
      <c r="D734" s="96" t="n">
        <v>6</v>
      </c>
      <c r="E734" s="96"/>
      <c r="F734" s="40"/>
      <c r="G734" s="105" t="n">
        <f aca="false">C734</f>
        <v>0</v>
      </c>
      <c r="H734" s="104" t="n">
        <f aca="false">IF(AND(E734=0,E735=0),25,20)</f>
        <v>25</v>
      </c>
      <c r="I734" s="105" t="n">
        <f aca="false">F734</f>
        <v>0</v>
      </c>
      <c r="J734" s="94" t="n">
        <f aca="false">IF(E734="WO40",-40,MAX(4,SUM(E734:E735)))</f>
        <v>4</v>
      </c>
      <c r="K734" s="104" t="n">
        <f aca="false">IF(D734&gt;E734,1,0)+IF(D735&gt;E735,1,0)+IF(D736&gt;E736,1,0)</f>
        <v>2</v>
      </c>
      <c r="L734" s="104" t="n">
        <f aca="false">IF(E734&gt;D734,1,0)+IF(E735&gt;D735,1,0)+IF(E736&gt;D736,1,0)</f>
        <v>0</v>
      </c>
      <c r="M734" s="97" t="str">
        <f aca="false">G734&amp;" d. "&amp;I734</f>
        <v>0 d. 0</v>
      </c>
      <c r="N734" s="97" t="str">
        <f aca="false">G734&amp;" x "&amp;I734</f>
        <v>0 x 0</v>
      </c>
      <c r="O734" s="97" t="str">
        <f aca="false">I734&amp;" x "&amp;G734</f>
        <v>0 x 0</v>
      </c>
      <c r="P734" s="94" t="n">
        <f aca="false">MONTH(B734)</f>
        <v>12</v>
      </c>
      <c r="Q734" s="94" t="n">
        <f aca="false">QUOTIENT(B734-2,7)-6129</f>
        <v>-6129</v>
      </c>
    </row>
    <row r="735" customFormat="false" ht="12.75" hidden="false" customHeight="false" outlineLevel="0" collapsed="false">
      <c r="A735" s="94"/>
      <c r="B735" s="39"/>
      <c r="C735" s="40"/>
      <c r="D735" s="98" t="n">
        <v>6</v>
      </c>
      <c r="E735" s="98"/>
      <c r="F735" s="40"/>
      <c r="G735" s="97"/>
      <c r="H735" s="94"/>
      <c r="I735" s="97"/>
      <c r="J735" s="94"/>
      <c r="K735" s="94"/>
      <c r="L735" s="94"/>
      <c r="M735" s="97" t="n">
        <v>0</v>
      </c>
      <c r="N735" s="97" t="n">
        <v>0</v>
      </c>
      <c r="O735" s="97" t="n">
        <v>0</v>
      </c>
      <c r="P735" s="94"/>
      <c r="Q735" s="94"/>
    </row>
    <row r="736" customFormat="false" ht="12.75" hidden="false" customHeight="false" outlineLevel="0" collapsed="false">
      <c r="A736" s="99"/>
      <c r="B736" s="100"/>
      <c r="C736" s="101"/>
      <c r="D736" s="102"/>
      <c r="E736" s="102"/>
      <c r="F736" s="101"/>
      <c r="G736" s="103"/>
      <c r="H736" s="99"/>
      <c r="I736" s="103"/>
      <c r="J736" s="99"/>
      <c r="K736" s="99"/>
      <c r="L736" s="99"/>
      <c r="M736" s="103" t="n">
        <v>0</v>
      </c>
      <c r="N736" s="103" t="n">
        <v>0</v>
      </c>
      <c r="O736" s="103" t="n">
        <v>0</v>
      </c>
      <c r="P736" s="99"/>
      <c r="Q736" s="99"/>
    </row>
    <row r="737" customFormat="false" ht="12.75" hidden="false" customHeight="false" outlineLevel="0" collapsed="false">
      <c r="A737" s="104" t="n">
        <f aca="false">A734+1</f>
        <v>246</v>
      </c>
      <c r="B737" s="95"/>
      <c r="C737" s="40"/>
      <c r="D737" s="96" t="n">
        <v>6</v>
      </c>
      <c r="E737" s="96"/>
      <c r="F737" s="40"/>
      <c r="G737" s="105" t="n">
        <f aca="false">C737</f>
        <v>0</v>
      </c>
      <c r="H737" s="104" t="n">
        <f aca="false">IF(AND(E737=0,E738=0),25,20)</f>
        <v>25</v>
      </c>
      <c r="I737" s="105" t="n">
        <f aca="false">F737</f>
        <v>0</v>
      </c>
      <c r="J737" s="94" t="n">
        <f aca="false">IF(E737="WO40",-40,MAX(4,SUM(E737:E738)))</f>
        <v>4</v>
      </c>
      <c r="K737" s="104" t="n">
        <f aca="false">IF(D737&gt;E737,1,0)+IF(D738&gt;E738,1,0)+IF(D739&gt;E739,1,0)</f>
        <v>2</v>
      </c>
      <c r="L737" s="104" t="n">
        <f aca="false">IF(E737&gt;D737,1,0)+IF(E738&gt;D738,1,0)+IF(E739&gt;D739,1,0)</f>
        <v>0</v>
      </c>
      <c r="M737" s="97" t="str">
        <f aca="false">G737&amp;" d. "&amp;I737</f>
        <v>0 d. 0</v>
      </c>
      <c r="N737" s="97" t="str">
        <f aca="false">G737&amp;" x "&amp;I737</f>
        <v>0 x 0</v>
      </c>
      <c r="O737" s="97" t="str">
        <f aca="false">I737&amp;" x "&amp;G737</f>
        <v>0 x 0</v>
      </c>
      <c r="P737" s="94" t="n">
        <f aca="false">MONTH(B737)</f>
        <v>12</v>
      </c>
      <c r="Q737" s="94" t="n">
        <f aca="false">QUOTIENT(B737-2,7)-6129</f>
        <v>-6129</v>
      </c>
    </row>
    <row r="738" customFormat="false" ht="12.75" hidden="false" customHeight="false" outlineLevel="0" collapsed="false">
      <c r="A738" s="94"/>
      <c r="B738" s="39"/>
      <c r="C738" s="40"/>
      <c r="D738" s="98" t="n">
        <v>6</v>
      </c>
      <c r="E738" s="98"/>
      <c r="F738" s="40"/>
      <c r="G738" s="97"/>
      <c r="H738" s="94"/>
      <c r="I738" s="97"/>
      <c r="J738" s="94"/>
      <c r="K738" s="94"/>
      <c r="L738" s="94"/>
      <c r="M738" s="97" t="n">
        <v>0</v>
      </c>
      <c r="N738" s="97" t="n">
        <v>0</v>
      </c>
      <c r="O738" s="97" t="n">
        <v>0</v>
      </c>
      <c r="P738" s="94"/>
      <c r="Q738" s="94"/>
    </row>
    <row r="739" customFormat="false" ht="12.75" hidden="false" customHeight="false" outlineLevel="0" collapsed="false">
      <c r="A739" s="99"/>
      <c r="B739" s="100"/>
      <c r="C739" s="101"/>
      <c r="D739" s="102"/>
      <c r="E739" s="102"/>
      <c r="F739" s="101"/>
      <c r="G739" s="103"/>
      <c r="H739" s="99"/>
      <c r="I739" s="103"/>
      <c r="J739" s="99"/>
      <c r="K739" s="99"/>
      <c r="L739" s="99"/>
      <c r="M739" s="103" t="n">
        <v>0</v>
      </c>
      <c r="N739" s="103" t="n">
        <v>0</v>
      </c>
      <c r="O739" s="103" t="n">
        <v>0</v>
      </c>
      <c r="P739" s="99"/>
      <c r="Q739" s="99"/>
    </row>
    <row r="740" customFormat="false" ht="12.75" hidden="false" customHeight="false" outlineLevel="0" collapsed="false">
      <c r="A740" s="104" t="n">
        <f aca="false">A737+1</f>
        <v>247</v>
      </c>
      <c r="B740" s="95"/>
      <c r="C740" s="40"/>
      <c r="D740" s="96" t="n">
        <v>6</v>
      </c>
      <c r="E740" s="96"/>
      <c r="F740" s="40"/>
      <c r="G740" s="105" t="n">
        <f aca="false">C740</f>
        <v>0</v>
      </c>
      <c r="H740" s="104" t="n">
        <f aca="false">IF(AND(E740=0,E741=0),25,20)</f>
        <v>25</v>
      </c>
      <c r="I740" s="105" t="n">
        <f aca="false">F740</f>
        <v>0</v>
      </c>
      <c r="J740" s="94" t="n">
        <f aca="false">IF(E740="WO40",-40,MAX(4,SUM(E740:E741)))</f>
        <v>4</v>
      </c>
      <c r="K740" s="104" t="n">
        <f aca="false">IF(D740&gt;E740,1,0)+IF(D741&gt;E741,1,0)+IF(D742&gt;E742,1,0)</f>
        <v>2</v>
      </c>
      <c r="L740" s="104" t="n">
        <f aca="false">IF(E740&gt;D740,1,0)+IF(E741&gt;D741,1,0)+IF(E742&gt;D742,1,0)</f>
        <v>0</v>
      </c>
      <c r="M740" s="97" t="str">
        <f aca="false">G740&amp;" d. "&amp;I740</f>
        <v>0 d. 0</v>
      </c>
      <c r="N740" s="97" t="str">
        <f aca="false">G740&amp;" x "&amp;I740</f>
        <v>0 x 0</v>
      </c>
      <c r="O740" s="97" t="str">
        <f aca="false">I740&amp;" x "&amp;G740</f>
        <v>0 x 0</v>
      </c>
      <c r="P740" s="94" t="n">
        <f aca="false">MONTH(B740)</f>
        <v>12</v>
      </c>
      <c r="Q740" s="94" t="n">
        <f aca="false">QUOTIENT(B740-2,7)-6129</f>
        <v>-6129</v>
      </c>
    </row>
    <row r="741" customFormat="false" ht="12.75" hidden="false" customHeight="false" outlineLevel="0" collapsed="false">
      <c r="A741" s="94"/>
      <c r="B741" s="39"/>
      <c r="C741" s="40"/>
      <c r="D741" s="98" t="n">
        <v>6</v>
      </c>
      <c r="E741" s="98"/>
      <c r="F741" s="40"/>
      <c r="G741" s="97"/>
      <c r="H741" s="94"/>
      <c r="I741" s="97"/>
      <c r="J741" s="94"/>
      <c r="K741" s="94"/>
      <c r="L741" s="94"/>
      <c r="M741" s="97" t="n">
        <v>0</v>
      </c>
      <c r="N741" s="97" t="n">
        <v>0</v>
      </c>
      <c r="O741" s="97" t="n">
        <v>0</v>
      </c>
      <c r="P741" s="94"/>
      <c r="Q741" s="94"/>
    </row>
    <row r="742" customFormat="false" ht="12.75" hidden="false" customHeight="false" outlineLevel="0" collapsed="false">
      <c r="A742" s="99"/>
      <c r="B742" s="100"/>
      <c r="C742" s="101"/>
      <c r="D742" s="102"/>
      <c r="E742" s="102"/>
      <c r="F742" s="101"/>
      <c r="G742" s="103"/>
      <c r="H742" s="99"/>
      <c r="I742" s="103"/>
      <c r="J742" s="99"/>
      <c r="K742" s="99"/>
      <c r="L742" s="99"/>
      <c r="M742" s="103" t="n">
        <v>0</v>
      </c>
      <c r="N742" s="103" t="n">
        <v>0</v>
      </c>
      <c r="O742" s="103" t="n">
        <v>0</v>
      </c>
      <c r="P742" s="99"/>
      <c r="Q742" s="99"/>
    </row>
    <row r="743" customFormat="false" ht="12.75" hidden="false" customHeight="false" outlineLevel="0" collapsed="false">
      <c r="A743" s="104" t="n">
        <f aca="false">A740+1</f>
        <v>248</v>
      </c>
      <c r="B743" s="95"/>
      <c r="C743" s="40"/>
      <c r="D743" s="96" t="n">
        <v>6</v>
      </c>
      <c r="E743" s="96"/>
      <c r="F743" s="40"/>
      <c r="G743" s="105" t="n">
        <f aca="false">C743</f>
        <v>0</v>
      </c>
      <c r="H743" s="104" t="n">
        <f aca="false">IF(AND(E743=0,E744=0),25,20)</f>
        <v>25</v>
      </c>
      <c r="I743" s="105" t="n">
        <f aca="false">F743</f>
        <v>0</v>
      </c>
      <c r="J743" s="94" t="n">
        <f aca="false">IF(E743="WO40",-40,MAX(4,SUM(E743:E744)))</f>
        <v>4</v>
      </c>
      <c r="K743" s="104" t="n">
        <f aca="false">IF(D743&gt;E743,1,0)+IF(D744&gt;E744,1,0)+IF(D745&gt;E745,1,0)</f>
        <v>2</v>
      </c>
      <c r="L743" s="104" t="n">
        <f aca="false">IF(E743&gt;D743,1,0)+IF(E744&gt;D744,1,0)+IF(E745&gt;D745,1,0)</f>
        <v>0</v>
      </c>
      <c r="M743" s="97" t="str">
        <f aca="false">G743&amp;" d. "&amp;I743</f>
        <v>0 d. 0</v>
      </c>
      <c r="N743" s="97" t="str">
        <f aca="false">G743&amp;" x "&amp;I743</f>
        <v>0 x 0</v>
      </c>
      <c r="O743" s="97" t="str">
        <f aca="false">I743&amp;" x "&amp;G743</f>
        <v>0 x 0</v>
      </c>
      <c r="P743" s="94" t="n">
        <f aca="false">MONTH(B743)</f>
        <v>12</v>
      </c>
      <c r="Q743" s="94" t="n">
        <f aca="false">QUOTIENT(B743-2,7)-6129</f>
        <v>-6129</v>
      </c>
    </row>
    <row r="744" customFormat="false" ht="12.75" hidden="false" customHeight="false" outlineLevel="0" collapsed="false">
      <c r="A744" s="94"/>
      <c r="B744" s="39"/>
      <c r="C744" s="40"/>
      <c r="D744" s="98" t="n">
        <v>6</v>
      </c>
      <c r="E744" s="98"/>
      <c r="F744" s="40"/>
      <c r="G744" s="97"/>
      <c r="H744" s="94"/>
      <c r="I744" s="97"/>
      <c r="J744" s="94"/>
      <c r="K744" s="94"/>
      <c r="L744" s="94"/>
      <c r="M744" s="97" t="n">
        <v>0</v>
      </c>
      <c r="N744" s="97" t="n">
        <v>0</v>
      </c>
      <c r="O744" s="97" t="n">
        <v>0</v>
      </c>
      <c r="P744" s="94"/>
      <c r="Q744" s="94"/>
    </row>
    <row r="745" customFormat="false" ht="12.75" hidden="false" customHeight="false" outlineLevel="0" collapsed="false">
      <c r="A745" s="99"/>
      <c r="B745" s="100"/>
      <c r="C745" s="101"/>
      <c r="D745" s="102"/>
      <c r="E745" s="102"/>
      <c r="F745" s="101"/>
      <c r="G745" s="103"/>
      <c r="H745" s="99"/>
      <c r="I745" s="103"/>
      <c r="J745" s="99"/>
      <c r="K745" s="99"/>
      <c r="L745" s="99"/>
      <c r="M745" s="103" t="n">
        <v>0</v>
      </c>
      <c r="N745" s="103" t="n">
        <v>0</v>
      </c>
      <c r="O745" s="103" t="n">
        <v>0</v>
      </c>
      <c r="P745" s="99"/>
      <c r="Q745" s="99"/>
    </row>
    <row r="746" customFormat="false" ht="12.75" hidden="false" customHeight="false" outlineLevel="0" collapsed="false">
      <c r="A746" s="104" t="n">
        <f aca="false">A743+1</f>
        <v>249</v>
      </c>
      <c r="B746" s="95"/>
      <c r="C746" s="40"/>
      <c r="D746" s="96" t="n">
        <v>6</v>
      </c>
      <c r="E746" s="96"/>
      <c r="F746" s="40"/>
      <c r="G746" s="105" t="n">
        <f aca="false">C746</f>
        <v>0</v>
      </c>
      <c r="H746" s="104" t="n">
        <f aca="false">IF(AND(E746=0,E747=0),25,20)</f>
        <v>25</v>
      </c>
      <c r="I746" s="105" t="n">
        <f aca="false">F746</f>
        <v>0</v>
      </c>
      <c r="J746" s="94" t="n">
        <f aca="false">IF(E746="WO40",-40,MAX(4,SUM(E746:E747)))</f>
        <v>4</v>
      </c>
      <c r="K746" s="104" t="n">
        <f aca="false">IF(D746&gt;E746,1,0)+IF(D747&gt;E747,1,0)+IF(D748&gt;E748,1,0)</f>
        <v>2</v>
      </c>
      <c r="L746" s="104" t="n">
        <f aca="false">IF(E746&gt;D746,1,0)+IF(E747&gt;D747,1,0)+IF(E748&gt;D748,1,0)</f>
        <v>0</v>
      </c>
      <c r="M746" s="97" t="str">
        <f aca="false">G746&amp;" d. "&amp;I746</f>
        <v>0 d. 0</v>
      </c>
      <c r="N746" s="97" t="str">
        <f aca="false">G746&amp;" x "&amp;I746</f>
        <v>0 x 0</v>
      </c>
      <c r="O746" s="97" t="str">
        <f aca="false">I746&amp;" x "&amp;G746</f>
        <v>0 x 0</v>
      </c>
      <c r="P746" s="94" t="n">
        <f aca="false">MONTH(B746)</f>
        <v>12</v>
      </c>
      <c r="Q746" s="94" t="n">
        <f aca="false">QUOTIENT(B746-2,7)-6129</f>
        <v>-6129</v>
      </c>
    </row>
    <row r="747" customFormat="false" ht="12.75" hidden="false" customHeight="false" outlineLevel="0" collapsed="false">
      <c r="A747" s="94"/>
      <c r="B747" s="39"/>
      <c r="C747" s="40"/>
      <c r="D747" s="98" t="n">
        <v>6</v>
      </c>
      <c r="E747" s="98"/>
      <c r="F747" s="40"/>
      <c r="G747" s="97"/>
      <c r="H747" s="94"/>
      <c r="I747" s="97"/>
      <c r="J747" s="94"/>
      <c r="K747" s="94"/>
      <c r="L747" s="94"/>
      <c r="M747" s="97" t="n">
        <v>0</v>
      </c>
      <c r="N747" s="97" t="n">
        <v>0</v>
      </c>
      <c r="O747" s="97" t="n">
        <v>0</v>
      </c>
      <c r="P747" s="94"/>
      <c r="Q747" s="94"/>
    </row>
    <row r="748" customFormat="false" ht="12.75" hidden="false" customHeight="false" outlineLevel="0" collapsed="false">
      <c r="A748" s="99"/>
      <c r="B748" s="100"/>
      <c r="C748" s="101"/>
      <c r="D748" s="102"/>
      <c r="E748" s="102"/>
      <c r="F748" s="101"/>
      <c r="G748" s="103"/>
      <c r="H748" s="99"/>
      <c r="I748" s="103"/>
      <c r="J748" s="99"/>
      <c r="K748" s="99"/>
      <c r="L748" s="99"/>
      <c r="M748" s="103" t="n">
        <v>0</v>
      </c>
      <c r="N748" s="103" t="n">
        <v>0</v>
      </c>
      <c r="O748" s="103" t="n">
        <v>0</v>
      </c>
      <c r="P748" s="99"/>
      <c r="Q748" s="99"/>
    </row>
    <row r="749" customFormat="false" ht="12.75" hidden="false" customHeight="false" outlineLevel="0" collapsed="false">
      <c r="A749" s="104" t="n">
        <f aca="false">A746+1</f>
        <v>250</v>
      </c>
      <c r="B749" s="95"/>
      <c r="C749" s="40"/>
      <c r="D749" s="96" t="n">
        <v>6</v>
      </c>
      <c r="E749" s="96"/>
      <c r="F749" s="40"/>
      <c r="G749" s="105" t="n">
        <f aca="false">C749</f>
        <v>0</v>
      </c>
      <c r="H749" s="104" t="n">
        <f aca="false">IF(AND(E749=0,E750=0),25,20)</f>
        <v>25</v>
      </c>
      <c r="I749" s="105" t="n">
        <f aca="false">F749</f>
        <v>0</v>
      </c>
      <c r="J749" s="94" t="n">
        <f aca="false">IF(E749="WO40",-40,MAX(4,SUM(E749:E750)))</f>
        <v>4</v>
      </c>
      <c r="K749" s="104" t="n">
        <f aca="false">IF(D749&gt;E749,1,0)+IF(D750&gt;E750,1,0)+IF(D751&gt;E751,1,0)</f>
        <v>2</v>
      </c>
      <c r="L749" s="104" t="n">
        <f aca="false">IF(E749&gt;D749,1,0)+IF(E750&gt;D750,1,0)+IF(E751&gt;D751,1,0)</f>
        <v>0</v>
      </c>
      <c r="M749" s="97" t="str">
        <f aca="false">G749&amp;" d. "&amp;I749</f>
        <v>0 d. 0</v>
      </c>
      <c r="N749" s="97" t="str">
        <f aca="false">G749&amp;" x "&amp;I749</f>
        <v>0 x 0</v>
      </c>
      <c r="O749" s="97" t="str">
        <f aca="false">I749&amp;" x "&amp;G749</f>
        <v>0 x 0</v>
      </c>
      <c r="P749" s="94" t="n">
        <f aca="false">MONTH(B749)</f>
        <v>12</v>
      </c>
      <c r="Q749" s="94" t="n">
        <f aca="false">QUOTIENT(B749-2,7)-6129</f>
        <v>-6129</v>
      </c>
    </row>
    <row r="750" customFormat="false" ht="12.75" hidden="false" customHeight="false" outlineLevel="0" collapsed="false">
      <c r="A750" s="94"/>
      <c r="B750" s="39"/>
      <c r="C750" s="40"/>
      <c r="D750" s="98" t="n">
        <v>6</v>
      </c>
      <c r="E750" s="98"/>
      <c r="F750" s="40"/>
      <c r="G750" s="97"/>
      <c r="H750" s="94"/>
      <c r="I750" s="97"/>
      <c r="J750" s="94"/>
      <c r="K750" s="94"/>
      <c r="L750" s="94"/>
      <c r="M750" s="97" t="n">
        <v>0</v>
      </c>
      <c r="N750" s="97" t="n">
        <v>0</v>
      </c>
      <c r="O750" s="97" t="n">
        <v>0</v>
      </c>
      <c r="P750" s="94"/>
      <c r="Q750" s="94"/>
    </row>
    <row r="751" customFormat="false" ht="12.75" hidden="false" customHeight="false" outlineLevel="0" collapsed="false">
      <c r="A751" s="99"/>
      <c r="B751" s="100"/>
      <c r="C751" s="101"/>
      <c r="D751" s="102"/>
      <c r="E751" s="102"/>
      <c r="F751" s="101"/>
      <c r="G751" s="103"/>
      <c r="H751" s="99"/>
      <c r="I751" s="103"/>
      <c r="J751" s="99"/>
      <c r="K751" s="99"/>
      <c r="L751" s="99"/>
      <c r="M751" s="103" t="n">
        <v>0</v>
      </c>
      <c r="N751" s="103" t="n">
        <v>0</v>
      </c>
      <c r="O751" s="103" t="n">
        <v>0</v>
      </c>
      <c r="P751" s="99"/>
      <c r="Q751" s="99"/>
    </row>
    <row r="752" customFormat="false" ht="12.75" hidden="false" customHeight="false" outlineLevel="0" collapsed="false">
      <c r="A752" s="104" t="n">
        <f aca="false">A749+1</f>
        <v>251</v>
      </c>
      <c r="B752" s="95"/>
      <c r="C752" s="40"/>
      <c r="D752" s="96" t="n">
        <v>6</v>
      </c>
      <c r="E752" s="96"/>
      <c r="F752" s="40"/>
      <c r="G752" s="105" t="n">
        <f aca="false">C752</f>
        <v>0</v>
      </c>
      <c r="H752" s="104" t="n">
        <f aca="false">IF(AND(E752=0,E753=0),25,20)</f>
        <v>25</v>
      </c>
      <c r="I752" s="105" t="n">
        <f aca="false">F752</f>
        <v>0</v>
      </c>
      <c r="J752" s="94" t="n">
        <f aca="false">IF(E752="WO40",-40,MAX(4,SUM(E752:E753)))</f>
        <v>4</v>
      </c>
      <c r="K752" s="104" t="n">
        <f aca="false">IF(D752&gt;E752,1,0)+IF(D753&gt;E753,1,0)+IF(D754&gt;E754,1,0)</f>
        <v>2</v>
      </c>
      <c r="L752" s="104" t="n">
        <f aca="false">IF(E752&gt;D752,1,0)+IF(E753&gt;D753,1,0)+IF(E754&gt;D754,1,0)</f>
        <v>0</v>
      </c>
      <c r="M752" s="97" t="str">
        <f aca="false">G752&amp;" d. "&amp;I752</f>
        <v>0 d. 0</v>
      </c>
      <c r="N752" s="97" t="str">
        <f aca="false">G752&amp;" x "&amp;I752</f>
        <v>0 x 0</v>
      </c>
      <c r="O752" s="97" t="str">
        <f aca="false">I752&amp;" x "&amp;G752</f>
        <v>0 x 0</v>
      </c>
      <c r="P752" s="94" t="n">
        <f aca="false">MONTH(B752)</f>
        <v>12</v>
      </c>
      <c r="Q752" s="94" t="n">
        <f aca="false">QUOTIENT(B752-2,7)-6129</f>
        <v>-6129</v>
      </c>
    </row>
    <row r="753" customFormat="false" ht="12.75" hidden="false" customHeight="false" outlineLevel="0" collapsed="false">
      <c r="A753" s="94"/>
      <c r="B753" s="39"/>
      <c r="C753" s="40"/>
      <c r="D753" s="98" t="n">
        <v>6</v>
      </c>
      <c r="E753" s="98"/>
      <c r="F753" s="40"/>
      <c r="G753" s="97"/>
      <c r="H753" s="94"/>
      <c r="I753" s="97"/>
      <c r="J753" s="94"/>
      <c r="K753" s="94"/>
      <c r="L753" s="94"/>
      <c r="M753" s="97" t="n">
        <v>0</v>
      </c>
      <c r="N753" s="97" t="n">
        <v>0</v>
      </c>
      <c r="O753" s="97" t="n">
        <v>0</v>
      </c>
      <c r="P753" s="94"/>
      <c r="Q753" s="94"/>
    </row>
    <row r="754" customFormat="false" ht="12.75" hidden="false" customHeight="false" outlineLevel="0" collapsed="false">
      <c r="A754" s="99"/>
      <c r="B754" s="100"/>
      <c r="C754" s="101"/>
      <c r="D754" s="102"/>
      <c r="E754" s="102"/>
      <c r="F754" s="101"/>
      <c r="G754" s="103"/>
      <c r="H754" s="99"/>
      <c r="I754" s="103"/>
      <c r="J754" s="99"/>
      <c r="K754" s="99"/>
      <c r="L754" s="99"/>
      <c r="M754" s="103" t="n">
        <v>0</v>
      </c>
      <c r="N754" s="103" t="n">
        <v>0</v>
      </c>
      <c r="O754" s="103" t="n">
        <v>0</v>
      </c>
      <c r="P754" s="99"/>
      <c r="Q754" s="99"/>
    </row>
    <row r="755" customFormat="false" ht="12.75" hidden="false" customHeight="false" outlineLevel="0" collapsed="false">
      <c r="A755" s="104" t="n">
        <f aca="false">A752+1</f>
        <v>252</v>
      </c>
      <c r="B755" s="95"/>
      <c r="C755" s="40"/>
      <c r="D755" s="96" t="n">
        <v>6</v>
      </c>
      <c r="E755" s="96"/>
      <c r="F755" s="40"/>
      <c r="G755" s="105" t="n">
        <f aca="false">C755</f>
        <v>0</v>
      </c>
      <c r="H755" s="104" t="n">
        <f aca="false">IF(AND(E755=0,E756=0),25,20)</f>
        <v>25</v>
      </c>
      <c r="I755" s="105" t="n">
        <f aca="false">F755</f>
        <v>0</v>
      </c>
      <c r="J755" s="94" t="n">
        <f aca="false">IF(E755="WO40",-40,MAX(4,SUM(E755:E756)))</f>
        <v>4</v>
      </c>
      <c r="K755" s="104" t="n">
        <f aca="false">IF(D755&gt;E755,1,0)+IF(D756&gt;E756,1,0)+IF(D757&gt;E757,1,0)</f>
        <v>2</v>
      </c>
      <c r="L755" s="104" t="n">
        <f aca="false">IF(E755&gt;D755,1,0)+IF(E756&gt;D756,1,0)+IF(E757&gt;D757,1,0)</f>
        <v>0</v>
      </c>
      <c r="M755" s="97" t="str">
        <f aca="false">G755&amp;" d. "&amp;I755</f>
        <v>0 d. 0</v>
      </c>
      <c r="N755" s="97" t="str">
        <f aca="false">G755&amp;" x "&amp;I755</f>
        <v>0 x 0</v>
      </c>
      <c r="O755" s="97" t="str">
        <f aca="false">I755&amp;" x "&amp;G755</f>
        <v>0 x 0</v>
      </c>
      <c r="P755" s="94" t="n">
        <f aca="false">MONTH(B755)</f>
        <v>12</v>
      </c>
      <c r="Q755" s="94" t="n">
        <f aca="false">QUOTIENT(B755-2,7)-6129</f>
        <v>-6129</v>
      </c>
    </row>
    <row r="756" customFormat="false" ht="12.75" hidden="false" customHeight="false" outlineLevel="0" collapsed="false">
      <c r="A756" s="94"/>
      <c r="B756" s="39"/>
      <c r="C756" s="40"/>
      <c r="D756" s="98" t="n">
        <v>6</v>
      </c>
      <c r="E756" s="98"/>
      <c r="F756" s="40"/>
      <c r="G756" s="97"/>
      <c r="H756" s="94"/>
      <c r="I756" s="97"/>
      <c r="J756" s="94"/>
      <c r="K756" s="94"/>
      <c r="L756" s="94"/>
      <c r="M756" s="97" t="n">
        <v>0</v>
      </c>
      <c r="N756" s="97" t="n">
        <v>0</v>
      </c>
      <c r="O756" s="97" t="n">
        <v>0</v>
      </c>
      <c r="P756" s="94"/>
      <c r="Q756" s="94"/>
    </row>
    <row r="757" customFormat="false" ht="12.75" hidden="false" customHeight="false" outlineLevel="0" collapsed="false">
      <c r="A757" s="99"/>
      <c r="B757" s="100"/>
      <c r="C757" s="101"/>
      <c r="D757" s="102"/>
      <c r="E757" s="102"/>
      <c r="F757" s="101"/>
      <c r="G757" s="103"/>
      <c r="H757" s="99"/>
      <c r="I757" s="103"/>
      <c r="J757" s="99"/>
      <c r="K757" s="99"/>
      <c r="L757" s="99"/>
      <c r="M757" s="103" t="n">
        <v>0</v>
      </c>
      <c r="N757" s="103" t="n">
        <v>0</v>
      </c>
      <c r="O757" s="103" t="n">
        <v>0</v>
      </c>
      <c r="P757" s="99"/>
      <c r="Q757" s="99"/>
    </row>
    <row r="758" customFormat="false" ht="12.75" hidden="false" customHeight="false" outlineLevel="0" collapsed="false">
      <c r="A758" s="104" t="n">
        <f aca="false">A755+1</f>
        <v>253</v>
      </c>
      <c r="B758" s="95"/>
      <c r="C758" s="40"/>
      <c r="D758" s="96" t="n">
        <v>6</v>
      </c>
      <c r="E758" s="96"/>
      <c r="F758" s="40"/>
      <c r="G758" s="105" t="n">
        <f aca="false">C758</f>
        <v>0</v>
      </c>
      <c r="H758" s="104" t="n">
        <f aca="false">IF(AND(E758=0,E759=0),25,20)</f>
        <v>25</v>
      </c>
      <c r="I758" s="105" t="n">
        <f aca="false">F758</f>
        <v>0</v>
      </c>
      <c r="J758" s="94" t="n">
        <f aca="false">IF(E758="WO40",-40,MAX(4,SUM(E758:E759)))</f>
        <v>4</v>
      </c>
      <c r="K758" s="104" t="n">
        <f aca="false">IF(D758&gt;E758,1,0)+IF(D759&gt;E759,1,0)+IF(D760&gt;E760,1,0)</f>
        <v>2</v>
      </c>
      <c r="L758" s="104" t="n">
        <f aca="false">IF(E758&gt;D758,1,0)+IF(E759&gt;D759,1,0)+IF(E760&gt;D760,1,0)</f>
        <v>0</v>
      </c>
      <c r="M758" s="97" t="str">
        <f aca="false">G758&amp;" d. "&amp;I758</f>
        <v>0 d. 0</v>
      </c>
      <c r="N758" s="97" t="str">
        <f aca="false">G758&amp;" x "&amp;I758</f>
        <v>0 x 0</v>
      </c>
      <c r="O758" s="97" t="str">
        <f aca="false">I758&amp;" x "&amp;G758</f>
        <v>0 x 0</v>
      </c>
      <c r="P758" s="94" t="n">
        <f aca="false">MONTH(B758)</f>
        <v>12</v>
      </c>
      <c r="Q758" s="94" t="n">
        <f aca="false">QUOTIENT(B758-2,7)-6129</f>
        <v>-6129</v>
      </c>
    </row>
    <row r="759" customFormat="false" ht="12.75" hidden="false" customHeight="false" outlineLevel="0" collapsed="false">
      <c r="A759" s="94"/>
      <c r="B759" s="39"/>
      <c r="C759" s="40"/>
      <c r="D759" s="98" t="n">
        <v>6</v>
      </c>
      <c r="E759" s="98"/>
      <c r="F759" s="40"/>
      <c r="G759" s="97"/>
      <c r="H759" s="94"/>
      <c r="I759" s="97"/>
      <c r="J759" s="94"/>
      <c r="K759" s="94"/>
      <c r="L759" s="94"/>
      <c r="M759" s="97" t="n">
        <v>0</v>
      </c>
      <c r="N759" s="97" t="n">
        <v>0</v>
      </c>
      <c r="O759" s="97" t="n">
        <v>0</v>
      </c>
      <c r="P759" s="94"/>
      <c r="Q759" s="94"/>
    </row>
    <row r="760" customFormat="false" ht="12.75" hidden="false" customHeight="false" outlineLevel="0" collapsed="false">
      <c r="A760" s="99"/>
      <c r="B760" s="100"/>
      <c r="C760" s="101"/>
      <c r="D760" s="102"/>
      <c r="E760" s="102"/>
      <c r="F760" s="101"/>
      <c r="G760" s="103"/>
      <c r="H760" s="99"/>
      <c r="I760" s="103"/>
      <c r="J760" s="99"/>
      <c r="K760" s="99"/>
      <c r="L760" s="99"/>
      <c r="M760" s="103" t="n">
        <v>0</v>
      </c>
      <c r="N760" s="103" t="n">
        <v>0</v>
      </c>
      <c r="O760" s="103" t="n">
        <v>0</v>
      </c>
      <c r="P760" s="99"/>
      <c r="Q760" s="99"/>
    </row>
    <row r="761" customFormat="false" ht="12.75" hidden="false" customHeight="false" outlineLevel="0" collapsed="false">
      <c r="A761" s="104" t="n">
        <f aca="false">A758+1</f>
        <v>254</v>
      </c>
      <c r="B761" s="95"/>
      <c r="C761" s="40"/>
      <c r="D761" s="96" t="n">
        <v>6</v>
      </c>
      <c r="E761" s="96"/>
      <c r="F761" s="40"/>
      <c r="G761" s="105" t="n">
        <f aca="false">C761</f>
        <v>0</v>
      </c>
      <c r="H761" s="104" t="n">
        <f aca="false">IF(AND(E761=0,E762=0),25,20)</f>
        <v>25</v>
      </c>
      <c r="I761" s="105" t="n">
        <f aca="false">F761</f>
        <v>0</v>
      </c>
      <c r="J761" s="94" t="n">
        <f aca="false">IF(E761="WO40",-40,MAX(4,SUM(E761:E762)))</f>
        <v>4</v>
      </c>
      <c r="K761" s="104" t="n">
        <f aca="false">IF(D761&gt;E761,1,0)+IF(D762&gt;E762,1,0)+IF(D763&gt;E763,1,0)</f>
        <v>2</v>
      </c>
      <c r="L761" s="104" t="n">
        <f aca="false">IF(E761&gt;D761,1,0)+IF(E762&gt;D762,1,0)+IF(E763&gt;D763,1,0)</f>
        <v>0</v>
      </c>
      <c r="M761" s="97" t="str">
        <f aca="false">G761&amp;" d. "&amp;I761</f>
        <v>0 d. 0</v>
      </c>
      <c r="N761" s="97" t="str">
        <f aca="false">G761&amp;" x "&amp;I761</f>
        <v>0 x 0</v>
      </c>
      <c r="O761" s="97" t="str">
        <f aca="false">I761&amp;" x "&amp;G761</f>
        <v>0 x 0</v>
      </c>
      <c r="P761" s="94" t="n">
        <f aca="false">MONTH(B761)</f>
        <v>12</v>
      </c>
      <c r="Q761" s="94" t="n">
        <f aca="false">QUOTIENT(B761-2,7)-6129</f>
        <v>-6129</v>
      </c>
    </row>
    <row r="762" customFormat="false" ht="12.75" hidden="false" customHeight="false" outlineLevel="0" collapsed="false">
      <c r="A762" s="94"/>
      <c r="B762" s="39"/>
      <c r="C762" s="40"/>
      <c r="D762" s="98" t="n">
        <v>6</v>
      </c>
      <c r="E762" s="98"/>
      <c r="F762" s="40"/>
      <c r="G762" s="97"/>
      <c r="H762" s="94"/>
      <c r="I762" s="97"/>
      <c r="J762" s="94"/>
      <c r="K762" s="94"/>
      <c r="L762" s="94"/>
      <c r="M762" s="97" t="n">
        <v>0</v>
      </c>
      <c r="N762" s="97" t="n">
        <v>0</v>
      </c>
      <c r="O762" s="97" t="n">
        <v>0</v>
      </c>
      <c r="P762" s="94"/>
      <c r="Q762" s="94"/>
    </row>
    <row r="763" customFormat="false" ht="12.75" hidden="false" customHeight="false" outlineLevel="0" collapsed="false">
      <c r="A763" s="99"/>
      <c r="B763" s="100"/>
      <c r="C763" s="101"/>
      <c r="D763" s="102"/>
      <c r="E763" s="102"/>
      <c r="F763" s="101"/>
      <c r="G763" s="103"/>
      <c r="H763" s="99"/>
      <c r="I763" s="103"/>
      <c r="J763" s="99"/>
      <c r="K763" s="99"/>
      <c r="L763" s="99"/>
      <c r="M763" s="103" t="n">
        <v>0</v>
      </c>
      <c r="N763" s="103" t="n">
        <v>0</v>
      </c>
      <c r="O763" s="103" t="n">
        <v>0</v>
      </c>
      <c r="P763" s="99"/>
      <c r="Q763" s="99"/>
    </row>
    <row r="764" customFormat="false" ht="12.75" hidden="false" customHeight="false" outlineLevel="0" collapsed="false">
      <c r="A764" s="104" t="n">
        <f aca="false">A761+1</f>
        <v>255</v>
      </c>
      <c r="B764" s="95"/>
      <c r="C764" s="40"/>
      <c r="D764" s="96" t="n">
        <v>6</v>
      </c>
      <c r="E764" s="96"/>
      <c r="F764" s="40"/>
      <c r="G764" s="105" t="n">
        <f aca="false">C764</f>
        <v>0</v>
      </c>
      <c r="H764" s="104" t="n">
        <f aca="false">IF(AND(E764=0,E765=0),25,20)</f>
        <v>25</v>
      </c>
      <c r="I764" s="105" t="n">
        <f aca="false">F764</f>
        <v>0</v>
      </c>
      <c r="J764" s="94" t="n">
        <f aca="false">IF(E764="WO40",-40,MAX(4,SUM(E764:E765)))</f>
        <v>4</v>
      </c>
      <c r="K764" s="104" t="n">
        <f aca="false">IF(D764&gt;E764,1,0)+IF(D765&gt;E765,1,0)+IF(D766&gt;E766,1,0)</f>
        <v>2</v>
      </c>
      <c r="L764" s="104" t="n">
        <f aca="false">IF(E764&gt;D764,1,0)+IF(E765&gt;D765,1,0)+IF(E766&gt;D766,1,0)</f>
        <v>0</v>
      </c>
      <c r="M764" s="97" t="str">
        <f aca="false">G764&amp;" d. "&amp;I764</f>
        <v>0 d. 0</v>
      </c>
      <c r="N764" s="97" t="str">
        <f aca="false">G764&amp;" x "&amp;I764</f>
        <v>0 x 0</v>
      </c>
      <c r="O764" s="97" t="str">
        <f aca="false">I764&amp;" x "&amp;G764</f>
        <v>0 x 0</v>
      </c>
      <c r="P764" s="94" t="n">
        <f aca="false">MONTH(B764)</f>
        <v>12</v>
      </c>
      <c r="Q764" s="94" t="n">
        <f aca="false">QUOTIENT(B764-2,7)-6129</f>
        <v>-6129</v>
      </c>
    </row>
    <row r="765" customFormat="false" ht="12.75" hidden="false" customHeight="false" outlineLevel="0" collapsed="false">
      <c r="A765" s="94"/>
      <c r="B765" s="39"/>
      <c r="C765" s="40"/>
      <c r="D765" s="98" t="n">
        <v>6</v>
      </c>
      <c r="E765" s="98"/>
      <c r="F765" s="40"/>
      <c r="G765" s="97"/>
      <c r="H765" s="94"/>
      <c r="I765" s="97"/>
      <c r="J765" s="94"/>
      <c r="K765" s="94"/>
      <c r="L765" s="94"/>
      <c r="M765" s="97" t="n">
        <v>0</v>
      </c>
      <c r="N765" s="97" t="n">
        <v>0</v>
      </c>
      <c r="O765" s="97" t="n">
        <v>0</v>
      </c>
      <c r="P765" s="94"/>
      <c r="Q765" s="94"/>
    </row>
    <row r="766" customFormat="false" ht="12.75" hidden="false" customHeight="false" outlineLevel="0" collapsed="false">
      <c r="A766" s="99"/>
      <c r="B766" s="100"/>
      <c r="C766" s="101"/>
      <c r="D766" s="102"/>
      <c r="E766" s="102"/>
      <c r="F766" s="101"/>
      <c r="G766" s="103"/>
      <c r="H766" s="99"/>
      <c r="I766" s="103"/>
      <c r="J766" s="99"/>
      <c r="K766" s="99"/>
      <c r="L766" s="99"/>
      <c r="M766" s="103" t="n">
        <v>0</v>
      </c>
      <c r="N766" s="103" t="n">
        <v>0</v>
      </c>
      <c r="O766" s="103" t="n">
        <v>0</v>
      </c>
      <c r="P766" s="99"/>
      <c r="Q766" s="99"/>
    </row>
    <row r="767" customFormat="false" ht="12.75" hidden="false" customHeight="false" outlineLevel="0" collapsed="false">
      <c r="A767" s="104" t="n">
        <f aca="false">A764+1</f>
        <v>256</v>
      </c>
      <c r="B767" s="95"/>
      <c r="C767" s="40"/>
      <c r="D767" s="96" t="n">
        <v>6</v>
      </c>
      <c r="E767" s="96"/>
      <c r="F767" s="40"/>
      <c r="G767" s="105" t="n">
        <f aca="false">C767</f>
        <v>0</v>
      </c>
      <c r="H767" s="104" t="n">
        <f aca="false">IF(AND(E767=0,E768=0),25,20)</f>
        <v>25</v>
      </c>
      <c r="I767" s="105" t="n">
        <f aca="false">F767</f>
        <v>0</v>
      </c>
      <c r="J767" s="94" t="n">
        <f aca="false">IF(E767="WO40",-40,MAX(4,SUM(E767:E768)))</f>
        <v>4</v>
      </c>
      <c r="K767" s="104" t="n">
        <f aca="false">IF(D767&gt;E767,1,0)+IF(D768&gt;E768,1,0)+IF(D769&gt;E769,1,0)</f>
        <v>2</v>
      </c>
      <c r="L767" s="104" t="n">
        <f aca="false">IF(E767&gt;D767,1,0)+IF(E768&gt;D768,1,0)+IF(E769&gt;D769,1,0)</f>
        <v>0</v>
      </c>
      <c r="M767" s="97" t="str">
        <f aca="false">G767&amp;" d. "&amp;I767</f>
        <v>0 d. 0</v>
      </c>
      <c r="N767" s="97" t="str">
        <f aca="false">G767&amp;" x "&amp;I767</f>
        <v>0 x 0</v>
      </c>
      <c r="O767" s="97" t="str">
        <f aca="false">I767&amp;" x "&amp;G767</f>
        <v>0 x 0</v>
      </c>
      <c r="P767" s="94" t="n">
        <f aca="false">MONTH(B767)</f>
        <v>12</v>
      </c>
      <c r="Q767" s="94" t="n">
        <f aca="false">QUOTIENT(B767-2,7)-6129</f>
        <v>-6129</v>
      </c>
    </row>
    <row r="768" customFormat="false" ht="12.75" hidden="false" customHeight="false" outlineLevel="0" collapsed="false">
      <c r="A768" s="94"/>
      <c r="B768" s="39"/>
      <c r="C768" s="40"/>
      <c r="D768" s="98" t="n">
        <v>6</v>
      </c>
      <c r="E768" s="98"/>
      <c r="F768" s="40"/>
      <c r="G768" s="97"/>
      <c r="H768" s="94"/>
      <c r="I768" s="97"/>
      <c r="J768" s="94"/>
      <c r="K768" s="94"/>
      <c r="L768" s="94"/>
      <c r="M768" s="97" t="n">
        <v>0</v>
      </c>
      <c r="N768" s="97" t="n">
        <v>0</v>
      </c>
      <c r="O768" s="97" t="n">
        <v>0</v>
      </c>
      <c r="P768" s="94"/>
      <c r="Q768" s="94"/>
    </row>
    <row r="769" customFormat="false" ht="12.75" hidden="false" customHeight="false" outlineLevel="0" collapsed="false">
      <c r="A769" s="99"/>
      <c r="B769" s="100"/>
      <c r="C769" s="101"/>
      <c r="D769" s="102"/>
      <c r="E769" s="102"/>
      <c r="F769" s="101"/>
      <c r="G769" s="103"/>
      <c r="H769" s="99"/>
      <c r="I769" s="103"/>
      <c r="J769" s="99"/>
      <c r="K769" s="99"/>
      <c r="L769" s="99"/>
      <c r="M769" s="103" t="n">
        <v>0</v>
      </c>
      <c r="N769" s="103" t="n">
        <v>0</v>
      </c>
      <c r="O769" s="103" t="n">
        <v>0</v>
      </c>
      <c r="P769" s="99"/>
      <c r="Q769" s="99"/>
    </row>
    <row r="770" customFormat="false" ht="12.75" hidden="false" customHeight="false" outlineLevel="0" collapsed="false">
      <c r="A770" s="104" t="n">
        <f aca="false">A767+1</f>
        <v>257</v>
      </c>
      <c r="B770" s="95"/>
      <c r="C770" s="40"/>
      <c r="D770" s="96" t="n">
        <v>6</v>
      </c>
      <c r="E770" s="96"/>
      <c r="F770" s="40"/>
      <c r="G770" s="105" t="n">
        <f aca="false">C770</f>
        <v>0</v>
      </c>
      <c r="H770" s="104" t="n">
        <f aca="false">IF(AND(E770=0,E771=0),25,20)</f>
        <v>25</v>
      </c>
      <c r="I770" s="105" t="n">
        <f aca="false">F770</f>
        <v>0</v>
      </c>
      <c r="J770" s="94" t="n">
        <f aca="false">IF(E770="WO40",-40,MAX(4,SUM(E770:E771)))</f>
        <v>4</v>
      </c>
      <c r="K770" s="104" t="n">
        <f aca="false">IF(D770&gt;E770,1,0)+IF(D771&gt;E771,1,0)+IF(D772&gt;E772,1,0)</f>
        <v>2</v>
      </c>
      <c r="L770" s="104" t="n">
        <f aca="false">IF(E770&gt;D770,1,0)+IF(E771&gt;D771,1,0)+IF(E772&gt;D772,1,0)</f>
        <v>0</v>
      </c>
      <c r="M770" s="97" t="str">
        <f aca="false">G770&amp;" d. "&amp;I770</f>
        <v>0 d. 0</v>
      </c>
      <c r="N770" s="97" t="str">
        <f aca="false">G770&amp;" x "&amp;I770</f>
        <v>0 x 0</v>
      </c>
      <c r="O770" s="97" t="str">
        <f aca="false">I770&amp;" x "&amp;G770</f>
        <v>0 x 0</v>
      </c>
      <c r="P770" s="94" t="n">
        <f aca="false">MONTH(B770)</f>
        <v>12</v>
      </c>
      <c r="Q770" s="94" t="n">
        <f aca="false">QUOTIENT(B770-2,7)-6129</f>
        <v>-6129</v>
      </c>
    </row>
    <row r="771" customFormat="false" ht="12.75" hidden="false" customHeight="false" outlineLevel="0" collapsed="false">
      <c r="A771" s="94"/>
      <c r="B771" s="39"/>
      <c r="C771" s="40"/>
      <c r="D771" s="98" t="n">
        <v>6</v>
      </c>
      <c r="E771" s="98"/>
      <c r="F771" s="40"/>
      <c r="G771" s="97"/>
      <c r="H771" s="94"/>
      <c r="I771" s="97"/>
      <c r="J771" s="94"/>
      <c r="K771" s="94"/>
      <c r="L771" s="94"/>
      <c r="M771" s="97" t="n">
        <v>0</v>
      </c>
      <c r="N771" s="97" t="n">
        <v>0</v>
      </c>
      <c r="O771" s="97" t="n">
        <v>0</v>
      </c>
      <c r="P771" s="94"/>
      <c r="Q771" s="94"/>
    </row>
    <row r="772" customFormat="false" ht="12.75" hidden="false" customHeight="false" outlineLevel="0" collapsed="false">
      <c r="A772" s="99"/>
      <c r="B772" s="100"/>
      <c r="C772" s="101"/>
      <c r="D772" s="102"/>
      <c r="E772" s="102"/>
      <c r="F772" s="101"/>
      <c r="G772" s="103"/>
      <c r="H772" s="99"/>
      <c r="I772" s="103"/>
      <c r="J772" s="99"/>
      <c r="K772" s="99"/>
      <c r="L772" s="99"/>
      <c r="M772" s="103" t="n">
        <v>0</v>
      </c>
      <c r="N772" s="103" t="n">
        <v>0</v>
      </c>
      <c r="O772" s="103" t="n">
        <v>0</v>
      </c>
      <c r="P772" s="99"/>
      <c r="Q772" s="99"/>
    </row>
    <row r="773" customFormat="false" ht="12.75" hidden="false" customHeight="false" outlineLevel="0" collapsed="false">
      <c r="A773" s="104" t="n">
        <f aca="false">A770+1</f>
        <v>258</v>
      </c>
      <c r="B773" s="95"/>
      <c r="C773" s="40"/>
      <c r="D773" s="96" t="n">
        <v>6</v>
      </c>
      <c r="E773" s="96"/>
      <c r="F773" s="40"/>
      <c r="G773" s="105" t="n">
        <f aca="false">C773</f>
        <v>0</v>
      </c>
      <c r="H773" s="104" t="n">
        <f aca="false">IF(AND(E773=0,E774=0),25,20)</f>
        <v>25</v>
      </c>
      <c r="I773" s="105" t="n">
        <f aca="false">F773</f>
        <v>0</v>
      </c>
      <c r="J773" s="94" t="n">
        <f aca="false">IF(E773="WO40",-40,MAX(4,SUM(E773:E774)))</f>
        <v>4</v>
      </c>
      <c r="K773" s="104" t="n">
        <f aca="false">IF(D773&gt;E773,1,0)+IF(D774&gt;E774,1,0)+IF(D775&gt;E775,1,0)</f>
        <v>2</v>
      </c>
      <c r="L773" s="104" t="n">
        <f aca="false">IF(E773&gt;D773,1,0)+IF(E774&gt;D774,1,0)+IF(E775&gt;D775,1,0)</f>
        <v>0</v>
      </c>
      <c r="M773" s="97" t="str">
        <f aca="false">G773&amp;" d. "&amp;I773</f>
        <v>0 d. 0</v>
      </c>
      <c r="N773" s="97" t="str">
        <f aca="false">G773&amp;" x "&amp;I773</f>
        <v>0 x 0</v>
      </c>
      <c r="O773" s="97" t="str">
        <f aca="false">I773&amp;" x "&amp;G773</f>
        <v>0 x 0</v>
      </c>
      <c r="P773" s="94" t="n">
        <f aca="false">MONTH(B773)</f>
        <v>12</v>
      </c>
      <c r="Q773" s="94" t="n">
        <f aca="false">QUOTIENT(B773-2,7)-6129</f>
        <v>-6129</v>
      </c>
    </row>
    <row r="774" customFormat="false" ht="12.75" hidden="false" customHeight="false" outlineLevel="0" collapsed="false">
      <c r="A774" s="94"/>
      <c r="B774" s="39"/>
      <c r="C774" s="40"/>
      <c r="D774" s="98" t="n">
        <v>6</v>
      </c>
      <c r="E774" s="98"/>
      <c r="F774" s="40"/>
      <c r="G774" s="97"/>
      <c r="H774" s="94"/>
      <c r="I774" s="97"/>
      <c r="J774" s="94"/>
      <c r="K774" s="94"/>
      <c r="L774" s="94"/>
      <c r="M774" s="97" t="n">
        <v>0</v>
      </c>
      <c r="N774" s="97" t="n">
        <v>0</v>
      </c>
      <c r="O774" s="97" t="n">
        <v>0</v>
      </c>
      <c r="P774" s="94"/>
      <c r="Q774" s="94"/>
    </row>
    <row r="775" customFormat="false" ht="12.75" hidden="false" customHeight="false" outlineLevel="0" collapsed="false">
      <c r="A775" s="99"/>
      <c r="B775" s="100"/>
      <c r="C775" s="101"/>
      <c r="D775" s="102"/>
      <c r="E775" s="102"/>
      <c r="F775" s="101"/>
      <c r="G775" s="103"/>
      <c r="H775" s="99"/>
      <c r="I775" s="103"/>
      <c r="J775" s="99"/>
      <c r="K775" s="99"/>
      <c r="L775" s="99"/>
      <c r="M775" s="103" t="n">
        <v>0</v>
      </c>
      <c r="N775" s="103" t="n">
        <v>0</v>
      </c>
      <c r="O775" s="103" t="n">
        <v>0</v>
      </c>
      <c r="P775" s="99"/>
      <c r="Q775" s="99"/>
    </row>
    <row r="776" customFormat="false" ht="12.75" hidden="false" customHeight="false" outlineLevel="0" collapsed="false">
      <c r="A776" s="104" t="n">
        <f aca="false">A773+1</f>
        <v>259</v>
      </c>
      <c r="B776" s="95"/>
      <c r="C776" s="40"/>
      <c r="D776" s="96" t="n">
        <v>6</v>
      </c>
      <c r="E776" s="96"/>
      <c r="F776" s="40"/>
      <c r="G776" s="105" t="n">
        <f aca="false">C776</f>
        <v>0</v>
      </c>
      <c r="H776" s="104" t="n">
        <f aca="false">IF(AND(E776=0,E777=0),25,20)</f>
        <v>25</v>
      </c>
      <c r="I776" s="105" t="n">
        <f aca="false">F776</f>
        <v>0</v>
      </c>
      <c r="J776" s="94" t="n">
        <f aca="false">IF(E776="WO40",-40,MAX(4,SUM(E776:E777)))</f>
        <v>4</v>
      </c>
      <c r="K776" s="104" t="n">
        <f aca="false">IF(D776&gt;E776,1,0)+IF(D777&gt;E777,1,0)+IF(D778&gt;E778,1,0)</f>
        <v>2</v>
      </c>
      <c r="L776" s="104" t="n">
        <f aca="false">IF(E776&gt;D776,1,0)+IF(E777&gt;D777,1,0)+IF(E778&gt;D778,1,0)</f>
        <v>0</v>
      </c>
      <c r="M776" s="97" t="str">
        <f aca="false">G776&amp;" d. "&amp;I776</f>
        <v>0 d. 0</v>
      </c>
      <c r="N776" s="97" t="str">
        <f aca="false">G776&amp;" x "&amp;I776</f>
        <v>0 x 0</v>
      </c>
      <c r="O776" s="97" t="str">
        <f aca="false">I776&amp;" x "&amp;G776</f>
        <v>0 x 0</v>
      </c>
      <c r="P776" s="94" t="n">
        <f aca="false">MONTH(B776)</f>
        <v>12</v>
      </c>
      <c r="Q776" s="94" t="n">
        <f aca="false">QUOTIENT(B776-2,7)-6129</f>
        <v>-6129</v>
      </c>
    </row>
    <row r="777" customFormat="false" ht="12.75" hidden="false" customHeight="false" outlineLevel="0" collapsed="false">
      <c r="A777" s="94"/>
      <c r="B777" s="39"/>
      <c r="C777" s="40"/>
      <c r="D777" s="98" t="n">
        <v>6</v>
      </c>
      <c r="E777" s="98"/>
      <c r="F777" s="40"/>
      <c r="G777" s="97"/>
      <c r="H777" s="94"/>
      <c r="I777" s="97"/>
      <c r="J777" s="94"/>
      <c r="K777" s="94"/>
      <c r="L777" s="94"/>
      <c r="M777" s="97" t="n">
        <v>0</v>
      </c>
      <c r="N777" s="97" t="n">
        <v>0</v>
      </c>
      <c r="O777" s="97" t="n">
        <v>0</v>
      </c>
      <c r="P777" s="94"/>
      <c r="Q777" s="94"/>
    </row>
    <row r="778" customFormat="false" ht="12.75" hidden="false" customHeight="false" outlineLevel="0" collapsed="false">
      <c r="A778" s="99"/>
      <c r="B778" s="100"/>
      <c r="C778" s="101"/>
      <c r="D778" s="102"/>
      <c r="E778" s="102"/>
      <c r="F778" s="101"/>
      <c r="G778" s="103"/>
      <c r="H778" s="99"/>
      <c r="I778" s="103"/>
      <c r="J778" s="99"/>
      <c r="K778" s="99"/>
      <c r="L778" s="99"/>
      <c r="M778" s="103" t="n">
        <v>0</v>
      </c>
      <c r="N778" s="103" t="n">
        <v>0</v>
      </c>
      <c r="O778" s="103" t="n">
        <v>0</v>
      </c>
      <c r="P778" s="99"/>
      <c r="Q778" s="99"/>
    </row>
    <row r="779" customFormat="false" ht="12.75" hidden="false" customHeight="false" outlineLevel="0" collapsed="false">
      <c r="A779" s="104" t="n">
        <f aca="false">A776+1</f>
        <v>260</v>
      </c>
      <c r="B779" s="95"/>
      <c r="C779" s="40"/>
      <c r="D779" s="96" t="n">
        <v>6</v>
      </c>
      <c r="E779" s="96"/>
      <c r="F779" s="40"/>
      <c r="G779" s="105" t="n">
        <f aca="false">C779</f>
        <v>0</v>
      </c>
      <c r="H779" s="104" t="n">
        <f aca="false">IF(AND(E779=0,E780=0),25,20)</f>
        <v>25</v>
      </c>
      <c r="I779" s="105" t="n">
        <f aca="false">F779</f>
        <v>0</v>
      </c>
      <c r="J779" s="94" t="n">
        <f aca="false">IF(E779="WO40",-40,MAX(4,SUM(E779:E780)))</f>
        <v>4</v>
      </c>
      <c r="K779" s="104" t="n">
        <f aca="false">IF(D779&gt;E779,1,0)+IF(D780&gt;E780,1,0)+IF(D781&gt;E781,1,0)</f>
        <v>2</v>
      </c>
      <c r="L779" s="104" t="n">
        <f aca="false">IF(E779&gt;D779,1,0)+IF(E780&gt;D780,1,0)+IF(E781&gt;D781,1,0)</f>
        <v>0</v>
      </c>
      <c r="M779" s="97" t="str">
        <f aca="false">G779&amp;" d. "&amp;I779</f>
        <v>0 d. 0</v>
      </c>
      <c r="N779" s="97" t="str">
        <f aca="false">G779&amp;" x "&amp;I779</f>
        <v>0 x 0</v>
      </c>
      <c r="O779" s="97" t="str">
        <f aca="false">I779&amp;" x "&amp;G779</f>
        <v>0 x 0</v>
      </c>
      <c r="P779" s="94" t="n">
        <f aca="false">MONTH(B779)</f>
        <v>12</v>
      </c>
      <c r="Q779" s="94" t="n">
        <f aca="false">QUOTIENT(B779-2,7)-6129</f>
        <v>-6129</v>
      </c>
    </row>
    <row r="780" customFormat="false" ht="12.75" hidden="false" customHeight="false" outlineLevel="0" collapsed="false">
      <c r="A780" s="94"/>
      <c r="B780" s="39"/>
      <c r="C780" s="40"/>
      <c r="D780" s="98" t="n">
        <v>6</v>
      </c>
      <c r="E780" s="98"/>
      <c r="F780" s="40"/>
      <c r="G780" s="97"/>
      <c r="H780" s="94"/>
      <c r="I780" s="97"/>
      <c r="J780" s="94"/>
      <c r="K780" s="94"/>
      <c r="L780" s="94"/>
      <c r="M780" s="97" t="n">
        <v>0</v>
      </c>
      <c r="N780" s="97" t="n">
        <v>0</v>
      </c>
      <c r="O780" s="97" t="n">
        <v>0</v>
      </c>
      <c r="P780" s="94"/>
      <c r="Q780" s="94"/>
    </row>
    <row r="781" customFormat="false" ht="12.75" hidden="false" customHeight="false" outlineLevel="0" collapsed="false">
      <c r="A781" s="99"/>
      <c r="B781" s="100"/>
      <c r="C781" s="101"/>
      <c r="D781" s="102"/>
      <c r="E781" s="102"/>
      <c r="F781" s="101"/>
      <c r="G781" s="103"/>
      <c r="H781" s="99"/>
      <c r="I781" s="103"/>
      <c r="J781" s="99"/>
      <c r="K781" s="99"/>
      <c r="L781" s="99"/>
      <c r="M781" s="103" t="n">
        <v>0</v>
      </c>
      <c r="N781" s="103" t="n">
        <v>0</v>
      </c>
      <c r="O781" s="103" t="n">
        <v>0</v>
      </c>
      <c r="P781" s="99"/>
      <c r="Q781" s="99"/>
    </row>
    <row r="782" customFormat="false" ht="12.75" hidden="false" customHeight="false" outlineLevel="0" collapsed="false">
      <c r="A782" s="104" t="n">
        <f aca="false">A779+1</f>
        <v>261</v>
      </c>
      <c r="B782" s="95"/>
      <c r="C782" s="40"/>
      <c r="D782" s="96" t="n">
        <v>6</v>
      </c>
      <c r="E782" s="96"/>
      <c r="F782" s="40"/>
      <c r="G782" s="105" t="n">
        <f aca="false">C782</f>
        <v>0</v>
      </c>
      <c r="H782" s="104" t="n">
        <f aca="false">IF(AND(E782=0,E783=0),25,20)</f>
        <v>25</v>
      </c>
      <c r="I782" s="105" t="n">
        <f aca="false">F782</f>
        <v>0</v>
      </c>
      <c r="J782" s="94" t="n">
        <f aca="false">IF(E782="WO40",-40,MAX(4,SUM(E782:E783)))</f>
        <v>4</v>
      </c>
      <c r="K782" s="104" t="n">
        <f aca="false">IF(D782&gt;E782,1,0)+IF(D783&gt;E783,1,0)+IF(D784&gt;E784,1,0)</f>
        <v>2</v>
      </c>
      <c r="L782" s="104" t="n">
        <f aca="false">IF(E782&gt;D782,1,0)+IF(E783&gt;D783,1,0)+IF(E784&gt;D784,1,0)</f>
        <v>0</v>
      </c>
      <c r="M782" s="97" t="str">
        <f aca="false">G782&amp;" d. "&amp;I782</f>
        <v>0 d. 0</v>
      </c>
      <c r="N782" s="97" t="str">
        <f aca="false">G782&amp;" x "&amp;I782</f>
        <v>0 x 0</v>
      </c>
      <c r="O782" s="97" t="str">
        <f aca="false">I782&amp;" x "&amp;G782</f>
        <v>0 x 0</v>
      </c>
      <c r="P782" s="94" t="n">
        <f aca="false">MONTH(B782)</f>
        <v>12</v>
      </c>
      <c r="Q782" s="94" t="n">
        <f aca="false">QUOTIENT(B782-2,7)-6129</f>
        <v>-6129</v>
      </c>
    </row>
    <row r="783" customFormat="false" ht="12.75" hidden="false" customHeight="false" outlineLevel="0" collapsed="false">
      <c r="A783" s="94"/>
      <c r="B783" s="39"/>
      <c r="C783" s="40"/>
      <c r="D783" s="98" t="n">
        <v>6</v>
      </c>
      <c r="E783" s="98"/>
      <c r="F783" s="40"/>
      <c r="G783" s="97"/>
      <c r="H783" s="94"/>
      <c r="I783" s="97"/>
      <c r="J783" s="94"/>
      <c r="K783" s="94"/>
      <c r="L783" s="94"/>
      <c r="M783" s="97" t="n">
        <v>0</v>
      </c>
      <c r="N783" s="97" t="n">
        <v>0</v>
      </c>
      <c r="O783" s="97" t="n">
        <v>0</v>
      </c>
      <c r="P783" s="94"/>
      <c r="Q783" s="94"/>
    </row>
    <row r="784" customFormat="false" ht="12.75" hidden="false" customHeight="false" outlineLevel="0" collapsed="false">
      <c r="A784" s="99"/>
      <c r="B784" s="100"/>
      <c r="C784" s="101"/>
      <c r="D784" s="102"/>
      <c r="E784" s="102"/>
      <c r="F784" s="101"/>
      <c r="G784" s="103"/>
      <c r="H784" s="99"/>
      <c r="I784" s="103"/>
      <c r="J784" s="99"/>
      <c r="K784" s="99"/>
      <c r="L784" s="99"/>
      <c r="M784" s="103" t="n">
        <v>0</v>
      </c>
      <c r="N784" s="103" t="n">
        <v>0</v>
      </c>
      <c r="O784" s="103" t="n">
        <v>0</v>
      </c>
      <c r="P784" s="99"/>
      <c r="Q784" s="99"/>
    </row>
    <row r="785" customFormat="false" ht="12.75" hidden="false" customHeight="false" outlineLevel="0" collapsed="false">
      <c r="A785" s="104" t="n">
        <f aca="false">A782+1</f>
        <v>262</v>
      </c>
      <c r="B785" s="95"/>
      <c r="C785" s="40"/>
      <c r="D785" s="96" t="n">
        <v>6</v>
      </c>
      <c r="E785" s="96"/>
      <c r="F785" s="40"/>
      <c r="G785" s="105" t="n">
        <f aca="false">C785</f>
        <v>0</v>
      </c>
      <c r="H785" s="104" t="n">
        <f aca="false">IF(AND(E785=0,E786=0),25,20)</f>
        <v>25</v>
      </c>
      <c r="I785" s="105" t="n">
        <f aca="false">F785</f>
        <v>0</v>
      </c>
      <c r="J785" s="94" t="n">
        <f aca="false">IF(E785="WO40",-40,MAX(4,SUM(E785:E786)))</f>
        <v>4</v>
      </c>
      <c r="K785" s="104" t="n">
        <f aca="false">IF(D785&gt;E785,1,0)+IF(D786&gt;E786,1,0)+IF(D787&gt;E787,1,0)</f>
        <v>2</v>
      </c>
      <c r="L785" s="104" t="n">
        <f aca="false">IF(E785&gt;D785,1,0)+IF(E786&gt;D786,1,0)+IF(E787&gt;D787,1,0)</f>
        <v>0</v>
      </c>
      <c r="M785" s="97" t="str">
        <f aca="false">G785&amp;" d. "&amp;I785</f>
        <v>0 d. 0</v>
      </c>
      <c r="N785" s="97" t="str">
        <f aca="false">G785&amp;" x "&amp;I785</f>
        <v>0 x 0</v>
      </c>
      <c r="O785" s="97" t="str">
        <f aca="false">I785&amp;" x "&amp;G785</f>
        <v>0 x 0</v>
      </c>
      <c r="P785" s="94" t="n">
        <f aca="false">MONTH(B785)</f>
        <v>12</v>
      </c>
      <c r="Q785" s="94" t="n">
        <f aca="false">QUOTIENT(B785-2,7)-6129</f>
        <v>-6129</v>
      </c>
    </row>
    <row r="786" customFormat="false" ht="12.75" hidden="false" customHeight="false" outlineLevel="0" collapsed="false">
      <c r="A786" s="94"/>
      <c r="B786" s="39"/>
      <c r="C786" s="40"/>
      <c r="D786" s="98" t="n">
        <v>6</v>
      </c>
      <c r="E786" s="98"/>
      <c r="F786" s="40"/>
      <c r="G786" s="97"/>
      <c r="H786" s="94"/>
      <c r="I786" s="97"/>
      <c r="J786" s="94"/>
      <c r="K786" s="94"/>
      <c r="L786" s="94"/>
      <c r="M786" s="97" t="n">
        <v>0</v>
      </c>
      <c r="N786" s="97" t="n">
        <v>0</v>
      </c>
      <c r="O786" s="97" t="n">
        <v>0</v>
      </c>
      <c r="P786" s="94"/>
      <c r="Q786" s="94"/>
    </row>
    <row r="787" customFormat="false" ht="12.75" hidden="false" customHeight="false" outlineLevel="0" collapsed="false">
      <c r="A787" s="99"/>
      <c r="B787" s="100"/>
      <c r="C787" s="101"/>
      <c r="D787" s="102"/>
      <c r="E787" s="102"/>
      <c r="F787" s="101"/>
      <c r="G787" s="103"/>
      <c r="H787" s="99"/>
      <c r="I787" s="103"/>
      <c r="J787" s="99"/>
      <c r="K787" s="99"/>
      <c r="L787" s="99"/>
      <c r="M787" s="103" t="n">
        <v>0</v>
      </c>
      <c r="N787" s="103" t="n">
        <v>0</v>
      </c>
      <c r="O787" s="103" t="n">
        <v>0</v>
      </c>
      <c r="P787" s="99"/>
      <c r="Q787" s="99"/>
    </row>
    <row r="788" customFormat="false" ht="12.75" hidden="false" customHeight="false" outlineLevel="0" collapsed="false">
      <c r="A788" s="104" t="n">
        <f aca="false">A785+1</f>
        <v>263</v>
      </c>
      <c r="B788" s="95"/>
      <c r="C788" s="40"/>
      <c r="D788" s="96" t="n">
        <v>6</v>
      </c>
      <c r="E788" s="96"/>
      <c r="F788" s="40"/>
      <c r="G788" s="105" t="n">
        <f aca="false">C788</f>
        <v>0</v>
      </c>
      <c r="H788" s="104" t="n">
        <f aca="false">IF(AND(E788=0,E789=0),25,20)</f>
        <v>25</v>
      </c>
      <c r="I788" s="105" t="n">
        <f aca="false">F788</f>
        <v>0</v>
      </c>
      <c r="J788" s="94" t="n">
        <f aca="false">IF(E788="WO40",-40,MAX(4,SUM(E788:E789)))</f>
        <v>4</v>
      </c>
      <c r="K788" s="104" t="n">
        <f aca="false">IF(D788&gt;E788,1,0)+IF(D789&gt;E789,1,0)+IF(D790&gt;E790,1,0)</f>
        <v>2</v>
      </c>
      <c r="L788" s="104" t="n">
        <f aca="false">IF(E788&gt;D788,1,0)+IF(E789&gt;D789,1,0)+IF(E790&gt;D790,1,0)</f>
        <v>0</v>
      </c>
      <c r="M788" s="97" t="str">
        <f aca="false">G788&amp;" d. "&amp;I788</f>
        <v>0 d. 0</v>
      </c>
      <c r="N788" s="97" t="str">
        <f aca="false">G788&amp;" x "&amp;I788</f>
        <v>0 x 0</v>
      </c>
      <c r="O788" s="97" t="str">
        <f aca="false">I788&amp;" x "&amp;G788</f>
        <v>0 x 0</v>
      </c>
      <c r="P788" s="94" t="n">
        <f aca="false">MONTH(B788)</f>
        <v>12</v>
      </c>
      <c r="Q788" s="94" t="n">
        <f aca="false">QUOTIENT(B788-2,7)-6129</f>
        <v>-6129</v>
      </c>
    </row>
    <row r="789" customFormat="false" ht="12.75" hidden="false" customHeight="false" outlineLevel="0" collapsed="false">
      <c r="A789" s="94"/>
      <c r="B789" s="39"/>
      <c r="C789" s="40"/>
      <c r="D789" s="98" t="n">
        <v>6</v>
      </c>
      <c r="E789" s="98"/>
      <c r="F789" s="40"/>
      <c r="G789" s="97"/>
      <c r="H789" s="94"/>
      <c r="I789" s="97"/>
      <c r="J789" s="94"/>
      <c r="K789" s="94"/>
      <c r="L789" s="94"/>
      <c r="M789" s="97" t="n">
        <v>0</v>
      </c>
      <c r="N789" s="97" t="n">
        <v>0</v>
      </c>
      <c r="O789" s="97" t="n">
        <v>0</v>
      </c>
      <c r="P789" s="94"/>
      <c r="Q789" s="94"/>
    </row>
    <row r="790" customFormat="false" ht="12.75" hidden="false" customHeight="false" outlineLevel="0" collapsed="false">
      <c r="A790" s="99"/>
      <c r="B790" s="100"/>
      <c r="C790" s="101"/>
      <c r="D790" s="102"/>
      <c r="E790" s="102"/>
      <c r="F790" s="101"/>
      <c r="G790" s="103"/>
      <c r="H790" s="99"/>
      <c r="I790" s="103"/>
      <c r="J790" s="99"/>
      <c r="K790" s="99"/>
      <c r="L790" s="99"/>
      <c r="M790" s="103" t="n">
        <v>0</v>
      </c>
      <c r="N790" s="103" t="n">
        <v>0</v>
      </c>
      <c r="O790" s="103" t="n">
        <v>0</v>
      </c>
      <c r="P790" s="99"/>
      <c r="Q790" s="99"/>
    </row>
    <row r="791" customFormat="false" ht="12.75" hidden="false" customHeight="false" outlineLevel="0" collapsed="false">
      <c r="A791" s="104" t="n">
        <f aca="false">A788+1</f>
        <v>264</v>
      </c>
      <c r="B791" s="95"/>
      <c r="C791" s="40"/>
      <c r="D791" s="96" t="n">
        <v>6</v>
      </c>
      <c r="E791" s="96"/>
      <c r="F791" s="40"/>
      <c r="G791" s="105" t="n">
        <f aca="false">C791</f>
        <v>0</v>
      </c>
      <c r="H791" s="104" t="n">
        <f aca="false">IF(AND(E791=0,E792=0),25,20)</f>
        <v>25</v>
      </c>
      <c r="I791" s="105" t="n">
        <f aca="false">F791</f>
        <v>0</v>
      </c>
      <c r="J791" s="94" t="n">
        <f aca="false">IF(E791="WO40",-40,MAX(4,SUM(E791:E792)))</f>
        <v>4</v>
      </c>
      <c r="K791" s="104" t="n">
        <f aca="false">IF(D791&gt;E791,1,0)+IF(D792&gt;E792,1,0)+IF(D793&gt;E793,1,0)</f>
        <v>2</v>
      </c>
      <c r="L791" s="104" t="n">
        <f aca="false">IF(E791&gt;D791,1,0)+IF(E792&gt;D792,1,0)+IF(E793&gt;D793,1,0)</f>
        <v>0</v>
      </c>
      <c r="M791" s="97" t="str">
        <f aca="false">G791&amp;" d. "&amp;I791</f>
        <v>0 d. 0</v>
      </c>
      <c r="N791" s="97" t="str">
        <f aca="false">G791&amp;" x "&amp;I791</f>
        <v>0 x 0</v>
      </c>
      <c r="O791" s="97" t="str">
        <f aca="false">I791&amp;" x "&amp;G791</f>
        <v>0 x 0</v>
      </c>
      <c r="P791" s="94" t="n">
        <f aca="false">MONTH(B791)</f>
        <v>12</v>
      </c>
      <c r="Q791" s="94" t="n">
        <f aca="false">QUOTIENT(B791-2,7)-6129</f>
        <v>-6129</v>
      </c>
    </row>
    <row r="792" customFormat="false" ht="12.75" hidden="false" customHeight="false" outlineLevel="0" collapsed="false">
      <c r="A792" s="94"/>
      <c r="B792" s="39"/>
      <c r="C792" s="40"/>
      <c r="D792" s="98" t="n">
        <v>6</v>
      </c>
      <c r="E792" s="98"/>
      <c r="F792" s="40"/>
      <c r="G792" s="97"/>
      <c r="H792" s="94"/>
      <c r="I792" s="97"/>
      <c r="J792" s="94"/>
      <c r="K792" s="94"/>
      <c r="L792" s="94"/>
      <c r="M792" s="97" t="n">
        <v>0</v>
      </c>
      <c r="N792" s="97" t="n">
        <v>0</v>
      </c>
      <c r="O792" s="97" t="n">
        <v>0</v>
      </c>
      <c r="P792" s="94"/>
      <c r="Q792" s="94"/>
    </row>
    <row r="793" customFormat="false" ht="12.75" hidden="false" customHeight="false" outlineLevel="0" collapsed="false">
      <c r="A793" s="99"/>
      <c r="B793" s="100"/>
      <c r="C793" s="101"/>
      <c r="D793" s="102"/>
      <c r="E793" s="102"/>
      <c r="F793" s="101"/>
      <c r="G793" s="103"/>
      <c r="H793" s="99"/>
      <c r="I793" s="103"/>
      <c r="J793" s="99"/>
      <c r="K793" s="99"/>
      <c r="L793" s="99"/>
      <c r="M793" s="103" t="n">
        <v>0</v>
      </c>
      <c r="N793" s="103" t="n">
        <v>0</v>
      </c>
      <c r="O793" s="103" t="n">
        <v>0</v>
      </c>
      <c r="P793" s="99"/>
      <c r="Q793" s="99"/>
    </row>
    <row r="794" customFormat="false" ht="12.75" hidden="false" customHeight="false" outlineLevel="0" collapsed="false">
      <c r="A794" s="104" t="n">
        <f aca="false">A791+1</f>
        <v>265</v>
      </c>
      <c r="B794" s="95"/>
      <c r="C794" s="40"/>
      <c r="D794" s="96" t="n">
        <v>6</v>
      </c>
      <c r="E794" s="96"/>
      <c r="F794" s="40"/>
      <c r="G794" s="105" t="n">
        <f aca="false">C794</f>
        <v>0</v>
      </c>
      <c r="H794" s="104" t="n">
        <f aca="false">IF(AND(E794=0,E795=0),25,20)</f>
        <v>25</v>
      </c>
      <c r="I794" s="105" t="n">
        <f aca="false">F794</f>
        <v>0</v>
      </c>
      <c r="J794" s="94" t="n">
        <f aca="false">IF(E794="WO40",-40,MAX(4,SUM(E794:E795)))</f>
        <v>4</v>
      </c>
      <c r="K794" s="104" t="n">
        <f aca="false">IF(D794&gt;E794,1,0)+IF(D795&gt;E795,1,0)+IF(D796&gt;E796,1,0)</f>
        <v>2</v>
      </c>
      <c r="L794" s="104" t="n">
        <f aca="false">IF(E794&gt;D794,1,0)+IF(E795&gt;D795,1,0)+IF(E796&gt;D796,1,0)</f>
        <v>0</v>
      </c>
      <c r="M794" s="97" t="str">
        <f aca="false">G794&amp;" d. "&amp;I794</f>
        <v>0 d. 0</v>
      </c>
      <c r="N794" s="97" t="str">
        <f aca="false">G794&amp;" x "&amp;I794</f>
        <v>0 x 0</v>
      </c>
      <c r="O794" s="97" t="str">
        <f aca="false">I794&amp;" x "&amp;G794</f>
        <v>0 x 0</v>
      </c>
      <c r="P794" s="94" t="n">
        <f aca="false">MONTH(B794)</f>
        <v>12</v>
      </c>
      <c r="Q794" s="94" t="n">
        <f aca="false">QUOTIENT(B794-2,7)-6129</f>
        <v>-6129</v>
      </c>
    </row>
    <row r="795" customFormat="false" ht="12.75" hidden="false" customHeight="false" outlineLevel="0" collapsed="false">
      <c r="A795" s="94"/>
      <c r="B795" s="39"/>
      <c r="C795" s="40"/>
      <c r="D795" s="98" t="n">
        <v>6</v>
      </c>
      <c r="E795" s="98"/>
      <c r="F795" s="40"/>
      <c r="G795" s="97"/>
      <c r="H795" s="94"/>
      <c r="I795" s="97"/>
      <c r="J795" s="94"/>
      <c r="K795" s="94"/>
      <c r="L795" s="94"/>
      <c r="M795" s="97" t="n">
        <v>0</v>
      </c>
      <c r="N795" s="97" t="n">
        <v>0</v>
      </c>
      <c r="O795" s="97" t="n">
        <v>0</v>
      </c>
      <c r="P795" s="94"/>
      <c r="Q795" s="94"/>
    </row>
    <row r="796" customFormat="false" ht="12.75" hidden="false" customHeight="false" outlineLevel="0" collapsed="false">
      <c r="A796" s="99"/>
      <c r="B796" s="100"/>
      <c r="C796" s="101"/>
      <c r="D796" s="102"/>
      <c r="E796" s="102"/>
      <c r="F796" s="101"/>
      <c r="G796" s="103"/>
      <c r="H796" s="99"/>
      <c r="I796" s="103"/>
      <c r="J796" s="99"/>
      <c r="K796" s="99"/>
      <c r="L796" s="99"/>
      <c r="M796" s="103" t="n">
        <v>0</v>
      </c>
      <c r="N796" s="103" t="n">
        <v>0</v>
      </c>
      <c r="O796" s="103" t="n">
        <v>0</v>
      </c>
      <c r="P796" s="99"/>
      <c r="Q796" s="99"/>
    </row>
    <row r="797" customFormat="false" ht="12.75" hidden="false" customHeight="false" outlineLevel="0" collapsed="false">
      <c r="A797" s="104" t="n">
        <f aca="false">A794+1</f>
        <v>266</v>
      </c>
      <c r="B797" s="95"/>
      <c r="C797" s="40"/>
      <c r="D797" s="96" t="n">
        <v>6</v>
      </c>
      <c r="E797" s="96"/>
      <c r="F797" s="40"/>
      <c r="G797" s="105" t="n">
        <f aca="false">C797</f>
        <v>0</v>
      </c>
      <c r="H797" s="104" t="n">
        <f aca="false">IF(AND(E797=0,E798=0),25,20)</f>
        <v>25</v>
      </c>
      <c r="I797" s="105" t="n">
        <f aca="false">F797</f>
        <v>0</v>
      </c>
      <c r="J797" s="94" t="n">
        <f aca="false">IF(E797="WO40",-40,MAX(4,SUM(E797:E798)))</f>
        <v>4</v>
      </c>
      <c r="K797" s="104" t="n">
        <f aca="false">IF(D797&gt;E797,1,0)+IF(D798&gt;E798,1,0)+IF(D799&gt;E799,1,0)</f>
        <v>2</v>
      </c>
      <c r="L797" s="104" t="n">
        <f aca="false">IF(E797&gt;D797,1,0)+IF(E798&gt;D798,1,0)+IF(E799&gt;D799,1,0)</f>
        <v>0</v>
      </c>
      <c r="M797" s="97" t="str">
        <f aca="false">G797&amp;" d. "&amp;I797</f>
        <v>0 d. 0</v>
      </c>
      <c r="N797" s="97" t="str">
        <f aca="false">G797&amp;" x "&amp;I797</f>
        <v>0 x 0</v>
      </c>
      <c r="O797" s="97" t="str">
        <f aca="false">I797&amp;" x "&amp;G797</f>
        <v>0 x 0</v>
      </c>
      <c r="P797" s="94" t="n">
        <f aca="false">MONTH(B797)</f>
        <v>12</v>
      </c>
      <c r="Q797" s="94" t="n">
        <f aca="false">QUOTIENT(B797-2,7)-6129</f>
        <v>-6129</v>
      </c>
    </row>
    <row r="798" customFormat="false" ht="12.75" hidden="false" customHeight="false" outlineLevel="0" collapsed="false">
      <c r="A798" s="94"/>
      <c r="B798" s="39"/>
      <c r="C798" s="40"/>
      <c r="D798" s="98" t="n">
        <v>6</v>
      </c>
      <c r="E798" s="98"/>
      <c r="F798" s="40"/>
      <c r="G798" s="97"/>
      <c r="H798" s="94"/>
      <c r="I798" s="97"/>
      <c r="J798" s="94"/>
      <c r="K798" s="94"/>
      <c r="L798" s="94"/>
      <c r="M798" s="97" t="n">
        <v>0</v>
      </c>
      <c r="N798" s="97" t="n">
        <v>0</v>
      </c>
      <c r="O798" s="97" t="n">
        <v>0</v>
      </c>
      <c r="P798" s="94"/>
      <c r="Q798" s="94"/>
    </row>
    <row r="799" customFormat="false" ht="12.75" hidden="false" customHeight="false" outlineLevel="0" collapsed="false">
      <c r="A799" s="99"/>
      <c r="B799" s="100"/>
      <c r="C799" s="101"/>
      <c r="D799" s="102"/>
      <c r="E799" s="102"/>
      <c r="F799" s="101"/>
      <c r="G799" s="103"/>
      <c r="H799" s="99"/>
      <c r="I799" s="103"/>
      <c r="J799" s="99"/>
      <c r="K799" s="99"/>
      <c r="L799" s="99"/>
      <c r="M799" s="103" t="n">
        <v>0</v>
      </c>
      <c r="N799" s="103" t="n">
        <v>0</v>
      </c>
      <c r="O799" s="103" t="n">
        <v>0</v>
      </c>
      <c r="P799" s="99"/>
      <c r="Q799" s="99"/>
    </row>
    <row r="800" customFormat="false" ht="12.75" hidden="false" customHeight="false" outlineLevel="0" collapsed="false">
      <c r="A800" s="104" t="n">
        <f aca="false">A797+1</f>
        <v>267</v>
      </c>
      <c r="B800" s="95"/>
      <c r="C800" s="40"/>
      <c r="D800" s="96" t="n">
        <v>6</v>
      </c>
      <c r="E800" s="96"/>
      <c r="F800" s="40"/>
      <c r="G800" s="105" t="n">
        <f aca="false">C800</f>
        <v>0</v>
      </c>
      <c r="H800" s="104" t="n">
        <f aca="false">IF(AND(E800=0,E801=0),25,20)</f>
        <v>25</v>
      </c>
      <c r="I800" s="105" t="n">
        <f aca="false">F800</f>
        <v>0</v>
      </c>
      <c r="J800" s="94" t="n">
        <f aca="false">IF(E800="WO40",-40,MAX(4,SUM(E800:E801)))</f>
        <v>4</v>
      </c>
      <c r="K800" s="104" t="n">
        <f aca="false">IF(D800&gt;E800,1,0)+IF(D801&gt;E801,1,0)+IF(D802&gt;E802,1,0)</f>
        <v>2</v>
      </c>
      <c r="L800" s="104" t="n">
        <f aca="false">IF(E800&gt;D800,1,0)+IF(E801&gt;D801,1,0)+IF(E802&gt;D802,1,0)</f>
        <v>0</v>
      </c>
      <c r="M800" s="97" t="str">
        <f aca="false">G800&amp;" d. "&amp;I800</f>
        <v>0 d. 0</v>
      </c>
      <c r="N800" s="97" t="str">
        <f aca="false">G800&amp;" x "&amp;I800</f>
        <v>0 x 0</v>
      </c>
      <c r="O800" s="97" t="str">
        <f aca="false">I800&amp;" x "&amp;G800</f>
        <v>0 x 0</v>
      </c>
      <c r="P800" s="94" t="n">
        <f aca="false">MONTH(B800)</f>
        <v>12</v>
      </c>
      <c r="Q800" s="94" t="n">
        <f aca="false">QUOTIENT(B800-2,7)-6129</f>
        <v>-6129</v>
      </c>
    </row>
    <row r="801" customFormat="false" ht="12.75" hidden="false" customHeight="false" outlineLevel="0" collapsed="false">
      <c r="A801" s="94"/>
      <c r="B801" s="39"/>
      <c r="C801" s="40"/>
      <c r="D801" s="98" t="n">
        <v>6</v>
      </c>
      <c r="E801" s="98"/>
      <c r="F801" s="40"/>
      <c r="G801" s="97"/>
      <c r="H801" s="94"/>
      <c r="I801" s="97"/>
      <c r="J801" s="94"/>
      <c r="K801" s="94"/>
      <c r="L801" s="94"/>
      <c r="M801" s="97" t="n">
        <v>0</v>
      </c>
      <c r="N801" s="97" t="n">
        <v>0</v>
      </c>
      <c r="O801" s="97" t="n">
        <v>0</v>
      </c>
      <c r="P801" s="94"/>
      <c r="Q801" s="94"/>
    </row>
    <row r="802" customFormat="false" ht="12.75" hidden="false" customHeight="false" outlineLevel="0" collapsed="false">
      <c r="A802" s="99"/>
      <c r="B802" s="100"/>
      <c r="C802" s="101"/>
      <c r="D802" s="102"/>
      <c r="E802" s="102"/>
      <c r="F802" s="101"/>
      <c r="G802" s="103"/>
      <c r="H802" s="99"/>
      <c r="I802" s="103"/>
      <c r="J802" s="99"/>
      <c r="K802" s="99"/>
      <c r="L802" s="99"/>
      <c r="M802" s="103" t="n">
        <v>0</v>
      </c>
      <c r="N802" s="103" t="n">
        <v>0</v>
      </c>
      <c r="O802" s="103" t="n">
        <v>0</v>
      </c>
      <c r="P802" s="99"/>
      <c r="Q802" s="99"/>
    </row>
    <row r="803" customFormat="false" ht="12.75" hidden="false" customHeight="false" outlineLevel="0" collapsed="false">
      <c r="A803" s="104" t="n">
        <f aca="false">A800+1</f>
        <v>268</v>
      </c>
      <c r="B803" s="95"/>
      <c r="C803" s="40"/>
      <c r="D803" s="96" t="n">
        <v>6</v>
      </c>
      <c r="E803" s="96"/>
      <c r="F803" s="40"/>
      <c r="G803" s="105" t="n">
        <f aca="false">C803</f>
        <v>0</v>
      </c>
      <c r="H803" s="104" t="n">
        <f aca="false">IF(AND(E803=0,E804=0),25,20)</f>
        <v>25</v>
      </c>
      <c r="I803" s="105" t="n">
        <f aca="false">F803</f>
        <v>0</v>
      </c>
      <c r="J803" s="94" t="n">
        <f aca="false">IF(E803="WO40",-40,MAX(4,SUM(E803:E804)))</f>
        <v>4</v>
      </c>
      <c r="K803" s="104" t="n">
        <f aca="false">IF(D803&gt;E803,1,0)+IF(D804&gt;E804,1,0)+IF(D805&gt;E805,1,0)</f>
        <v>2</v>
      </c>
      <c r="L803" s="104" t="n">
        <f aca="false">IF(E803&gt;D803,1,0)+IF(E804&gt;D804,1,0)+IF(E805&gt;D805,1,0)</f>
        <v>0</v>
      </c>
      <c r="M803" s="97" t="str">
        <f aca="false">G803&amp;" d. "&amp;I803</f>
        <v>0 d. 0</v>
      </c>
      <c r="N803" s="97" t="str">
        <f aca="false">G803&amp;" x "&amp;I803</f>
        <v>0 x 0</v>
      </c>
      <c r="O803" s="97" t="str">
        <f aca="false">I803&amp;" x "&amp;G803</f>
        <v>0 x 0</v>
      </c>
      <c r="P803" s="94" t="n">
        <f aca="false">MONTH(B803)</f>
        <v>12</v>
      </c>
      <c r="Q803" s="94" t="n">
        <f aca="false">QUOTIENT(B803-2,7)-6129</f>
        <v>-6129</v>
      </c>
    </row>
    <row r="804" customFormat="false" ht="12.75" hidden="false" customHeight="false" outlineLevel="0" collapsed="false">
      <c r="A804" s="94"/>
      <c r="B804" s="39"/>
      <c r="C804" s="40"/>
      <c r="D804" s="98" t="n">
        <v>6</v>
      </c>
      <c r="E804" s="98"/>
      <c r="F804" s="40"/>
      <c r="G804" s="97"/>
      <c r="H804" s="94"/>
      <c r="I804" s="97"/>
      <c r="J804" s="94"/>
      <c r="K804" s="94"/>
      <c r="L804" s="94"/>
      <c r="M804" s="97" t="n">
        <v>0</v>
      </c>
      <c r="N804" s="97" t="n">
        <v>0</v>
      </c>
      <c r="O804" s="97" t="n">
        <v>0</v>
      </c>
      <c r="P804" s="94"/>
      <c r="Q804" s="94"/>
    </row>
    <row r="805" customFormat="false" ht="12.75" hidden="false" customHeight="false" outlineLevel="0" collapsed="false">
      <c r="A805" s="99"/>
      <c r="B805" s="100"/>
      <c r="C805" s="101"/>
      <c r="D805" s="102"/>
      <c r="E805" s="102"/>
      <c r="F805" s="101"/>
      <c r="G805" s="103"/>
      <c r="H805" s="99"/>
      <c r="I805" s="103"/>
      <c r="J805" s="99"/>
      <c r="K805" s="99"/>
      <c r="L805" s="99"/>
      <c r="M805" s="103" t="n">
        <v>0</v>
      </c>
      <c r="N805" s="103" t="n">
        <v>0</v>
      </c>
      <c r="O805" s="103" t="n">
        <v>0</v>
      </c>
      <c r="P805" s="99"/>
      <c r="Q805" s="99"/>
    </row>
    <row r="806" customFormat="false" ht="12.75" hidden="false" customHeight="false" outlineLevel="0" collapsed="false">
      <c r="A806" s="104" t="n">
        <f aca="false">A803+1</f>
        <v>269</v>
      </c>
      <c r="B806" s="95"/>
      <c r="C806" s="40"/>
      <c r="D806" s="96" t="n">
        <v>6</v>
      </c>
      <c r="E806" s="96"/>
      <c r="F806" s="40"/>
      <c r="G806" s="105" t="n">
        <f aca="false">C806</f>
        <v>0</v>
      </c>
      <c r="H806" s="104" t="n">
        <f aca="false">IF(AND(E806=0,E807=0),25,20)</f>
        <v>25</v>
      </c>
      <c r="I806" s="105" t="n">
        <f aca="false">F806</f>
        <v>0</v>
      </c>
      <c r="J806" s="94" t="n">
        <f aca="false">IF(E806="WO40",-40,MAX(4,SUM(E806:E807)))</f>
        <v>4</v>
      </c>
      <c r="K806" s="104" t="n">
        <f aca="false">IF(D806&gt;E806,1,0)+IF(D807&gt;E807,1,0)+IF(D808&gt;E808,1,0)</f>
        <v>2</v>
      </c>
      <c r="L806" s="104" t="n">
        <f aca="false">IF(E806&gt;D806,1,0)+IF(E807&gt;D807,1,0)+IF(E808&gt;D808,1,0)</f>
        <v>0</v>
      </c>
      <c r="M806" s="97" t="str">
        <f aca="false">G806&amp;" d. "&amp;I806</f>
        <v>0 d. 0</v>
      </c>
      <c r="N806" s="97" t="str">
        <f aca="false">G806&amp;" x "&amp;I806</f>
        <v>0 x 0</v>
      </c>
      <c r="O806" s="97" t="str">
        <f aca="false">I806&amp;" x "&amp;G806</f>
        <v>0 x 0</v>
      </c>
      <c r="P806" s="94" t="n">
        <f aca="false">MONTH(B806)</f>
        <v>12</v>
      </c>
      <c r="Q806" s="94" t="n">
        <f aca="false">QUOTIENT(B806-2,7)-6129</f>
        <v>-6129</v>
      </c>
    </row>
    <row r="807" customFormat="false" ht="12.75" hidden="false" customHeight="false" outlineLevel="0" collapsed="false">
      <c r="A807" s="94"/>
      <c r="B807" s="39"/>
      <c r="C807" s="40"/>
      <c r="D807" s="98" t="n">
        <v>6</v>
      </c>
      <c r="E807" s="98"/>
      <c r="F807" s="40"/>
      <c r="G807" s="97"/>
      <c r="H807" s="94"/>
      <c r="I807" s="97"/>
      <c r="J807" s="94"/>
      <c r="K807" s="94"/>
      <c r="L807" s="94"/>
      <c r="M807" s="97" t="n">
        <v>0</v>
      </c>
      <c r="N807" s="97" t="n">
        <v>0</v>
      </c>
      <c r="O807" s="97" t="n">
        <v>0</v>
      </c>
      <c r="P807" s="94"/>
      <c r="Q807" s="94"/>
    </row>
    <row r="808" customFormat="false" ht="12.75" hidden="false" customHeight="false" outlineLevel="0" collapsed="false">
      <c r="A808" s="99"/>
      <c r="B808" s="100"/>
      <c r="C808" s="101"/>
      <c r="D808" s="102"/>
      <c r="E808" s="102"/>
      <c r="F808" s="101"/>
      <c r="G808" s="103"/>
      <c r="H808" s="99"/>
      <c r="I808" s="103"/>
      <c r="J808" s="99"/>
      <c r="K808" s="99"/>
      <c r="L808" s="99"/>
      <c r="M808" s="103" t="n">
        <v>0</v>
      </c>
      <c r="N808" s="103" t="n">
        <v>0</v>
      </c>
      <c r="O808" s="103" t="n">
        <v>0</v>
      </c>
      <c r="P808" s="99"/>
      <c r="Q808" s="99"/>
    </row>
    <row r="809" customFormat="false" ht="12.75" hidden="false" customHeight="false" outlineLevel="0" collapsed="false">
      <c r="A809" s="104" t="n">
        <f aca="false">A806+1</f>
        <v>270</v>
      </c>
      <c r="B809" s="95"/>
      <c r="C809" s="40"/>
      <c r="D809" s="96" t="n">
        <v>6</v>
      </c>
      <c r="E809" s="96"/>
      <c r="F809" s="40"/>
      <c r="G809" s="105" t="n">
        <f aca="false">C809</f>
        <v>0</v>
      </c>
      <c r="H809" s="104" t="n">
        <f aca="false">IF(AND(E809=0,E810=0),25,20)</f>
        <v>25</v>
      </c>
      <c r="I809" s="105" t="n">
        <f aca="false">F809</f>
        <v>0</v>
      </c>
      <c r="J809" s="94" t="n">
        <f aca="false">IF(E809="WO40",-40,MAX(4,SUM(E809:E810)))</f>
        <v>4</v>
      </c>
      <c r="K809" s="104" t="n">
        <f aca="false">IF(D809&gt;E809,1,0)+IF(D810&gt;E810,1,0)+IF(D811&gt;E811,1,0)</f>
        <v>2</v>
      </c>
      <c r="L809" s="104" t="n">
        <f aca="false">IF(E809&gt;D809,1,0)+IF(E810&gt;D810,1,0)+IF(E811&gt;D811,1,0)</f>
        <v>0</v>
      </c>
      <c r="M809" s="97" t="str">
        <f aca="false">G809&amp;" d. "&amp;I809</f>
        <v>0 d. 0</v>
      </c>
      <c r="N809" s="97" t="str">
        <f aca="false">G809&amp;" x "&amp;I809</f>
        <v>0 x 0</v>
      </c>
      <c r="O809" s="97" t="str">
        <f aca="false">I809&amp;" x "&amp;G809</f>
        <v>0 x 0</v>
      </c>
      <c r="P809" s="94" t="n">
        <f aca="false">MONTH(B809)</f>
        <v>12</v>
      </c>
      <c r="Q809" s="94" t="n">
        <f aca="false">QUOTIENT(B809-2,7)-6129</f>
        <v>-6129</v>
      </c>
    </row>
    <row r="810" customFormat="false" ht="12.75" hidden="false" customHeight="false" outlineLevel="0" collapsed="false">
      <c r="A810" s="94"/>
      <c r="B810" s="39"/>
      <c r="C810" s="40"/>
      <c r="D810" s="98" t="n">
        <v>6</v>
      </c>
      <c r="E810" s="98"/>
      <c r="F810" s="40"/>
      <c r="G810" s="97"/>
      <c r="H810" s="94"/>
      <c r="I810" s="97"/>
      <c r="J810" s="94"/>
      <c r="K810" s="94"/>
      <c r="L810" s="94"/>
      <c r="M810" s="97" t="n">
        <v>0</v>
      </c>
      <c r="N810" s="97" t="n">
        <v>0</v>
      </c>
      <c r="O810" s="97" t="n">
        <v>0</v>
      </c>
      <c r="P810" s="94"/>
      <c r="Q810" s="94"/>
    </row>
    <row r="811" customFormat="false" ht="12.75" hidden="false" customHeight="false" outlineLevel="0" collapsed="false">
      <c r="A811" s="99"/>
      <c r="B811" s="100"/>
      <c r="C811" s="101"/>
      <c r="D811" s="102"/>
      <c r="E811" s="102"/>
      <c r="F811" s="101"/>
      <c r="G811" s="103"/>
      <c r="H811" s="99"/>
      <c r="I811" s="103"/>
      <c r="J811" s="99"/>
      <c r="K811" s="99"/>
      <c r="L811" s="99"/>
      <c r="M811" s="103" t="n">
        <v>0</v>
      </c>
      <c r="N811" s="103" t="n">
        <v>0</v>
      </c>
      <c r="O811" s="103" t="n">
        <v>0</v>
      </c>
      <c r="P811" s="99"/>
      <c r="Q811" s="99"/>
    </row>
    <row r="812" customFormat="false" ht="12.75" hidden="false" customHeight="false" outlineLevel="0" collapsed="false">
      <c r="A812" s="104" t="n">
        <f aca="false">A809+1</f>
        <v>271</v>
      </c>
      <c r="B812" s="95"/>
      <c r="C812" s="40"/>
      <c r="D812" s="96" t="n">
        <v>6</v>
      </c>
      <c r="E812" s="96"/>
      <c r="F812" s="40"/>
      <c r="G812" s="105" t="n">
        <f aca="false">C812</f>
        <v>0</v>
      </c>
      <c r="H812" s="104" t="n">
        <f aca="false">IF(AND(E812=0,E813=0),25,20)</f>
        <v>25</v>
      </c>
      <c r="I812" s="105" t="n">
        <f aca="false">F812</f>
        <v>0</v>
      </c>
      <c r="J812" s="94" t="n">
        <f aca="false">IF(E812="WO40",-40,MAX(4,SUM(E812:E813)))</f>
        <v>4</v>
      </c>
      <c r="K812" s="104" t="n">
        <f aca="false">IF(D812&gt;E812,1,0)+IF(D813&gt;E813,1,0)+IF(D814&gt;E814,1,0)</f>
        <v>2</v>
      </c>
      <c r="L812" s="104" t="n">
        <f aca="false">IF(E812&gt;D812,1,0)+IF(E813&gt;D813,1,0)+IF(E814&gt;D814,1,0)</f>
        <v>0</v>
      </c>
      <c r="M812" s="97" t="str">
        <f aca="false">G812&amp;" d. "&amp;I812</f>
        <v>0 d. 0</v>
      </c>
      <c r="N812" s="97" t="str">
        <f aca="false">G812&amp;" x "&amp;I812</f>
        <v>0 x 0</v>
      </c>
      <c r="O812" s="97" t="str">
        <f aca="false">I812&amp;" x "&amp;G812</f>
        <v>0 x 0</v>
      </c>
      <c r="P812" s="94" t="n">
        <f aca="false">MONTH(B812)</f>
        <v>12</v>
      </c>
      <c r="Q812" s="94" t="n">
        <f aca="false">QUOTIENT(B812-2,7)-6129</f>
        <v>-6129</v>
      </c>
    </row>
    <row r="813" customFormat="false" ht="12.75" hidden="false" customHeight="false" outlineLevel="0" collapsed="false">
      <c r="A813" s="94"/>
      <c r="B813" s="39"/>
      <c r="C813" s="40"/>
      <c r="D813" s="98" t="n">
        <v>6</v>
      </c>
      <c r="E813" s="98"/>
      <c r="F813" s="40"/>
      <c r="G813" s="97"/>
      <c r="H813" s="94"/>
      <c r="I813" s="97"/>
      <c r="J813" s="94"/>
      <c r="K813" s="94"/>
      <c r="L813" s="94"/>
      <c r="M813" s="97" t="n">
        <v>0</v>
      </c>
      <c r="N813" s="97" t="n">
        <v>0</v>
      </c>
      <c r="O813" s="97" t="n">
        <v>0</v>
      </c>
      <c r="P813" s="94"/>
      <c r="Q813" s="94"/>
    </row>
    <row r="814" customFormat="false" ht="12.75" hidden="false" customHeight="false" outlineLevel="0" collapsed="false">
      <c r="A814" s="99"/>
      <c r="B814" s="100"/>
      <c r="C814" s="101"/>
      <c r="D814" s="102"/>
      <c r="E814" s="102"/>
      <c r="F814" s="101"/>
      <c r="G814" s="103"/>
      <c r="H814" s="99"/>
      <c r="I814" s="103"/>
      <c r="J814" s="99"/>
      <c r="K814" s="99"/>
      <c r="L814" s="99"/>
      <c r="M814" s="103" t="n">
        <v>0</v>
      </c>
      <c r="N814" s="103" t="n">
        <v>0</v>
      </c>
      <c r="O814" s="103" t="n">
        <v>0</v>
      </c>
      <c r="P814" s="99"/>
      <c r="Q814" s="99"/>
    </row>
    <row r="815" customFormat="false" ht="12.75" hidden="false" customHeight="false" outlineLevel="0" collapsed="false">
      <c r="A815" s="104" t="n">
        <f aca="false">A812+1</f>
        <v>272</v>
      </c>
      <c r="B815" s="95"/>
      <c r="C815" s="40"/>
      <c r="D815" s="96" t="n">
        <v>6</v>
      </c>
      <c r="E815" s="96"/>
      <c r="F815" s="40"/>
      <c r="G815" s="105" t="n">
        <f aca="false">C815</f>
        <v>0</v>
      </c>
      <c r="H815" s="104" t="n">
        <f aca="false">IF(AND(E815=0,E816=0),25,20)</f>
        <v>25</v>
      </c>
      <c r="I815" s="105" t="n">
        <f aca="false">F815</f>
        <v>0</v>
      </c>
      <c r="J815" s="94" t="n">
        <f aca="false">IF(E815="WO40",-40,MAX(4,SUM(E815:E816)))</f>
        <v>4</v>
      </c>
      <c r="K815" s="104" t="n">
        <f aca="false">IF(D815&gt;E815,1,0)+IF(D816&gt;E816,1,0)+IF(D817&gt;E817,1,0)</f>
        <v>2</v>
      </c>
      <c r="L815" s="104" t="n">
        <f aca="false">IF(E815&gt;D815,1,0)+IF(E816&gt;D816,1,0)+IF(E817&gt;D817,1,0)</f>
        <v>0</v>
      </c>
      <c r="M815" s="97" t="str">
        <f aca="false">G815&amp;" d. "&amp;I815</f>
        <v>0 d. 0</v>
      </c>
      <c r="N815" s="97" t="str">
        <f aca="false">G815&amp;" x "&amp;I815</f>
        <v>0 x 0</v>
      </c>
      <c r="O815" s="97" t="str">
        <f aca="false">I815&amp;" x "&amp;G815</f>
        <v>0 x 0</v>
      </c>
      <c r="P815" s="94" t="n">
        <f aca="false">MONTH(B815)</f>
        <v>12</v>
      </c>
      <c r="Q815" s="94" t="n">
        <f aca="false">QUOTIENT(B815-2,7)-6129</f>
        <v>-6129</v>
      </c>
    </row>
    <row r="816" customFormat="false" ht="12.75" hidden="false" customHeight="false" outlineLevel="0" collapsed="false">
      <c r="A816" s="94"/>
      <c r="B816" s="39"/>
      <c r="C816" s="40"/>
      <c r="D816" s="98" t="n">
        <v>6</v>
      </c>
      <c r="E816" s="98"/>
      <c r="F816" s="40"/>
      <c r="G816" s="97"/>
      <c r="H816" s="94"/>
      <c r="I816" s="97"/>
      <c r="J816" s="94"/>
      <c r="K816" s="94"/>
      <c r="L816" s="94"/>
      <c r="M816" s="97" t="n">
        <v>0</v>
      </c>
      <c r="N816" s="97" t="n">
        <v>0</v>
      </c>
      <c r="O816" s="97" t="n">
        <v>0</v>
      </c>
      <c r="P816" s="94"/>
      <c r="Q816" s="94"/>
    </row>
    <row r="817" customFormat="false" ht="12.75" hidden="false" customHeight="false" outlineLevel="0" collapsed="false">
      <c r="A817" s="99"/>
      <c r="B817" s="100"/>
      <c r="C817" s="101"/>
      <c r="D817" s="102"/>
      <c r="E817" s="102"/>
      <c r="F817" s="101"/>
      <c r="G817" s="103"/>
      <c r="H817" s="99"/>
      <c r="I817" s="103"/>
      <c r="J817" s="99"/>
      <c r="K817" s="99"/>
      <c r="L817" s="99"/>
      <c r="M817" s="103" t="n">
        <v>0</v>
      </c>
      <c r="N817" s="103" t="n">
        <v>0</v>
      </c>
      <c r="O817" s="103" t="n">
        <v>0</v>
      </c>
      <c r="P817" s="99"/>
      <c r="Q817" s="99"/>
    </row>
    <row r="818" customFormat="false" ht="12.75" hidden="false" customHeight="false" outlineLevel="0" collapsed="false">
      <c r="A818" s="104" t="n">
        <f aca="false">A815+1</f>
        <v>273</v>
      </c>
      <c r="B818" s="95"/>
      <c r="C818" s="40"/>
      <c r="D818" s="96" t="n">
        <v>6</v>
      </c>
      <c r="E818" s="96"/>
      <c r="F818" s="40"/>
      <c r="G818" s="105" t="n">
        <f aca="false">C818</f>
        <v>0</v>
      </c>
      <c r="H818" s="104" t="n">
        <f aca="false">IF(AND(E818=0,E819=0),25,20)</f>
        <v>25</v>
      </c>
      <c r="I818" s="105" t="n">
        <f aca="false">F818</f>
        <v>0</v>
      </c>
      <c r="J818" s="94" t="n">
        <f aca="false">IF(E818="WO40",-40,MAX(4,SUM(E818:E819)))</f>
        <v>4</v>
      </c>
      <c r="K818" s="104" t="n">
        <f aca="false">IF(D818&gt;E818,1,0)+IF(D819&gt;E819,1,0)+IF(D820&gt;E820,1,0)</f>
        <v>2</v>
      </c>
      <c r="L818" s="104" t="n">
        <f aca="false">IF(E818&gt;D818,1,0)+IF(E819&gt;D819,1,0)+IF(E820&gt;D820,1,0)</f>
        <v>0</v>
      </c>
      <c r="M818" s="97" t="str">
        <f aca="false">G818&amp;" d. "&amp;I818</f>
        <v>0 d. 0</v>
      </c>
      <c r="N818" s="97" t="str">
        <f aca="false">G818&amp;" x "&amp;I818</f>
        <v>0 x 0</v>
      </c>
      <c r="O818" s="97" t="str">
        <f aca="false">I818&amp;" x "&amp;G818</f>
        <v>0 x 0</v>
      </c>
      <c r="P818" s="94" t="n">
        <f aca="false">MONTH(B818)</f>
        <v>12</v>
      </c>
      <c r="Q818" s="94" t="n">
        <f aca="false">QUOTIENT(B818-2,7)-6129</f>
        <v>-6129</v>
      </c>
    </row>
    <row r="819" customFormat="false" ht="12.75" hidden="false" customHeight="false" outlineLevel="0" collapsed="false">
      <c r="A819" s="94"/>
      <c r="B819" s="39"/>
      <c r="C819" s="40"/>
      <c r="D819" s="98" t="n">
        <v>6</v>
      </c>
      <c r="E819" s="98"/>
      <c r="F819" s="40"/>
      <c r="G819" s="97"/>
      <c r="H819" s="94"/>
      <c r="I819" s="97"/>
      <c r="J819" s="94"/>
      <c r="K819" s="94"/>
      <c r="L819" s="94"/>
      <c r="M819" s="97" t="n">
        <v>0</v>
      </c>
      <c r="N819" s="97" t="n">
        <v>0</v>
      </c>
      <c r="O819" s="97" t="n">
        <v>0</v>
      </c>
      <c r="P819" s="94"/>
      <c r="Q819" s="94"/>
    </row>
    <row r="820" customFormat="false" ht="12.75" hidden="false" customHeight="false" outlineLevel="0" collapsed="false">
      <c r="A820" s="99"/>
      <c r="B820" s="100"/>
      <c r="C820" s="101"/>
      <c r="D820" s="102"/>
      <c r="E820" s="102"/>
      <c r="F820" s="101"/>
      <c r="G820" s="103"/>
      <c r="H820" s="99"/>
      <c r="I820" s="103"/>
      <c r="J820" s="99"/>
      <c r="K820" s="99"/>
      <c r="L820" s="99"/>
      <c r="M820" s="103" t="n">
        <v>0</v>
      </c>
      <c r="N820" s="103" t="n">
        <v>0</v>
      </c>
      <c r="O820" s="103" t="n">
        <v>0</v>
      </c>
      <c r="P820" s="99"/>
      <c r="Q820" s="99"/>
    </row>
    <row r="821" customFormat="false" ht="12.75" hidden="false" customHeight="false" outlineLevel="0" collapsed="false">
      <c r="A821" s="104" t="n">
        <f aca="false">A818+1</f>
        <v>274</v>
      </c>
      <c r="B821" s="95"/>
      <c r="C821" s="40"/>
      <c r="D821" s="96" t="n">
        <v>6</v>
      </c>
      <c r="E821" s="96"/>
      <c r="F821" s="40"/>
      <c r="G821" s="105" t="n">
        <f aca="false">C821</f>
        <v>0</v>
      </c>
      <c r="H821" s="104" t="n">
        <f aca="false">IF(AND(E821=0,E822=0),25,20)</f>
        <v>25</v>
      </c>
      <c r="I821" s="105" t="n">
        <f aca="false">F821</f>
        <v>0</v>
      </c>
      <c r="J821" s="94" t="n">
        <f aca="false">IF(E821="WO40",-40,MAX(4,SUM(E821:E822)))</f>
        <v>4</v>
      </c>
      <c r="K821" s="104" t="n">
        <f aca="false">IF(D821&gt;E821,1,0)+IF(D822&gt;E822,1,0)+IF(D823&gt;E823,1,0)</f>
        <v>2</v>
      </c>
      <c r="L821" s="104" t="n">
        <f aca="false">IF(E821&gt;D821,1,0)+IF(E822&gt;D822,1,0)+IF(E823&gt;D823,1,0)</f>
        <v>0</v>
      </c>
      <c r="M821" s="97" t="str">
        <f aca="false">G821&amp;" d. "&amp;I821</f>
        <v>0 d. 0</v>
      </c>
      <c r="N821" s="97" t="str">
        <f aca="false">G821&amp;" x "&amp;I821</f>
        <v>0 x 0</v>
      </c>
      <c r="O821" s="97" t="str">
        <f aca="false">I821&amp;" x "&amp;G821</f>
        <v>0 x 0</v>
      </c>
      <c r="P821" s="94" t="n">
        <f aca="false">MONTH(B821)</f>
        <v>12</v>
      </c>
      <c r="Q821" s="94" t="n">
        <f aca="false">QUOTIENT(B821-2,7)-6129</f>
        <v>-6129</v>
      </c>
    </row>
    <row r="822" customFormat="false" ht="12.75" hidden="false" customHeight="false" outlineLevel="0" collapsed="false">
      <c r="A822" s="94"/>
      <c r="B822" s="39"/>
      <c r="C822" s="40"/>
      <c r="D822" s="98" t="n">
        <v>6</v>
      </c>
      <c r="E822" s="98"/>
      <c r="F822" s="40"/>
      <c r="G822" s="97"/>
      <c r="H822" s="94"/>
      <c r="I822" s="97"/>
      <c r="J822" s="94"/>
      <c r="K822" s="94"/>
      <c r="L822" s="94"/>
      <c r="M822" s="97" t="n">
        <v>0</v>
      </c>
      <c r="N822" s="97" t="n">
        <v>0</v>
      </c>
      <c r="O822" s="97" t="n">
        <v>0</v>
      </c>
      <c r="P822" s="94"/>
      <c r="Q822" s="94"/>
    </row>
    <row r="823" customFormat="false" ht="12.75" hidden="false" customHeight="false" outlineLevel="0" collapsed="false">
      <c r="A823" s="99"/>
      <c r="B823" s="100"/>
      <c r="C823" s="101"/>
      <c r="D823" s="102"/>
      <c r="E823" s="102"/>
      <c r="F823" s="101"/>
      <c r="G823" s="103"/>
      <c r="H823" s="99"/>
      <c r="I823" s="103"/>
      <c r="J823" s="99"/>
      <c r="K823" s="99"/>
      <c r="L823" s="99"/>
      <c r="M823" s="103" t="n">
        <v>0</v>
      </c>
      <c r="N823" s="103" t="n">
        <v>0</v>
      </c>
      <c r="O823" s="103" t="n">
        <v>0</v>
      </c>
      <c r="P823" s="99"/>
      <c r="Q823" s="99"/>
    </row>
    <row r="824" customFormat="false" ht="12.75" hidden="false" customHeight="false" outlineLevel="0" collapsed="false">
      <c r="A824" s="104" t="n">
        <f aca="false">A821+1</f>
        <v>275</v>
      </c>
      <c r="B824" s="95"/>
      <c r="C824" s="40"/>
      <c r="D824" s="96" t="n">
        <v>6</v>
      </c>
      <c r="E824" s="96"/>
      <c r="F824" s="40"/>
      <c r="G824" s="105" t="n">
        <f aca="false">C824</f>
        <v>0</v>
      </c>
      <c r="H824" s="104" t="n">
        <f aca="false">IF(AND(E824=0,E825=0),25,20)</f>
        <v>25</v>
      </c>
      <c r="I824" s="105" t="n">
        <f aca="false">F824</f>
        <v>0</v>
      </c>
      <c r="J824" s="94" t="n">
        <f aca="false">IF(E824="WO40",-40,MAX(4,SUM(E824:E825)))</f>
        <v>4</v>
      </c>
      <c r="K824" s="104" t="n">
        <f aca="false">IF(D824&gt;E824,1,0)+IF(D825&gt;E825,1,0)+IF(D826&gt;E826,1,0)</f>
        <v>2</v>
      </c>
      <c r="L824" s="104" t="n">
        <f aca="false">IF(E824&gt;D824,1,0)+IF(E825&gt;D825,1,0)+IF(E826&gt;D826,1,0)</f>
        <v>0</v>
      </c>
      <c r="M824" s="97" t="str">
        <f aca="false">G824&amp;" d. "&amp;I824</f>
        <v>0 d. 0</v>
      </c>
      <c r="N824" s="97" t="str">
        <f aca="false">G824&amp;" x "&amp;I824</f>
        <v>0 x 0</v>
      </c>
      <c r="O824" s="97" t="str">
        <f aca="false">I824&amp;" x "&amp;G824</f>
        <v>0 x 0</v>
      </c>
      <c r="P824" s="94" t="n">
        <f aca="false">MONTH(B824)</f>
        <v>12</v>
      </c>
      <c r="Q824" s="94" t="n">
        <f aca="false">QUOTIENT(B824-2,7)-6129</f>
        <v>-6129</v>
      </c>
    </row>
    <row r="825" customFormat="false" ht="12.75" hidden="false" customHeight="false" outlineLevel="0" collapsed="false">
      <c r="A825" s="94"/>
      <c r="B825" s="39"/>
      <c r="C825" s="40"/>
      <c r="D825" s="98" t="n">
        <v>6</v>
      </c>
      <c r="E825" s="98"/>
      <c r="F825" s="40"/>
      <c r="G825" s="97"/>
      <c r="H825" s="94"/>
      <c r="I825" s="97"/>
      <c r="J825" s="94"/>
      <c r="K825" s="94"/>
      <c r="L825" s="94"/>
      <c r="M825" s="97" t="n">
        <v>0</v>
      </c>
      <c r="N825" s="97" t="n">
        <v>0</v>
      </c>
      <c r="O825" s="97" t="n">
        <v>0</v>
      </c>
      <c r="P825" s="94"/>
      <c r="Q825" s="94"/>
    </row>
    <row r="826" customFormat="false" ht="12.75" hidden="false" customHeight="false" outlineLevel="0" collapsed="false">
      <c r="A826" s="99"/>
      <c r="B826" s="100"/>
      <c r="C826" s="101"/>
      <c r="D826" s="102"/>
      <c r="E826" s="102"/>
      <c r="F826" s="101"/>
      <c r="G826" s="103"/>
      <c r="H826" s="99"/>
      <c r="I826" s="103"/>
      <c r="J826" s="99"/>
      <c r="K826" s="99"/>
      <c r="L826" s="99"/>
      <c r="M826" s="103" t="n">
        <v>0</v>
      </c>
      <c r="N826" s="103" t="n">
        <v>0</v>
      </c>
      <c r="O826" s="103" t="n">
        <v>0</v>
      </c>
      <c r="P826" s="99"/>
      <c r="Q826" s="99"/>
    </row>
    <row r="827" customFormat="false" ht="12.75" hidden="false" customHeight="false" outlineLevel="0" collapsed="false">
      <c r="A827" s="104" t="n">
        <f aca="false">A824+1</f>
        <v>276</v>
      </c>
      <c r="B827" s="95"/>
      <c r="C827" s="40"/>
      <c r="D827" s="96" t="n">
        <v>6</v>
      </c>
      <c r="E827" s="96"/>
      <c r="F827" s="40"/>
      <c r="G827" s="105" t="n">
        <f aca="false">C827</f>
        <v>0</v>
      </c>
      <c r="H827" s="104" t="n">
        <f aca="false">IF(AND(E827=0,E828=0),25,20)</f>
        <v>25</v>
      </c>
      <c r="I827" s="105" t="n">
        <f aca="false">F827</f>
        <v>0</v>
      </c>
      <c r="J827" s="94" t="n">
        <f aca="false">IF(E827="WO40",-40,MAX(4,SUM(E827:E828)))</f>
        <v>4</v>
      </c>
      <c r="K827" s="104" t="n">
        <f aca="false">IF(D827&gt;E827,1,0)+IF(D828&gt;E828,1,0)+IF(D829&gt;E829,1,0)</f>
        <v>2</v>
      </c>
      <c r="L827" s="104" t="n">
        <f aca="false">IF(E827&gt;D827,1,0)+IF(E828&gt;D828,1,0)+IF(E829&gt;D829,1,0)</f>
        <v>0</v>
      </c>
      <c r="M827" s="97" t="str">
        <f aca="false">G827&amp;" d. "&amp;I827</f>
        <v>0 d. 0</v>
      </c>
      <c r="N827" s="97" t="str">
        <f aca="false">G827&amp;" x "&amp;I827</f>
        <v>0 x 0</v>
      </c>
      <c r="O827" s="97" t="str">
        <f aca="false">I827&amp;" x "&amp;G827</f>
        <v>0 x 0</v>
      </c>
      <c r="P827" s="94" t="n">
        <f aca="false">MONTH(B827)</f>
        <v>12</v>
      </c>
      <c r="Q827" s="94" t="n">
        <f aca="false">QUOTIENT(B827-2,7)-6129</f>
        <v>-6129</v>
      </c>
    </row>
    <row r="828" customFormat="false" ht="12.75" hidden="false" customHeight="false" outlineLevel="0" collapsed="false">
      <c r="A828" s="94"/>
      <c r="B828" s="39"/>
      <c r="C828" s="40"/>
      <c r="D828" s="98" t="n">
        <v>6</v>
      </c>
      <c r="E828" s="98"/>
      <c r="F828" s="40"/>
      <c r="G828" s="97"/>
      <c r="H828" s="94"/>
      <c r="I828" s="97"/>
      <c r="J828" s="94"/>
      <c r="K828" s="94"/>
      <c r="L828" s="94"/>
      <c r="M828" s="97" t="n">
        <v>0</v>
      </c>
      <c r="N828" s="97" t="n">
        <v>0</v>
      </c>
      <c r="O828" s="97" t="n">
        <v>0</v>
      </c>
      <c r="P828" s="94"/>
      <c r="Q828" s="94"/>
    </row>
    <row r="829" customFormat="false" ht="12.75" hidden="false" customHeight="false" outlineLevel="0" collapsed="false">
      <c r="A829" s="99"/>
      <c r="B829" s="100"/>
      <c r="C829" s="101"/>
      <c r="D829" s="102"/>
      <c r="E829" s="102"/>
      <c r="F829" s="101"/>
      <c r="G829" s="103"/>
      <c r="H829" s="99"/>
      <c r="I829" s="103"/>
      <c r="J829" s="99"/>
      <c r="K829" s="99"/>
      <c r="L829" s="99"/>
      <c r="M829" s="103" t="n">
        <v>0</v>
      </c>
      <c r="N829" s="103" t="n">
        <v>0</v>
      </c>
      <c r="O829" s="103" t="n">
        <v>0</v>
      </c>
      <c r="P829" s="99"/>
      <c r="Q829" s="99"/>
    </row>
    <row r="830" customFormat="false" ht="12.75" hidden="false" customHeight="false" outlineLevel="0" collapsed="false">
      <c r="A830" s="104" t="n">
        <f aca="false">A827+1</f>
        <v>277</v>
      </c>
      <c r="B830" s="95"/>
      <c r="C830" s="40"/>
      <c r="D830" s="96" t="n">
        <v>6</v>
      </c>
      <c r="E830" s="96"/>
      <c r="F830" s="40"/>
      <c r="G830" s="105" t="n">
        <f aca="false">C830</f>
        <v>0</v>
      </c>
      <c r="H830" s="104" t="n">
        <f aca="false">IF(AND(E830=0,E831=0),25,20)</f>
        <v>25</v>
      </c>
      <c r="I830" s="105" t="n">
        <f aca="false">F830</f>
        <v>0</v>
      </c>
      <c r="J830" s="94" t="n">
        <f aca="false">IF(E830="WO40",-40,MAX(4,SUM(E830:E831)))</f>
        <v>4</v>
      </c>
      <c r="K830" s="104" t="n">
        <f aca="false">IF(D830&gt;E830,1,0)+IF(D831&gt;E831,1,0)+IF(D832&gt;E832,1,0)</f>
        <v>2</v>
      </c>
      <c r="L830" s="104" t="n">
        <f aca="false">IF(E830&gt;D830,1,0)+IF(E831&gt;D831,1,0)+IF(E832&gt;D832,1,0)</f>
        <v>0</v>
      </c>
      <c r="M830" s="97" t="str">
        <f aca="false">G830&amp;" d. "&amp;I830</f>
        <v>0 d. 0</v>
      </c>
      <c r="N830" s="97" t="str">
        <f aca="false">G830&amp;" x "&amp;I830</f>
        <v>0 x 0</v>
      </c>
      <c r="O830" s="97" t="str">
        <f aca="false">I830&amp;" x "&amp;G830</f>
        <v>0 x 0</v>
      </c>
      <c r="P830" s="94" t="n">
        <f aca="false">MONTH(B830)</f>
        <v>12</v>
      </c>
      <c r="Q830" s="94" t="n">
        <f aca="false">QUOTIENT(B830-2,7)-6129</f>
        <v>-6129</v>
      </c>
    </row>
    <row r="831" customFormat="false" ht="12.75" hidden="false" customHeight="false" outlineLevel="0" collapsed="false">
      <c r="A831" s="94"/>
      <c r="B831" s="39"/>
      <c r="C831" s="40"/>
      <c r="D831" s="98" t="n">
        <v>6</v>
      </c>
      <c r="E831" s="98"/>
      <c r="F831" s="40"/>
      <c r="G831" s="97"/>
      <c r="H831" s="94"/>
      <c r="I831" s="97"/>
      <c r="J831" s="94"/>
      <c r="K831" s="94"/>
      <c r="L831" s="94"/>
      <c r="M831" s="97" t="n">
        <v>0</v>
      </c>
      <c r="N831" s="97" t="n">
        <v>0</v>
      </c>
      <c r="O831" s="97" t="n">
        <v>0</v>
      </c>
      <c r="P831" s="94"/>
      <c r="Q831" s="94"/>
    </row>
    <row r="832" customFormat="false" ht="12.75" hidden="false" customHeight="false" outlineLevel="0" collapsed="false">
      <c r="A832" s="99"/>
      <c r="B832" s="100"/>
      <c r="C832" s="101"/>
      <c r="D832" s="102"/>
      <c r="E832" s="102"/>
      <c r="F832" s="101"/>
      <c r="G832" s="103"/>
      <c r="H832" s="99"/>
      <c r="I832" s="103"/>
      <c r="J832" s="99"/>
      <c r="K832" s="99"/>
      <c r="L832" s="99"/>
      <c r="M832" s="103" t="n">
        <v>0</v>
      </c>
      <c r="N832" s="103" t="n">
        <v>0</v>
      </c>
      <c r="O832" s="103" t="n">
        <v>0</v>
      </c>
      <c r="P832" s="99"/>
      <c r="Q832" s="99"/>
    </row>
    <row r="833" customFormat="false" ht="12.75" hidden="false" customHeight="false" outlineLevel="0" collapsed="false">
      <c r="A833" s="104" t="n">
        <f aca="false">A830+1</f>
        <v>278</v>
      </c>
      <c r="B833" s="95"/>
      <c r="C833" s="40"/>
      <c r="D833" s="96" t="n">
        <v>6</v>
      </c>
      <c r="E833" s="96"/>
      <c r="F833" s="40"/>
      <c r="G833" s="105" t="n">
        <f aca="false">C833</f>
        <v>0</v>
      </c>
      <c r="H833" s="104" t="n">
        <f aca="false">IF(AND(E833=0,E834=0),25,20)</f>
        <v>25</v>
      </c>
      <c r="I833" s="105" t="n">
        <f aca="false">F833</f>
        <v>0</v>
      </c>
      <c r="J833" s="94" t="n">
        <f aca="false">IF(E833="WO40",-40,MAX(4,SUM(E833:E834)))</f>
        <v>4</v>
      </c>
      <c r="K833" s="104" t="n">
        <f aca="false">IF(D833&gt;E833,1,0)+IF(D834&gt;E834,1,0)+IF(D835&gt;E835,1,0)</f>
        <v>2</v>
      </c>
      <c r="L833" s="104" t="n">
        <f aca="false">IF(E833&gt;D833,1,0)+IF(E834&gt;D834,1,0)+IF(E835&gt;D835,1,0)</f>
        <v>0</v>
      </c>
      <c r="M833" s="97" t="str">
        <f aca="false">G833&amp;" d. "&amp;I833</f>
        <v>0 d. 0</v>
      </c>
      <c r="N833" s="97" t="str">
        <f aca="false">G833&amp;" x "&amp;I833</f>
        <v>0 x 0</v>
      </c>
      <c r="O833" s="97" t="str">
        <f aca="false">I833&amp;" x "&amp;G833</f>
        <v>0 x 0</v>
      </c>
      <c r="P833" s="94" t="n">
        <f aca="false">MONTH(B833)</f>
        <v>12</v>
      </c>
      <c r="Q833" s="94" t="n">
        <f aca="false">QUOTIENT(B833-2,7)-6129</f>
        <v>-6129</v>
      </c>
    </row>
    <row r="834" customFormat="false" ht="12.75" hidden="false" customHeight="false" outlineLevel="0" collapsed="false">
      <c r="A834" s="94"/>
      <c r="B834" s="39"/>
      <c r="C834" s="40"/>
      <c r="D834" s="98" t="n">
        <v>6</v>
      </c>
      <c r="E834" s="98"/>
      <c r="F834" s="40"/>
      <c r="G834" s="97"/>
      <c r="H834" s="94"/>
      <c r="I834" s="97"/>
      <c r="J834" s="94"/>
      <c r="K834" s="94"/>
      <c r="L834" s="94"/>
      <c r="M834" s="97" t="n">
        <v>0</v>
      </c>
      <c r="N834" s="97" t="n">
        <v>0</v>
      </c>
      <c r="O834" s="97" t="n">
        <v>0</v>
      </c>
      <c r="P834" s="94"/>
      <c r="Q834" s="94"/>
    </row>
    <row r="835" customFormat="false" ht="12.75" hidden="false" customHeight="false" outlineLevel="0" collapsed="false">
      <c r="A835" s="99"/>
      <c r="B835" s="100"/>
      <c r="C835" s="101"/>
      <c r="D835" s="102"/>
      <c r="E835" s="102"/>
      <c r="F835" s="101"/>
      <c r="G835" s="103"/>
      <c r="H835" s="99"/>
      <c r="I835" s="103"/>
      <c r="J835" s="99"/>
      <c r="K835" s="99"/>
      <c r="L835" s="99"/>
      <c r="M835" s="103" t="n">
        <v>0</v>
      </c>
      <c r="N835" s="103" t="n">
        <v>0</v>
      </c>
      <c r="O835" s="103" t="n">
        <v>0</v>
      </c>
      <c r="P835" s="99"/>
      <c r="Q835" s="99"/>
    </row>
    <row r="836" customFormat="false" ht="12.75" hidden="false" customHeight="false" outlineLevel="0" collapsed="false">
      <c r="A836" s="104" t="n">
        <f aca="false">A833+1</f>
        <v>279</v>
      </c>
      <c r="B836" s="95"/>
      <c r="C836" s="40"/>
      <c r="D836" s="96" t="n">
        <v>6</v>
      </c>
      <c r="E836" s="96"/>
      <c r="F836" s="40"/>
      <c r="G836" s="105" t="n">
        <f aca="false">C836</f>
        <v>0</v>
      </c>
      <c r="H836" s="104" t="n">
        <f aca="false">IF(AND(E836=0,E837=0),25,20)</f>
        <v>25</v>
      </c>
      <c r="I836" s="105" t="n">
        <f aca="false">F836</f>
        <v>0</v>
      </c>
      <c r="J836" s="94" t="n">
        <f aca="false">IF(E836="WO40",-40,MAX(4,SUM(E836:E837)))</f>
        <v>4</v>
      </c>
      <c r="K836" s="104" t="n">
        <f aca="false">IF(D836&gt;E836,1,0)+IF(D837&gt;E837,1,0)+IF(D838&gt;E838,1,0)</f>
        <v>2</v>
      </c>
      <c r="L836" s="104" t="n">
        <f aca="false">IF(E836&gt;D836,1,0)+IF(E837&gt;D837,1,0)+IF(E838&gt;D838,1,0)</f>
        <v>0</v>
      </c>
      <c r="M836" s="97" t="str">
        <f aca="false">G836&amp;" d. "&amp;I836</f>
        <v>0 d. 0</v>
      </c>
      <c r="N836" s="97" t="str">
        <f aca="false">G836&amp;" x "&amp;I836</f>
        <v>0 x 0</v>
      </c>
      <c r="O836" s="97" t="str">
        <f aca="false">I836&amp;" x "&amp;G836</f>
        <v>0 x 0</v>
      </c>
      <c r="P836" s="94" t="n">
        <f aca="false">MONTH(B836)</f>
        <v>12</v>
      </c>
      <c r="Q836" s="94" t="n">
        <f aca="false">QUOTIENT(B836-2,7)-6129</f>
        <v>-6129</v>
      </c>
    </row>
    <row r="837" customFormat="false" ht="12.75" hidden="false" customHeight="false" outlineLevel="0" collapsed="false">
      <c r="A837" s="94"/>
      <c r="B837" s="39"/>
      <c r="C837" s="40"/>
      <c r="D837" s="98" t="n">
        <v>6</v>
      </c>
      <c r="E837" s="98"/>
      <c r="F837" s="40"/>
      <c r="G837" s="97"/>
      <c r="H837" s="94"/>
      <c r="I837" s="97"/>
      <c r="J837" s="94"/>
      <c r="K837" s="94"/>
      <c r="L837" s="94"/>
      <c r="M837" s="97" t="n">
        <v>0</v>
      </c>
      <c r="N837" s="97" t="n">
        <v>0</v>
      </c>
      <c r="O837" s="97" t="n">
        <v>0</v>
      </c>
      <c r="P837" s="94"/>
      <c r="Q837" s="94"/>
    </row>
    <row r="838" customFormat="false" ht="12.75" hidden="false" customHeight="false" outlineLevel="0" collapsed="false">
      <c r="A838" s="99"/>
      <c r="B838" s="100"/>
      <c r="C838" s="101"/>
      <c r="D838" s="102"/>
      <c r="E838" s="102"/>
      <c r="F838" s="101"/>
      <c r="G838" s="103"/>
      <c r="H838" s="99"/>
      <c r="I838" s="103"/>
      <c r="J838" s="99"/>
      <c r="K838" s="99"/>
      <c r="L838" s="99"/>
      <c r="M838" s="103" t="n">
        <v>0</v>
      </c>
      <c r="N838" s="103" t="n">
        <v>0</v>
      </c>
      <c r="O838" s="103" t="n">
        <v>0</v>
      </c>
      <c r="P838" s="99"/>
      <c r="Q838" s="99"/>
    </row>
    <row r="839" customFormat="false" ht="12.75" hidden="false" customHeight="false" outlineLevel="0" collapsed="false">
      <c r="A839" s="104" t="n">
        <f aca="false">A836+1</f>
        <v>280</v>
      </c>
      <c r="B839" s="95"/>
      <c r="C839" s="40"/>
      <c r="D839" s="96" t="n">
        <v>6</v>
      </c>
      <c r="E839" s="96"/>
      <c r="F839" s="40"/>
      <c r="G839" s="105" t="n">
        <f aca="false">C839</f>
        <v>0</v>
      </c>
      <c r="H839" s="104" t="n">
        <f aca="false">IF(AND(E839=0,E840=0),25,20)</f>
        <v>25</v>
      </c>
      <c r="I839" s="105" t="n">
        <f aca="false">F839</f>
        <v>0</v>
      </c>
      <c r="J839" s="94" t="n">
        <f aca="false">IF(E839="WO40",-40,MAX(4,SUM(E839:E840)))</f>
        <v>4</v>
      </c>
      <c r="K839" s="104" t="n">
        <f aca="false">IF(D839&gt;E839,1,0)+IF(D840&gt;E840,1,0)+IF(D841&gt;E841,1,0)</f>
        <v>2</v>
      </c>
      <c r="L839" s="104" t="n">
        <f aca="false">IF(E839&gt;D839,1,0)+IF(E840&gt;D840,1,0)+IF(E841&gt;D841,1,0)</f>
        <v>0</v>
      </c>
      <c r="M839" s="97" t="str">
        <f aca="false">G839&amp;" d. "&amp;I839</f>
        <v>0 d. 0</v>
      </c>
      <c r="N839" s="97" t="str">
        <f aca="false">G839&amp;" x "&amp;I839</f>
        <v>0 x 0</v>
      </c>
      <c r="O839" s="97" t="str">
        <f aca="false">I839&amp;" x "&amp;G839</f>
        <v>0 x 0</v>
      </c>
      <c r="P839" s="94" t="n">
        <f aca="false">MONTH(B839)</f>
        <v>12</v>
      </c>
      <c r="Q839" s="94" t="n">
        <f aca="false">QUOTIENT(B839-2,7)-6129</f>
        <v>-6129</v>
      </c>
    </row>
    <row r="840" customFormat="false" ht="12.75" hidden="false" customHeight="false" outlineLevel="0" collapsed="false">
      <c r="A840" s="94"/>
      <c r="B840" s="39"/>
      <c r="C840" s="40"/>
      <c r="D840" s="98" t="n">
        <v>6</v>
      </c>
      <c r="E840" s="98"/>
      <c r="F840" s="40"/>
      <c r="G840" s="97"/>
      <c r="H840" s="94"/>
      <c r="I840" s="97"/>
      <c r="J840" s="94"/>
      <c r="K840" s="94"/>
      <c r="L840" s="94"/>
      <c r="M840" s="97" t="n">
        <v>0</v>
      </c>
      <c r="N840" s="97" t="n">
        <v>0</v>
      </c>
      <c r="O840" s="97" t="n">
        <v>0</v>
      </c>
      <c r="P840" s="94"/>
      <c r="Q840" s="94"/>
    </row>
    <row r="841" customFormat="false" ht="12.75" hidden="false" customHeight="false" outlineLevel="0" collapsed="false">
      <c r="A841" s="99"/>
      <c r="B841" s="100"/>
      <c r="C841" s="101"/>
      <c r="D841" s="102"/>
      <c r="E841" s="102"/>
      <c r="F841" s="101"/>
      <c r="G841" s="103"/>
      <c r="H841" s="99"/>
      <c r="I841" s="103"/>
      <c r="J841" s="99"/>
      <c r="K841" s="99"/>
      <c r="L841" s="99"/>
      <c r="M841" s="103" t="n">
        <v>0</v>
      </c>
      <c r="N841" s="103" t="n">
        <v>0</v>
      </c>
      <c r="O841" s="103" t="n">
        <v>0</v>
      </c>
      <c r="P841" s="99"/>
      <c r="Q841" s="99"/>
    </row>
    <row r="842" customFormat="false" ht="12.75" hidden="false" customHeight="false" outlineLevel="0" collapsed="false">
      <c r="A842" s="104" t="n">
        <f aca="false">A839+1</f>
        <v>281</v>
      </c>
      <c r="B842" s="95"/>
      <c r="C842" s="40"/>
      <c r="D842" s="96" t="n">
        <v>6</v>
      </c>
      <c r="E842" s="96"/>
      <c r="F842" s="40"/>
      <c r="G842" s="105" t="n">
        <f aca="false">C842</f>
        <v>0</v>
      </c>
      <c r="H842" s="104" t="n">
        <f aca="false">IF(AND(E842=0,E843=0),25,20)</f>
        <v>25</v>
      </c>
      <c r="I842" s="105" t="n">
        <f aca="false">F842</f>
        <v>0</v>
      </c>
      <c r="J842" s="94" t="n">
        <f aca="false">IF(E842="WO40",-40,MAX(4,SUM(E842:E843)))</f>
        <v>4</v>
      </c>
      <c r="K842" s="104" t="n">
        <f aca="false">IF(D842&gt;E842,1,0)+IF(D843&gt;E843,1,0)+IF(D844&gt;E844,1,0)</f>
        <v>2</v>
      </c>
      <c r="L842" s="104" t="n">
        <f aca="false">IF(E842&gt;D842,1,0)+IF(E843&gt;D843,1,0)+IF(E844&gt;D844,1,0)</f>
        <v>0</v>
      </c>
      <c r="M842" s="97" t="str">
        <f aca="false">G842&amp;" d. "&amp;I842</f>
        <v>0 d. 0</v>
      </c>
      <c r="N842" s="97" t="str">
        <f aca="false">G842&amp;" x "&amp;I842</f>
        <v>0 x 0</v>
      </c>
      <c r="O842" s="97" t="str">
        <f aca="false">I842&amp;" x "&amp;G842</f>
        <v>0 x 0</v>
      </c>
      <c r="P842" s="94" t="n">
        <f aca="false">MONTH(B842)</f>
        <v>12</v>
      </c>
      <c r="Q842" s="94" t="n">
        <f aca="false">QUOTIENT(B842-2,7)-6129</f>
        <v>-6129</v>
      </c>
    </row>
    <row r="843" customFormat="false" ht="12.75" hidden="false" customHeight="false" outlineLevel="0" collapsed="false">
      <c r="A843" s="94"/>
      <c r="B843" s="39"/>
      <c r="C843" s="40"/>
      <c r="D843" s="98" t="n">
        <v>6</v>
      </c>
      <c r="E843" s="98"/>
      <c r="F843" s="40"/>
      <c r="G843" s="97"/>
      <c r="H843" s="94"/>
      <c r="I843" s="97"/>
      <c r="J843" s="94"/>
      <c r="K843" s="94"/>
      <c r="L843" s="94"/>
      <c r="M843" s="97" t="n">
        <v>0</v>
      </c>
      <c r="N843" s="97" t="n">
        <v>0</v>
      </c>
      <c r="O843" s="97" t="n">
        <v>0</v>
      </c>
      <c r="P843" s="94"/>
      <c r="Q843" s="94"/>
    </row>
    <row r="844" customFormat="false" ht="12.75" hidden="false" customHeight="false" outlineLevel="0" collapsed="false">
      <c r="A844" s="99"/>
      <c r="B844" s="100"/>
      <c r="C844" s="101"/>
      <c r="D844" s="102"/>
      <c r="E844" s="102"/>
      <c r="F844" s="101"/>
      <c r="G844" s="103"/>
      <c r="H844" s="99"/>
      <c r="I844" s="103"/>
      <c r="J844" s="99"/>
      <c r="K844" s="99"/>
      <c r="L844" s="99"/>
      <c r="M844" s="103" t="n">
        <v>0</v>
      </c>
      <c r="N844" s="103" t="n">
        <v>0</v>
      </c>
      <c r="O844" s="103" t="n">
        <v>0</v>
      </c>
      <c r="P844" s="99"/>
      <c r="Q844" s="99"/>
    </row>
    <row r="845" customFormat="false" ht="12.75" hidden="false" customHeight="false" outlineLevel="0" collapsed="false">
      <c r="A845" s="104" t="n">
        <f aca="false">A842+1</f>
        <v>282</v>
      </c>
      <c r="B845" s="95"/>
      <c r="C845" s="40"/>
      <c r="D845" s="96" t="n">
        <v>6</v>
      </c>
      <c r="E845" s="96"/>
      <c r="F845" s="40"/>
      <c r="G845" s="105" t="n">
        <f aca="false">C845</f>
        <v>0</v>
      </c>
      <c r="H845" s="104" t="n">
        <f aca="false">IF(AND(E845=0,E846=0),25,20)</f>
        <v>25</v>
      </c>
      <c r="I845" s="105" t="n">
        <f aca="false">F845</f>
        <v>0</v>
      </c>
      <c r="J845" s="94" t="n">
        <f aca="false">IF(E845="WO40",-40,MAX(4,SUM(E845:E846)))</f>
        <v>4</v>
      </c>
      <c r="K845" s="104" t="n">
        <f aca="false">IF(D845&gt;E845,1,0)+IF(D846&gt;E846,1,0)+IF(D847&gt;E847,1,0)</f>
        <v>2</v>
      </c>
      <c r="L845" s="104" t="n">
        <f aca="false">IF(E845&gt;D845,1,0)+IF(E846&gt;D846,1,0)+IF(E847&gt;D847,1,0)</f>
        <v>0</v>
      </c>
      <c r="M845" s="97" t="str">
        <f aca="false">G845&amp;" d. "&amp;I845</f>
        <v>0 d. 0</v>
      </c>
      <c r="N845" s="97" t="str">
        <f aca="false">G845&amp;" x "&amp;I845</f>
        <v>0 x 0</v>
      </c>
      <c r="O845" s="97" t="str">
        <f aca="false">I845&amp;" x "&amp;G845</f>
        <v>0 x 0</v>
      </c>
      <c r="P845" s="94" t="n">
        <f aca="false">MONTH(B845)</f>
        <v>12</v>
      </c>
      <c r="Q845" s="94" t="n">
        <f aca="false">QUOTIENT(B845-2,7)-6129</f>
        <v>-6129</v>
      </c>
    </row>
    <row r="846" customFormat="false" ht="12.75" hidden="false" customHeight="false" outlineLevel="0" collapsed="false">
      <c r="A846" s="94"/>
      <c r="B846" s="39"/>
      <c r="C846" s="40"/>
      <c r="D846" s="98" t="n">
        <v>6</v>
      </c>
      <c r="E846" s="98"/>
      <c r="F846" s="40"/>
      <c r="G846" s="97"/>
      <c r="H846" s="94"/>
      <c r="I846" s="97"/>
      <c r="J846" s="94"/>
      <c r="K846" s="94"/>
      <c r="L846" s="94"/>
      <c r="M846" s="97" t="n">
        <v>0</v>
      </c>
      <c r="N846" s="97" t="n">
        <v>0</v>
      </c>
      <c r="O846" s="97" t="n">
        <v>0</v>
      </c>
      <c r="P846" s="94"/>
      <c r="Q846" s="94"/>
    </row>
    <row r="847" customFormat="false" ht="12.75" hidden="false" customHeight="false" outlineLevel="0" collapsed="false">
      <c r="A847" s="99"/>
      <c r="B847" s="100"/>
      <c r="C847" s="101"/>
      <c r="D847" s="102"/>
      <c r="E847" s="102"/>
      <c r="F847" s="101"/>
      <c r="G847" s="103"/>
      <c r="H847" s="99"/>
      <c r="I847" s="103"/>
      <c r="J847" s="99"/>
      <c r="K847" s="99"/>
      <c r="L847" s="99"/>
      <c r="M847" s="103" t="n">
        <v>0</v>
      </c>
      <c r="N847" s="103" t="n">
        <v>0</v>
      </c>
      <c r="O847" s="103" t="n">
        <v>0</v>
      </c>
      <c r="P847" s="99"/>
      <c r="Q847" s="99"/>
    </row>
    <row r="848" customFormat="false" ht="12.75" hidden="false" customHeight="false" outlineLevel="0" collapsed="false">
      <c r="A848" s="104" t="n">
        <f aca="false">A845+1</f>
        <v>283</v>
      </c>
      <c r="B848" s="95"/>
      <c r="C848" s="40"/>
      <c r="D848" s="96" t="n">
        <v>6</v>
      </c>
      <c r="E848" s="96"/>
      <c r="F848" s="40"/>
      <c r="G848" s="105" t="n">
        <f aca="false">C848</f>
        <v>0</v>
      </c>
      <c r="H848" s="104" t="n">
        <f aca="false">IF(AND(E848=0,E849=0),25,20)</f>
        <v>25</v>
      </c>
      <c r="I848" s="105" t="n">
        <f aca="false">F848</f>
        <v>0</v>
      </c>
      <c r="J848" s="94" t="n">
        <f aca="false">IF(E848="WO40",-40,MAX(4,SUM(E848:E849)))</f>
        <v>4</v>
      </c>
      <c r="K848" s="104" t="n">
        <f aca="false">IF(D848&gt;E848,1,0)+IF(D849&gt;E849,1,0)+IF(D850&gt;E850,1,0)</f>
        <v>2</v>
      </c>
      <c r="L848" s="104" t="n">
        <f aca="false">IF(E848&gt;D848,1,0)+IF(E849&gt;D849,1,0)+IF(E850&gt;D850,1,0)</f>
        <v>0</v>
      </c>
      <c r="M848" s="97" t="str">
        <f aca="false">G848&amp;" d. "&amp;I848</f>
        <v>0 d. 0</v>
      </c>
      <c r="N848" s="97" t="str">
        <f aca="false">G848&amp;" x "&amp;I848</f>
        <v>0 x 0</v>
      </c>
      <c r="O848" s="97" t="str">
        <f aca="false">I848&amp;" x "&amp;G848</f>
        <v>0 x 0</v>
      </c>
      <c r="P848" s="94" t="n">
        <f aca="false">MONTH(B848)</f>
        <v>12</v>
      </c>
      <c r="Q848" s="94" t="n">
        <f aca="false">QUOTIENT(B848-2,7)-6129</f>
        <v>-6129</v>
      </c>
    </row>
    <row r="849" customFormat="false" ht="12.75" hidden="false" customHeight="false" outlineLevel="0" collapsed="false">
      <c r="A849" s="94"/>
      <c r="B849" s="39"/>
      <c r="C849" s="40"/>
      <c r="D849" s="98" t="n">
        <v>6</v>
      </c>
      <c r="E849" s="98"/>
      <c r="F849" s="40"/>
      <c r="G849" s="97"/>
      <c r="H849" s="94"/>
      <c r="I849" s="97"/>
      <c r="J849" s="94"/>
      <c r="K849" s="94"/>
      <c r="L849" s="94"/>
      <c r="M849" s="97" t="n">
        <v>0</v>
      </c>
      <c r="N849" s="97" t="n">
        <v>0</v>
      </c>
      <c r="O849" s="97" t="n">
        <v>0</v>
      </c>
      <c r="P849" s="94"/>
      <c r="Q849" s="94"/>
    </row>
    <row r="850" customFormat="false" ht="12.75" hidden="false" customHeight="false" outlineLevel="0" collapsed="false">
      <c r="A850" s="99"/>
      <c r="B850" s="100"/>
      <c r="C850" s="101"/>
      <c r="D850" s="102"/>
      <c r="E850" s="102"/>
      <c r="F850" s="101"/>
      <c r="G850" s="103"/>
      <c r="H850" s="99"/>
      <c r="I850" s="103"/>
      <c r="J850" s="99"/>
      <c r="K850" s="99"/>
      <c r="L850" s="99"/>
      <c r="M850" s="103" t="n">
        <v>0</v>
      </c>
      <c r="N850" s="103" t="n">
        <v>0</v>
      </c>
      <c r="O850" s="103" t="n">
        <v>0</v>
      </c>
      <c r="P850" s="99"/>
      <c r="Q850" s="99"/>
    </row>
    <row r="851" customFormat="false" ht="12.75" hidden="false" customHeight="false" outlineLevel="0" collapsed="false">
      <c r="A851" s="104" t="n">
        <f aca="false">A848+1</f>
        <v>284</v>
      </c>
      <c r="B851" s="95"/>
      <c r="C851" s="40"/>
      <c r="D851" s="96" t="n">
        <v>6</v>
      </c>
      <c r="E851" s="96"/>
      <c r="F851" s="40"/>
      <c r="G851" s="105" t="n">
        <f aca="false">C851</f>
        <v>0</v>
      </c>
      <c r="H851" s="104" t="n">
        <f aca="false">IF(AND(E851=0,E852=0),25,20)</f>
        <v>25</v>
      </c>
      <c r="I851" s="105" t="n">
        <f aca="false">F851</f>
        <v>0</v>
      </c>
      <c r="J851" s="94" t="n">
        <f aca="false">IF(E851="WO40",-40,MAX(4,SUM(E851:E852)))</f>
        <v>4</v>
      </c>
      <c r="K851" s="104" t="n">
        <f aca="false">IF(D851&gt;E851,1,0)+IF(D852&gt;E852,1,0)+IF(D853&gt;E853,1,0)</f>
        <v>2</v>
      </c>
      <c r="L851" s="104" t="n">
        <f aca="false">IF(E851&gt;D851,1,0)+IF(E852&gt;D852,1,0)+IF(E853&gt;D853,1,0)</f>
        <v>0</v>
      </c>
      <c r="M851" s="97" t="str">
        <f aca="false">G851&amp;" d. "&amp;I851</f>
        <v>0 d. 0</v>
      </c>
      <c r="N851" s="97" t="str">
        <f aca="false">G851&amp;" x "&amp;I851</f>
        <v>0 x 0</v>
      </c>
      <c r="O851" s="97" t="str">
        <f aca="false">I851&amp;" x "&amp;G851</f>
        <v>0 x 0</v>
      </c>
      <c r="P851" s="94" t="n">
        <f aca="false">MONTH(B851)</f>
        <v>12</v>
      </c>
      <c r="Q851" s="94" t="n">
        <f aca="false">QUOTIENT(B851-2,7)-6129</f>
        <v>-6129</v>
      </c>
    </row>
    <row r="852" customFormat="false" ht="12.75" hidden="false" customHeight="false" outlineLevel="0" collapsed="false">
      <c r="A852" s="94"/>
      <c r="B852" s="39"/>
      <c r="C852" s="40"/>
      <c r="D852" s="98" t="n">
        <v>6</v>
      </c>
      <c r="E852" s="98"/>
      <c r="F852" s="40"/>
      <c r="G852" s="97"/>
      <c r="H852" s="94"/>
      <c r="I852" s="97"/>
      <c r="J852" s="94"/>
      <c r="K852" s="94"/>
      <c r="L852" s="94"/>
      <c r="M852" s="97" t="n">
        <v>0</v>
      </c>
      <c r="N852" s="97" t="n">
        <v>0</v>
      </c>
      <c r="O852" s="97" t="n">
        <v>0</v>
      </c>
      <c r="P852" s="94"/>
      <c r="Q852" s="94"/>
    </row>
    <row r="853" customFormat="false" ht="12.75" hidden="false" customHeight="false" outlineLevel="0" collapsed="false">
      <c r="A853" s="99"/>
      <c r="B853" s="100"/>
      <c r="C853" s="101"/>
      <c r="D853" s="102"/>
      <c r="E853" s="102"/>
      <c r="F853" s="101"/>
      <c r="G853" s="103"/>
      <c r="H853" s="99"/>
      <c r="I853" s="103"/>
      <c r="J853" s="99"/>
      <c r="K853" s="99"/>
      <c r="L853" s="99"/>
      <c r="M853" s="103" t="n">
        <v>0</v>
      </c>
      <c r="N853" s="103" t="n">
        <v>0</v>
      </c>
      <c r="O853" s="103" t="n">
        <v>0</v>
      </c>
      <c r="P853" s="99"/>
      <c r="Q853" s="99"/>
    </row>
    <row r="854" customFormat="false" ht="12.75" hidden="false" customHeight="false" outlineLevel="0" collapsed="false">
      <c r="A854" s="104" t="n">
        <f aca="false">A851+1</f>
        <v>285</v>
      </c>
      <c r="B854" s="95"/>
      <c r="C854" s="40"/>
      <c r="D854" s="96" t="n">
        <v>6</v>
      </c>
      <c r="E854" s="96"/>
      <c r="F854" s="40"/>
      <c r="G854" s="105" t="n">
        <f aca="false">C854</f>
        <v>0</v>
      </c>
      <c r="H854" s="104" t="n">
        <f aca="false">IF(AND(E854=0,E855=0),25,20)</f>
        <v>25</v>
      </c>
      <c r="I854" s="105" t="n">
        <f aca="false">F854</f>
        <v>0</v>
      </c>
      <c r="J854" s="94" t="n">
        <f aca="false">IF(E854="WO40",-40,MAX(4,SUM(E854:E855)))</f>
        <v>4</v>
      </c>
      <c r="K854" s="104" t="n">
        <f aca="false">IF(D854&gt;E854,1,0)+IF(D855&gt;E855,1,0)+IF(D856&gt;E856,1,0)</f>
        <v>2</v>
      </c>
      <c r="L854" s="104" t="n">
        <f aca="false">IF(E854&gt;D854,1,0)+IF(E855&gt;D855,1,0)+IF(E856&gt;D856,1,0)</f>
        <v>0</v>
      </c>
      <c r="M854" s="97" t="str">
        <f aca="false">G854&amp;" d. "&amp;I854</f>
        <v>0 d. 0</v>
      </c>
      <c r="N854" s="97" t="str">
        <f aca="false">G854&amp;" x "&amp;I854</f>
        <v>0 x 0</v>
      </c>
      <c r="O854" s="97" t="str">
        <f aca="false">I854&amp;" x "&amp;G854</f>
        <v>0 x 0</v>
      </c>
      <c r="P854" s="94" t="n">
        <f aca="false">MONTH(B854)</f>
        <v>12</v>
      </c>
      <c r="Q854" s="94" t="n">
        <f aca="false">QUOTIENT(B854-2,7)-6129</f>
        <v>-6129</v>
      </c>
    </row>
    <row r="855" customFormat="false" ht="12.75" hidden="false" customHeight="false" outlineLevel="0" collapsed="false">
      <c r="A855" s="94"/>
      <c r="B855" s="39"/>
      <c r="C855" s="40"/>
      <c r="D855" s="98" t="n">
        <v>6</v>
      </c>
      <c r="E855" s="98"/>
      <c r="F855" s="40"/>
      <c r="G855" s="97"/>
      <c r="H855" s="94"/>
      <c r="I855" s="97"/>
      <c r="J855" s="94"/>
      <c r="K855" s="94"/>
      <c r="L855" s="94"/>
      <c r="M855" s="97" t="n">
        <v>0</v>
      </c>
      <c r="N855" s="97" t="n">
        <v>0</v>
      </c>
      <c r="O855" s="97" t="n">
        <v>0</v>
      </c>
      <c r="P855" s="94"/>
      <c r="Q855" s="94"/>
    </row>
    <row r="856" customFormat="false" ht="12.75" hidden="false" customHeight="false" outlineLevel="0" collapsed="false">
      <c r="A856" s="99"/>
      <c r="B856" s="100"/>
      <c r="C856" s="101"/>
      <c r="D856" s="102"/>
      <c r="E856" s="102"/>
      <c r="F856" s="101"/>
      <c r="G856" s="103"/>
      <c r="H856" s="99"/>
      <c r="I856" s="103"/>
      <c r="J856" s="99"/>
      <c r="K856" s="99"/>
      <c r="L856" s="99"/>
      <c r="M856" s="103" t="n">
        <v>0</v>
      </c>
      <c r="N856" s="103" t="n">
        <v>0</v>
      </c>
      <c r="O856" s="103" t="n">
        <v>0</v>
      </c>
      <c r="P856" s="99"/>
      <c r="Q856" s="99"/>
    </row>
    <row r="857" customFormat="false" ht="12.75" hidden="false" customHeight="false" outlineLevel="0" collapsed="false">
      <c r="A857" s="104" t="n">
        <f aca="false">A854+1</f>
        <v>286</v>
      </c>
      <c r="B857" s="95"/>
      <c r="C857" s="40"/>
      <c r="D857" s="96" t="n">
        <v>6</v>
      </c>
      <c r="E857" s="96"/>
      <c r="F857" s="40"/>
      <c r="G857" s="105" t="n">
        <f aca="false">C857</f>
        <v>0</v>
      </c>
      <c r="H857" s="104" t="n">
        <f aca="false">IF(AND(E857=0,E858=0),25,20)</f>
        <v>25</v>
      </c>
      <c r="I857" s="105" t="n">
        <f aca="false">F857</f>
        <v>0</v>
      </c>
      <c r="J857" s="94" t="n">
        <f aca="false">IF(E857="WO40",-40,MAX(4,SUM(E857:E858)))</f>
        <v>4</v>
      </c>
      <c r="K857" s="104" t="n">
        <f aca="false">IF(D857&gt;E857,1,0)+IF(D858&gt;E858,1,0)+IF(D859&gt;E859,1,0)</f>
        <v>2</v>
      </c>
      <c r="L857" s="104" t="n">
        <f aca="false">IF(E857&gt;D857,1,0)+IF(E858&gt;D858,1,0)+IF(E859&gt;D859,1,0)</f>
        <v>0</v>
      </c>
      <c r="M857" s="97" t="str">
        <f aca="false">G857&amp;" d. "&amp;I857</f>
        <v>0 d. 0</v>
      </c>
      <c r="N857" s="97" t="str">
        <f aca="false">G857&amp;" x "&amp;I857</f>
        <v>0 x 0</v>
      </c>
      <c r="O857" s="97" t="str">
        <f aca="false">I857&amp;" x "&amp;G857</f>
        <v>0 x 0</v>
      </c>
      <c r="P857" s="94" t="n">
        <f aca="false">MONTH(B857)</f>
        <v>12</v>
      </c>
      <c r="Q857" s="94" t="n">
        <f aca="false">QUOTIENT(B857-2,7)-6129</f>
        <v>-6129</v>
      </c>
    </row>
    <row r="858" customFormat="false" ht="12.75" hidden="false" customHeight="false" outlineLevel="0" collapsed="false">
      <c r="A858" s="94"/>
      <c r="B858" s="39"/>
      <c r="C858" s="40"/>
      <c r="D858" s="98" t="n">
        <v>6</v>
      </c>
      <c r="E858" s="98"/>
      <c r="F858" s="40"/>
      <c r="G858" s="97"/>
      <c r="H858" s="94"/>
      <c r="I858" s="97"/>
      <c r="J858" s="94"/>
      <c r="K858" s="94"/>
      <c r="L858" s="94"/>
      <c r="M858" s="97" t="n">
        <v>0</v>
      </c>
      <c r="N858" s="97" t="n">
        <v>0</v>
      </c>
      <c r="O858" s="97" t="n">
        <v>0</v>
      </c>
      <c r="P858" s="94"/>
      <c r="Q858" s="94"/>
    </row>
    <row r="859" customFormat="false" ht="12.75" hidden="false" customHeight="false" outlineLevel="0" collapsed="false">
      <c r="A859" s="99"/>
      <c r="B859" s="100"/>
      <c r="C859" s="101"/>
      <c r="D859" s="102"/>
      <c r="E859" s="102"/>
      <c r="F859" s="101"/>
      <c r="G859" s="103"/>
      <c r="H859" s="99"/>
      <c r="I859" s="103"/>
      <c r="J859" s="99"/>
      <c r="K859" s="99"/>
      <c r="L859" s="99"/>
      <c r="M859" s="103" t="n">
        <v>0</v>
      </c>
      <c r="N859" s="103" t="n">
        <v>0</v>
      </c>
      <c r="O859" s="103" t="n">
        <v>0</v>
      </c>
      <c r="P859" s="99"/>
      <c r="Q859" s="99"/>
    </row>
    <row r="860" customFormat="false" ht="12.75" hidden="false" customHeight="false" outlineLevel="0" collapsed="false">
      <c r="A860" s="104" t="n">
        <f aca="false">A857+1</f>
        <v>287</v>
      </c>
      <c r="B860" s="95"/>
      <c r="C860" s="40"/>
      <c r="D860" s="96" t="n">
        <v>6</v>
      </c>
      <c r="E860" s="96"/>
      <c r="F860" s="40"/>
      <c r="G860" s="105" t="n">
        <f aca="false">C860</f>
        <v>0</v>
      </c>
      <c r="H860" s="104" t="n">
        <f aca="false">IF(AND(E860=0,E861=0),25,20)</f>
        <v>25</v>
      </c>
      <c r="I860" s="105" t="n">
        <f aca="false">F860</f>
        <v>0</v>
      </c>
      <c r="J860" s="94" t="n">
        <f aca="false">IF(E860="WO40",-40,MAX(4,SUM(E860:E861)))</f>
        <v>4</v>
      </c>
      <c r="K860" s="104" t="n">
        <f aca="false">IF(D860&gt;E860,1,0)+IF(D861&gt;E861,1,0)+IF(D862&gt;E862,1,0)</f>
        <v>2</v>
      </c>
      <c r="L860" s="104" t="n">
        <f aca="false">IF(E860&gt;D860,1,0)+IF(E861&gt;D861,1,0)+IF(E862&gt;D862,1,0)</f>
        <v>0</v>
      </c>
      <c r="M860" s="97" t="str">
        <f aca="false">G860&amp;" d. "&amp;I860</f>
        <v>0 d. 0</v>
      </c>
      <c r="N860" s="97" t="str">
        <f aca="false">G860&amp;" x "&amp;I860</f>
        <v>0 x 0</v>
      </c>
      <c r="O860" s="97" t="str">
        <f aca="false">I860&amp;" x "&amp;G860</f>
        <v>0 x 0</v>
      </c>
      <c r="P860" s="94" t="n">
        <f aca="false">MONTH(B860)</f>
        <v>12</v>
      </c>
      <c r="Q860" s="94" t="n">
        <f aca="false">QUOTIENT(B860-2,7)-6129</f>
        <v>-6129</v>
      </c>
    </row>
    <row r="861" customFormat="false" ht="12.75" hidden="false" customHeight="false" outlineLevel="0" collapsed="false">
      <c r="A861" s="94"/>
      <c r="B861" s="39"/>
      <c r="C861" s="40"/>
      <c r="D861" s="98" t="n">
        <v>6</v>
      </c>
      <c r="E861" s="98"/>
      <c r="F861" s="40"/>
      <c r="G861" s="97"/>
      <c r="H861" s="94"/>
      <c r="I861" s="97"/>
      <c r="J861" s="94"/>
      <c r="K861" s="94"/>
      <c r="L861" s="94"/>
      <c r="M861" s="97" t="n">
        <v>0</v>
      </c>
      <c r="N861" s="97" t="n">
        <v>0</v>
      </c>
      <c r="O861" s="97" t="n">
        <v>0</v>
      </c>
      <c r="P861" s="94"/>
      <c r="Q861" s="94"/>
    </row>
    <row r="862" customFormat="false" ht="12.75" hidden="false" customHeight="false" outlineLevel="0" collapsed="false">
      <c r="A862" s="99"/>
      <c r="B862" s="100"/>
      <c r="C862" s="101"/>
      <c r="D862" s="102"/>
      <c r="E862" s="102"/>
      <c r="F862" s="101"/>
      <c r="G862" s="103"/>
      <c r="H862" s="99"/>
      <c r="I862" s="103"/>
      <c r="J862" s="99"/>
      <c r="K862" s="99"/>
      <c r="L862" s="99"/>
      <c r="M862" s="103" t="n">
        <v>0</v>
      </c>
      <c r="N862" s="103" t="n">
        <v>0</v>
      </c>
      <c r="O862" s="103" t="n">
        <v>0</v>
      </c>
      <c r="P862" s="99"/>
      <c r="Q862" s="99"/>
    </row>
    <row r="863" customFormat="false" ht="12.75" hidden="false" customHeight="false" outlineLevel="0" collapsed="false">
      <c r="A863" s="104" t="n">
        <f aca="false">A860+1</f>
        <v>288</v>
      </c>
      <c r="B863" s="95"/>
      <c r="C863" s="40"/>
      <c r="D863" s="96" t="n">
        <v>6</v>
      </c>
      <c r="E863" s="96"/>
      <c r="F863" s="40"/>
      <c r="G863" s="105" t="n">
        <f aca="false">C863</f>
        <v>0</v>
      </c>
      <c r="H863" s="104" t="n">
        <f aca="false">IF(AND(E863=0,E864=0),25,20)</f>
        <v>25</v>
      </c>
      <c r="I863" s="105" t="n">
        <f aca="false">F863</f>
        <v>0</v>
      </c>
      <c r="J863" s="94" t="n">
        <f aca="false">IF(E863="WO40",-40,MAX(4,SUM(E863:E864)))</f>
        <v>4</v>
      </c>
      <c r="K863" s="104" t="n">
        <f aca="false">IF(D863&gt;E863,1,0)+IF(D864&gt;E864,1,0)+IF(D865&gt;E865,1,0)</f>
        <v>2</v>
      </c>
      <c r="L863" s="104" t="n">
        <f aca="false">IF(E863&gt;D863,1,0)+IF(E864&gt;D864,1,0)+IF(E865&gt;D865,1,0)</f>
        <v>0</v>
      </c>
      <c r="M863" s="97" t="str">
        <f aca="false">G863&amp;" d. "&amp;I863</f>
        <v>0 d. 0</v>
      </c>
      <c r="N863" s="97" t="str">
        <f aca="false">G863&amp;" x "&amp;I863</f>
        <v>0 x 0</v>
      </c>
      <c r="O863" s="97" t="str">
        <f aca="false">I863&amp;" x "&amp;G863</f>
        <v>0 x 0</v>
      </c>
      <c r="P863" s="94" t="n">
        <f aca="false">MONTH(B863)</f>
        <v>12</v>
      </c>
      <c r="Q863" s="94" t="n">
        <f aca="false">QUOTIENT(B863-2,7)-6129</f>
        <v>-6129</v>
      </c>
    </row>
    <row r="864" customFormat="false" ht="12.75" hidden="false" customHeight="false" outlineLevel="0" collapsed="false">
      <c r="A864" s="94"/>
      <c r="B864" s="39"/>
      <c r="C864" s="40"/>
      <c r="D864" s="98" t="n">
        <v>6</v>
      </c>
      <c r="E864" s="98"/>
      <c r="F864" s="40"/>
      <c r="G864" s="97"/>
      <c r="H864" s="94"/>
      <c r="I864" s="97"/>
      <c r="J864" s="94"/>
      <c r="K864" s="94"/>
      <c r="L864" s="94"/>
      <c r="M864" s="97" t="n">
        <v>0</v>
      </c>
      <c r="N864" s="97" t="n">
        <v>0</v>
      </c>
      <c r="O864" s="97" t="n">
        <v>0</v>
      </c>
      <c r="P864" s="94"/>
      <c r="Q864" s="94"/>
    </row>
    <row r="865" customFormat="false" ht="12.75" hidden="false" customHeight="false" outlineLevel="0" collapsed="false">
      <c r="A865" s="99"/>
      <c r="B865" s="100"/>
      <c r="C865" s="101"/>
      <c r="D865" s="102"/>
      <c r="E865" s="102"/>
      <c r="F865" s="101"/>
      <c r="G865" s="103"/>
      <c r="H865" s="99"/>
      <c r="I865" s="103"/>
      <c r="J865" s="99"/>
      <c r="K865" s="99"/>
      <c r="L865" s="99"/>
      <c r="M865" s="103" t="n">
        <v>0</v>
      </c>
      <c r="N865" s="103" t="n">
        <v>0</v>
      </c>
      <c r="O865" s="103" t="n">
        <v>0</v>
      </c>
      <c r="P865" s="99"/>
      <c r="Q865" s="99"/>
    </row>
    <row r="866" customFormat="false" ht="12.75" hidden="false" customHeight="false" outlineLevel="0" collapsed="false">
      <c r="A866" s="104" t="n">
        <f aca="false">A863+1</f>
        <v>289</v>
      </c>
      <c r="B866" s="95"/>
      <c r="C866" s="40"/>
      <c r="D866" s="96" t="n">
        <v>6</v>
      </c>
      <c r="E866" s="96"/>
      <c r="F866" s="40"/>
      <c r="G866" s="105" t="n">
        <f aca="false">C866</f>
        <v>0</v>
      </c>
      <c r="H866" s="104" t="n">
        <f aca="false">IF(AND(E866=0,E867=0),25,20)</f>
        <v>25</v>
      </c>
      <c r="I866" s="105" t="n">
        <f aca="false">F866</f>
        <v>0</v>
      </c>
      <c r="J866" s="94" t="n">
        <f aca="false">IF(E866="WO40",-40,MAX(4,SUM(E866:E867)))</f>
        <v>4</v>
      </c>
      <c r="K866" s="104" t="n">
        <f aca="false">IF(D866&gt;E866,1,0)+IF(D867&gt;E867,1,0)+IF(D868&gt;E868,1,0)</f>
        <v>2</v>
      </c>
      <c r="L866" s="104" t="n">
        <f aca="false">IF(E866&gt;D866,1,0)+IF(E867&gt;D867,1,0)+IF(E868&gt;D868,1,0)</f>
        <v>0</v>
      </c>
      <c r="M866" s="97" t="str">
        <f aca="false">G866&amp;" d. "&amp;I866</f>
        <v>0 d. 0</v>
      </c>
      <c r="N866" s="97" t="str">
        <f aca="false">G866&amp;" x "&amp;I866</f>
        <v>0 x 0</v>
      </c>
      <c r="O866" s="97" t="str">
        <f aca="false">I866&amp;" x "&amp;G866</f>
        <v>0 x 0</v>
      </c>
      <c r="P866" s="94" t="n">
        <f aca="false">MONTH(B866)</f>
        <v>12</v>
      </c>
      <c r="Q866" s="94" t="n">
        <f aca="false">QUOTIENT(B866-2,7)-6129</f>
        <v>-6129</v>
      </c>
    </row>
    <row r="867" customFormat="false" ht="12.75" hidden="false" customHeight="false" outlineLevel="0" collapsed="false">
      <c r="A867" s="94"/>
      <c r="B867" s="39"/>
      <c r="C867" s="40"/>
      <c r="D867" s="98" t="n">
        <v>6</v>
      </c>
      <c r="E867" s="98"/>
      <c r="F867" s="40"/>
      <c r="G867" s="97"/>
      <c r="H867" s="94"/>
      <c r="I867" s="97"/>
      <c r="J867" s="94"/>
      <c r="K867" s="94"/>
      <c r="L867" s="94"/>
      <c r="M867" s="97" t="n">
        <v>0</v>
      </c>
      <c r="N867" s="97" t="n">
        <v>0</v>
      </c>
      <c r="O867" s="97" t="n">
        <v>0</v>
      </c>
      <c r="P867" s="94"/>
      <c r="Q867" s="94"/>
    </row>
    <row r="868" customFormat="false" ht="12.75" hidden="false" customHeight="false" outlineLevel="0" collapsed="false">
      <c r="A868" s="99"/>
      <c r="B868" s="100"/>
      <c r="C868" s="101"/>
      <c r="D868" s="102"/>
      <c r="E868" s="102"/>
      <c r="F868" s="101"/>
      <c r="G868" s="103"/>
      <c r="H868" s="99"/>
      <c r="I868" s="103"/>
      <c r="J868" s="99"/>
      <c r="K868" s="99"/>
      <c r="L868" s="99"/>
      <c r="M868" s="103" t="n">
        <v>0</v>
      </c>
      <c r="N868" s="103" t="n">
        <v>0</v>
      </c>
      <c r="O868" s="103" t="n">
        <v>0</v>
      </c>
      <c r="P868" s="99"/>
      <c r="Q868" s="99"/>
    </row>
    <row r="869" customFormat="false" ht="12.75" hidden="false" customHeight="false" outlineLevel="0" collapsed="false">
      <c r="A869" s="104" t="n">
        <f aca="false">A866+1</f>
        <v>290</v>
      </c>
      <c r="B869" s="95"/>
      <c r="C869" s="40"/>
      <c r="D869" s="96" t="n">
        <v>6</v>
      </c>
      <c r="E869" s="96"/>
      <c r="F869" s="40"/>
      <c r="G869" s="105" t="n">
        <f aca="false">C869</f>
        <v>0</v>
      </c>
      <c r="H869" s="104" t="n">
        <f aca="false">IF(AND(E869=0,E870=0),25,20)</f>
        <v>25</v>
      </c>
      <c r="I869" s="105" t="n">
        <f aca="false">F869</f>
        <v>0</v>
      </c>
      <c r="J869" s="94" t="n">
        <f aca="false">IF(E869="WO40",-40,MAX(4,SUM(E869:E870)))</f>
        <v>4</v>
      </c>
      <c r="K869" s="104" t="n">
        <f aca="false">IF(D869&gt;E869,1,0)+IF(D870&gt;E870,1,0)+IF(D871&gt;E871,1,0)</f>
        <v>2</v>
      </c>
      <c r="L869" s="104" t="n">
        <f aca="false">IF(E869&gt;D869,1,0)+IF(E870&gt;D870,1,0)+IF(E871&gt;D871,1,0)</f>
        <v>0</v>
      </c>
      <c r="M869" s="97" t="str">
        <f aca="false">G869&amp;" d. "&amp;I869</f>
        <v>0 d. 0</v>
      </c>
      <c r="N869" s="97" t="str">
        <f aca="false">G869&amp;" x "&amp;I869</f>
        <v>0 x 0</v>
      </c>
      <c r="O869" s="97" t="str">
        <f aca="false">I869&amp;" x "&amp;G869</f>
        <v>0 x 0</v>
      </c>
      <c r="P869" s="94" t="n">
        <f aca="false">MONTH(B869)</f>
        <v>12</v>
      </c>
      <c r="Q869" s="94" t="n">
        <f aca="false">QUOTIENT(B869-2,7)-6129</f>
        <v>-6129</v>
      </c>
    </row>
    <row r="870" customFormat="false" ht="12.75" hidden="false" customHeight="false" outlineLevel="0" collapsed="false">
      <c r="A870" s="94"/>
      <c r="B870" s="39"/>
      <c r="C870" s="40"/>
      <c r="D870" s="98" t="n">
        <v>6</v>
      </c>
      <c r="E870" s="98"/>
      <c r="F870" s="40"/>
      <c r="G870" s="97"/>
      <c r="H870" s="94"/>
      <c r="I870" s="97"/>
      <c r="J870" s="94"/>
      <c r="K870" s="94"/>
      <c r="L870" s="94"/>
      <c r="M870" s="97" t="n">
        <v>0</v>
      </c>
      <c r="N870" s="97" t="n">
        <v>0</v>
      </c>
      <c r="O870" s="97" t="n">
        <v>0</v>
      </c>
      <c r="P870" s="94"/>
      <c r="Q870" s="94"/>
    </row>
    <row r="871" customFormat="false" ht="12.75" hidden="false" customHeight="false" outlineLevel="0" collapsed="false">
      <c r="A871" s="99"/>
      <c r="B871" s="100"/>
      <c r="C871" s="101"/>
      <c r="D871" s="102"/>
      <c r="E871" s="102"/>
      <c r="F871" s="101"/>
      <c r="G871" s="103"/>
      <c r="H871" s="99"/>
      <c r="I871" s="103"/>
      <c r="J871" s="99"/>
      <c r="K871" s="99"/>
      <c r="L871" s="99"/>
      <c r="M871" s="103" t="n">
        <v>0</v>
      </c>
      <c r="N871" s="103" t="n">
        <v>0</v>
      </c>
      <c r="O871" s="103" t="n">
        <v>0</v>
      </c>
      <c r="P871" s="99"/>
      <c r="Q871" s="99"/>
    </row>
    <row r="872" customFormat="false" ht="12.75" hidden="false" customHeight="false" outlineLevel="0" collapsed="false">
      <c r="A872" s="104" t="n">
        <f aca="false">A869+1</f>
        <v>291</v>
      </c>
      <c r="B872" s="95"/>
      <c r="C872" s="40"/>
      <c r="D872" s="96" t="n">
        <v>6</v>
      </c>
      <c r="E872" s="96"/>
      <c r="F872" s="40"/>
      <c r="G872" s="105" t="n">
        <f aca="false">C872</f>
        <v>0</v>
      </c>
      <c r="H872" s="104" t="n">
        <f aca="false">IF(AND(E872=0,E873=0),25,20)</f>
        <v>25</v>
      </c>
      <c r="I872" s="105" t="n">
        <f aca="false">F872</f>
        <v>0</v>
      </c>
      <c r="J872" s="94" t="n">
        <f aca="false">IF(E872="WO40",-40,MAX(4,SUM(E872:E873)))</f>
        <v>4</v>
      </c>
      <c r="K872" s="104" t="n">
        <f aca="false">IF(D872&gt;E872,1,0)+IF(D873&gt;E873,1,0)+IF(D874&gt;E874,1,0)</f>
        <v>2</v>
      </c>
      <c r="L872" s="104" t="n">
        <f aca="false">IF(E872&gt;D872,1,0)+IF(E873&gt;D873,1,0)+IF(E874&gt;D874,1,0)</f>
        <v>0</v>
      </c>
      <c r="M872" s="97" t="str">
        <f aca="false">G872&amp;" d. "&amp;I872</f>
        <v>0 d. 0</v>
      </c>
      <c r="N872" s="97" t="str">
        <f aca="false">G872&amp;" x "&amp;I872</f>
        <v>0 x 0</v>
      </c>
      <c r="O872" s="97" t="str">
        <f aca="false">I872&amp;" x "&amp;G872</f>
        <v>0 x 0</v>
      </c>
      <c r="P872" s="94" t="n">
        <f aca="false">MONTH(B872)</f>
        <v>12</v>
      </c>
      <c r="Q872" s="94" t="n">
        <f aca="false">QUOTIENT(B872-2,7)-6129</f>
        <v>-6129</v>
      </c>
    </row>
    <row r="873" customFormat="false" ht="12.75" hidden="false" customHeight="false" outlineLevel="0" collapsed="false">
      <c r="A873" s="94"/>
      <c r="B873" s="39"/>
      <c r="C873" s="40"/>
      <c r="D873" s="98" t="n">
        <v>6</v>
      </c>
      <c r="E873" s="98"/>
      <c r="F873" s="40"/>
      <c r="G873" s="97"/>
      <c r="H873" s="94"/>
      <c r="I873" s="97"/>
      <c r="J873" s="94"/>
      <c r="K873" s="94"/>
      <c r="L873" s="94"/>
      <c r="M873" s="97" t="n">
        <v>0</v>
      </c>
      <c r="N873" s="97" t="n">
        <v>0</v>
      </c>
      <c r="O873" s="97" t="n">
        <v>0</v>
      </c>
      <c r="P873" s="94"/>
      <c r="Q873" s="94"/>
    </row>
    <row r="874" customFormat="false" ht="12.75" hidden="false" customHeight="false" outlineLevel="0" collapsed="false">
      <c r="A874" s="99"/>
      <c r="B874" s="100"/>
      <c r="C874" s="101"/>
      <c r="D874" s="102"/>
      <c r="E874" s="102"/>
      <c r="F874" s="101"/>
      <c r="G874" s="103"/>
      <c r="H874" s="99"/>
      <c r="I874" s="103"/>
      <c r="J874" s="99"/>
      <c r="K874" s="99"/>
      <c r="L874" s="99"/>
      <c r="M874" s="103" t="n">
        <v>0</v>
      </c>
      <c r="N874" s="103" t="n">
        <v>0</v>
      </c>
      <c r="O874" s="103" t="n">
        <v>0</v>
      </c>
      <c r="P874" s="99"/>
      <c r="Q874" s="99"/>
    </row>
    <row r="875" customFormat="false" ht="12.75" hidden="false" customHeight="false" outlineLevel="0" collapsed="false">
      <c r="A875" s="104" t="n">
        <f aca="false">A872+1</f>
        <v>292</v>
      </c>
      <c r="B875" s="95"/>
      <c r="C875" s="40"/>
      <c r="D875" s="96" t="n">
        <v>6</v>
      </c>
      <c r="E875" s="96"/>
      <c r="F875" s="40"/>
      <c r="G875" s="105" t="n">
        <f aca="false">C875</f>
        <v>0</v>
      </c>
      <c r="H875" s="104" t="n">
        <f aca="false">IF(AND(E875=0,E876=0),25,20)</f>
        <v>25</v>
      </c>
      <c r="I875" s="105" t="n">
        <f aca="false">F875</f>
        <v>0</v>
      </c>
      <c r="J875" s="94" t="n">
        <f aca="false">IF(E875="WO40",-40,MAX(4,SUM(E875:E876)))</f>
        <v>4</v>
      </c>
      <c r="K875" s="104" t="n">
        <f aca="false">IF(D875&gt;E875,1,0)+IF(D876&gt;E876,1,0)+IF(D877&gt;E877,1,0)</f>
        <v>2</v>
      </c>
      <c r="L875" s="104" t="n">
        <f aca="false">IF(E875&gt;D875,1,0)+IF(E876&gt;D876,1,0)+IF(E877&gt;D877,1,0)</f>
        <v>0</v>
      </c>
      <c r="M875" s="97" t="str">
        <f aca="false">G875&amp;" d. "&amp;I875</f>
        <v>0 d. 0</v>
      </c>
      <c r="N875" s="97" t="str">
        <f aca="false">G875&amp;" x "&amp;I875</f>
        <v>0 x 0</v>
      </c>
      <c r="O875" s="97" t="str">
        <f aca="false">I875&amp;" x "&amp;G875</f>
        <v>0 x 0</v>
      </c>
      <c r="P875" s="94" t="n">
        <f aca="false">MONTH(B875)</f>
        <v>12</v>
      </c>
      <c r="Q875" s="94" t="n">
        <f aca="false">QUOTIENT(B875-2,7)-6129</f>
        <v>-6129</v>
      </c>
    </row>
    <row r="876" customFormat="false" ht="12.75" hidden="false" customHeight="false" outlineLevel="0" collapsed="false">
      <c r="A876" s="94"/>
      <c r="B876" s="39"/>
      <c r="C876" s="40"/>
      <c r="D876" s="98" t="n">
        <v>6</v>
      </c>
      <c r="E876" s="98"/>
      <c r="F876" s="40"/>
      <c r="G876" s="97"/>
      <c r="H876" s="94"/>
      <c r="I876" s="97"/>
      <c r="J876" s="94"/>
      <c r="K876" s="94"/>
      <c r="L876" s="94"/>
      <c r="M876" s="97" t="n">
        <v>0</v>
      </c>
      <c r="N876" s="97" t="n">
        <v>0</v>
      </c>
      <c r="O876" s="97" t="n">
        <v>0</v>
      </c>
      <c r="P876" s="94"/>
      <c r="Q876" s="94"/>
    </row>
    <row r="877" customFormat="false" ht="12.75" hidden="false" customHeight="false" outlineLevel="0" collapsed="false">
      <c r="A877" s="99"/>
      <c r="B877" s="100"/>
      <c r="C877" s="101"/>
      <c r="D877" s="102"/>
      <c r="E877" s="102"/>
      <c r="F877" s="101"/>
      <c r="G877" s="103"/>
      <c r="H877" s="99"/>
      <c r="I877" s="103"/>
      <c r="J877" s="99"/>
      <c r="K877" s="99"/>
      <c r="L877" s="99"/>
      <c r="M877" s="103" t="n">
        <v>0</v>
      </c>
      <c r="N877" s="103" t="n">
        <v>0</v>
      </c>
      <c r="O877" s="103" t="n">
        <v>0</v>
      </c>
      <c r="P877" s="99"/>
      <c r="Q877" s="99"/>
    </row>
    <row r="878" customFormat="false" ht="12.75" hidden="false" customHeight="false" outlineLevel="0" collapsed="false">
      <c r="A878" s="104" t="n">
        <f aca="false">A875+1</f>
        <v>293</v>
      </c>
      <c r="B878" s="95"/>
      <c r="C878" s="40"/>
      <c r="D878" s="96" t="n">
        <v>6</v>
      </c>
      <c r="E878" s="96"/>
      <c r="F878" s="40"/>
      <c r="G878" s="105" t="n">
        <f aca="false">C878</f>
        <v>0</v>
      </c>
      <c r="H878" s="104" t="n">
        <f aca="false">IF(AND(E878=0,E879=0),25,20)</f>
        <v>25</v>
      </c>
      <c r="I878" s="105" t="n">
        <f aca="false">F878</f>
        <v>0</v>
      </c>
      <c r="J878" s="94" t="n">
        <f aca="false">IF(E878="WO40",-40,MAX(4,SUM(E878:E879)))</f>
        <v>4</v>
      </c>
      <c r="K878" s="104" t="n">
        <f aca="false">IF(D878&gt;E878,1,0)+IF(D879&gt;E879,1,0)+IF(D880&gt;E880,1,0)</f>
        <v>2</v>
      </c>
      <c r="L878" s="104" t="n">
        <f aca="false">IF(E878&gt;D878,1,0)+IF(E879&gt;D879,1,0)+IF(E880&gt;D880,1,0)</f>
        <v>0</v>
      </c>
      <c r="M878" s="97" t="str">
        <f aca="false">G878&amp;" d. "&amp;I878</f>
        <v>0 d. 0</v>
      </c>
      <c r="N878" s="97" t="str">
        <f aca="false">G878&amp;" x "&amp;I878</f>
        <v>0 x 0</v>
      </c>
      <c r="O878" s="97" t="str">
        <f aca="false">I878&amp;" x "&amp;G878</f>
        <v>0 x 0</v>
      </c>
      <c r="P878" s="94" t="n">
        <f aca="false">MONTH(B878)</f>
        <v>12</v>
      </c>
      <c r="Q878" s="94" t="n">
        <f aca="false">QUOTIENT(B878-2,7)-6129</f>
        <v>-6129</v>
      </c>
    </row>
    <row r="879" customFormat="false" ht="12.75" hidden="false" customHeight="false" outlineLevel="0" collapsed="false">
      <c r="A879" s="94"/>
      <c r="B879" s="39"/>
      <c r="C879" s="40"/>
      <c r="D879" s="98" t="n">
        <v>6</v>
      </c>
      <c r="E879" s="98"/>
      <c r="F879" s="40"/>
      <c r="G879" s="97"/>
      <c r="H879" s="94"/>
      <c r="I879" s="97"/>
      <c r="J879" s="94"/>
      <c r="K879" s="94"/>
      <c r="L879" s="94"/>
      <c r="M879" s="97" t="n">
        <v>0</v>
      </c>
      <c r="N879" s="97" t="n">
        <v>0</v>
      </c>
      <c r="O879" s="97" t="n">
        <v>0</v>
      </c>
      <c r="P879" s="94"/>
      <c r="Q879" s="94"/>
    </row>
    <row r="880" customFormat="false" ht="12.75" hidden="false" customHeight="false" outlineLevel="0" collapsed="false">
      <c r="A880" s="99"/>
      <c r="B880" s="100"/>
      <c r="C880" s="101"/>
      <c r="D880" s="102"/>
      <c r="E880" s="102"/>
      <c r="F880" s="101"/>
      <c r="G880" s="103"/>
      <c r="H880" s="99"/>
      <c r="I880" s="103"/>
      <c r="J880" s="99"/>
      <c r="K880" s="99"/>
      <c r="L880" s="99"/>
      <c r="M880" s="103" t="n">
        <v>0</v>
      </c>
      <c r="N880" s="103" t="n">
        <v>0</v>
      </c>
      <c r="O880" s="103" t="n">
        <v>0</v>
      </c>
      <c r="P880" s="99"/>
      <c r="Q880" s="99"/>
    </row>
    <row r="881" customFormat="false" ht="12.75" hidden="false" customHeight="false" outlineLevel="0" collapsed="false">
      <c r="A881" s="104" t="n">
        <f aca="false">A878+1</f>
        <v>294</v>
      </c>
      <c r="B881" s="95"/>
      <c r="C881" s="40"/>
      <c r="D881" s="96" t="n">
        <v>6</v>
      </c>
      <c r="E881" s="96"/>
      <c r="F881" s="40"/>
      <c r="G881" s="105" t="n">
        <f aca="false">C881</f>
        <v>0</v>
      </c>
      <c r="H881" s="104" t="n">
        <f aca="false">IF(AND(E881=0,E882=0),25,20)</f>
        <v>25</v>
      </c>
      <c r="I881" s="105" t="n">
        <f aca="false">F881</f>
        <v>0</v>
      </c>
      <c r="J881" s="94" t="n">
        <f aca="false">IF(E881="WO40",-40,MAX(4,SUM(E881:E882)))</f>
        <v>4</v>
      </c>
      <c r="K881" s="104" t="n">
        <f aca="false">IF(D881&gt;E881,1,0)+IF(D882&gt;E882,1,0)+IF(D883&gt;E883,1,0)</f>
        <v>2</v>
      </c>
      <c r="L881" s="104" t="n">
        <f aca="false">IF(E881&gt;D881,1,0)+IF(E882&gt;D882,1,0)+IF(E883&gt;D883,1,0)</f>
        <v>0</v>
      </c>
      <c r="M881" s="97" t="str">
        <f aca="false">G881&amp;" d. "&amp;I881</f>
        <v>0 d. 0</v>
      </c>
      <c r="N881" s="97" t="str">
        <f aca="false">G881&amp;" x "&amp;I881</f>
        <v>0 x 0</v>
      </c>
      <c r="O881" s="97" t="str">
        <f aca="false">I881&amp;" x "&amp;G881</f>
        <v>0 x 0</v>
      </c>
      <c r="P881" s="94" t="n">
        <f aca="false">MONTH(B881)</f>
        <v>12</v>
      </c>
      <c r="Q881" s="94" t="n">
        <f aca="false">QUOTIENT(B881-2,7)-6129</f>
        <v>-6129</v>
      </c>
    </row>
    <row r="882" customFormat="false" ht="12.75" hidden="false" customHeight="false" outlineLevel="0" collapsed="false">
      <c r="A882" s="94"/>
      <c r="B882" s="39"/>
      <c r="C882" s="40"/>
      <c r="D882" s="98" t="n">
        <v>6</v>
      </c>
      <c r="E882" s="98"/>
      <c r="F882" s="40"/>
      <c r="G882" s="97"/>
      <c r="H882" s="94"/>
      <c r="I882" s="97"/>
      <c r="J882" s="94"/>
      <c r="K882" s="94"/>
      <c r="L882" s="94"/>
      <c r="M882" s="97" t="n">
        <v>0</v>
      </c>
      <c r="N882" s="97" t="n">
        <v>0</v>
      </c>
      <c r="O882" s="97" t="n">
        <v>0</v>
      </c>
      <c r="P882" s="94"/>
      <c r="Q882" s="94"/>
    </row>
    <row r="883" customFormat="false" ht="12.75" hidden="false" customHeight="false" outlineLevel="0" collapsed="false">
      <c r="A883" s="99"/>
      <c r="B883" s="100"/>
      <c r="C883" s="101"/>
      <c r="D883" s="102"/>
      <c r="E883" s="102"/>
      <c r="F883" s="101"/>
      <c r="G883" s="103"/>
      <c r="H883" s="99"/>
      <c r="I883" s="103"/>
      <c r="J883" s="99"/>
      <c r="K883" s="99"/>
      <c r="L883" s="99"/>
      <c r="M883" s="103" t="n">
        <v>0</v>
      </c>
      <c r="N883" s="103" t="n">
        <v>0</v>
      </c>
      <c r="O883" s="103" t="n">
        <v>0</v>
      </c>
      <c r="P883" s="99"/>
      <c r="Q883" s="99"/>
    </row>
    <row r="884" customFormat="false" ht="12.75" hidden="false" customHeight="false" outlineLevel="0" collapsed="false">
      <c r="A884" s="104" t="n">
        <f aca="false">A881+1</f>
        <v>295</v>
      </c>
      <c r="B884" s="95"/>
      <c r="C884" s="40"/>
      <c r="D884" s="96" t="n">
        <v>6</v>
      </c>
      <c r="E884" s="96"/>
      <c r="F884" s="40"/>
      <c r="G884" s="105" t="n">
        <f aca="false">C884</f>
        <v>0</v>
      </c>
      <c r="H884" s="104" t="n">
        <f aca="false">IF(AND(E884=0,E885=0),25,20)</f>
        <v>25</v>
      </c>
      <c r="I884" s="105" t="n">
        <f aca="false">F884</f>
        <v>0</v>
      </c>
      <c r="J884" s="94" t="n">
        <f aca="false">IF(E884="WO40",-40,MAX(4,SUM(E884:E885)))</f>
        <v>4</v>
      </c>
      <c r="K884" s="104" t="n">
        <f aca="false">IF(D884&gt;E884,1,0)+IF(D885&gt;E885,1,0)+IF(D886&gt;E886,1,0)</f>
        <v>2</v>
      </c>
      <c r="L884" s="104" t="n">
        <f aca="false">IF(E884&gt;D884,1,0)+IF(E885&gt;D885,1,0)+IF(E886&gt;D886,1,0)</f>
        <v>0</v>
      </c>
      <c r="M884" s="97" t="str">
        <f aca="false">G884&amp;" d. "&amp;I884</f>
        <v>0 d. 0</v>
      </c>
      <c r="N884" s="97" t="str">
        <f aca="false">G884&amp;" x "&amp;I884</f>
        <v>0 x 0</v>
      </c>
      <c r="O884" s="97" t="str">
        <f aca="false">I884&amp;" x "&amp;G884</f>
        <v>0 x 0</v>
      </c>
      <c r="P884" s="94" t="n">
        <f aca="false">MONTH(B884)</f>
        <v>12</v>
      </c>
      <c r="Q884" s="94" t="n">
        <f aca="false">QUOTIENT(B884-2,7)-6129</f>
        <v>-6129</v>
      </c>
    </row>
    <row r="885" customFormat="false" ht="12.75" hidden="false" customHeight="false" outlineLevel="0" collapsed="false">
      <c r="A885" s="94"/>
      <c r="B885" s="39"/>
      <c r="C885" s="40"/>
      <c r="D885" s="98" t="n">
        <v>6</v>
      </c>
      <c r="E885" s="98"/>
      <c r="F885" s="40"/>
      <c r="G885" s="97"/>
      <c r="H885" s="94"/>
      <c r="I885" s="97"/>
      <c r="J885" s="94"/>
      <c r="K885" s="94"/>
      <c r="L885" s="94"/>
      <c r="M885" s="97" t="n">
        <v>0</v>
      </c>
      <c r="N885" s="97" t="n">
        <v>0</v>
      </c>
      <c r="O885" s="97" t="n">
        <v>0</v>
      </c>
      <c r="P885" s="94"/>
      <c r="Q885" s="94"/>
    </row>
    <row r="886" customFormat="false" ht="12.75" hidden="false" customHeight="false" outlineLevel="0" collapsed="false">
      <c r="A886" s="99"/>
      <c r="B886" s="100"/>
      <c r="C886" s="101"/>
      <c r="D886" s="102"/>
      <c r="E886" s="102"/>
      <c r="F886" s="101"/>
      <c r="G886" s="103"/>
      <c r="H886" s="99"/>
      <c r="I886" s="103"/>
      <c r="J886" s="99"/>
      <c r="K886" s="99"/>
      <c r="L886" s="99"/>
      <c r="M886" s="103" t="n">
        <v>0</v>
      </c>
      <c r="N886" s="103" t="n">
        <v>0</v>
      </c>
      <c r="O886" s="103" t="n">
        <v>0</v>
      </c>
      <c r="P886" s="99"/>
      <c r="Q886" s="99"/>
    </row>
    <row r="887" customFormat="false" ht="12.75" hidden="false" customHeight="false" outlineLevel="0" collapsed="false">
      <c r="A887" s="104" t="n">
        <f aca="false">A884+1</f>
        <v>296</v>
      </c>
      <c r="B887" s="95"/>
      <c r="C887" s="40"/>
      <c r="D887" s="96" t="n">
        <v>6</v>
      </c>
      <c r="E887" s="96"/>
      <c r="F887" s="40"/>
      <c r="G887" s="105" t="n">
        <f aca="false">C887</f>
        <v>0</v>
      </c>
      <c r="H887" s="104" t="n">
        <f aca="false">IF(AND(E887=0,E888=0),25,20)</f>
        <v>25</v>
      </c>
      <c r="I887" s="105" t="n">
        <f aca="false">F887</f>
        <v>0</v>
      </c>
      <c r="J887" s="94" t="n">
        <f aca="false">IF(E887="WO40",-40,MAX(4,SUM(E887:E888)))</f>
        <v>4</v>
      </c>
      <c r="K887" s="104" t="n">
        <f aca="false">IF(D887&gt;E887,1,0)+IF(D888&gt;E888,1,0)+IF(D889&gt;E889,1,0)</f>
        <v>2</v>
      </c>
      <c r="L887" s="104" t="n">
        <f aca="false">IF(E887&gt;D887,1,0)+IF(E888&gt;D888,1,0)+IF(E889&gt;D889,1,0)</f>
        <v>0</v>
      </c>
      <c r="M887" s="97" t="str">
        <f aca="false">G887&amp;" d. "&amp;I887</f>
        <v>0 d. 0</v>
      </c>
      <c r="N887" s="97" t="str">
        <f aca="false">G887&amp;" x "&amp;I887</f>
        <v>0 x 0</v>
      </c>
      <c r="O887" s="97" t="str">
        <f aca="false">I887&amp;" x "&amp;G887</f>
        <v>0 x 0</v>
      </c>
      <c r="P887" s="94" t="n">
        <f aca="false">MONTH(B887)</f>
        <v>12</v>
      </c>
      <c r="Q887" s="94" t="n">
        <f aca="false">QUOTIENT(B887-2,7)-6129</f>
        <v>-6129</v>
      </c>
    </row>
    <row r="888" customFormat="false" ht="12.75" hidden="false" customHeight="false" outlineLevel="0" collapsed="false">
      <c r="A888" s="94"/>
      <c r="B888" s="39"/>
      <c r="C888" s="40"/>
      <c r="D888" s="98" t="n">
        <v>6</v>
      </c>
      <c r="E888" s="98"/>
      <c r="F888" s="40"/>
      <c r="G888" s="97"/>
      <c r="H888" s="94"/>
      <c r="I888" s="97"/>
      <c r="J888" s="94"/>
      <c r="K888" s="94"/>
      <c r="L888" s="94"/>
      <c r="M888" s="97" t="n">
        <v>0</v>
      </c>
      <c r="N888" s="97" t="n">
        <v>0</v>
      </c>
      <c r="O888" s="97" t="n">
        <v>0</v>
      </c>
      <c r="P888" s="94"/>
      <c r="Q888" s="94"/>
    </row>
    <row r="889" customFormat="false" ht="12.75" hidden="false" customHeight="false" outlineLevel="0" collapsed="false">
      <c r="A889" s="99"/>
      <c r="B889" s="100"/>
      <c r="C889" s="101"/>
      <c r="D889" s="102"/>
      <c r="E889" s="102"/>
      <c r="F889" s="101"/>
      <c r="G889" s="103"/>
      <c r="H889" s="99"/>
      <c r="I889" s="103"/>
      <c r="J889" s="99"/>
      <c r="K889" s="99"/>
      <c r="L889" s="99"/>
      <c r="M889" s="103" t="n">
        <v>0</v>
      </c>
      <c r="N889" s="103" t="n">
        <v>0</v>
      </c>
      <c r="O889" s="103" t="n">
        <v>0</v>
      </c>
      <c r="P889" s="99"/>
      <c r="Q889" s="99"/>
    </row>
    <row r="890" customFormat="false" ht="12.75" hidden="false" customHeight="false" outlineLevel="0" collapsed="false">
      <c r="A890" s="104" t="n">
        <f aca="false">A887+1</f>
        <v>297</v>
      </c>
      <c r="B890" s="95"/>
      <c r="C890" s="40"/>
      <c r="D890" s="96" t="n">
        <v>6</v>
      </c>
      <c r="E890" s="96"/>
      <c r="F890" s="40"/>
      <c r="G890" s="105" t="n">
        <f aca="false">C890</f>
        <v>0</v>
      </c>
      <c r="H890" s="104" t="n">
        <f aca="false">IF(AND(E890=0,E891=0),25,20)</f>
        <v>25</v>
      </c>
      <c r="I890" s="105" t="n">
        <f aca="false">F890</f>
        <v>0</v>
      </c>
      <c r="J890" s="94" t="n">
        <f aca="false">IF(E890="WO40",-40,MAX(4,SUM(E890:E891)))</f>
        <v>4</v>
      </c>
      <c r="K890" s="104" t="n">
        <f aca="false">IF(D890&gt;E890,1,0)+IF(D891&gt;E891,1,0)+IF(D892&gt;E892,1,0)</f>
        <v>2</v>
      </c>
      <c r="L890" s="104" t="n">
        <f aca="false">IF(E890&gt;D890,1,0)+IF(E891&gt;D891,1,0)+IF(E892&gt;D892,1,0)</f>
        <v>0</v>
      </c>
      <c r="M890" s="97" t="str">
        <f aca="false">G890&amp;" d. "&amp;I890</f>
        <v>0 d. 0</v>
      </c>
      <c r="N890" s="97" t="str">
        <f aca="false">G890&amp;" x "&amp;I890</f>
        <v>0 x 0</v>
      </c>
      <c r="O890" s="97" t="str">
        <f aca="false">I890&amp;" x "&amp;G890</f>
        <v>0 x 0</v>
      </c>
      <c r="P890" s="94" t="n">
        <f aca="false">MONTH(B890)</f>
        <v>12</v>
      </c>
      <c r="Q890" s="94" t="n">
        <f aca="false">QUOTIENT(B890-2,7)-6129</f>
        <v>-6129</v>
      </c>
    </row>
    <row r="891" customFormat="false" ht="12.75" hidden="false" customHeight="false" outlineLevel="0" collapsed="false">
      <c r="A891" s="94"/>
      <c r="B891" s="39"/>
      <c r="C891" s="40"/>
      <c r="D891" s="98" t="n">
        <v>6</v>
      </c>
      <c r="E891" s="98"/>
      <c r="F891" s="40"/>
      <c r="G891" s="97"/>
      <c r="H891" s="94"/>
      <c r="I891" s="97"/>
      <c r="J891" s="94"/>
      <c r="K891" s="94"/>
      <c r="L891" s="94"/>
      <c r="M891" s="97" t="n">
        <v>0</v>
      </c>
      <c r="N891" s="97" t="n">
        <v>0</v>
      </c>
      <c r="O891" s="97" t="n">
        <v>0</v>
      </c>
      <c r="P891" s="94"/>
      <c r="Q891" s="94"/>
    </row>
    <row r="892" customFormat="false" ht="12.75" hidden="false" customHeight="false" outlineLevel="0" collapsed="false">
      <c r="A892" s="99"/>
      <c r="B892" s="100"/>
      <c r="C892" s="101"/>
      <c r="D892" s="102"/>
      <c r="E892" s="102"/>
      <c r="F892" s="101"/>
      <c r="G892" s="103"/>
      <c r="H892" s="99"/>
      <c r="I892" s="103"/>
      <c r="J892" s="99"/>
      <c r="K892" s="99"/>
      <c r="L892" s="99"/>
      <c r="M892" s="103" t="n">
        <v>0</v>
      </c>
      <c r="N892" s="103" t="n">
        <v>0</v>
      </c>
      <c r="O892" s="103" t="n">
        <v>0</v>
      </c>
      <c r="P892" s="99"/>
      <c r="Q892" s="99"/>
    </row>
    <row r="893" customFormat="false" ht="12.75" hidden="false" customHeight="false" outlineLevel="0" collapsed="false">
      <c r="A893" s="104" t="n">
        <f aca="false">A890+1</f>
        <v>298</v>
      </c>
      <c r="B893" s="95"/>
      <c r="C893" s="40"/>
      <c r="D893" s="96" t="n">
        <v>6</v>
      </c>
      <c r="E893" s="96"/>
      <c r="F893" s="40"/>
      <c r="G893" s="105" t="n">
        <f aca="false">C893</f>
        <v>0</v>
      </c>
      <c r="H893" s="104" t="n">
        <f aca="false">IF(AND(E893=0,E894=0),25,20)</f>
        <v>25</v>
      </c>
      <c r="I893" s="105" t="n">
        <f aca="false">F893</f>
        <v>0</v>
      </c>
      <c r="J893" s="94" t="n">
        <f aca="false">IF(E893="WO40",-40,MAX(4,SUM(E893:E894)))</f>
        <v>4</v>
      </c>
      <c r="K893" s="104" t="n">
        <f aca="false">IF(D893&gt;E893,1,0)+IF(D894&gt;E894,1,0)+IF(D895&gt;E895,1,0)</f>
        <v>2</v>
      </c>
      <c r="L893" s="104" t="n">
        <f aca="false">IF(E893&gt;D893,1,0)+IF(E894&gt;D894,1,0)+IF(E895&gt;D895,1,0)</f>
        <v>0</v>
      </c>
      <c r="M893" s="97" t="str">
        <f aca="false">G893&amp;" d. "&amp;I893</f>
        <v>0 d. 0</v>
      </c>
      <c r="N893" s="97" t="str">
        <f aca="false">G893&amp;" x "&amp;I893</f>
        <v>0 x 0</v>
      </c>
      <c r="O893" s="97" t="str">
        <f aca="false">I893&amp;" x "&amp;G893</f>
        <v>0 x 0</v>
      </c>
      <c r="P893" s="94" t="n">
        <f aca="false">MONTH(B893)</f>
        <v>12</v>
      </c>
      <c r="Q893" s="94" t="n">
        <f aca="false">QUOTIENT(B893-2,7)-6129</f>
        <v>-6129</v>
      </c>
    </row>
    <row r="894" customFormat="false" ht="12.75" hidden="false" customHeight="false" outlineLevel="0" collapsed="false">
      <c r="A894" s="94"/>
      <c r="B894" s="39"/>
      <c r="C894" s="40"/>
      <c r="D894" s="98" t="n">
        <v>6</v>
      </c>
      <c r="E894" s="98"/>
      <c r="F894" s="40"/>
      <c r="G894" s="97"/>
      <c r="H894" s="94"/>
      <c r="I894" s="97"/>
      <c r="J894" s="94"/>
      <c r="K894" s="94"/>
      <c r="L894" s="94"/>
      <c r="M894" s="97" t="n">
        <v>0</v>
      </c>
      <c r="N894" s="97" t="n">
        <v>0</v>
      </c>
      <c r="O894" s="97" t="n">
        <v>0</v>
      </c>
      <c r="P894" s="94"/>
      <c r="Q894" s="94"/>
    </row>
    <row r="895" customFormat="false" ht="12.75" hidden="false" customHeight="false" outlineLevel="0" collapsed="false">
      <c r="A895" s="99"/>
      <c r="B895" s="100"/>
      <c r="C895" s="101"/>
      <c r="D895" s="102"/>
      <c r="E895" s="102"/>
      <c r="F895" s="101"/>
      <c r="G895" s="103"/>
      <c r="H895" s="99"/>
      <c r="I895" s="103"/>
      <c r="J895" s="99"/>
      <c r="K895" s="99"/>
      <c r="L895" s="99"/>
      <c r="M895" s="103" t="n">
        <v>0</v>
      </c>
      <c r="N895" s="103" t="n">
        <v>0</v>
      </c>
      <c r="O895" s="103" t="n">
        <v>0</v>
      </c>
      <c r="P895" s="99"/>
      <c r="Q895" s="99"/>
    </row>
    <row r="896" customFormat="false" ht="12.75" hidden="false" customHeight="false" outlineLevel="0" collapsed="false">
      <c r="A896" s="104" t="n">
        <f aca="false">A893+1</f>
        <v>299</v>
      </c>
      <c r="B896" s="95"/>
      <c r="C896" s="40"/>
      <c r="D896" s="96" t="n">
        <v>6</v>
      </c>
      <c r="E896" s="96"/>
      <c r="F896" s="40"/>
      <c r="G896" s="105" t="n">
        <f aca="false">C896</f>
        <v>0</v>
      </c>
      <c r="H896" s="104" t="n">
        <f aca="false">IF(AND(E896=0,E897=0),25,20)</f>
        <v>25</v>
      </c>
      <c r="I896" s="105" t="n">
        <f aca="false">F896</f>
        <v>0</v>
      </c>
      <c r="J896" s="94" t="n">
        <f aca="false">IF(E896="WO40",-40,MAX(4,SUM(E896:E897)))</f>
        <v>4</v>
      </c>
      <c r="K896" s="104" t="n">
        <f aca="false">IF(D896&gt;E896,1,0)+IF(D897&gt;E897,1,0)+IF(D898&gt;E898,1,0)</f>
        <v>2</v>
      </c>
      <c r="L896" s="104" t="n">
        <f aca="false">IF(E896&gt;D896,1,0)+IF(E897&gt;D897,1,0)+IF(E898&gt;D898,1,0)</f>
        <v>0</v>
      </c>
      <c r="M896" s="97" t="str">
        <f aca="false">G896&amp;" d. "&amp;I896</f>
        <v>0 d. 0</v>
      </c>
      <c r="N896" s="97" t="str">
        <f aca="false">G896&amp;" x "&amp;I896</f>
        <v>0 x 0</v>
      </c>
      <c r="O896" s="97" t="str">
        <f aca="false">I896&amp;" x "&amp;G896</f>
        <v>0 x 0</v>
      </c>
      <c r="P896" s="94" t="n">
        <f aca="false">MONTH(B896)</f>
        <v>12</v>
      </c>
      <c r="Q896" s="94" t="n">
        <f aca="false">QUOTIENT(B896-2,7)-6129</f>
        <v>-6129</v>
      </c>
    </row>
    <row r="897" customFormat="false" ht="12.75" hidden="false" customHeight="false" outlineLevel="0" collapsed="false">
      <c r="A897" s="94"/>
      <c r="B897" s="39"/>
      <c r="C897" s="40"/>
      <c r="D897" s="98" t="n">
        <v>6</v>
      </c>
      <c r="E897" s="98"/>
      <c r="F897" s="40"/>
      <c r="G897" s="97"/>
      <c r="H897" s="94"/>
      <c r="I897" s="97"/>
      <c r="J897" s="94"/>
      <c r="K897" s="94"/>
      <c r="L897" s="94"/>
      <c r="M897" s="97" t="n">
        <v>0</v>
      </c>
      <c r="N897" s="97" t="n">
        <v>0</v>
      </c>
      <c r="O897" s="97" t="n">
        <v>0</v>
      </c>
      <c r="P897" s="94"/>
      <c r="Q897" s="94"/>
    </row>
    <row r="898" customFormat="false" ht="12.75" hidden="false" customHeight="false" outlineLevel="0" collapsed="false">
      <c r="A898" s="99"/>
      <c r="B898" s="100"/>
      <c r="C898" s="101"/>
      <c r="D898" s="102"/>
      <c r="E898" s="102"/>
      <c r="F898" s="101"/>
      <c r="G898" s="103"/>
      <c r="H898" s="99"/>
      <c r="I898" s="103"/>
      <c r="J898" s="99"/>
      <c r="K898" s="99"/>
      <c r="L898" s="99"/>
      <c r="M898" s="103" t="n">
        <v>0</v>
      </c>
      <c r="N898" s="103" t="n">
        <v>0</v>
      </c>
      <c r="O898" s="103" t="n">
        <v>0</v>
      </c>
      <c r="P898" s="99"/>
      <c r="Q898" s="99"/>
    </row>
    <row r="899" customFormat="false" ht="12.75" hidden="false" customHeight="false" outlineLevel="0" collapsed="false">
      <c r="A899" s="104" t="n">
        <f aca="false">A896+1</f>
        <v>300</v>
      </c>
      <c r="B899" s="95"/>
      <c r="C899" s="40"/>
      <c r="D899" s="96" t="n">
        <v>6</v>
      </c>
      <c r="E899" s="96"/>
      <c r="F899" s="40"/>
      <c r="G899" s="105" t="n">
        <f aca="false">C899</f>
        <v>0</v>
      </c>
      <c r="H899" s="104" t="n">
        <f aca="false">IF(AND(E899=0,E900=0),25,20)</f>
        <v>25</v>
      </c>
      <c r="I899" s="105" t="n">
        <f aca="false">F899</f>
        <v>0</v>
      </c>
      <c r="J899" s="94" t="n">
        <f aca="false">IF(E899="WO40",-40,MAX(4,SUM(E899:E900)))</f>
        <v>4</v>
      </c>
      <c r="K899" s="104" t="n">
        <f aca="false">IF(D899&gt;E899,1,0)+IF(D900&gt;E900,1,0)+IF(D901&gt;E901,1,0)</f>
        <v>2</v>
      </c>
      <c r="L899" s="104" t="n">
        <f aca="false">IF(E899&gt;D899,1,0)+IF(E900&gt;D900,1,0)+IF(E901&gt;D901,1,0)</f>
        <v>0</v>
      </c>
      <c r="M899" s="97" t="str">
        <f aca="false">G899&amp;" d. "&amp;I899</f>
        <v>0 d. 0</v>
      </c>
      <c r="N899" s="97" t="str">
        <f aca="false">G899&amp;" x "&amp;I899</f>
        <v>0 x 0</v>
      </c>
      <c r="O899" s="97" t="str">
        <f aca="false">I899&amp;" x "&amp;G899</f>
        <v>0 x 0</v>
      </c>
      <c r="P899" s="94" t="n">
        <f aca="false">MONTH(B899)</f>
        <v>12</v>
      </c>
      <c r="Q899" s="94" t="n">
        <f aca="false">QUOTIENT(B899-2,7)-6129</f>
        <v>-6129</v>
      </c>
    </row>
    <row r="900" customFormat="false" ht="12.75" hidden="false" customHeight="false" outlineLevel="0" collapsed="false">
      <c r="A900" s="94"/>
      <c r="B900" s="39"/>
      <c r="C900" s="40"/>
      <c r="D900" s="98" t="n">
        <v>6</v>
      </c>
      <c r="E900" s="98"/>
      <c r="F900" s="40"/>
      <c r="G900" s="97"/>
      <c r="H900" s="94"/>
      <c r="I900" s="97"/>
      <c r="J900" s="94"/>
      <c r="K900" s="94"/>
      <c r="L900" s="94"/>
      <c r="M900" s="97" t="n">
        <v>0</v>
      </c>
      <c r="N900" s="97" t="n">
        <v>0</v>
      </c>
      <c r="O900" s="97" t="n">
        <v>0</v>
      </c>
      <c r="P900" s="94"/>
      <c r="Q900" s="94"/>
    </row>
    <row r="901" customFormat="false" ht="12.75" hidden="false" customHeight="false" outlineLevel="0" collapsed="false">
      <c r="A901" s="99"/>
      <c r="B901" s="100"/>
      <c r="C901" s="101"/>
      <c r="D901" s="102"/>
      <c r="E901" s="102"/>
      <c r="F901" s="101"/>
      <c r="G901" s="103"/>
      <c r="H901" s="99"/>
      <c r="I901" s="103"/>
      <c r="J901" s="99"/>
      <c r="K901" s="99"/>
      <c r="L901" s="99"/>
      <c r="M901" s="103" t="n">
        <v>0</v>
      </c>
      <c r="N901" s="103" t="n">
        <v>0</v>
      </c>
      <c r="O901" s="103" t="n">
        <v>0</v>
      </c>
      <c r="P901" s="99"/>
      <c r="Q901" s="99"/>
    </row>
    <row r="902" customFormat="false" ht="12.75" hidden="false" customHeight="false" outlineLevel="0" collapsed="false">
      <c r="A902" s="104" t="n">
        <f aca="false">A899+1</f>
        <v>301</v>
      </c>
      <c r="B902" s="95"/>
      <c r="C902" s="40"/>
      <c r="D902" s="96" t="n">
        <v>6</v>
      </c>
      <c r="E902" s="96"/>
      <c r="F902" s="40"/>
      <c r="G902" s="105" t="n">
        <f aca="false">C902</f>
        <v>0</v>
      </c>
      <c r="H902" s="104" t="n">
        <f aca="false">IF(AND(E902=0,E903=0),25,20)</f>
        <v>25</v>
      </c>
      <c r="I902" s="105" t="n">
        <f aca="false">F902</f>
        <v>0</v>
      </c>
      <c r="J902" s="94" t="n">
        <f aca="false">IF(E902="WO40",-40,MAX(4,SUM(E902:E903)))</f>
        <v>4</v>
      </c>
      <c r="K902" s="104" t="n">
        <f aca="false">IF(D902&gt;E902,1,0)+IF(D903&gt;E903,1,0)+IF(D904&gt;E904,1,0)</f>
        <v>2</v>
      </c>
      <c r="L902" s="104" t="n">
        <f aca="false">IF(E902&gt;D902,1,0)+IF(E903&gt;D903,1,0)+IF(E904&gt;D904,1,0)</f>
        <v>0</v>
      </c>
      <c r="M902" s="97" t="str">
        <f aca="false">G902&amp;" d. "&amp;I902</f>
        <v>0 d. 0</v>
      </c>
      <c r="N902" s="97" t="str">
        <f aca="false">G902&amp;" x "&amp;I902</f>
        <v>0 x 0</v>
      </c>
      <c r="O902" s="97" t="str">
        <f aca="false">I902&amp;" x "&amp;G902</f>
        <v>0 x 0</v>
      </c>
      <c r="P902" s="94" t="n">
        <f aca="false">MONTH(B902)</f>
        <v>12</v>
      </c>
      <c r="Q902" s="94" t="n">
        <f aca="false">QUOTIENT(B902-2,7)-6129</f>
        <v>-6129</v>
      </c>
    </row>
    <row r="903" customFormat="false" ht="12.75" hidden="false" customHeight="false" outlineLevel="0" collapsed="false">
      <c r="A903" s="94"/>
      <c r="B903" s="39"/>
      <c r="C903" s="40"/>
      <c r="D903" s="98" t="n">
        <v>6</v>
      </c>
      <c r="E903" s="98"/>
      <c r="F903" s="40"/>
      <c r="G903" s="97"/>
      <c r="H903" s="94"/>
      <c r="I903" s="97"/>
      <c r="J903" s="94"/>
      <c r="K903" s="94"/>
      <c r="L903" s="94"/>
      <c r="M903" s="97" t="n">
        <v>0</v>
      </c>
      <c r="N903" s="97" t="n">
        <v>0</v>
      </c>
      <c r="O903" s="97" t="n">
        <v>0</v>
      </c>
      <c r="P903" s="94"/>
      <c r="Q903" s="94"/>
    </row>
    <row r="904" customFormat="false" ht="12.75" hidden="false" customHeight="false" outlineLevel="0" collapsed="false">
      <c r="A904" s="99"/>
      <c r="B904" s="100"/>
      <c r="C904" s="101"/>
      <c r="D904" s="102"/>
      <c r="E904" s="102"/>
      <c r="F904" s="101"/>
      <c r="G904" s="103"/>
      <c r="H904" s="99"/>
      <c r="I904" s="103"/>
      <c r="J904" s="99"/>
      <c r="K904" s="99"/>
      <c r="L904" s="99"/>
      <c r="M904" s="103" t="n">
        <v>0</v>
      </c>
      <c r="N904" s="103" t="n">
        <v>0</v>
      </c>
      <c r="O904" s="103" t="n">
        <v>0</v>
      </c>
      <c r="P904" s="99"/>
      <c r="Q904" s="99"/>
    </row>
    <row r="905" customFormat="false" ht="12.75" hidden="false" customHeight="false" outlineLevel="0" collapsed="false">
      <c r="A905" s="104" t="n">
        <f aca="false">A902+1</f>
        <v>302</v>
      </c>
      <c r="B905" s="95"/>
      <c r="C905" s="40"/>
      <c r="D905" s="96" t="n">
        <v>6</v>
      </c>
      <c r="E905" s="96"/>
      <c r="F905" s="40"/>
      <c r="G905" s="105" t="n">
        <f aca="false">C905</f>
        <v>0</v>
      </c>
      <c r="H905" s="104" t="n">
        <f aca="false">IF(AND(E905=0,E906=0),25,20)</f>
        <v>25</v>
      </c>
      <c r="I905" s="105" t="n">
        <f aca="false">F905</f>
        <v>0</v>
      </c>
      <c r="J905" s="94" t="n">
        <f aca="false">IF(E905="WO40",-40,MAX(4,SUM(E905:E906)))</f>
        <v>4</v>
      </c>
      <c r="K905" s="104" t="n">
        <f aca="false">IF(D905&gt;E905,1,0)+IF(D906&gt;E906,1,0)+IF(D907&gt;E907,1,0)</f>
        <v>2</v>
      </c>
      <c r="L905" s="104" t="n">
        <f aca="false">IF(E905&gt;D905,1,0)+IF(E906&gt;D906,1,0)+IF(E907&gt;D907,1,0)</f>
        <v>0</v>
      </c>
      <c r="M905" s="97" t="str">
        <f aca="false">G905&amp;" d. "&amp;I905</f>
        <v>0 d. 0</v>
      </c>
      <c r="N905" s="97" t="str">
        <f aca="false">G905&amp;" x "&amp;I905</f>
        <v>0 x 0</v>
      </c>
      <c r="O905" s="97" t="str">
        <f aca="false">I905&amp;" x "&amp;G905</f>
        <v>0 x 0</v>
      </c>
      <c r="P905" s="94" t="n">
        <f aca="false">MONTH(B905)</f>
        <v>12</v>
      </c>
      <c r="Q905" s="94" t="n">
        <f aca="false">QUOTIENT(B905-2,7)-6129</f>
        <v>-6129</v>
      </c>
    </row>
    <row r="906" customFormat="false" ht="12.75" hidden="false" customHeight="false" outlineLevel="0" collapsed="false">
      <c r="A906" s="94"/>
      <c r="B906" s="39"/>
      <c r="C906" s="40"/>
      <c r="D906" s="98" t="n">
        <v>6</v>
      </c>
      <c r="E906" s="98"/>
      <c r="F906" s="40"/>
      <c r="G906" s="97"/>
      <c r="H906" s="94"/>
      <c r="I906" s="97"/>
      <c r="J906" s="94"/>
      <c r="K906" s="94"/>
      <c r="L906" s="94"/>
      <c r="M906" s="97" t="n">
        <v>0</v>
      </c>
      <c r="N906" s="97" t="n">
        <v>0</v>
      </c>
      <c r="O906" s="97" t="n">
        <v>0</v>
      </c>
      <c r="P906" s="94"/>
      <c r="Q906" s="94"/>
    </row>
    <row r="907" customFormat="false" ht="12.75" hidden="false" customHeight="false" outlineLevel="0" collapsed="false">
      <c r="A907" s="99"/>
      <c r="B907" s="100"/>
      <c r="C907" s="101"/>
      <c r="D907" s="102"/>
      <c r="E907" s="102"/>
      <c r="F907" s="101"/>
      <c r="G907" s="103"/>
      <c r="H907" s="99"/>
      <c r="I907" s="103"/>
      <c r="J907" s="99"/>
      <c r="K907" s="99"/>
      <c r="L907" s="99"/>
      <c r="M907" s="103" t="n">
        <v>0</v>
      </c>
      <c r="N907" s="103" t="n">
        <v>0</v>
      </c>
      <c r="O907" s="103" t="n">
        <v>0</v>
      </c>
      <c r="P907" s="99"/>
      <c r="Q907" s="99"/>
    </row>
    <row r="908" customFormat="false" ht="12.75" hidden="false" customHeight="false" outlineLevel="0" collapsed="false">
      <c r="A908" s="104" t="n">
        <f aca="false">A905+1</f>
        <v>303</v>
      </c>
      <c r="B908" s="95"/>
      <c r="C908" s="40"/>
      <c r="D908" s="96" t="n">
        <v>6</v>
      </c>
      <c r="E908" s="96"/>
      <c r="F908" s="40"/>
      <c r="G908" s="105" t="n">
        <f aca="false">C908</f>
        <v>0</v>
      </c>
      <c r="H908" s="104" t="n">
        <f aca="false">IF(AND(E908=0,E909=0),25,20)</f>
        <v>25</v>
      </c>
      <c r="I908" s="105" t="n">
        <f aca="false">F908</f>
        <v>0</v>
      </c>
      <c r="J908" s="94" t="n">
        <f aca="false">IF(E908="WO40",-40,MAX(4,SUM(E908:E909)))</f>
        <v>4</v>
      </c>
      <c r="K908" s="104" t="n">
        <f aca="false">IF(D908&gt;E908,1,0)+IF(D909&gt;E909,1,0)+IF(D910&gt;E910,1,0)</f>
        <v>2</v>
      </c>
      <c r="L908" s="104" t="n">
        <f aca="false">IF(E908&gt;D908,1,0)+IF(E909&gt;D909,1,0)+IF(E910&gt;D910,1,0)</f>
        <v>0</v>
      </c>
      <c r="M908" s="97" t="str">
        <f aca="false">G908&amp;" d. "&amp;I908</f>
        <v>0 d. 0</v>
      </c>
      <c r="N908" s="97" t="str">
        <f aca="false">G908&amp;" x "&amp;I908</f>
        <v>0 x 0</v>
      </c>
      <c r="O908" s="97" t="str">
        <f aca="false">I908&amp;" x "&amp;G908</f>
        <v>0 x 0</v>
      </c>
      <c r="P908" s="94" t="n">
        <f aca="false">MONTH(B908)</f>
        <v>12</v>
      </c>
      <c r="Q908" s="94" t="n">
        <f aca="false">QUOTIENT(B908-2,7)-6129</f>
        <v>-6129</v>
      </c>
    </row>
    <row r="909" customFormat="false" ht="12.75" hidden="false" customHeight="false" outlineLevel="0" collapsed="false">
      <c r="A909" s="94"/>
      <c r="B909" s="39"/>
      <c r="C909" s="40"/>
      <c r="D909" s="98" t="n">
        <v>6</v>
      </c>
      <c r="E909" s="98"/>
      <c r="F909" s="40"/>
      <c r="G909" s="97"/>
      <c r="H909" s="94"/>
      <c r="I909" s="97"/>
      <c r="J909" s="94"/>
      <c r="K909" s="94"/>
      <c r="L909" s="94"/>
      <c r="M909" s="97" t="n">
        <v>0</v>
      </c>
      <c r="N909" s="97" t="n">
        <v>0</v>
      </c>
      <c r="O909" s="97" t="n">
        <v>0</v>
      </c>
      <c r="P909" s="94"/>
      <c r="Q909" s="94"/>
    </row>
    <row r="910" customFormat="false" ht="12.75" hidden="false" customHeight="false" outlineLevel="0" collapsed="false">
      <c r="A910" s="99"/>
      <c r="B910" s="100"/>
      <c r="C910" s="101"/>
      <c r="D910" s="102"/>
      <c r="E910" s="102"/>
      <c r="F910" s="101"/>
      <c r="G910" s="103"/>
      <c r="H910" s="99"/>
      <c r="I910" s="103"/>
      <c r="J910" s="99"/>
      <c r="K910" s="99"/>
      <c r="L910" s="99"/>
      <c r="M910" s="103" t="n">
        <v>0</v>
      </c>
      <c r="N910" s="103" t="n">
        <v>0</v>
      </c>
      <c r="O910" s="103" t="n">
        <v>0</v>
      </c>
      <c r="P910" s="99"/>
      <c r="Q910" s="99"/>
    </row>
    <row r="911" customFormat="false" ht="12.75" hidden="false" customHeight="false" outlineLevel="0" collapsed="false">
      <c r="A911" s="104" t="n">
        <f aca="false">A908+1</f>
        <v>304</v>
      </c>
      <c r="B911" s="95"/>
      <c r="C911" s="40"/>
      <c r="D911" s="96" t="n">
        <v>6</v>
      </c>
      <c r="E911" s="96"/>
      <c r="F911" s="40"/>
      <c r="G911" s="105" t="n">
        <f aca="false">C911</f>
        <v>0</v>
      </c>
      <c r="H911" s="104" t="n">
        <f aca="false">IF(AND(E911=0,E912=0),25,20)</f>
        <v>25</v>
      </c>
      <c r="I911" s="105" t="n">
        <f aca="false">F911</f>
        <v>0</v>
      </c>
      <c r="J911" s="94" t="n">
        <f aca="false">IF(E911="WO40",-40,MAX(4,SUM(E911:E912)))</f>
        <v>4</v>
      </c>
      <c r="K911" s="104" t="n">
        <f aca="false">IF(D911&gt;E911,1,0)+IF(D912&gt;E912,1,0)+IF(D913&gt;E913,1,0)</f>
        <v>2</v>
      </c>
      <c r="L911" s="104" t="n">
        <f aca="false">IF(E911&gt;D911,1,0)+IF(E912&gt;D912,1,0)+IF(E913&gt;D913,1,0)</f>
        <v>0</v>
      </c>
      <c r="M911" s="97" t="str">
        <f aca="false">G911&amp;" d. "&amp;I911</f>
        <v>0 d. 0</v>
      </c>
      <c r="N911" s="97" t="str">
        <f aca="false">G911&amp;" x "&amp;I911</f>
        <v>0 x 0</v>
      </c>
      <c r="O911" s="97" t="str">
        <f aca="false">I911&amp;" x "&amp;G911</f>
        <v>0 x 0</v>
      </c>
      <c r="P911" s="94" t="n">
        <f aca="false">MONTH(B911)</f>
        <v>12</v>
      </c>
      <c r="Q911" s="94" t="n">
        <f aca="false">QUOTIENT(B911-2,7)-6129</f>
        <v>-6129</v>
      </c>
    </row>
    <row r="912" customFormat="false" ht="12.75" hidden="false" customHeight="false" outlineLevel="0" collapsed="false">
      <c r="A912" s="94"/>
      <c r="B912" s="39"/>
      <c r="C912" s="40"/>
      <c r="D912" s="98" t="n">
        <v>6</v>
      </c>
      <c r="E912" s="98"/>
      <c r="F912" s="40"/>
      <c r="G912" s="97"/>
      <c r="H912" s="94"/>
      <c r="I912" s="97"/>
      <c r="J912" s="94"/>
      <c r="K912" s="94"/>
      <c r="L912" s="94"/>
      <c r="M912" s="97" t="n">
        <v>0</v>
      </c>
      <c r="N912" s="97" t="n">
        <v>0</v>
      </c>
      <c r="O912" s="97" t="n">
        <v>0</v>
      </c>
      <c r="P912" s="94"/>
      <c r="Q912" s="94"/>
    </row>
    <row r="913" customFormat="false" ht="12.75" hidden="false" customHeight="false" outlineLevel="0" collapsed="false">
      <c r="A913" s="99"/>
      <c r="B913" s="100"/>
      <c r="C913" s="101"/>
      <c r="D913" s="102"/>
      <c r="E913" s="102"/>
      <c r="F913" s="101"/>
      <c r="G913" s="103"/>
      <c r="H913" s="99"/>
      <c r="I913" s="103"/>
      <c r="J913" s="99"/>
      <c r="K913" s="99"/>
      <c r="L913" s="99"/>
      <c r="M913" s="103" t="n">
        <v>0</v>
      </c>
      <c r="N913" s="103" t="n">
        <v>0</v>
      </c>
      <c r="O913" s="103" t="n">
        <v>0</v>
      </c>
      <c r="P913" s="99"/>
      <c r="Q913" s="99"/>
    </row>
    <row r="914" customFormat="false" ht="12.75" hidden="false" customHeight="false" outlineLevel="0" collapsed="false">
      <c r="A914" s="104" t="n">
        <f aca="false">A911+1</f>
        <v>305</v>
      </c>
      <c r="B914" s="95"/>
      <c r="C914" s="40"/>
      <c r="D914" s="96" t="n">
        <v>6</v>
      </c>
      <c r="E914" s="96"/>
      <c r="F914" s="40"/>
      <c r="G914" s="105" t="n">
        <f aca="false">C914</f>
        <v>0</v>
      </c>
      <c r="H914" s="104" t="n">
        <f aca="false">IF(AND(E914=0,E915=0),25,20)</f>
        <v>25</v>
      </c>
      <c r="I914" s="105" t="n">
        <f aca="false">F914</f>
        <v>0</v>
      </c>
      <c r="J914" s="94" t="n">
        <f aca="false">IF(E914="WO40",-40,MAX(4,SUM(E914:E915)))</f>
        <v>4</v>
      </c>
      <c r="K914" s="104" t="n">
        <f aca="false">IF(D914&gt;E914,1,0)+IF(D915&gt;E915,1,0)+IF(D916&gt;E916,1,0)</f>
        <v>2</v>
      </c>
      <c r="L914" s="104" t="n">
        <f aca="false">IF(E914&gt;D914,1,0)+IF(E915&gt;D915,1,0)+IF(E916&gt;D916,1,0)</f>
        <v>0</v>
      </c>
      <c r="M914" s="97" t="str">
        <f aca="false">G914&amp;" d. "&amp;I914</f>
        <v>0 d. 0</v>
      </c>
      <c r="N914" s="97" t="str">
        <f aca="false">G914&amp;" x "&amp;I914</f>
        <v>0 x 0</v>
      </c>
      <c r="O914" s="97" t="str">
        <f aca="false">I914&amp;" x "&amp;G914</f>
        <v>0 x 0</v>
      </c>
      <c r="P914" s="94" t="n">
        <f aca="false">MONTH(B914)</f>
        <v>12</v>
      </c>
      <c r="Q914" s="94" t="n">
        <f aca="false">QUOTIENT(B914-2,7)-6129</f>
        <v>-6129</v>
      </c>
    </row>
    <row r="915" customFormat="false" ht="12.75" hidden="false" customHeight="false" outlineLevel="0" collapsed="false">
      <c r="A915" s="94"/>
      <c r="B915" s="39"/>
      <c r="C915" s="40"/>
      <c r="D915" s="98" t="n">
        <v>6</v>
      </c>
      <c r="E915" s="98"/>
      <c r="F915" s="40"/>
      <c r="G915" s="97"/>
      <c r="H915" s="94"/>
      <c r="I915" s="97"/>
      <c r="J915" s="94"/>
      <c r="K915" s="94"/>
      <c r="L915" s="94"/>
      <c r="M915" s="97" t="n">
        <v>0</v>
      </c>
      <c r="N915" s="97" t="n">
        <v>0</v>
      </c>
      <c r="O915" s="97" t="n">
        <v>0</v>
      </c>
      <c r="P915" s="94"/>
      <c r="Q915" s="94"/>
    </row>
    <row r="916" customFormat="false" ht="12.75" hidden="false" customHeight="false" outlineLevel="0" collapsed="false">
      <c r="A916" s="99"/>
      <c r="B916" s="100"/>
      <c r="C916" s="101"/>
      <c r="D916" s="102"/>
      <c r="E916" s="102"/>
      <c r="F916" s="101"/>
      <c r="G916" s="103"/>
      <c r="H916" s="99"/>
      <c r="I916" s="103"/>
      <c r="J916" s="99"/>
      <c r="K916" s="99"/>
      <c r="L916" s="99"/>
      <c r="M916" s="103" t="n">
        <v>0</v>
      </c>
      <c r="N916" s="103" t="n">
        <v>0</v>
      </c>
      <c r="O916" s="103" t="n">
        <v>0</v>
      </c>
      <c r="P916" s="99"/>
      <c r="Q916" s="99"/>
    </row>
    <row r="917" customFormat="false" ht="12.75" hidden="false" customHeight="false" outlineLevel="0" collapsed="false">
      <c r="A917" s="104" t="n">
        <f aca="false">A914+1</f>
        <v>306</v>
      </c>
      <c r="B917" s="95"/>
      <c r="C917" s="40"/>
      <c r="D917" s="96" t="n">
        <v>6</v>
      </c>
      <c r="E917" s="96"/>
      <c r="F917" s="40"/>
      <c r="G917" s="105" t="n">
        <f aca="false">C917</f>
        <v>0</v>
      </c>
      <c r="H917" s="104" t="n">
        <f aca="false">IF(AND(E917=0,E918=0),25,20)</f>
        <v>25</v>
      </c>
      <c r="I917" s="105" t="n">
        <f aca="false">F917</f>
        <v>0</v>
      </c>
      <c r="J917" s="94" t="n">
        <f aca="false">IF(E917="WO40",-40,MAX(4,SUM(E917:E918)))</f>
        <v>4</v>
      </c>
      <c r="K917" s="104" t="n">
        <f aca="false">IF(D917&gt;E917,1,0)+IF(D918&gt;E918,1,0)+IF(D919&gt;E919,1,0)</f>
        <v>2</v>
      </c>
      <c r="L917" s="104" t="n">
        <f aca="false">IF(E917&gt;D917,1,0)+IF(E918&gt;D918,1,0)+IF(E919&gt;D919,1,0)</f>
        <v>0</v>
      </c>
      <c r="M917" s="97" t="str">
        <f aca="false">G917&amp;" d. "&amp;I917</f>
        <v>0 d. 0</v>
      </c>
      <c r="N917" s="97" t="str">
        <f aca="false">G917&amp;" x "&amp;I917</f>
        <v>0 x 0</v>
      </c>
      <c r="O917" s="97" t="str">
        <f aca="false">I917&amp;" x "&amp;G917</f>
        <v>0 x 0</v>
      </c>
      <c r="P917" s="94" t="n">
        <f aca="false">MONTH(B917)</f>
        <v>12</v>
      </c>
      <c r="Q917" s="94" t="n">
        <f aca="false">QUOTIENT(B917-2,7)-6129</f>
        <v>-6129</v>
      </c>
    </row>
    <row r="918" customFormat="false" ht="12.75" hidden="false" customHeight="false" outlineLevel="0" collapsed="false">
      <c r="A918" s="94"/>
      <c r="B918" s="39"/>
      <c r="C918" s="40"/>
      <c r="D918" s="98" t="n">
        <v>6</v>
      </c>
      <c r="E918" s="98"/>
      <c r="F918" s="40"/>
      <c r="G918" s="97"/>
      <c r="H918" s="94"/>
      <c r="I918" s="97"/>
      <c r="J918" s="94"/>
      <c r="K918" s="94"/>
      <c r="L918" s="94"/>
      <c r="M918" s="97" t="n">
        <v>0</v>
      </c>
      <c r="N918" s="97" t="n">
        <v>0</v>
      </c>
      <c r="O918" s="97" t="n">
        <v>0</v>
      </c>
      <c r="P918" s="94"/>
      <c r="Q918" s="94"/>
    </row>
    <row r="919" customFormat="false" ht="12.75" hidden="false" customHeight="false" outlineLevel="0" collapsed="false">
      <c r="A919" s="99"/>
      <c r="B919" s="100"/>
      <c r="C919" s="101"/>
      <c r="D919" s="102"/>
      <c r="E919" s="102"/>
      <c r="F919" s="101"/>
      <c r="G919" s="103"/>
      <c r="H919" s="99"/>
      <c r="I919" s="103"/>
      <c r="J919" s="99"/>
      <c r="K919" s="99"/>
      <c r="L919" s="99"/>
      <c r="M919" s="103" t="n">
        <v>0</v>
      </c>
      <c r="N919" s="103" t="n">
        <v>0</v>
      </c>
      <c r="O919" s="103" t="n">
        <v>0</v>
      </c>
      <c r="P919" s="99"/>
      <c r="Q919" s="99"/>
    </row>
    <row r="920" customFormat="false" ht="12.75" hidden="false" customHeight="false" outlineLevel="0" collapsed="false">
      <c r="A920" s="104" t="n">
        <f aca="false">A917+1</f>
        <v>307</v>
      </c>
      <c r="B920" s="95"/>
      <c r="C920" s="40"/>
      <c r="D920" s="96" t="n">
        <v>6</v>
      </c>
      <c r="E920" s="96"/>
      <c r="F920" s="40"/>
      <c r="G920" s="105" t="n">
        <f aca="false">C920</f>
        <v>0</v>
      </c>
      <c r="H920" s="104" t="n">
        <f aca="false">IF(AND(E920=0,E921=0),25,20)</f>
        <v>25</v>
      </c>
      <c r="I920" s="105" t="n">
        <f aca="false">F920</f>
        <v>0</v>
      </c>
      <c r="J920" s="94" t="n">
        <f aca="false">IF(E920="WO40",-40,MAX(4,SUM(E920:E921)))</f>
        <v>4</v>
      </c>
      <c r="K920" s="104" t="n">
        <f aca="false">IF(D920&gt;E920,1,0)+IF(D921&gt;E921,1,0)+IF(D922&gt;E922,1,0)</f>
        <v>2</v>
      </c>
      <c r="L920" s="104" t="n">
        <f aca="false">IF(E920&gt;D920,1,0)+IF(E921&gt;D921,1,0)+IF(E922&gt;D922,1,0)</f>
        <v>0</v>
      </c>
      <c r="M920" s="97" t="str">
        <f aca="false">G920&amp;" d. "&amp;I920</f>
        <v>0 d. 0</v>
      </c>
      <c r="N920" s="97" t="str">
        <f aca="false">G920&amp;" x "&amp;I920</f>
        <v>0 x 0</v>
      </c>
      <c r="O920" s="97" t="str">
        <f aca="false">I920&amp;" x "&amp;G920</f>
        <v>0 x 0</v>
      </c>
      <c r="P920" s="94" t="n">
        <f aca="false">MONTH(B920)</f>
        <v>12</v>
      </c>
      <c r="Q920" s="94" t="n">
        <f aca="false">QUOTIENT(B920-2,7)-6129</f>
        <v>-6129</v>
      </c>
    </row>
    <row r="921" customFormat="false" ht="12.75" hidden="false" customHeight="false" outlineLevel="0" collapsed="false">
      <c r="A921" s="94"/>
      <c r="B921" s="39"/>
      <c r="C921" s="40"/>
      <c r="D921" s="98" t="n">
        <v>6</v>
      </c>
      <c r="E921" s="98"/>
      <c r="F921" s="40"/>
      <c r="G921" s="97"/>
      <c r="H921" s="94"/>
      <c r="I921" s="97"/>
      <c r="J921" s="94"/>
      <c r="K921" s="94"/>
      <c r="L921" s="94"/>
      <c r="M921" s="97" t="n">
        <v>0</v>
      </c>
      <c r="N921" s="97" t="n">
        <v>0</v>
      </c>
      <c r="O921" s="97" t="n">
        <v>0</v>
      </c>
      <c r="P921" s="94"/>
      <c r="Q921" s="94"/>
    </row>
    <row r="922" customFormat="false" ht="12.75" hidden="false" customHeight="false" outlineLevel="0" collapsed="false">
      <c r="A922" s="99"/>
      <c r="B922" s="100"/>
      <c r="C922" s="101"/>
      <c r="D922" s="102"/>
      <c r="E922" s="102"/>
      <c r="F922" s="101"/>
      <c r="G922" s="103"/>
      <c r="H922" s="99"/>
      <c r="I922" s="103"/>
      <c r="J922" s="99"/>
      <c r="K922" s="99"/>
      <c r="L922" s="99"/>
      <c r="M922" s="103" t="n">
        <v>0</v>
      </c>
      <c r="N922" s="103" t="n">
        <v>0</v>
      </c>
      <c r="O922" s="103" t="n">
        <v>0</v>
      </c>
      <c r="P922" s="99"/>
      <c r="Q922" s="99"/>
    </row>
    <row r="923" customFormat="false" ht="12.75" hidden="false" customHeight="false" outlineLevel="0" collapsed="false">
      <c r="A923" s="104" t="n">
        <f aca="false">A920+1</f>
        <v>308</v>
      </c>
      <c r="B923" s="95"/>
      <c r="C923" s="40"/>
      <c r="D923" s="96" t="n">
        <v>6</v>
      </c>
      <c r="E923" s="96"/>
      <c r="F923" s="40"/>
      <c r="G923" s="105" t="n">
        <f aca="false">C923</f>
        <v>0</v>
      </c>
      <c r="H923" s="104" t="n">
        <f aca="false">IF(AND(E923=0,E924=0),25,20)</f>
        <v>25</v>
      </c>
      <c r="I923" s="105" t="n">
        <f aca="false">F923</f>
        <v>0</v>
      </c>
      <c r="J923" s="94" t="n">
        <f aca="false">IF(E923="WO40",-40,MAX(4,SUM(E923:E924)))</f>
        <v>4</v>
      </c>
      <c r="K923" s="104" t="n">
        <f aca="false">IF(D923&gt;E923,1,0)+IF(D924&gt;E924,1,0)+IF(D925&gt;E925,1,0)</f>
        <v>2</v>
      </c>
      <c r="L923" s="104" t="n">
        <f aca="false">IF(E923&gt;D923,1,0)+IF(E924&gt;D924,1,0)+IF(E925&gt;D925,1,0)</f>
        <v>0</v>
      </c>
      <c r="M923" s="97" t="str">
        <f aca="false">G923&amp;" d. "&amp;I923</f>
        <v>0 d. 0</v>
      </c>
      <c r="N923" s="97" t="str">
        <f aca="false">G923&amp;" x "&amp;I923</f>
        <v>0 x 0</v>
      </c>
      <c r="O923" s="97" t="str">
        <f aca="false">I923&amp;" x "&amp;G923</f>
        <v>0 x 0</v>
      </c>
      <c r="P923" s="94" t="n">
        <f aca="false">MONTH(B923)</f>
        <v>12</v>
      </c>
      <c r="Q923" s="94" t="n">
        <f aca="false">QUOTIENT(B923-2,7)-6129</f>
        <v>-6129</v>
      </c>
    </row>
    <row r="924" customFormat="false" ht="12.75" hidden="false" customHeight="false" outlineLevel="0" collapsed="false">
      <c r="A924" s="94"/>
      <c r="B924" s="39"/>
      <c r="C924" s="40"/>
      <c r="D924" s="98" t="n">
        <v>6</v>
      </c>
      <c r="E924" s="98"/>
      <c r="F924" s="40"/>
      <c r="G924" s="97"/>
      <c r="H924" s="94"/>
      <c r="I924" s="97"/>
      <c r="J924" s="94"/>
      <c r="K924" s="94"/>
      <c r="L924" s="94"/>
      <c r="M924" s="97" t="n">
        <v>0</v>
      </c>
      <c r="N924" s="97" t="n">
        <v>0</v>
      </c>
      <c r="O924" s="97" t="n">
        <v>0</v>
      </c>
      <c r="P924" s="94"/>
      <c r="Q924" s="94"/>
    </row>
    <row r="925" customFormat="false" ht="12.75" hidden="false" customHeight="false" outlineLevel="0" collapsed="false">
      <c r="A925" s="99"/>
      <c r="B925" s="100"/>
      <c r="C925" s="101"/>
      <c r="D925" s="102"/>
      <c r="E925" s="102"/>
      <c r="F925" s="101"/>
      <c r="G925" s="103"/>
      <c r="H925" s="99"/>
      <c r="I925" s="103"/>
      <c r="J925" s="99"/>
      <c r="K925" s="99"/>
      <c r="L925" s="99"/>
      <c r="M925" s="103" t="n">
        <v>0</v>
      </c>
      <c r="N925" s="103" t="n">
        <v>0</v>
      </c>
      <c r="O925" s="103" t="n">
        <v>0</v>
      </c>
      <c r="P925" s="99"/>
      <c r="Q925" s="99"/>
    </row>
    <row r="926" customFormat="false" ht="12.75" hidden="false" customHeight="false" outlineLevel="0" collapsed="false">
      <c r="A926" s="104" t="n">
        <f aca="false">A923+1</f>
        <v>309</v>
      </c>
      <c r="B926" s="95"/>
      <c r="C926" s="40"/>
      <c r="D926" s="96" t="n">
        <v>6</v>
      </c>
      <c r="E926" s="96"/>
      <c r="F926" s="40"/>
      <c r="G926" s="105" t="n">
        <f aca="false">C926</f>
        <v>0</v>
      </c>
      <c r="H926" s="104" t="n">
        <f aca="false">IF(AND(E926=0,E927=0),25,20)</f>
        <v>25</v>
      </c>
      <c r="I926" s="105" t="n">
        <f aca="false">F926</f>
        <v>0</v>
      </c>
      <c r="J926" s="94" t="n">
        <f aca="false">IF(E926="WO40",-40,MAX(4,SUM(E926:E927)))</f>
        <v>4</v>
      </c>
      <c r="K926" s="104" t="n">
        <f aca="false">IF(D926&gt;E926,1,0)+IF(D927&gt;E927,1,0)+IF(D928&gt;E928,1,0)</f>
        <v>2</v>
      </c>
      <c r="L926" s="104" t="n">
        <f aca="false">IF(E926&gt;D926,1,0)+IF(E927&gt;D927,1,0)+IF(E928&gt;D928,1,0)</f>
        <v>0</v>
      </c>
      <c r="M926" s="97" t="str">
        <f aca="false">G926&amp;" d. "&amp;I926</f>
        <v>0 d. 0</v>
      </c>
      <c r="N926" s="97" t="str">
        <f aca="false">G926&amp;" x "&amp;I926</f>
        <v>0 x 0</v>
      </c>
      <c r="O926" s="97" t="str">
        <f aca="false">I926&amp;" x "&amp;G926</f>
        <v>0 x 0</v>
      </c>
      <c r="P926" s="94" t="n">
        <f aca="false">MONTH(B926)</f>
        <v>12</v>
      </c>
      <c r="Q926" s="94" t="n">
        <f aca="false">QUOTIENT(B926-2,7)-6129</f>
        <v>-6129</v>
      </c>
    </row>
    <row r="927" customFormat="false" ht="12.75" hidden="false" customHeight="false" outlineLevel="0" collapsed="false">
      <c r="A927" s="94"/>
      <c r="B927" s="39"/>
      <c r="C927" s="40"/>
      <c r="D927" s="98" t="n">
        <v>6</v>
      </c>
      <c r="E927" s="98"/>
      <c r="F927" s="40"/>
      <c r="G927" s="97"/>
      <c r="H927" s="94"/>
      <c r="I927" s="97"/>
      <c r="J927" s="94"/>
      <c r="K927" s="94"/>
      <c r="L927" s="94"/>
      <c r="M927" s="97" t="n">
        <v>0</v>
      </c>
      <c r="N927" s="97" t="n">
        <v>0</v>
      </c>
      <c r="O927" s="97" t="n">
        <v>0</v>
      </c>
      <c r="P927" s="94"/>
      <c r="Q927" s="94"/>
    </row>
    <row r="928" customFormat="false" ht="12.75" hidden="false" customHeight="false" outlineLevel="0" collapsed="false">
      <c r="A928" s="99"/>
      <c r="B928" s="100"/>
      <c r="C928" s="101"/>
      <c r="D928" s="102"/>
      <c r="E928" s="102"/>
      <c r="F928" s="101"/>
      <c r="G928" s="103"/>
      <c r="H928" s="99"/>
      <c r="I928" s="103"/>
      <c r="J928" s="99"/>
      <c r="K928" s="99"/>
      <c r="L928" s="99"/>
      <c r="M928" s="103" t="n">
        <v>0</v>
      </c>
      <c r="N928" s="103" t="n">
        <v>0</v>
      </c>
      <c r="O928" s="103" t="n">
        <v>0</v>
      </c>
      <c r="P928" s="99"/>
      <c r="Q928" s="99"/>
    </row>
    <row r="929" customFormat="false" ht="12.75" hidden="false" customHeight="false" outlineLevel="0" collapsed="false">
      <c r="A929" s="104" t="n">
        <f aca="false">A926+1</f>
        <v>310</v>
      </c>
      <c r="B929" s="95"/>
      <c r="C929" s="40"/>
      <c r="D929" s="96" t="n">
        <v>6</v>
      </c>
      <c r="E929" s="96"/>
      <c r="F929" s="40"/>
      <c r="G929" s="105" t="n">
        <f aca="false">C929</f>
        <v>0</v>
      </c>
      <c r="H929" s="104" t="n">
        <f aca="false">IF(AND(E929=0,E930=0),25,20)</f>
        <v>25</v>
      </c>
      <c r="I929" s="105" t="n">
        <f aca="false">F929</f>
        <v>0</v>
      </c>
      <c r="J929" s="94" t="n">
        <f aca="false">IF(E929="WO40",-40,MAX(4,SUM(E929:E930)))</f>
        <v>4</v>
      </c>
      <c r="K929" s="104" t="n">
        <f aca="false">IF(D929&gt;E929,1,0)+IF(D930&gt;E930,1,0)+IF(D931&gt;E931,1,0)</f>
        <v>2</v>
      </c>
      <c r="L929" s="104" t="n">
        <f aca="false">IF(E929&gt;D929,1,0)+IF(E930&gt;D930,1,0)+IF(E931&gt;D931,1,0)</f>
        <v>0</v>
      </c>
      <c r="M929" s="97" t="str">
        <f aca="false">G929&amp;" d. "&amp;I929</f>
        <v>0 d. 0</v>
      </c>
      <c r="N929" s="97" t="str">
        <f aca="false">G929&amp;" x "&amp;I929</f>
        <v>0 x 0</v>
      </c>
      <c r="O929" s="97" t="str">
        <f aca="false">I929&amp;" x "&amp;G929</f>
        <v>0 x 0</v>
      </c>
      <c r="P929" s="94" t="n">
        <f aca="false">MONTH(B929)</f>
        <v>12</v>
      </c>
      <c r="Q929" s="94" t="n">
        <f aca="false">QUOTIENT(B929-2,7)-6129</f>
        <v>-6129</v>
      </c>
    </row>
    <row r="930" customFormat="false" ht="12.75" hidden="false" customHeight="false" outlineLevel="0" collapsed="false">
      <c r="A930" s="94"/>
      <c r="B930" s="39"/>
      <c r="C930" s="40"/>
      <c r="D930" s="98" t="n">
        <v>6</v>
      </c>
      <c r="E930" s="98"/>
      <c r="F930" s="40"/>
      <c r="G930" s="97"/>
      <c r="H930" s="94"/>
      <c r="I930" s="97"/>
      <c r="J930" s="94"/>
      <c r="K930" s="94"/>
      <c r="L930" s="94"/>
      <c r="M930" s="97" t="n">
        <v>0</v>
      </c>
      <c r="N930" s="97" t="n">
        <v>0</v>
      </c>
      <c r="O930" s="97" t="n">
        <v>0</v>
      </c>
      <c r="P930" s="94"/>
      <c r="Q930" s="94"/>
    </row>
    <row r="931" customFormat="false" ht="12.75" hidden="false" customHeight="false" outlineLevel="0" collapsed="false">
      <c r="A931" s="99"/>
      <c r="B931" s="100"/>
      <c r="C931" s="101"/>
      <c r="D931" s="102"/>
      <c r="E931" s="102"/>
      <c r="F931" s="101"/>
      <c r="G931" s="103"/>
      <c r="H931" s="99"/>
      <c r="I931" s="103"/>
      <c r="J931" s="99"/>
      <c r="K931" s="99"/>
      <c r="L931" s="99"/>
      <c r="M931" s="103" t="n">
        <v>0</v>
      </c>
      <c r="N931" s="103" t="n">
        <v>0</v>
      </c>
      <c r="O931" s="103" t="n">
        <v>0</v>
      </c>
      <c r="P931" s="99"/>
      <c r="Q931" s="99"/>
    </row>
    <row r="932" customFormat="false" ht="12.75" hidden="false" customHeight="false" outlineLevel="0" collapsed="false">
      <c r="A932" s="104" t="n">
        <f aca="false">A929+1</f>
        <v>311</v>
      </c>
      <c r="B932" s="95"/>
      <c r="C932" s="40"/>
      <c r="D932" s="96" t="n">
        <v>6</v>
      </c>
      <c r="E932" s="96"/>
      <c r="F932" s="40"/>
      <c r="G932" s="105" t="n">
        <f aca="false">C932</f>
        <v>0</v>
      </c>
      <c r="H932" s="104" t="n">
        <f aca="false">IF(AND(E932=0,E933=0),25,20)</f>
        <v>25</v>
      </c>
      <c r="I932" s="105" t="n">
        <f aca="false">F932</f>
        <v>0</v>
      </c>
      <c r="J932" s="94" t="n">
        <f aca="false">IF(E932="WO40",-40,MAX(4,SUM(E932:E933)))</f>
        <v>4</v>
      </c>
      <c r="K932" s="104" t="n">
        <f aca="false">IF(D932&gt;E932,1,0)+IF(D933&gt;E933,1,0)+IF(D934&gt;E934,1,0)</f>
        <v>2</v>
      </c>
      <c r="L932" s="104" t="n">
        <f aca="false">IF(E932&gt;D932,1,0)+IF(E933&gt;D933,1,0)+IF(E934&gt;D934,1,0)</f>
        <v>0</v>
      </c>
      <c r="M932" s="97" t="str">
        <f aca="false">G932&amp;" d. "&amp;I932</f>
        <v>0 d. 0</v>
      </c>
      <c r="N932" s="97" t="str">
        <f aca="false">G932&amp;" x "&amp;I932</f>
        <v>0 x 0</v>
      </c>
      <c r="O932" s="97" t="str">
        <f aca="false">I932&amp;" x "&amp;G932</f>
        <v>0 x 0</v>
      </c>
      <c r="P932" s="94" t="n">
        <f aca="false">MONTH(B932)</f>
        <v>12</v>
      </c>
      <c r="Q932" s="94" t="n">
        <f aca="false">QUOTIENT(B932-2,7)-6129</f>
        <v>-6129</v>
      </c>
    </row>
    <row r="933" customFormat="false" ht="12.75" hidden="false" customHeight="false" outlineLevel="0" collapsed="false">
      <c r="A933" s="94"/>
      <c r="B933" s="39"/>
      <c r="C933" s="40"/>
      <c r="D933" s="98" t="n">
        <v>6</v>
      </c>
      <c r="E933" s="98"/>
      <c r="F933" s="40"/>
      <c r="G933" s="97"/>
      <c r="H933" s="94"/>
      <c r="I933" s="97"/>
      <c r="J933" s="94"/>
      <c r="K933" s="94"/>
      <c r="L933" s="94"/>
      <c r="M933" s="97" t="n">
        <v>0</v>
      </c>
      <c r="N933" s="97" t="n">
        <v>0</v>
      </c>
      <c r="O933" s="97" t="n">
        <v>0</v>
      </c>
      <c r="P933" s="94"/>
      <c r="Q933" s="94"/>
    </row>
    <row r="934" customFormat="false" ht="12.75" hidden="false" customHeight="false" outlineLevel="0" collapsed="false">
      <c r="A934" s="99"/>
      <c r="B934" s="100"/>
      <c r="C934" s="101"/>
      <c r="D934" s="102"/>
      <c r="E934" s="102"/>
      <c r="F934" s="101"/>
      <c r="G934" s="103"/>
      <c r="H934" s="99"/>
      <c r="I934" s="103"/>
      <c r="J934" s="99"/>
      <c r="K934" s="99"/>
      <c r="L934" s="99"/>
      <c r="M934" s="103" t="n">
        <v>0</v>
      </c>
      <c r="N934" s="103" t="n">
        <v>0</v>
      </c>
      <c r="O934" s="103" t="n">
        <v>0</v>
      </c>
      <c r="P934" s="99"/>
      <c r="Q934" s="99"/>
    </row>
    <row r="935" customFormat="false" ht="12.75" hidden="false" customHeight="false" outlineLevel="0" collapsed="false">
      <c r="A935" s="104" t="n">
        <f aca="false">A932+1</f>
        <v>312</v>
      </c>
      <c r="B935" s="95"/>
      <c r="C935" s="40"/>
      <c r="D935" s="96" t="n">
        <v>6</v>
      </c>
      <c r="E935" s="96"/>
      <c r="F935" s="40"/>
      <c r="G935" s="105" t="n">
        <f aca="false">C935</f>
        <v>0</v>
      </c>
      <c r="H935" s="104" t="n">
        <f aca="false">IF(AND(E935=0,E936=0),25,20)</f>
        <v>25</v>
      </c>
      <c r="I935" s="105" t="n">
        <f aca="false">F935</f>
        <v>0</v>
      </c>
      <c r="J935" s="94" t="n">
        <f aca="false">IF(E935="WO40",-40,MAX(4,SUM(E935:E936)))</f>
        <v>4</v>
      </c>
      <c r="K935" s="104" t="n">
        <f aca="false">IF(D935&gt;E935,1,0)+IF(D936&gt;E936,1,0)+IF(D937&gt;E937,1,0)</f>
        <v>2</v>
      </c>
      <c r="L935" s="104" t="n">
        <f aca="false">IF(E935&gt;D935,1,0)+IF(E936&gt;D936,1,0)+IF(E937&gt;D937,1,0)</f>
        <v>0</v>
      </c>
      <c r="M935" s="97" t="str">
        <f aca="false">G935&amp;" d. "&amp;I935</f>
        <v>0 d. 0</v>
      </c>
      <c r="N935" s="97" t="str">
        <f aca="false">G935&amp;" x "&amp;I935</f>
        <v>0 x 0</v>
      </c>
      <c r="O935" s="97" t="str">
        <f aca="false">I935&amp;" x "&amp;G935</f>
        <v>0 x 0</v>
      </c>
      <c r="P935" s="94" t="n">
        <f aca="false">MONTH(B935)</f>
        <v>12</v>
      </c>
      <c r="Q935" s="94" t="n">
        <f aca="false">QUOTIENT(B935-2,7)-6129</f>
        <v>-6129</v>
      </c>
    </row>
    <row r="936" customFormat="false" ht="12.75" hidden="false" customHeight="false" outlineLevel="0" collapsed="false">
      <c r="A936" s="94"/>
      <c r="B936" s="39"/>
      <c r="C936" s="40"/>
      <c r="D936" s="98" t="n">
        <v>6</v>
      </c>
      <c r="E936" s="98"/>
      <c r="F936" s="40"/>
      <c r="G936" s="97"/>
      <c r="H936" s="94"/>
      <c r="I936" s="97"/>
      <c r="J936" s="94"/>
      <c r="K936" s="94"/>
      <c r="L936" s="94"/>
      <c r="M936" s="97" t="n">
        <v>0</v>
      </c>
      <c r="N936" s="97" t="n">
        <v>0</v>
      </c>
      <c r="O936" s="97" t="n">
        <v>0</v>
      </c>
      <c r="P936" s="94"/>
      <c r="Q936" s="94"/>
    </row>
    <row r="937" customFormat="false" ht="12.75" hidden="false" customHeight="false" outlineLevel="0" collapsed="false">
      <c r="A937" s="99"/>
      <c r="B937" s="100"/>
      <c r="C937" s="101"/>
      <c r="D937" s="102"/>
      <c r="E937" s="102"/>
      <c r="F937" s="101"/>
      <c r="G937" s="103"/>
      <c r="H937" s="99"/>
      <c r="I937" s="103"/>
      <c r="J937" s="99"/>
      <c r="K937" s="99"/>
      <c r="L937" s="99"/>
      <c r="M937" s="103" t="n">
        <v>0</v>
      </c>
      <c r="N937" s="103" t="n">
        <v>0</v>
      </c>
      <c r="O937" s="103" t="n">
        <v>0</v>
      </c>
      <c r="P937" s="99"/>
      <c r="Q937" s="99"/>
    </row>
    <row r="938" customFormat="false" ht="12.75" hidden="false" customHeight="false" outlineLevel="0" collapsed="false">
      <c r="A938" s="104" t="n">
        <f aca="false">A935+1</f>
        <v>313</v>
      </c>
      <c r="B938" s="95"/>
      <c r="C938" s="40"/>
      <c r="D938" s="96" t="n">
        <v>6</v>
      </c>
      <c r="E938" s="96"/>
      <c r="F938" s="40"/>
      <c r="G938" s="105" t="n">
        <f aca="false">C938</f>
        <v>0</v>
      </c>
      <c r="H938" s="104" t="n">
        <f aca="false">IF(AND(E938=0,E939=0),25,20)</f>
        <v>25</v>
      </c>
      <c r="I938" s="105" t="n">
        <f aca="false">F938</f>
        <v>0</v>
      </c>
      <c r="J938" s="94" t="n">
        <f aca="false">IF(E938="WO40",-40,MAX(4,SUM(E938:E939)))</f>
        <v>4</v>
      </c>
      <c r="K938" s="104" t="n">
        <f aca="false">IF(D938&gt;E938,1,0)+IF(D939&gt;E939,1,0)+IF(D940&gt;E940,1,0)</f>
        <v>2</v>
      </c>
      <c r="L938" s="104" t="n">
        <f aca="false">IF(E938&gt;D938,1,0)+IF(E939&gt;D939,1,0)+IF(E940&gt;D940,1,0)</f>
        <v>0</v>
      </c>
      <c r="M938" s="97" t="str">
        <f aca="false">G938&amp;" d. "&amp;I938</f>
        <v>0 d. 0</v>
      </c>
      <c r="N938" s="97" t="str">
        <f aca="false">G938&amp;" x "&amp;I938</f>
        <v>0 x 0</v>
      </c>
      <c r="O938" s="97" t="str">
        <f aca="false">I938&amp;" x "&amp;G938</f>
        <v>0 x 0</v>
      </c>
      <c r="P938" s="94" t="n">
        <f aca="false">MONTH(B938)</f>
        <v>12</v>
      </c>
      <c r="Q938" s="94" t="n">
        <f aca="false">QUOTIENT(B938-2,7)-6129</f>
        <v>-6129</v>
      </c>
    </row>
    <row r="939" customFormat="false" ht="12.75" hidden="false" customHeight="false" outlineLevel="0" collapsed="false">
      <c r="A939" s="94"/>
      <c r="B939" s="39"/>
      <c r="C939" s="40"/>
      <c r="D939" s="98" t="n">
        <v>6</v>
      </c>
      <c r="E939" s="98"/>
      <c r="F939" s="40"/>
      <c r="G939" s="97"/>
      <c r="H939" s="94"/>
      <c r="I939" s="97"/>
      <c r="J939" s="94"/>
      <c r="K939" s="94"/>
      <c r="L939" s="94"/>
      <c r="M939" s="97" t="n">
        <v>0</v>
      </c>
      <c r="N939" s="97" t="n">
        <v>0</v>
      </c>
      <c r="O939" s="97" t="n">
        <v>0</v>
      </c>
      <c r="P939" s="94"/>
      <c r="Q939" s="94"/>
    </row>
    <row r="940" customFormat="false" ht="12.75" hidden="false" customHeight="false" outlineLevel="0" collapsed="false">
      <c r="A940" s="99"/>
      <c r="B940" s="100"/>
      <c r="C940" s="101"/>
      <c r="D940" s="102"/>
      <c r="E940" s="102"/>
      <c r="F940" s="101"/>
      <c r="G940" s="103"/>
      <c r="H940" s="99"/>
      <c r="I940" s="103"/>
      <c r="J940" s="99"/>
      <c r="K940" s="99"/>
      <c r="L940" s="99"/>
      <c r="M940" s="103" t="n">
        <v>0</v>
      </c>
      <c r="N940" s="103" t="n">
        <v>0</v>
      </c>
      <c r="O940" s="103" t="n">
        <v>0</v>
      </c>
      <c r="P940" s="99"/>
      <c r="Q940" s="99"/>
    </row>
    <row r="941" customFormat="false" ht="12.75" hidden="false" customHeight="false" outlineLevel="0" collapsed="false">
      <c r="A941" s="104" t="n">
        <f aca="false">A938+1</f>
        <v>314</v>
      </c>
      <c r="B941" s="95"/>
      <c r="C941" s="40"/>
      <c r="D941" s="96" t="n">
        <v>6</v>
      </c>
      <c r="E941" s="96"/>
      <c r="F941" s="40"/>
      <c r="G941" s="105" t="n">
        <f aca="false">C941</f>
        <v>0</v>
      </c>
      <c r="H941" s="104" t="n">
        <f aca="false">IF(AND(E941=0,E942=0),25,20)</f>
        <v>25</v>
      </c>
      <c r="I941" s="105" t="n">
        <f aca="false">F941</f>
        <v>0</v>
      </c>
      <c r="J941" s="94" t="n">
        <f aca="false">IF(E941="WO40",-40,MAX(4,SUM(E941:E942)))</f>
        <v>4</v>
      </c>
      <c r="K941" s="104" t="n">
        <f aca="false">IF(D941&gt;E941,1,0)+IF(D942&gt;E942,1,0)+IF(D943&gt;E943,1,0)</f>
        <v>2</v>
      </c>
      <c r="L941" s="104" t="n">
        <f aca="false">IF(E941&gt;D941,1,0)+IF(E942&gt;D942,1,0)+IF(E943&gt;D943,1,0)</f>
        <v>0</v>
      </c>
      <c r="M941" s="97" t="str">
        <f aca="false">G941&amp;" d. "&amp;I941</f>
        <v>0 d. 0</v>
      </c>
      <c r="N941" s="97" t="str">
        <f aca="false">G941&amp;" x "&amp;I941</f>
        <v>0 x 0</v>
      </c>
      <c r="O941" s="97" t="str">
        <f aca="false">I941&amp;" x "&amp;G941</f>
        <v>0 x 0</v>
      </c>
      <c r="P941" s="94" t="n">
        <f aca="false">MONTH(B941)</f>
        <v>12</v>
      </c>
      <c r="Q941" s="94" t="n">
        <f aca="false">QUOTIENT(B941-2,7)-6129</f>
        <v>-6129</v>
      </c>
    </row>
    <row r="942" customFormat="false" ht="12.75" hidden="false" customHeight="false" outlineLevel="0" collapsed="false">
      <c r="A942" s="94"/>
      <c r="B942" s="39"/>
      <c r="C942" s="40"/>
      <c r="D942" s="98" t="n">
        <v>6</v>
      </c>
      <c r="E942" s="98"/>
      <c r="F942" s="40"/>
      <c r="G942" s="97"/>
      <c r="H942" s="94"/>
      <c r="I942" s="97"/>
      <c r="J942" s="94"/>
      <c r="K942" s="94"/>
      <c r="L942" s="94"/>
      <c r="M942" s="97" t="n">
        <v>0</v>
      </c>
      <c r="N942" s="97" t="n">
        <v>0</v>
      </c>
      <c r="O942" s="97" t="n">
        <v>0</v>
      </c>
      <c r="P942" s="94"/>
      <c r="Q942" s="94"/>
    </row>
    <row r="943" customFormat="false" ht="12.75" hidden="false" customHeight="false" outlineLevel="0" collapsed="false">
      <c r="A943" s="99"/>
      <c r="B943" s="100"/>
      <c r="C943" s="101"/>
      <c r="D943" s="102"/>
      <c r="E943" s="102"/>
      <c r="F943" s="101"/>
      <c r="G943" s="103"/>
      <c r="H943" s="99"/>
      <c r="I943" s="103"/>
      <c r="J943" s="99"/>
      <c r="K943" s="99"/>
      <c r="L943" s="99"/>
      <c r="M943" s="103" t="n">
        <v>0</v>
      </c>
      <c r="N943" s="103" t="n">
        <v>0</v>
      </c>
      <c r="O943" s="103" t="n">
        <v>0</v>
      </c>
      <c r="P943" s="99"/>
      <c r="Q943" s="99"/>
    </row>
    <row r="944" customFormat="false" ht="12.75" hidden="false" customHeight="false" outlineLevel="0" collapsed="false">
      <c r="A944" s="104" t="n">
        <f aca="false">A941+1</f>
        <v>315</v>
      </c>
      <c r="B944" s="95"/>
      <c r="C944" s="40"/>
      <c r="D944" s="96" t="n">
        <v>6</v>
      </c>
      <c r="E944" s="96"/>
      <c r="F944" s="40"/>
      <c r="G944" s="105" t="n">
        <f aca="false">C944</f>
        <v>0</v>
      </c>
      <c r="H944" s="104" t="n">
        <f aca="false">IF(AND(E944=0,E945=0),25,20)</f>
        <v>25</v>
      </c>
      <c r="I944" s="105" t="n">
        <f aca="false">F944</f>
        <v>0</v>
      </c>
      <c r="J944" s="94" t="n">
        <f aca="false">IF(E944="WO40",-40,MAX(4,SUM(E944:E945)))</f>
        <v>4</v>
      </c>
      <c r="K944" s="104" t="n">
        <f aca="false">IF(D944&gt;E944,1,0)+IF(D945&gt;E945,1,0)+IF(D946&gt;E946,1,0)</f>
        <v>2</v>
      </c>
      <c r="L944" s="104" t="n">
        <f aca="false">IF(E944&gt;D944,1,0)+IF(E945&gt;D945,1,0)+IF(E946&gt;D946,1,0)</f>
        <v>0</v>
      </c>
      <c r="M944" s="97" t="str">
        <f aca="false">G944&amp;" d. "&amp;I944</f>
        <v>0 d. 0</v>
      </c>
      <c r="N944" s="97" t="str">
        <f aca="false">G944&amp;" x "&amp;I944</f>
        <v>0 x 0</v>
      </c>
      <c r="O944" s="97" t="str">
        <f aca="false">I944&amp;" x "&amp;G944</f>
        <v>0 x 0</v>
      </c>
      <c r="P944" s="94" t="n">
        <f aca="false">MONTH(B944)</f>
        <v>12</v>
      </c>
      <c r="Q944" s="94" t="n">
        <f aca="false">QUOTIENT(B944-2,7)-6129</f>
        <v>-6129</v>
      </c>
    </row>
    <row r="945" customFormat="false" ht="12.75" hidden="false" customHeight="false" outlineLevel="0" collapsed="false">
      <c r="A945" s="94"/>
      <c r="B945" s="39"/>
      <c r="C945" s="40"/>
      <c r="D945" s="98" t="n">
        <v>6</v>
      </c>
      <c r="E945" s="98"/>
      <c r="F945" s="40"/>
      <c r="G945" s="97"/>
      <c r="H945" s="94"/>
      <c r="I945" s="97"/>
      <c r="J945" s="94"/>
      <c r="K945" s="94"/>
      <c r="L945" s="94"/>
      <c r="M945" s="97" t="n">
        <v>0</v>
      </c>
      <c r="N945" s="97" t="n">
        <v>0</v>
      </c>
      <c r="O945" s="97" t="n">
        <v>0</v>
      </c>
      <c r="P945" s="94"/>
      <c r="Q945" s="94"/>
    </row>
    <row r="946" customFormat="false" ht="12.75" hidden="false" customHeight="false" outlineLevel="0" collapsed="false">
      <c r="A946" s="99"/>
      <c r="B946" s="100"/>
      <c r="C946" s="101"/>
      <c r="D946" s="102"/>
      <c r="E946" s="102"/>
      <c r="F946" s="101"/>
      <c r="G946" s="103"/>
      <c r="H946" s="99"/>
      <c r="I946" s="103"/>
      <c r="J946" s="99"/>
      <c r="K946" s="99"/>
      <c r="L946" s="99"/>
      <c r="M946" s="103" t="n">
        <v>0</v>
      </c>
      <c r="N946" s="103" t="n">
        <v>0</v>
      </c>
      <c r="O946" s="103" t="n">
        <v>0</v>
      </c>
      <c r="P946" s="99"/>
      <c r="Q946" s="99"/>
    </row>
    <row r="947" customFormat="false" ht="12.75" hidden="false" customHeight="false" outlineLevel="0" collapsed="false">
      <c r="A947" s="104" t="n">
        <f aca="false">A944+1</f>
        <v>316</v>
      </c>
      <c r="B947" s="95"/>
      <c r="C947" s="40"/>
      <c r="D947" s="96" t="n">
        <v>6</v>
      </c>
      <c r="E947" s="96"/>
      <c r="F947" s="40"/>
      <c r="G947" s="105" t="n">
        <f aca="false">C947</f>
        <v>0</v>
      </c>
      <c r="H947" s="104" t="n">
        <f aca="false">IF(AND(E947=0,E948=0),25,20)</f>
        <v>25</v>
      </c>
      <c r="I947" s="105" t="n">
        <f aca="false">F947</f>
        <v>0</v>
      </c>
      <c r="J947" s="94" t="n">
        <f aca="false">IF(E947="WO40",-40,MAX(4,SUM(E947:E948)))</f>
        <v>4</v>
      </c>
      <c r="K947" s="104" t="n">
        <f aca="false">IF(D947&gt;E947,1,0)+IF(D948&gt;E948,1,0)+IF(D949&gt;E949,1,0)</f>
        <v>2</v>
      </c>
      <c r="L947" s="104" t="n">
        <f aca="false">IF(E947&gt;D947,1,0)+IF(E948&gt;D948,1,0)+IF(E949&gt;D949,1,0)</f>
        <v>0</v>
      </c>
      <c r="M947" s="97" t="str">
        <f aca="false">G947&amp;" d. "&amp;I947</f>
        <v>0 d. 0</v>
      </c>
      <c r="N947" s="97" t="str">
        <f aca="false">G947&amp;" x "&amp;I947</f>
        <v>0 x 0</v>
      </c>
      <c r="O947" s="97" t="str">
        <f aca="false">I947&amp;" x "&amp;G947</f>
        <v>0 x 0</v>
      </c>
      <c r="P947" s="94" t="n">
        <f aca="false">MONTH(B947)</f>
        <v>12</v>
      </c>
      <c r="Q947" s="94" t="n">
        <f aca="false">QUOTIENT(B947-2,7)-6129</f>
        <v>-6129</v>
      </c>
    </row>
    <row r="948" customFormat="false" ht="12.75" hidden="false" customHeight="false" outlineLevel="0" collapsed="false">
      <c r="A948" s="94"/>
      <c r="B948" s="39"/>
      <c r="C948" s="40"/>
      <c r="D948" s="98" t="n">
        <v>6</v>
      </c>
      <c r="E948" s="98"/>
      <c r="F948" s="40"/>
      <c r="G948" s="97"/>
      <c r="H948" s="94"/>
      <c r="I948" s="97"/>
      <c r="J948" s="94"/>
      <c r="K948" s="94"/>
      <c r="L948" s="94"/>
      <c r="M948" s="97" t="n">
        <v>0</v>
      </c>
      <c r="N948" s="97" t="n">
        <v>0</v>
      </c>
      <c r="O948" s="97" t="n">
        <v>0</v>
      </c>
      <c r="P948" s="94"/>
      <c r="Q948" s="94"/>
    </row>
    <row r="949" customFormat="false" ht="12.75" hidden="false" customHeight="false" outlineLevel="0" collapsed="false">
      <c r="A949" s="99"/>
      <c r="B949" s="100"/>
      <c r="C949" s="101"/>
      <c r="D949" s="102"/>
      <c r="E949" s="102"/>
      <c r="F949" s="101"/>
      <c r="G949" s="103"/>
      <c r="H949" s="99"/>
      <c r="I949" s="103"/>
      <c r="J949" s="99"/>
      <c r="K949" s="99"/>
      <c r="L949" s="99"/>
      <c r="M949" s="103" t="n">
        <v>0</v>
      </c>
      <c r="N949" s="103" t="n">
        <v>0</v>
      </c>
      <c r="O949" s="103" t="n">
        <v>0</v>
      </c>
      <c r="P949" s="99"/>
      <c r="Q949" s="99"/>
    </row>
    <row r="950" customFormat="false" ht="12.75" hidden="false" customHeight="false" outlineLevel="0" collapsed="false">
      <c r="A950" s="104" t="n">
        <f aca="false">A947+1</f>
        <v>317</v>
      </c>
      <c r="B950" s="95"/>
      <c r="C950" s="40"/>
      <c r="D950" s="96" t="n">
        <v>6</v>
      </c>
      <c r="E950" s="96"/>
      <c r="F950" s="40"/>
      <c r="G950" s="105" t="n">
        <f aca="false">C950</f>
        <v>0</v>
      </c>
      <c r="H950" s="104" t="n">
        <f aca="false">IF(AND(E950=0,E951=0),25,20)</f>
        <v>25</v>
      </c>
      <c r="I950" s="105" t="n">
        <f aca="false">F950</f>
        <v>0</v>
      </c>
      <c r="J950" s="94" t="n">
        <f aca="false">IF(E950="WO40",-40,MAX(4,SUM(E950:E951)))</f>
        <v>4</v>
      </c>
      <c r="K950" s="104" t="n">
        <f aca="false">IF(D950&gt;E950,1,0)+IF(D951&gt;E951,1,0)+IF(D952&gt;E952,1,0)</f>
        <v>2</v>
      </c>
      <c r="L950" s="104" t="n">
        <f aca="false">IF(E950&gt;D950,1,0)+IF(E951&gt;D951,1,0)+IF(E952&gt;D952,1,0)</f>
        <v>0</v>
      </c>
      <c r="M950" s="97" t="str">
        <f aca="false">G950&amp;" d. "&amp;I950</f>
        <v>0 d. 0</v>
      </c>
      <c r="N950" s="97" t="str">
        <f aca="false">G950&amp;" x "&amp;I950</f>
        <v>0 x 0</v>
      </c>
      <c r="O950" s="97" t="str">
        <f aca="false">I950&amp;" x "&amp;G950</f>
        <v>0 x 0</v>
      </c>
      <c r="P950" s="94" t="n">
        <f aca="false">MONTH(B950)</f>
        <v>12</v>
      </c>
      <c r="Q950" s="94" t="n">
        <f aca="false">QUOTIENT(B950-2,7)-6129</f>
        <v>-6129</v>
      </c>
    </row>
    <row r="951" customFormat="false" ht="12.75" hidden="false" customHeight="false" outlineLevel="0" collapsed="false">
      <c r="A951" s="94"/>
      <c r="B951" s="39"/>
      <c r="C951" s="40"/>
      <c r="D951" s="98" t="n">
        <v>6</v>
      </c>
      <c r="E951" s="98"/>
      <c r="F951" s="40"/>
      <c r="G951" s="97"/>
      <c r="H951" s="94"/>
      <c r="I951" s="97"/>
      <c r="J951" s="94"/>
      <c r="K951" s="94"/>
      <c r="L951" s="94"/>
      <c r="M951" s="97" t="n">
        <v>0</v>
      </c>
      <c r="N951" s="97" t="n">
        <v>0</v>
      </c>
      <c r="O951" s="97" t="n">
        <v>0</v>
      </c>
      <c r="P951" s="94"/>
      <c r="Q951" s="94"/>
    </row>
    <row r="952" customFormat="false" ht="12.75" hidden="false" customHeight="false" outlineLevel="0" collapsed="false">
      <c r="A952" s="99"/>
      <c r="B952" s="100"/>
      <c r="C952" s="101"/>
      <c r="D952" s="102"/>
      <c r="E952" s="102"/>
      <c r="F952" s="101"/>
      <c r="G952" s="103"/>
      <c r="H952" s="99"/>
      <c r="I952" s="103"/>
      <c r="J952" s="99"/>
      <c r="K952" s="99"/>
      <c r="L952" s="99"/>
      <c r="M952" s="103" t="n">
        <v>0</v>
      </c>
      <c r="N952" s="103" t="n">
        <v>0</v>
      </c>
      <c r="O952" s="103" t="n">
        <v>0</v>
      </c>
      <c r="P952" s="99"/>
      <c r="Q952" s="99"/>
    </row>
    <row r="953" customFormat="false" ht="12.75" hidden="false" customHeight="false" outlineLevel="0" collapsed="false">
      <c r="A953" s="104" t="n">
        <f aca="false">A950+1</f>
        <v>318</v>
      </c>
      <c r="B953" s="95"/>
      <c r="C953" s="40"/>
      <c r="D953" s="96" t="n">
        <v>6</v>
      </c>
      <c r="E953" s="96"/>
      <c r="F953" s="40"/>
      <c r="G953" s="105" t="n">
        <f aca="false">C953</f>
        <v>0</v>
      </c>
      <c r="H953" s="104" t="n">
        <f aca="false">IF(AND(E953=0,E954=0),25,20)</f>
        <v>25</v>
      </c>
      <c r="I953" s="105" t="n">
        <f aca="false">F953</f>
        <v>0</v>
      </c>
      <c r="J953" s="94" t="n">
        <f aca="false">IF(E953="WO40",-40,MAX(4,SUM(E953:E954)))</f>
        <v>4</v>
      </c>
      <c r="K953" s="104" t="n">
        <f aca="false">IF(D953&gt;E953,1,0)+IF(D954&gt;E954,1,0)+IF(D955&gt;E955,1,0)</f>
        <v>2</v>
      </c>
      <c r="L953" s="104" t="n">
        <f aca="false">IF(E953&gt;D953,1,0)+IF(E954&gt;D954,1,0)+IF(E955&gt;D955,1,0)</f>
        <v>0</v>
      </c>
      <c r="M953" s="97" t="str">
        <f aca="false">G953&amp;" d. "&amp;I953</f>
        <v>0 d. 0</v>
      </c>
      <c r="N953" s="97" t="str">
        <f aca="false">G953&amp;" x "&amp;I953</f>
        <v>0 x 0</v>
      </c>
      <c r="O953" s="97" t="str">
        <f aca="false">I953&amp;" x "&amp;G953</f>
        <v>0 x 0</v>
      </c>
      <c r="P953" s="94" t="n">
        <f aca="false">MONTH(B953)</f>
        <v>12</v>
      </c>
      <c r="Q953" s="94" t="n">
        <f aca="false">QUOTIENT(B953-2,7)-6129</f>
        <v>-6129</v>
      </c>
    </row>
    <row r="954" customFormat="false" ht="12.75" hidden="false" customHeight="false" outlineLevel="0" collapsed="false">
      <c r="A954" s="94"/>
      <c r="B954" s="39"/>
      <c r="C954" s="40"/>
      <c r="D954" s="98" t="n">
        <v>6</v>
      </c>
      <c r="E954" s="98"/>
      <c r="F954" s="40"/>
      <c r="G954" s="97"/>
      <c r="H954" s="94"/>
      <c r="I954" s="97"/>
      <c r="J954" s="94"/>
      <c r="K954" s="94"/>
      <c r="L954" s="94"/>
      <c r="M954" s="97" t="n">
        <v>0</v>
      </c>
      <c r="N954" s="97" t="n">
        <v>0</v>
      </c>
      <c r="O954" s="97" t="n">
        <v>0</v>
      </c>
      <c r="P954" s="94"/>
      <c r="Q954" s="94"/>
    </row>
    <row r="955" customFormat="false" ht="12.75" hidden="false" customHeight="false" outlineLevel="0" collapsed="false">
      <c r="A955" s="99"/>
      <c r="B955" s="100"/>
      <c r="C955" s="101"/>
      <c r="D955" s="102"/>
      <c r="E955" s="102"/>
      <c r="F955" s="101"/>
      <c r="G955" s="103"/>
      <c r="H955" s="99"/>
      <c r="I955" s="103"/>
      <c r="J955" s="99"/>
      <c r="K955" s="99"/>
      <c r="L955" s="99"/>
      <c r="M955" s="103" t="n">
        <v>0</v>
      </c>
      <c r="N955" s="103" t="n">
        <v>0</v>
      </c>
      <c r="O955" s="103" t="n">
        <v>0</v>
      </c>
      <c r="P955" s="99"/>
      <c r="Q955" s="99"/>
    </row>
    <row r="956" customFormat="false" ht="12.75" hidden="false" customHeight="false" outlineLevel="0" collapsed="false">
      <c r="A956" s="104" t="n">
        <f aca="false">A953+1</f>
        <v>319</v>
      </c>
      <c r="B956" s="95"/>
      <c r="C956" s="40"/>
      <c r="D956" s="96" t="n">
        <v>6</v>
      </c>
      <c r="E956" s="96"/>
      <c r="F956" s="40"/>
      <c r="G956" s="105" t="n">
        <f aca="false">C956</f>
        <v>0</v>
      </c>
      <c r="H956" s="104" t="n">
        <f aca="false">IF(AND(E956=0,E957=0),25,20)</f>
        <v>25</v>
      </c>
      <c r="I956" s="105" t="n">
        <f aca="false">F956</f>
        <v>0</v>
      </c>
      <c r="J956" s="94" t="n">
        <f aca="false">IF(E956="WO40",-40,MAX(4,SUM(E956:E957)))</f>
        <v>4</v>
      </c>
      <c r="K956" s="104" t="n">
        <f aca="false">IF(D956&gt;E956,1,0)+IF(D957&gt;E957,1,0)+IF(D958&gt;E958,1,0)</f>
        <v>2</v>
      </c>
      <c r="L956" s="104" t="n">
        <f aca="false">IF(E956&gt;D956,1,0)+IF(E957&gt;D957,1,0)+IF(E958&gt;D958,1,0)</f>
        <v>0</v>
      </c>
      <c r="M956" s="97" t="str">
        <f aca="false">G956&amp;" d. "&amp;I956</f>
        <v>0 d. 0</v>
      </c>
      <c r="N956" s="97" t="str">
        <f aca="false">G956&amp;" x "&amp;I956</f>
        <v>0 x 0</v>
      </c>
      <c r="O956" s="97" t="str">
        <f aca="false">I956&amp;" x "&amp;G956</f>
        <v>0 x 0</v>
      </c>
      <c r="P956" s="94" t="n">
        <f aca="false">MONTH(B956)</f>
        <v>12</v>
      </c>
      <c r="Q956" s="94" t="n">
        <f aca="false">QUOTIENT(B956-2,7)-6129</f>
        <v>-6129</v>
      </c>
    </row>
    <row r="957" customFormat="false" ht="12.75" hidden="false" customHeight="false" outlineLevel="0" collapsed="false">
      <c r="A957" s="94"/>
      <c r="B957" s="39"/>
      <c r="C957" s="40"/>
      <c r="D957" s="98" t="n">
        <v>6</v>
      </c>
      <c r="E957" s="98"/>
      <c r="F957" s="40"/>
      <c r="G957" s="97"/>
      <c r="H957" s="94"/>
      <c r="I957" s="97"/>
      <c r="J957" s="94"/>
      <c r="K957" s="94"/>
      <c r="L957" s="94"/>
      <c r="M957" s="97" t="n">
        <v>0</v>
      </c>
      <c r="N957" s="97" t="n">
        <v>0</v>
      </c>
      <c r="O957" s="97" t="n">
        <v>0</v>
      </c>
      <c r="P957" s="94"/>
      <c r="Q957" s="94"/>
    </row>
    <row r="958" customFormat="false" ht="12.75" hidden="false" customHeight="false" outlineLevel="0" collapsed="false">
      <c r="A958" s="99"/>
      <c r="B958" s="100"/>
      <c r="C958" s="101"/>
      <c r="D958" s="102"/>
      <c r="E958" s="102"/>
      <c r="F958" s="101"/>
      <c r="G958" s="103"/>
      <c r="H958" s="99"/>
      <c r="I958" s="103"/>
      <c r="J958" s="99"/>
      <c r="K958" s="99"/>
      <c r="L958" s="99"/>
      <c r="M958" s="103" t="n">
        <v>0</v>
      </c>
      <c r="N958" s="103" t="n">
        <v>0</v>
      </c>
      <c r="O958" s="103" t="n">
        <v>0</v>
      </c>
      <c r="P958" s="99"/>
      <c r="Q958" s="99"/>
    </row>
    <row r="959" customFormat="false" ht="12.75" hidden="false" customHeight="false" outlineLevel="0" collapsed="false">
      <c r="A959" s="104" t="n">
        <f aca="false">A956+1</f>
        <v>320</v>
      </c>
      <c r="B959" s="95"/>
      <c r="C959" s="40"/>
      <c r="D959" s="96" t="n">
        <v>6</v>
      </c>
      <c r="E959" s="96"/>
      <c r="F959" s="40"/>
      <c r="G959" s="105" t="n">
        <f aca="false">C959</f>
        <v>0</v>
      </c>
      <c r="H959" s="104" t="n">
        <f aca="false">IF(AND(E959=0,E960=0),25,20)</f>
        <v>25</v>
      </c>
      <c r="I959" s="105" t="n">
        <f aca="false">F959</f>
        <v>0</v>
      </c>
      <c r="J959" s="94" t="n">
        <f aca="false">IF(E959="WO40",-40,MAX(4,SUM(E959:E960)))</f>
        <v>4</v>
      </c>
      <c r="K959" s="104" t="n">
        <f aca="false">IF(D959&gt;E959,1,0)+IF(D960&gt;E960,1,0)+IF(D961&gt;E961,1,0)</f>
        <v>2</v>
      </c>
      <c r="L959" s="104" t="n">
        <f aca="false">IF(E959&gt;D959,1,0)+IF(E960&gt;D960,1,0)+IF(E961&gt;D961,1,0)</f>
        <v>0</v>
      </c>
      <c r="M959" s="97" t="str">
        <f aca="false">G959&amp;" d. "&amp;I959</f>
        <v>0 d. 0</v>
      </c>
      <c r="N959" s="97" t="str">
        <f aca="false">G959&amp;" x "&amp;I959</f>
        <v>0 x 0</v>
      </c>
      <c r="O959" s="97" t="str">
        <f aca="false">I959&amp;" x "&amp;G959</f>
        <v>0 x 0</v>
      </c>
      <c r="P959" s="94" t="n">
        <f aca="false">MONTH(B959)</f>
        <v>12</v>
      </c>
      <c r="Q959" s="94" t="n">
        <f aca="false">QUOTIENT(B959-2,7)-6129</f>
        <v>-6129</v>
      </c>
    </row>
    <row r="960" customFormat="false" ht="12.75" hidden="false" customHeight="false" outlineLevel="0" collapsed="false">
      <c r="A960" s="94"/>
      <c r="B960" s="39"/>
      <c r="C960" s="40"/>
      <c r="D960" s="98" t="n">
        <v>6</v>
      </c>
      <c r="E960" s="98"/>
      <c r="F960" s="40"/>
      <c r="G960" s="97"/>
      <c r="H960" s="94"/>
      <c r="I960" s="97"/>
      <c r="J960" s="94"/>
      <c r="K960" s="94"/>
      <c r="L960" s="94"/>
      <c r="M960" s="97" t="n">
        <v>0</v>
      </c>
      <c r="N960" s="97" t="n">
        <v>0</v>
      </c>
      <c r="O960" s="97" t="n">
        <v>0</v>
      </c>
      <c r="P960" s="94"/>
      <c r="Q960" s="94"/>
    </row>
    <row r="961" customFormat="false" ht="12.75" hidden="false" customHeight="false" outlineLevel="0" collapsed="false">
      <c r="A961" s="99"/>
      <c r="B961" s="100"/>
      <c r="C961" s="101"/>
      <c r="D961" s="102"/>
      <c r="E961" s="102"/>
      <c r="F961" s="101"/>
      <c r="G961" s="103"/>
      <c r="H961" s="99"/>
      <c r="I961" s="103"/>
      <c r="J961" s="99"/>
      <c r="K961" s="99"/>
      <c r="L961" s="99"/>
      <c r="M961" s="103" t="n">
        <v>0</v>
      </c>
      <c r="N961" s="103" t="n">
        <v>0</v>
      </c>
      <c r="O961" s="103" t="n">
        <v>0</v>
      </c>
      <c r="P961" s="99"/>
      <c r="Q961" s="99"/>
    </row>
    <row r="962" customFormat="false" ht="12.75" hidden="false" customHeight="false" outlineLevel="0" collapsed="false">
      <c r="A962" s="104" t="n">
        <f aca="false">A959+1</f>
        <v>321</v>
      </c>
      <c r="B962" s="95"/>
      <c r="C962" s="40"/>
      <c r="D962" s="96" t="n">
        <v>6</v>
      </c>
      <c r="E962" s="96"/>
      <c r="F962" s="40"/>
      <c r="G962" s="105" t="n">
        <f aca="false">C962</f>
        <v>0</v>
      </c>
      <c r="H962" s="104" t="n">
        <f aca="false">IF(AND(E962=0,E963=0),25,20)</f>
        <v>25</v>
      </c>
      <c r="I962" s="105" t="n">
        <f aca="false">F962</f>
        <v>0</v>
      </c>
      <c r="J962" s="94" t="n">
        <f aca="false">IF(E962="WO40",-40,MAX(4,SUM(E962:E963)))</f>
        <v>4</v>
      </c>
      <c r="K962" s="104" t="n">
        <f aca="false">IF(D962&gt;E962,1,0)+IF(D963&gt;E963,1,0)+IF(D964&gt;E964,1,0)</f>
        <v>2</v>
      </c>
      <c r="L962" s="104" t="n">
        <f aca="false">IF(E962&gt;D962,1,0)+IF(E963&gt;D963,1,0)+IF(E964&gt;D964,1,0)</f>
        <v>0</v>
      </c>
      <c r="M962" s="97" t="str">
        <f aca="false">G962&amp;" d. "&amp;I962</f>
        <v>0 d. 0</v>
      </c>
      <c r="N962" s="97" t="str">
        <f aca="false">G962&amp;" x "&amp;I962</f>
        <v>0 x 0</v>
      </c>
      <c r="O962" s="97" t="str">
        <f aca="false">I962&amp;" x "&amp;G962</f>
        <v>0 x 0</v>
      </c>
      <c r="P962" s="94" t="n">
        <f aca="false">MONTH(B962)</f>
        <v>12</v>
      </c>
      <c r="Q962" s="94" t="n">
        <f aca="false">QUOTIENT(B962-2,7)-6129</f>
        <v>-6129</v>
      </c>
    </row>
    <row r="963" customFormat="false" ht="12.75" hidden="false" customHeight="false" outlineLevel="0" collapsed="false">
      <c r="A963" s="94"/>
      <c r="B963" s="39"/>
      <c r="C963" s="40"/>
      <c r="D963" s="98" t="n">
        <v>6</v>
      </c>
      <c r="E963" s="98"/>
      <c r="F963" s="40"/>
      <c r="G963" s="97"/>
      <c r="H963" s="94"/>
      <c r="I963" s="97"/>
      <c r="J963" s="94"/>
      <c r="K963" s="94"/>
      <c r="L963" s="94"/>
      <c r="M963" s="97" t="n">
        <v>0</v>
      </c>
      <c r="N963" s="97" t="n">
        <v>0</v>
      </c>
      <c r="O963" s="97" t="n">
        <v>0</v>
      </c>
      <c r="P963" s="94"/>
      <c r="Q963" s="94"/>
    </row>
    <row r="964" customFormat="false" ht="12.75" hidden="false" customHeight="false" outlineLevel="0" collapsed="false">
      <c r="A964" s="99"/>
      <c r="B964" s="100"/>
      <c r="C964" s="101"/>
      <c r="D964" s="102"/>
      <c r="E964" s="102"/>
      <c r="F964" s="101"/>
      <c r="G964" s="103"/>
      <c r="H964" s="99"/>
      <c r="I964" s="103"/>
      <c r="J964" s="99"/>
      <c r="K964" s="99"/>
      <c r="L964" s="99"/>
      <c r="M964" s="103" t="n">
        <v>0</v>
      </c>
      <c r="N964" s="103" t="n">
        <v>0</v>
      </c>
      <c r="O964" s="103" t="n">
        <v>0</v>
      </c>
      <c r="P964" s="99"/>
      <c r="Q964" s="99"/>
    </row>
    <row r="965" customFormat="false" ht="12.75" hidden="false" customHeight="false" outlineLevel="0" collapsed="false">
      <c r="A965" s="104" t="n">
        <f aca="false">A962+1</f>
        <v>322</v>
      </c>
      <c r="B965" s="95"/>
      <c r="C965" s="40"/>
      <c r="D965" s="96" t="n">
        <v>6</v>
      </c>
      <c r="E965" s="96"/>
      <c r="F965" s="40"/>
      <c r="G965" s="105" t="n">
        <f aca="false">C965</f>
        <v>0</v>
      </c>
      <c r="H965" s="104" t="n">
        <f aca="false">IF(AND(E965=0,E966=0),25,20)</f>
        <v>25</v>
      </c>
      <c r="I965" s="105" t="n">
        <f aca="false">F965</f>
        <v>0</v>
      </c>
      <c r="J965" s="94" t="n">
        <f aca="false">IF(E965="WO40",-40,MAX(4,SUM(E965:E966)))</f>
        <v>4</v>
      </c>
      <c r="K965" s="104" t="n">
        <f aca="false">IF(D965&gt;E965,1,0)+IF(D966&gt;E966,1,0)+IF(D967&gt;E967,1,0)</f>
        <v>2</v>
      </c>
      <c r="L965" s="104" t="n">
        <f aca="false">IF(E965&gt;D965,1,0)+IF(E966&gt;D966,1,0)+IF(E967&gt;D967,1,0)</f>
        <v>0</v>
      </c>
      <c r="M965" s="97" t="str">
        <f aca="false">G965&amp;" d. "&amp;I965</f>
        <v>0 d. 0</v>
      </c>
      <c r="N965" s="97" t="str">
        <f aca="false">G965&amp;" x "&amp;I965</f>
        <v>0 x 0</v>
      </c>
      <c r="O965" s="97" t="str">
        <f aca="false">I965&amp;" x "&amp;G965</f>
        <v>0 x 0</v>
      </c>
      <c r="P965" s="94" t="n">
        <f aca="false">MONTH(B965)</f>
        <v>12</v>
      </c>
      <c r="Q965" s="94" t="n">
        <f aca="false">QUOTIENT(B965-2,7)-6129</f>
        <v>-6129</v>
      </c>
    </row>
    <row r="966" customFormat="false" ht="12.75" hidden="false" customHeight="false" outlineLevel="0" collapsed="false">
      <c r="A966" s="94"/>
      <c r="B966" s="39"/>
      <c r="C966" s="40"/>
      <c r="D966" s="98" t="n">
        <v>6</v>
      </c>
      <c r="E966" s="98"/>
      <c r="F966" s="40"/>
      <c r="G966" s="97"/>
      <c r="H966" s="94"/>
      <c r="I966" s="97"/>
      <c r="J966" s="94"/>
      <c r="K966" s="94"/>
      <c r="L966" s="94"/>
      <c r="M966" s="97" t="n">
        <v>0</v>
      </c>
      <c r="N966" s="97" t="n">
        <v>0</v>
      </c>
      <c r="O966" s="97" t="n">
        <v>0</v>
      </c>
      <c r="P966" s="94"/>
      <c r="Q966" s="94"/>
    </row>
    <row r="967" customFormat="false" ht="12.75" hidden="false" customHeight="false" outlineLevel="0" collapsed="false">
      <c r="A967" s="99"/>
      <c r="B967" s="100"/>
      <c r="C967" s="101"/>
      <c r="D967" s="102"/>
      <c r="E967" s="102"/>
      <c r="F967" s="101"/>
      <c r="G967" s="103"/>
      <c r="H967" s="99"/>
      <c r="I967" s="103"/>
      <c r="J967" s="99"/>
      <c r="K967" s="99"/>
      <c r="L967" s="99"/>
      <c r="M967" s="103" t="n">
        <v>0</v>
      </c>
      <c r="N967" s="103" t="n">
        <v>0</v>
      </c>
      <c r="O967" s="103" t="n">
        <v>0</v>
      </c>
      <c r="P967" s="99"/>
      <c r="Q967" s="99"/>
    </row>
    <row r="968" customFormat="false" ht="12.75" hidden="false" customHeight="false" outlineLevel="0" collapsed="false">
      <c r="A968" s="104" t="n">
        <f aca="false">A965+1</f>
        <v>323</v>
      </c>
      <c r="B968" s="95"/>
      <c r="C968" s="40"/>
      <c r="D968" s="96" t="n">
        <v>6</v>
      </c>
      <c r="E968" s="96"/>
      <c r="F968" s="40"/>
      <c r="G968" s="105" t="n">
        <f aca="false">C968</f>
        <v>0</v>
      </c>
      <c r="H968" s="104" t="n">
        <f aca="false">IF(AND(E968=0,E969=0),25,20)</f>
        <v>25</v>
      </c>
      <c r="I968" s="105" t="n">
        <f aca="false">F968</f>
        <v>0</v>
      </c>
      <c r="J968" s="94" t="n">
        <f aca="false">IF(E968="WO40",-40,MAX(4,SUM(E968:E969)))</f>
        <v>4</v>
      </c>
      <c r="K968" s="104" t="n">
        <f aca="false">IF(D968&gt;E968,1,0)+IF(D969&gt;E969,1,0)+IF(D970&gt;E970,1,0)</f>
        <v>2</v>
      </c>
      <c r="L968" s="104" t="n">
        <f aca="false">IF(E968&gt;D968,1,0)+IF(E969&gt;D969,1,0)+IF(E970&gt;D970,1,0)</f>
        <v>0</v>
      </c>
      <c r="M968" s="97" t="str">
        <f aca="false">G968&amp;" d. "&amp;I968</f>
        <v>0 d. 0</v>
      </c>
      <c r="N968" s="97" t="str">
        <f aca="false">G968&amp;" x "&amp;I968</f>
        <v>0 x 0</v>
      </c>
      <c r="O968" s="97" t="str">
        <f aca="false">I968&amp;" x "&amp;G968</f>
        <v>0 x 0</v>
      </c>
      <c r="P968" s="94" t="n">
        <f aca="false">MONTH(B968)</f>
        <v>12</v>
      </c>
      <c r="Q968" s="94" t="n">
        <f aca="false">QUOTIENT(B968-2,7)-6129</f>
        <v>-6129</v>
      </c>
    </row>
    <row r="969" customFormat="false" ht="12.75" hidden="false" customHeight="false" outlineLevel="0" collapsed="false">
      <c r="A969" s="94"/>
      <c r="B969" s="39"/>
      <c r="C969" s="40"/>
      <c r="D969" s="98" t="n">
        <v>6</v>
      </c>
      <c r="E969" s="98"/>
      <c r="F969" s="40"/>
      <c r="G969" s="97"/>
      <c r="H969" s="94"/>
      <c r="I969" s="97"/>
      <c r="J969" s="94"/>
      <c r="K969" s="94"/>
      <c r="L969" s="94"/>
      <c r="M969" s="97" t="n">
        <v>0</v>
      </c>
      <c r="N969" s="97" t="n">
        <v>0</v>
      </c>
      <c r="O969" s="97" t="n">
        <v>0</v>
      </c>
      <c r="P969" s="94"/>
      <c r="Q969" s="94"/>
    </row>
    <row r="970" customFormat="false" ht="12.75" hidden="false" customHeight="false" outlineLevel="0" collapsed="false">
      <c r="A970" s="99"/>
      <c r="B970" s="100"/>
      <c r="C970" s="101"/>
      <c r="D970" s="102"/>
      <c r="E970" s="102"/>
      <c r="F970" s="101"/>
      <c r="G970" s="103"/>
      <c r="H970" s="99"/>
      <c r="I970" s="103"/>
      <c r="J970" s="99"/>
      <c r="K970" s="99"/>
      <c r="L970" s="99"/>
      <c r="M970" s="103" t="n">
        <v>0</v>
      </c>
      <c r="N970" s="103" t="n">
        <v>0</v>
      </c>
      <c r="O970" s="103" t="n">
        <v>0</v>
      </c>
      <c r="P970" s="99"/>
      <c r="Q970" s="99"/>
    </row>
    <row r="971" customFormat="false" ht="12.75" hidden="false" customHeight="false" outlineLevel="0" collapsed="false">
      <c r="A971" s="104" t="n">
        <f aca="false">A968+1</f>
        <v>324</v>
      </c>
      <c r="B971" s="95"/>
      <c r="C971" s="40"/>
      <c r="D971" s="96" t="n">
        <v>6</v>
      </c>
      <c r="E971" s="96"/>
      <c r="F971" s="40"/>
      <c r="G971" s="105" t="n">
        <f aca="false">C971</f>
        <v>0</v>
      </c>
      <c r="H971" s="104" t="n">
        <f aca="false">IF(AND(E971=0,E972=0),25,20)</f>
        <v>25</v>
      </c>
      <c r="I971" s="105" t="n">
        <f aca="false">F971</f>
        <v>0</v>
      </c>
      <c r="J971" s="94" t="n">
        <f aca="false">IF(E971="WO40",-40,MAX(4,SUM(E971:E972)))</f>
        <v>4</v>
      </c>
      <c r="K971" s="104" t="n">
        <f aca="false">IF(D971&gt;E971,1,0)+IF(D972&gt;E972,1,0)+IF(D973&gt;E973,1,0)</f>
        <v>2</v>
      </c>
      <c r="L971" s="104" t="n">
        <f aca="false">IF(E971&gt;D971,1,0)+IF(E972&gt;D972,1,0)+IF(E973&gt;D973,1,0)</f>
        <v>0</v>
      </c>
      <c r="M971" s="97" t="str">
        <f aca="false">G971&amp;" d. "&amp;I971</f>
        <v>0 d. 0</v>
      </c>
      <c r="N971" s="97" t="str">
        <f aca="false">G971&amp;" x "&amp;I971</f>
        <v>0 x 0</v>
      </c>
      <c r="O971" s="97" t="str">
        <f aca="false">I971&amp;" x "&amp;G971</f>
        <v>0 x 0</v>
      </c>
      <c r="P971" s="94" t="n">
        <f aca="false">MONTH(B971)</f>
        <v>12</v>
      </c>
      <c r="Q971" s="94" t="n">
        <f aca="false">QUOTIENT(B971-2,7)-6129</f>
        <v>-6129</v>
      </c>
    </row>
    <row r="972" customFormat="false" ht="12.75" hidden="false" customHeight="false" outlineLevel="0" collapsed="false">
      <c r="A972" s="94"/>
      <c r="B972" s="39"/>
      <c r="C972" s="40"/>
      <c r="D972" s="98" t="n">
        <v>6</v>
      </c>
      <c r="E972" s="98"/>
      <c r="F972" s="40"/>
      <c r="G972" s="97"/>
      <c r="H972" s="94"/>
      <c r="I972" s="97"/>
      <c r="J972" s="94"/>
      <c r="K972" s="94"/>
      <c r="L972" s="94"/>
      <c r="M972" s="97" t="n">
        <v>0</v>
      </c>
      <c r="N972" s="97" t="n">
        <v>0</v>
      </c>
      <c r="O972" s="97" t="n">
        <v>0</v>
      </c>
      <c r="P972" s="94"/>
      <c r="Q972" s="94"/>
    </row>
    <row r="973" customFormat="false" ht="12.75" hidden="false" customHeight="false" outlineLevel="0" collapsed="false">
      <c r="A973" s="99"/>
      <c r="B973" s="100"/>
      <c r="C973" s="101"/>
      <c r="D973" s="102"/>
      <c r="E973" s="102"/>
      <c r="F973" s="101"/>
      <c r="G973" s="103"/>
      <c r="H973" s="99"/>
      <c r="I973" s="103"/>
      <c r="J973" s="99"/>
      <c r="K973" s="99"/>
      <c r="L973" s="99"/>
      <c r="M973" s="103" t="n">
        <v>0</v>
      </c>
      <c r="N973" s="103" t="n">
        <v>0</v>
      </c>
      <c r="O973" s="103" t="n">
        <v>0</v>
      </c>
      <c r="P973" s="99"/>
      <c r="Q973" s="99"/>
    </row>
    <row r="974" customFormat="false" ht="12.75" hidden="false" customHeight="false" outlineLevel="0" collapsed="false">
      <c r="A974" s="104" t="n">
        <f aca="false">A971+1</f>
        <v>325</v>
      </c>
      <c r="B974" s="95"/>
      <c r="C974" s="40"/>
      <c r="D974" s="96" t="n">
        <v>6</v>
      </c>
      <c r="E974" s="96"/>
      <c r="F974" s="40"/>
      <c r="G974" s="105" t="n">
        <f aca="false">C974</f>
        <v>0</v>
      </c>
      <c r="H974" s="104" t="n">
        <f aca="false">IF(AND(E974=0,E975=0),25,20)</f>
        <v>25</v>
      </c>
      <c r="I974" s="105" t="n">
        <f aca="false">F974</f>
        <v>0</v>
      </c>
      <c r="J974" s="94" t="n">
        <f aca="false">IF(E974="WO40",-40,MAX(4,SUM(E974:E975)))</f>
        <v>4</v>
      </c>
      <c r="K974" s="104" t="n">
        <f aca="false">IF(D974&gt;E974,1,0)+IF(D975&gt;E975,1,0)+IF(D976&gt;E976,1,0)</f>
        <v>2</v>
      </c>
      <c r="L974" s="104" t="n">
        <f aca="false">IF(E974&gt;D974,1,0)+IF(E975&gt;D975,1,0)+IF(E976&gt;D976,1,0)</f>
        <v>0</v>
      </c>
      <c r="M974" s="97" t="str">
        <f aca="false">G974&amp;" d. "&amp;I974</f>
        <v>0 d. 0</v>
      </c>
      <c r="N974" s="97" t="str">
        <f aca="false">G974&amp;" x "&amp;I974</f>
        <v>0 x 0</v>
      </c>
      <c r="O974" s="97" t="str">
        <f aca="false">I974&amp;" x "&amp;G974</f>
        <v>0 x 0</v>
      </c>
      <c r="P974" s="94" t="n">
        <f aca="false">MONTH(B974)</f>
        <v>12</v>
      </c>
      <c r="Q974" s="94" t="n">
        <f aca="false">QUOTIENT(B974-2,7)-6129</f>
        <v>-6129</v>
      </c>
    </row>
    <row r="975" customFormat="false" ht="12.75" hidden="false" customHeight="false" outlineLevel="0" collapsed="false">
      <c r="A975" s="94"/>
      <c r="B975" s="39"/>
      <c r="C975" s="40"/>
      <c r="D975" s="98" t="n">
        <v>6</v>
      </c>
      <c r="E975" s="98"/>
      <c r="F975" s="40"/>
      <c r="G975" s="97"/>
      <c r="H975" s="94"/>
      <c r="I975" s="97"/>
      <c r="J975" s="94"/>
      <c r="K975" s="94"/>
      <c r="L975" s="94"/>
      <c r="M975" s="97" t="n">
        <v>0</v>
      </c>
      <c r="N975" s="97" t="n">
        <v>0</v>
      </c>
      <c r="O975" s="97" t="n">
        <v>0</v>
      </c>
      <c r="P975" s="94"/>
      <c r="Q975" s="94"/>
    </row>
    <row r="976" customFormat="false" ht="12.75" hidden="false" customHeight="false" outlineLevel="0" collapsed="false">
      <c r="A976" s="99"/>
      <c r="B976" s="100"/>
      <c r="C976" s="101"/>
      <c r="D976" s="102"/>
      <c r="E976" s="102"/>
      <c r="F976" s="101"/>
      <c r="G976" s="103"/>
      <c r="H976" s="99"/>
      <c r="I976" s="103"/>
      <c r="J976" s="99"/>
      <c r="K976" s="99"/>
      <c r="L976" s="99"/>
      <c r="M976" s="103" t="n">
        <v>0</v>
      </c>
      <c r="N976" s="103" t="n">
        <v>0</v>
      </c>
      <c r="O976" s="103" t="n">
        <v>0</v>
      </c>
      <c r="P976" s="99"/>
      <c r="Q976" s="99"/>
    </row>
    <row r="977" customFormat="false" ht="12.75" hidden="false" customHeight="false" outlineLevel="0" collapsed="false">
      <c r="A977" s="104" t="n">
        <f aca="false">A974+1</f>
        <v>326</v>
      </c>
      <c r="B977" s="95"/>
      <c r="C977" s="40"/>
      <c r="D977" s="96" t="n">
        <v>6</v>
      </c>
      <c r="E977" s="96"/>
      <c r="F977" s="40"/>
      <c r="G977" s="105" t="n">
        <f aca="false">C977</f>
        <v>0</v>
      </c>
      <c r="H977" s="104" t="n">
        <f aca="false">IF(AND(E977=0,E978=0),25,20)</f>
        <v>25</v>
      </c>
      <c r="I977" s="105" t="n">
        <f aca="false">F977</f>
        <v>0</v>
      </c>
      <c r="J977" s="94" t="n">
        <f aca="false">IF(E977="WO40",-40,MAX(4,SUM(E977:E978)))</f>
        <v>4</v>
      </c>
      <c r="K977" s="104" t="n">
        <f aca="false">IF(D977&gt;E977,1,0)+IF(D978&gt;E978,1,0)+IF(D979&gt;E979,1,0)</f>
        <v>2</v>
      </c>
      <c r="L977" s="104" t="n">
        <f aca="false">IF(E977&gt;D977,1,0)+IF(E978&gt;D978,1,0)+IF(E979&gt;D979,1,0)</f>
        <v>0</v>
      </c>
      <c r="M977" s="97" t="str">
        <f aca="false">G977&amp;" d. "&amp;I977</f>
        <v>0 d. 0</v>
      </c>
      <c r="N977" s="97" t="str">
        <f aca="false">G977&amp;" x "&amp;I977</f>
        <v>0 x 0</v>
      </c>
      <c r="O977" s="97" t="str">
        <f aca="false">I977&amp;" x "&amp;G977</f>
        <v>0 x 0</v>
      </c>
      <c r="P977" s="94" t="n">
        <f aca="false">MONTH(B977)</f>
        <v>12</v>
      </c>
      <c r="Q977" s="94" t="n">
        <f aca="false">QUOTIENT(B977-2,7)-6129</f>
        <v>-6129</v>
      </c>
    </row>
    <row r="978" customFormat="false" ht="12.75" hidden="false" customHeight="false" outlineLevel="0" collapsed="false">
      <c r="A978" s="94"/>
      <c r="B978" s="39"/>
      <c r="C978" s="40"/>
      <c r="D978" s="98" t="n">
        <v>6</v>
      </c>
      <c r="E978" s="98"/>
      <c r="F978" s="40"/>
      <c r="G978" s="97"/>
      <c r="H978" s="94"/>
      <c r="I978" s="97"/>
      <c r="J978" s="94"/>
      <c r="K978" s="94"/>
      <c r="L978" s="94"/>
      <c r="M978" s="97" t="n">
        <v>0</v>
      </c>
      <c r="N978" s="97" t="n">
        <v>0</v>
      </c>
      <c r="O978" s="97" t="n">
        <v>0</v>
      </c>
      <c r="P978" s="94"/>
      <c r="Q978" s="94"/>
    </row>
    <row r="979" customFormat="false" ht="12.75" hidden="false" customHeight="false" outlineLevel="0" collapsed="false">
      <c r="A979" s="99"/>
      <c r="B979" s="100"/>
      <c r="C979" s="101"/>
      <c r="D979" s="102"/>
      <c r="E979" s="102"/>
      <c r="F979" s="101"/>
      <c r="G979" s="103"/>
      <c r="H979" s="99"/>
      <c r="I979" s="103"/>
      <c r="J979" s="99"/>
      <c r="K979" s="99"/>
      <c r="L979" s="99"/>
      <c r="M979" s="103" t="n">
        <v>0</v>
      </c>
      <c r="N979" s="103" t="n">
        <v>0</v>
      </c>
      <c r="O979" s="103" t="n">
        <v>0</v>
      </c>
      <c r="P979" s="99"/>
      <c r="Q979" s="99"/>
    </row>
    <row r="980" customFormat="false" ht="12.75" hidden="false" customHeight="false" outlineLevel="0" collapsed="false">
      <c r="A980" s="104" t="n">
        <f aca="false">A977+1</f>
        <v>327</v>
      </c>
      <c r="B980" s="95"/>
      <c r="C980" s="40"/>
      <c r="D980" s="96" t="n">
        <v>6</v>
      </c>
      <c r="E980" s="96"/>
      <c r="F980" s="40"/>
      <c r="G980" s="105" t="n">
        <f aca="false">C980</f>
        <v>0</v>
      </c>
      <c r="H980" s="104" t="n">
        <f aca="false">IF(AND(E980=0,E981=0),25,20)</f>
        <v>25</v>
      </c>
      <c r="I980" s="105" t="n">
        <f aca="false">F980</f>
        <v>0</v>
      </c>
      <c r="J980" s="94" t="n">
        <f aca="false">IF(E980="WO40",-40,MAX(4,SUM(E980:E981)))</f>
        <v>4</v>
      </c>
      <c r="K980" s="104" t="n">
        <f aca="false">IF(D980&gt;E980,1,0)+IF(D981&gt;E981,1,0)+IF(D982&gt;E982,1,0)</f>
        <v>2</v>
      </c>
      <c r="L980" s="104" t="n">
        <f aca="false">IF(E980&gt;D980,1,0)+IF(E981&gt;D981,1,0)+IF(E982&gt;D982,1,0)</f>
        <v>0</v>
      </c>
      <c r="M980" s="97" t="str">
        <f aca="false">G980&amp;" d. "&amp;I980</f>
        <v>0 d. 0</v>
      </c>
      <c r="N980" s="97" t="str">
        <f aca="false">G980&amp;" x "&amp;I980</f>
        <v>0 x 0</v>
      </c>
      <c r="O980" s="97" t="str">
        <f aca="false">I980&amp;" x "&amp;G980</f>
        <v>0 x 0</v>
      </c>
      <c r="P980" s="94" t="n">
        <f aca="false">MONTH(B980)</f>
        <v>12</v>
      </c>
      <c r="Q980" s="94" t="n">
        <f aca="false">QUOTIENT(B980-2,7)-6129</f>
        <v>-6129</v>
      </c>
    </row>
    <row r="981" customFormat="false" ht="12.75" hidden="false" customHeight="false" outlineLevel="0" collapsed="false">
      <c r="A981" s="94"/>
      <c r="B981" s="39"/>
      <c r="C981" s="40"/>
      <c r="D981" s="98" t="n">
        <v>6</v>
      </c>
      <c r="E981" s="98"/>
      <c r="F981" s="40"/>
      <c r="G981" s="97"/>
      <c r="H981" s="94"/>
      <c r="I981" s="97"/>
      <c r="J981" s="94"/>
      <c r="K981" s="94"/>
      <c r="L981" s="94"/>
      <c r="M981" s="97" t="n">
        <v>0</v>
      </c>
      <c r="N981" s="97" t="n">
        <v>0</v>
      </c>
      <c r="O981" s="97" t="n">
        <v>0</v>
      </c>
      <c r="P981" s="94"/>
      <c r="Q981" s="94"/>
    </row>
    <row r="982" customFormat="false" ht="12.75" hidden="false" customHeight="false" outlineLevel="0" collapsed="false">
      <c r="A982" s="99"/>
      <c r="B982" s="100"/>
      <c r="C982" s="101"/>
      <c r="D982" s="102"/>
      <c r="E982" s="102"/>
      <c r="F982" s="101"/>
      <c r="G982" s="103"/>
      <c r="H982" s="99"/>
      <c r="I982" s="103"/>
      <c r="J982" s="99"/>
      <c r="K982" s="99"/>
      <c r="L982" s="99"/>
      <c r="M982" s="103" t="n">
        <v>0</v>
      </c>
      <c r="N982" s="103" t="n">
        <v>0</v>
      </c>
      <c r="O982" s="103" t="n">
        <v>0</v>
      </c>
      <c r="P982" s="99"/>
      <c r="Q982" s="99"/>
    </row>
    <row r="983" customFormat="false" ht="12.75" hidden="false" customHeight="false" outlineLevel="0" collapsed="false">
      <c r="A983" s="104" t="n">
        <f aca="false">A980+1</f>
        <v>328</v>
      </c>
      <c r="B983" s="95"/>
      <c r="C983" s="40"/>
      <c r="D983" s="96" t="n">
        <v>6</v>
      </c>
      <c r="E983" s="96"/>
      <c r="F983" s="40"/>
      <c r="G983" s="105" t="n">
        <f aca="false">C983</f>
        <v>0</v>
      </c>
      <c r="H983" s="104" t="n">
        <f aca="false">IF(AND(E983=0,E984=0),25,20)</f>
        <v>25</v>
      </c>
      <c r="I983" s="105" t="n">
        <f aca="false">F983</f>
        <v>0</v>
      </c>
      <c r="J983" s="94" t="n">
        <f aca="false">IF(E983="WO40",-40,MAX(4,SUM(E983:E984)))</f>
        <v>4</v>
      </c>
      <c r="K983" s="104" t="n">
        <f aca="false">IF(D983&gt;E983,1,0)+IF(D984&gt;E984,1,0)+IF(D985&gt;E985,1,0)</f>
        <v>2</v>
      </c>
      <c r="L983" s="104" t="n">
        <f aca="false">IF(E983&gt;D983,1,0)+IF(E984&gt;D984,1,0)+IF(E985&gt;D985,1,0)</f>
        <v>0</v>
      </c>
      <c r="M983" s="97" t="str">
        <f aca="false">G983&amp;" d. "&amp;I983</f>
        <v>0 d. 0</v>
      </c>
      <c r="N983" s="97" t="str">
        <f aca="false">G983&amp;" x "&amp;I983</f>
        <v>0 x 0</v>
      </c>
      <c r="O983" s="97" t="str">
        <f aca="false">I983&amp;" x "&amp;G983</f>
        <v>0 x 0</v>
      </c>
      <c r="P983" s="94" t="n">
        <f aca="false">MONTH(B983)</f>
        <v>12</v>
      </c>
      <c r="Q983" s="94" t="n">
        <f aca="false">QUOTIENT(B983-2,7)-6129</f>
        <v>-6129</v>
      </c>
    </row>
    <row r="984" customFormat="false" ht="12.75" hidden="false" customHeight="false" outlineLevel="0" collapsed="false">
      <c r="A984" s="94"/>
      <c r="B984" s="39"/>
      <c r="C984" s="40"/>
      <c r="D984" s="98" t="n">
        <v>6</v>
      </c>
      <c r="E984" s="98"/>
      <c r="F984" s="40"/>
      <c r="G984" s="97"/>
      <c r="H984" s="94"/>
      <c r="I984" s="97"/>
      <c r="J984" s="94"/>
      <c r="K984" s="94"/>
      <c r="L984" s="94"/>
      <c r="M984" s="97" t="n">
        <v>0</v>
      </c>
      <c r="N984" s="97" t="n">
        <v>0</v>
      </c>
      <c r="O984" s="97" t="n">
        <v>0</v>
      </c>
      <c r="P984" s="94"/>
      <c r="Q984" s="94"/>
    </row>
    <row r="985" customFormat="false" ht="12.75" hidden="false" customHeight="false" outlineLevel="0" collapsed="false">
      <c r="A985" s="99"/>
      <c r="B985" s="100"/>
      <c r="C985" s="101"/>
      <c r="D985" s="102"/>
      <c r="E985" s="102"/>
      <c r="F985" s="101"/>
      <c r="G985" s="103"/>
      <c r="H985" s="99"/>
      <c r="I985" s="103"/>
      <c r="J985" s="99"/>
      <c r="K985" s="99"/>
      <c r="L985" s="99"/>
      <c r="M985" s="103" t="n">
        <v>0</v>
      </c>
      <c r="N985" s="103" t="n">
        <v>0</v>
      </c>
      <c r="O985" s="103" t="n">
        <v>0</v>
      </c>
      <c r="P985" s="99"/>
      <c r="Q985" s="99"/>
    </row>
    <row r="986" customFormat="false" ht="12.75" hidden="false" customHeight="false" outlineLevel="0" collapsed="false">
      <c r="A986" s="104" t="n">
        <f aca="false">A983+1</f>
        <v>329</v>
      </c>
      <c r="B986" s="95"/>
      <c r="C986" s="40"/>
      <c r="D986" s="96" t="n">
        <v>6</v>
      </c>
      <c r="E986" s="96"/>
      <c r="F986" s="40"/>
      <c r="G986" s="105" t="n">
        <f aca="false">C986</f>
        <v>0</v>
      </c>
      <c r="H986" s="104" t="n">
        <f aca="false">IF(AND(E986=0,E987=0),25,20)</f>
        <v>25</v>
      </c>
      <c r="I986" s="105" t="n">
        <f aca="false">F986</f>
        <v>0</v>
      </c>
      <c r="J986" s="94" t="n">
        <f aca="false">IF(E986="WO40",-40,MAX(4,SUM(E986:E987)))</f>
        <v>4</v>
      </c>
      <c r="K986" s="104" t="n">
        <f aca="false">IF(D986&gt;E986,1,0)+IF(D987&gt;E987,1,0)+IF(D988&gt;E988,1,0)</f>
        <v>2</v>
      </c>
      <c r="L986" s="104" t="n">
        <f aca="false">IF(E986&gt;D986,1,0)+IF(E987&gt;D987,1,0)+IF(E988&gt;D988,1,0)</f>
        <v>0</v>
      </c>
      <c r="M986" s="97" t="str">
        <f aca="false">G986&amp;" d. "&amp;I986</f>
        <v>0 d. 0</v>
      </c>
      <c r="N986" s="97" t="str">
        <f aca="false">G986&amp;" x "&amp;I986</f>
        <v>0 x 0</v>
      </c>
      <c r="O986" s="97" t="str">
        <f aca="false">I986&amp;" x "&amp;G986</f>
        <v>0 x 0</v>
      </c>
      <c r="P986" s="94" t="n">
        <f aca="false">MONTH(B986)</f>
        <v>12</v>
      </c>
      <c r="Q986" s="94" t="n">
        <f aca="false">QUOTIENT(B986-2,7)-6129</f>
        <v>-6129</v>
      </c>
    </row>
    <row r="987" customFormat="false" ht="12.75" hidden="false" customHeight="false" outlineLevel="0" collapsed="false">
      <c r="A987" s="94"/>
      <c r="B987" s="39"/>
      <c r="C987" s="40"/>
      <c r="D987" s="98" t="n">
        <v>6</v>
      </c>
      <c r="E987" s="98"/>
      <c r="F987" s="40"/>
      <c r="G987" s="97"/>
      <c r="H987" s="94"/>
      <c r="I987" s="97"/>
      <c r="J987" s="94"/>
      <c r="K987" s="94"/>
      <c r="L987" s="94"/>
      <c r="M987" s="97" t="n">
        <v>0</v>
      </c>
      <c r="N987" s="97" t="n">
        <v>0</v>
      </c>
      <c r="O987" s="97" t="n">
        <v>0</v>
      </c>
      <c r="P987" s="94"/>
      <c r="Q987" s="94"/>
    </row>
    <row r="988" customFormat="false" ht="12.75" hidden="false" customHeight="false" outlineLevel="0" collapsed="false">
      <c r="A988" s="99"/>
      <c r="B988" s="100"/>
      <c r="C988" s="101"/>
      <c r="D988" s="102"/>
      <c r="E988" s="102"/>
      <c r="F988" s="101"/>
      <c r="G988" s="103"/>
      <c r="H988" s="99"/>
      <c r="I988" s="103"/>
      <c r="J988" s="99"/>
      <c r="K988" s="99"/>
      <c r="L988" s="99"/>
      <c r="M988" s="103" t="n">
        <v>0</v>
      </c>
      <c r="N988" s="103" t="n">
        <v>0</v>
      </c>
      <c r="O988" s="103" t="n">
        <v>0</v>
      </c>
      <c r="P988" s="99"/>
      <c r="Q988" s="99"/>
    </row>
    <row r="989" customFormat="false" ht="12.75" hidden="false" customHeight="false" outlineLevel="0" collapsed="false">
      <c r="A989" s="104" t="n">
        <f aca="false">A986+1</f>
        <v>330</v>
      </c>
      <c r="B989" s="95"/>
      <c r="C989" s="40"/>
      <c r="D989" s="96" t="n">
        <v>6</v>
      </c>
      <c r="E989" s="96"/>
      <c r="F989" s="40"/>
      <c r="G989" s="105" t="n">
        <f aca="false">C989</f>
        <v>0</v>
      </c>
      <c r="H989" s="104" t="n">
        <f aca="false">IF(AND(E989=0,E990=0),25,20)</f>
        <v>25</v>
      </c>
      <c r="I989" s="105" t="n">
        <f aca="false">F989</f>
        <v>0</v>
      </c>
      <c r="J989" s="94" t="n">
        <f aca="false">IF(E989="WO40",-40,MAX(4,SUM(E989:E990)))</f>
        <v>4</v>
      </c>
      <c r="K989" s="104" t="n">
        <f aca="false">IF(D989&gt;E989,1,0)+IF(D990&gt;E990,1,0)+IF(D991&gt;E991,1,0)</f>
        <v>2</v>
      </c>
      <c r="L989" s="104" t="n">
        <f aca="false">IF(E989&gt;D989,1,0)+IF(E990&gt;D990,1,0)+IF(E991&gt;D991,1,0)</f>
        <v>0</v>
      </c>
      <c r="M989" s="97" t="str">
        <f aca="false">G989&amp;" d. "&amp;I989</f>
        <v>0 d. 0</v>
      </c>
      <c r="N989" s="97" t="str">
        <f aca="false">G989&amp;" x "&amp;I989</f>
        <v>0 x 0</v>
      </c>
      <c r="O989" s="97" t="str">
        <f aca="false">I989&amp;" x "&amp;G989</f>
        <v>0 x 0</v>
      </c>
      <c r="P989" s="94" t="n">
        <f aca="false">MONTH(B989)</f>
        <v>12</v>
      </c>
      <c r="Q989" s="94" t="n">
        <f aca="false">QUOTIENT(B989-2,7)-6129</f>
        <v>-6129</v>
      </c>
    </row>
    <row r="990" customFormat="false" ht="12.75" hidden="false" customHeight="false" outlineLevel="0" collapsed="false">
      <c r="A990" s="94"/>
      <c r="B990" s="39"/>
      <c r="C990" s="40"/>
      <c r="D990" s="98" t="n">
        <v>6</v>
      </c>
      <c r="E990" s="98"/>
      <c r="F990" s="40"/>
      <c r="G990" s="97"/>
      <c r="H990" s="94"/>
      <c r="I990" s="97"/>
      <c r="J990" s="94"/>
      <c r="K990" s="94"/>
      <c r="L990" s="94"/>
      <c r="M990" s="97" t="n">
        <v>0</v>
      </c>
      <c r="N990" s="97" t="n">
        <v>0</v>
      </c>
      <c r="O990" s="97" t="n">
        <v>0</v>
      </c>
      <c r="P990" s="94"/>
      <c r="Q990" s="94"/>
    </row>
    <row r="991" customFormat="false" ht="12.75" hidden="false" customHeight="false" outlineLevel="0" collapsed="false">
      <c r="A991" s="99"/>
      <c r="B991" s="100"/>
      <c r="C991" s="101"/>
      <c r="D991" s="102"/>
      <c r="E991" s="102"/>
      <c r="F991" s="101"/>
      <c r="G991" s="103"/>
      <c r="H991" s="99"/>
      <c r="I991" s="103"/>
      <c r="J991" s="99"/>
      <c r="K991" s="99"/>
      <c r="L991" s="99"/>
      <c r="M991" s="103" t="n">
        <v>0</v>
      </c>
      <c r="N991" s="103" t="n">
        <v>0</v>
      </c>
      <c r="O991" s="103" t="n">
        <v>0</v>
      </c>
      <c r="P991" s="99"/>
      <c r="Q991" s="99"/>
    </row>
    <row r="992" customFormat="false" ht="12.75" hidden="false" customHeight="false" outlineLevel="0" collapsed="false">
      <c r="A992" s="104" t="n">
        <f aca="false">A989+1</f>
        <v>331</v>
      </c>
      <c r="B992" s="95"/>
      <c r="C992" s="40"/>
      <c r="D992" s="96" t="n">
        <v>6</v>
      </c>
      <c r="E992" s="96"/>
      <c r="F992" s="40"/>
      <c r="G992" s="105" t="n">
        <f aca="false">C992</f>
        <v>0</v>
      </c>
      <c r="H992" s="104" t="n">
        <f aca="false">IF(AND(E992=0,E993=0),25,20)</f>
        <v>25</v>
      </c>
      <c r="I992" s="105" t="n">
        <f aca="false">F992</f>
        <v>0</v>
      </c>
      <c r="J992" s="94" t="n">
        <f aca="false">IF(E992="WO40",-40,MAX(4,SUM(E992:E993)))</f>
        <v>4</v>
      </c>
      <c r="K992" s="104" t="n">
        <f aca="false">IF(D992&gt;E992,1,0)+IF(D993&gt;E993,1,0)+IF(D994&gt;E994,1,0)</f>
        <v>2</v>
      </c>
      <c r="L992" s="104" t="n">
        <f aca="false">IF(E992&gt;D992,1,0)+IF(E993&gt;D993,1,0)+IF(E994&gt;D994,1,0)</f>
        <v>0</v>
      </c>
      <c r="M992" s="97" t="str">
        <f aca="false">G992&amp;" d. "&amp;I992</f>
        <v>0 d. 0</v>
      </c>
      <c r="N992" s="97" t="str">
        <f aca="false">G992&amp;" x "&amp;I992</f>
        <v>0 x 0</v>
      </c>
      <c r="O992" s="97" t="str">
        <f aca="false">I992&amp;" x "&amp;G992</f>
        <v>0 x 0</v>
      </c>
      <c r="P992" s="94" t="n">
        <f aca="false">MONTH(B992)</f>
        <v>12</v>
      </c>
      <c r="Q992" s="94" t="n">
        <f aca="false">QUOTIENT(B992-2,7)-6129</f>
        <v>-6129</v>
      </c>
    </row>
    <row r="993" customFormat="false" ht="12.75" hidden="false" customHeight="false" outlineLevel="0" collapsed="false">
      <c r="A993" s="94"/>
      <c r="B993" s="39"/>
      <c r="C993" s="40"/>
      <c r="D993" s="98" t="n">
        <v>6</v>
      </c>
      <c r="E993" s="98"/>
      <c r="F993" s="40"/>
      <c r="G993" s="97"/>
      <c r="H993" s="94"/>
      <c r="I993" s="97"/>
      <c r="J993" s="94"/>
      <c r="K993" s="94"/>
      <c r="L993" s="94"/>
      <c r="M993" s="97" t="n">
        <v>0</v>
      </c>
      <c r="N993" s="97" t="n">
        <v>0</v>
      </c>
      <c r="O993" s="97" t="n">
        <v>0</v>
      </c>
      <c r="P993" s="94"/>
      <c r="Q993" s="94"/>
    </row>
    <row r="994" customFormat="false" ht="12.75" hidden="false" customHeight="false" outlineLevel="0" collapsed="false">
      <c r="A994" s="99"/>
      <c r="B994" s="100"/>
      <c r="C994" s="101"/>
      <c r="D994" s="102"/>
      <c r="E994" s="102"/>
      <c r="F994" s="101"/>
      <c r="G994" s="103"/>
      <c r="H994" s="99"/>
      <c r="I994" s="103"/>
      <c r="J994" s="99"/>
      <c r="K994" s="99"/>
      <c r="L994" s="99"/>
      <c r="M994" s="103" t="n">
        <v>0</v>
      </c>
      <c r="N994" s="103" t="n">
        <v>0</v>
      </c>
      <c r="O994" s="103" t="n">
        <v>0</v>
      </c>
      <c r="P994" s="99"/>
      <c r="Q994" s="99"/>
    </row>
    <row r="995" customFormat="false" ht="12.75" hidden="false" customHeight="false" outlineLevel="0" collapsed="false">
      <c r="A995" s="104" t="n">
        <f aca="false">A992+1</f>
        <v>332</v>
      </c>
      <c r="B995" s="95"/>
      <c r="C995" s="40"/>
      <c r="D995" s="96" t="n">
        <v>6</v>
      </c>
      <c r="E995" s="96"/>
      <c r="F995" s="40"/>
      <c r="G995" s="105" t="n">
        <f aca="false">C995</f>
        <v>0</v>
      </c>
      <c r="H995" s="104" t="n">
        <f aca="false">IF(AND(E995=0,E996=0),25,20)</f>
        <v>25</v>
      </c>
      <c r="I995" s="105" t="n">
        <f aca="false">F995</f>
        <v>0</v>
      </c>
      <c r="J995" s="94" t="n">
        <f aca="false">IF(E995="WO40",-40,MAX(4,SUM(E995:E996)))</f>
        <v>4</v>
      </c>
      <c r="K995" s="104" t="n">
        <f aca="false">IF(D995&gt;E995,1,0)+IF(D996&gt;E996,1,0)+IF(D997&gt;E997,1,0)</f>
        <v>2</v>
      </c>
      <c r="L995" s="104" t="n">
        <f aca="false">IF(E995&gt;D995,1,0)+IF(E996&gt;D996,1,0)+IF(E997&gt;D997,1,0)</f>
        <v>0</v>
      </c>
      <c r="M995" s="97" t="str">
        <f aca="false">G995&amp;" d. "&amp;I995</f>
        <v>0 d. 0</v>
      </c>
      <c r="N995" s="97" t="str">
        <f aca="false">G995&amp;" x "&amp;I995</f>
        <v>0 x 0</v>
      </c>
      <c r="O995" s="97" t="str">
        <f aca="false">I995&amp;" x "&amp;G995</f>
        <v>0 x 0</v>
      </c>
      <c r="P995" s="94" t="n">
        <f aca="false">MONTH(B995)</f>
        <v>12</v>
      </c>
      <c r="Q995" s="94" t="n">
        <f aca="false">QUOTIENT(B995-2,7)-6129</f>
        <v>-6129</v>
      </c>
    </row>
    <row r="996" customFormat="false" ht="12.75" hidden="false" customHeight="false" outlineLevel="0" collapsed="false">
      <c r="A996" s="94"/>
      <c r="B996" s="39"/>
      <c r="C996" s="40"/>
      <c r="D996" s="98" t="n">
        <v>6</v>
      </c>
      <c r="E996" s="98"/>
      <c r="F996" s="40"/>
      <c r="G996" s="97"/>
      <c r="H996" s="94"/>
      <c r="I996" s="97"/>
      <c r="J996" s="94"/>
      <c r="K996" s="94"/>
      <c r="L996" s="94"/>
      <c r="M996" s="97" t="n">
        <v>0</v>
      </c>
      <c r="N996" s="97" t="n">
        <v>0</v>
      </c>
      <c r="O996" s="97" t="n">
        <v>0</v>
      </c>
      <c r="P996" s="94"/>
      <c r="Q996" s="94"/>
    </row>
    <row r="997" customFormat="false" ht="12.75" hidden="false" customHeight="false" outlineLevel="0" collapsed="false">
      <c r="A997" s="99"/>
      <c r="B997" s="100"/>
      <c r="C997" s="101"/>
      <c r="D997" s="102"/>
      <c r="E997" s="102"/>
      <c r="F997" s="101"/>
      <c r="G997" s="103"/>
      <c r="H997" s="99"/>
      <c r="I997" s="103"/>
      <c r="J997" s="99"/>
      <c r="K997" s="99"/>
      <c r="L997" s="99"/>
      <c r="M997" s="103" t="n">
        <v>0</v>
      </c>
      <c r="N997" s="103" t="n">
        <v>0</v>
      </c>
      <c r="O997" s="103" t="n">
        <v>0</v>
      </c>
      <c r="P997" s="99"/>
      <c r="Q997" s="99"/>
    </row>
    <row r="998" customFormat="false" ht="12.75" hidden="false" customHeight="false" outlineLevel="0" collapsed="false">
      <c r="A998" s="104" t="n">
        <f aca="false">A995+1</f>
        <v>333</v>
      </c>
      <c r="B998" s="95"/>
      <c r="C998" s="40"/>
      <c r="D998" s="96" t="n">
        <v>6</v>
      </c>
      <c r="E998" s="96"/>
      <c r="F998" s="40"/>
      <c r="G998" s="105" t="n">
        <f aca="false">C998</f>
        <v>0</v>
      </c>
      <c r="H998" s="104" t="n">
        <f aca="false">IF(AND(E998=0,E999=0),25,20)</f>
        <v>25</v>
      </c>
      <c r="I998" s="105" t="n">
        <f aca="false">F998</f>
        <v>0</v>
      </c>
      <c r="J998" s="94" t="n">
        <f aca="false">IF(E998="WO40",-40,MAX(4,SUM(E998:E999)))</f>
        <v>4</v>
      </c>
      <c r="K998" s="104" t="n">
        <f aca="false">IF(D998&gt;E998,1,0)+IF(D999&gt;E999,1,0)+IF(D1000&gt;E1000,1,0)</f>
        <v>2</v>
      </c>
      <c r="L998" s="104" t="n">
        <f aca="false">IF(E998&gt;D998,1,0)+IF(E999&gt;D999,1,0)+IF(E1000&gt;D1000,1,0)</f>
        <v>0</v>
      </c>
      <c r="M998" s="97" t="str">
        <f aca="false">G998&amp;" d. "&amp;I998</f>
        <v>0 d. 0</v>
      </c>
      <c r="N998" s="97" t="str">
        <f aca="false">G998&amp;" x "&amp;I998</f>
        <v>0 x 0</v>
      </c>
      <c r="O998" s="97" t="str">
        <f aca="false">I998&amp;" x "&amp;G998</f>
        <v>0 x 0</v>
      </c>
      <c r="P998" s="94" t="n">
        <f aca="false">MONTH(B998)</f>
        <v>12</v>
      </c>
      <c r="Q998" s="94" t="n">
        <f aca="false">QUOTIENT(B998-2,7)-6129</f>
        <v>-6129</v>
      </c>
    </row>
    <row r="999" customFormat="false" ht="12.75" hidden="false" customHeight="false" outlineLevel="0" collapsed="false">
      <c r="A999" s="94"/>
      <c r="B999" s="39"/>
      <c r="C999" s="40"/>
      <c r="D999" s="98" t="n">
        <v>6</v>
      </c>
      <c r="E999" s="98"/>
      <c r="F999" s="40"/>
      <c r="G999" s="97"/>
      <c r="H999" s="94"/>
      <c r="I999" s="97"/>
      <c r="J999" s="94"/>
      <c r="K999" s="94"/>
      <c r="L999" s="94"/>
      <c r="M999" s="97" t="n">
        <v>0</v>
      </c>
      <c r="N999" s="97" t="n">
        <v>0</v>
      </c>
      <c r="O999" s="97" t="n">
        <v>0</v>
      </c>
      <c r="P999" s="94"/>
      <c r="Q999" s="94"/>
    </row>
    <row r="1000" customFormat="false" ht="12.75" hidden="false" customHeight="false" outlineLevel="0" collapsed="false">
      <c r="A1000" s="99"/>
      <c r="B1000" s="100"/>
      <c r="C1000" s="101"/>
      <c r="D1000" s="102"/>
      <c r="E1000" s="102"/>
      <c r="F1000" s="101"/>
      <c r="G1000" s="103"/>
      <c r="H1000" s="99"/>
      <c r="I1000" s="103"/>
      <c r="J1000" s="99"/>
      <c r="K1000" s="99"/>
      <c r="L1000" s="99"/>
      <c r="M1000" s="103" t="n">
        <v>0</v>
      </c>
      <c r="N1000" s="103" t="n">
        <v>0</v>
      </c>
      <c r="O1000" s="103" t="n">
        <v>0</v>
      </c>
      <c r="P1000" s="99"/>
      <c r="Q1000" s="99"/>
    </row>
    <row r="1001" customFormat="false" ht="12.75" hidden="false" customHeight="false" outlineLevel="0" collapsed="false">
      <c r="A1001" s="104" t="n">
        <f aca="false">A998+1</f>
        <v>334</v>
      </c>
      <c r="B1001" s="95"/>
      <c r="C1001" s="40"/>
      <c r="D1001" s="96" t="n">
        <v>6</v>
      </c>
      <c r="E1001" s="96"/>
      <c r="F1001" s="40"/>
      <c r="G1001" s="105" t="n">
        <f aca="false">C1001</f>
        <v>0</v>
      </c>
      <c r="H1001" s="104" t="n">
        <f aca="false">IF(AND(E1001=0,E1002=0),25,20)</f>
        <v>25</v>
      </c>
      <c r="I1001" s="105" t="n">
        <f aca="false">F1001</f>
        <v>0</v>
      </c>
      <c r="J1001" s="94" t="n">
        <f aca="false">IF(E1001="WO40",-40,MAX(4,SUM(E1001:E1002)))</f>
        <v>4</v>
      </c>
      <c r="K1001" s="104" t="n">
        <f aca="false">IF(D1001&gt;E1001,1,0)+IF(D1002&gt;E1002,1,0)+IF(D1003&gt;E1003,1,0)</f>
        <v>2</v>
      </c>
      <c r="L1001" s="104" t="n">
        <f aca="false">IF(E1001&gt;D1001,1,0)+IF(E1002&gt;D1002,1,0)+IF(E1003&gt;D1003,1,0)</f>
        <v>0</v>
      </c>
      <c r="M1001" s="97" t="str">
        <f aca="false">G1001&amp;" d. "&amp;I1001</f>
        <v>0 d. 0</v>
      </c>
      <c r="N1001" s="97" t="str">
        <f aca="false">G1001&amp;" x "&amp;I1001</f>
        <v>0 x 0</v>
      </c>
      <c r="O1001" s="97" t="str">
        <f aca="false">I1001&amp;" x "&amp;G1001</f>
        <v>0 x 0</v>
      </c>
      <c r="P1001" s="94" t="n">
        <f aca="false">MONTH(B1001)</f>
        <v>12</v>
      </c>
      <c r="Q1001" s="94" t="n">
        <f aca="false">QUOTIENT(B1001-2,7)-6129</f>
        <v>-6129</v>
      </c>
    </row>
    <row r="1002" customFormat="false" ht="12.75" hidden="false" customHeight="false" outlineLevel="0" collapsed="false">
      <c r="A1002" s="94"/>
      <c r="B1002" s="39"/>
      <c r="C1002" s="40"/>
      <c r="D1002" s="98" t="n">
        <v>6</v>
      </c>
      <c r="E1002" s="98"/>
      <c r="F1002" s="40"/>
      <c r="G1002" s="97"/>
      <c r="H1002" s="94"/>
      <c r="I1002" s="97"/>
      <c r="J1002" s="94"/>
      <c r="K1002" s="94"/>
      <c r="L1002" s="94"/>
      <c r="M1002" s="97" t="n">
        <v>0</v>
      </c>
      <c r="N1002" s="97" t="n">
        <v>0</v>
      </c>
      <c r="O1002" s="97" t="n">
        <v>0</v>
      </c>
      <c r="P1002" s="94"/>
      <c r="Q1002" s="94"/>
    </row>
    <row r="1003" customFormat="false" ht="12.75" hidden="false" customHeight="false" outlineLevel="0" collapsed="false">
      <c r="A1003" s="99"/>
      <c r="B1003" s="100"/>
      <c r="C1003" s="101"/>
      <c r="D1003" s="102"/>
      <c r="E1003" s="102"/>
      <c r="F1003" s="101"/>
      <c r="G1003" s="103"/>
      <c r="H1003" s="99"/>
      <c r="I1003" s="103"/>
      <c r="J1003" s="99"/>
      <c r="K1003" s="99"/>
      <c r="L1003" s="99"/>
      <c r="M1003" s="103" t="n">
        <v>0</v>
      </c>
      <c r="N1003" s="103" t="n">
        <v>0</v>
      </c>
      <c r="O1003" s="103" t="n">
        <v>0</v>
      </c>
      <c r="P1003" s="99"/>
      <c r="Q1003" s="99"/>
    </row>
    <row r="1004" customFormat="false" ht="12.75" hidden="false" customHeight="false" outlineLevel="0" collapsed="false">
      <c r="A1004" s="104" t="n">
        <f aca="false">A1001+1</f>
        <v>335</v>
      </c>
      <c r="B1004" s="95"/>
      <c r="C1004" s="40"/>
      <c r="D1004" s="96" t="n">
        <v>6</v>
      </c>
      <c r="E1004" s="96"/>
      <c r="F1004" s="40"/>
      <c r="G1004" s="105" t="n">
        <f aca="false">C1004</f>
        <v>0</v>
      </c>
      <c r="H1004" s="104" t="n">
        <f aca="false">IF(AND(E1004=0,E1005=0),25,20)</f>
        <v>25</v>
      </c>
      <c r="I1004" s="105" t="n">
        <f aca="false">F1004</f>
        <v>0</v>
      </c>
      <c r="J1004" s="94" t="n">
        <f aca="false">IF(E1004="WO40",-40,MAX(4,SUM(E1004:E1005)))</f>
        <v>4</v>
      </c>
      <c r="K1004" s="104" t="n">
        <f aca="false">IF(D1004&gt;E1004,1,0)+IF(D1005&gt;E1005,1,0)+IF(D1006&gt;E1006,1,0)</f>
        <v>2</v>
      </c>
      <c r="L1004" s="104" t="n">
        <f aca="false">IF(E1004&gt;D1004,1,0)+IF(E1005&gt;D1005,1,0)+IF(E1006&gt;D1006,1,0)</f>
        <v>0</v>
      </c>
      <c r="M1004" s="97" t="str">
        <f aca="false">G1004&amp;" d. "&amp;I1004</f>
        <v>0 d. 0</v>
      </c>
      <c r="N1004" s="97" t="str">
        <f aca="false">G1004&amp;" x "&amp;I1004</f>
        <v>0 x 0</v>
      </c>
      <c r="O1004" s="97" t="str">
        <f aca="false">I1004&amp;" x "&amp;G1004</f>
        <v>0 x 0</v>
      </c>
      <c r="P1004" s="94" t="n">
        <f aca="false">MONTH(B1004)</f>
        <v>12</v>
      </c>
      <c r="Q1004" s="94" t="n">
        <f aca="false">QUOTIENT(B1004-2,7)-6129</f>
        <v>-6129</v>
      </c>
    </row>
    <row r="1005" customFormat="false" ht="12.75" hidden="false" customHeight="false" outlineLevel="0" collapsed="false">
      <c r="A1005" s="94"/>
      <c r="B1005" s="39"/>
      <c r="C1005" s="40"/>
      <c r="D1005" s="98" t="n">
        <v>6</v>
      </c>
      <c r="E1005" s="98"/>
      <c r="F1005" s="40"/>
      <c r="G1005" s="97"/>
      <c r="H1005" s="94"/>
      <c r="I1005" s="97"/>
      <c r="J1005" s="94"/>
      <c r="K1005" s="94"/>
      <c r="L1005" s="94"/>
      <c r="M1005" s="97" t="n">
        <v>0</v>
      </c>
      <c r="N1005" s="97" t="n">
        <v>0</v>
      </c>
      <c r="O1005" s="97" t="n">
        <v>0</v>
      </c>
      <c r="P1005" s="94"/>
      <c r="Q1005" s="94"/>
    </row>
    <row r="1006" customFormat="false" ht="12.75" hidden="false" customHeight="false" outlineLevel="0" collapsed="false">
      <c r="A1006" s="99"/>
      <c r="B1006" s="100"/>
      <c r="C1006" s="101"/>
      <c r="D1006" s="102"/>
      <c r="E1006" s="102"/>
      <c r="F1006" s="101"/>
      <c r="G1006" s="103"/>
      <c r="H1006" s="99"/>
      <c r="I1006" s="103"/>
      <c r="J1006" s="99"/>
      <c r="K1006" s="99"/>
      <c r="L1006" s="99"/>
      <c r="M1006" s="103" t="n">
        <v>0</v>
      </c>
      <c r="N1006" s="103" t="n">
        <v>0</v>
      </c>
      <c r="O1006" s="103" t="n">
        <v>0</v>
      </c>
      <c r="P1006" s="99"/>
      <c r="Q1006" s="99"/>
    </row>
    <row r="1007" customFormat="false" ht="12.75" hidden="false" customHeight="false" outlineLevel="0" collapsed="false">
      <c r="A1007" s="104" t="n">
        <f aca="false">A1004+1</f>
        <v>336</v>
      </c>
      <c r="B1007" s="95"/>
      <c r="C1007" s="40"/>
      <c r="D1007" s="96" t="n">
        <v>6</v>
      </c>
      <c r="E1007" s="96"/>
      <c r="F1007" s="40"/>
      <c r="G1007" s="105" t="n">
        <f aca="false">C1007</f>
        <v>0</v>
      </c>
      <c r="H1007" s="104" t="n">
        <f aca="false">IF(AND(E1007=0,E1008=0),25,20)</f>
        <v>25</v>
      </c>
      <c r="I1007" s="105" t="n">
        <f aca="false">F1007</f>
        <v>0</v>
      </c>
      <c r="J1007" s="94" t="n">
        <f aca="false">IF(E1007="WO40",-40,MAX(4,SUM(E1007:E1008)))</f>
        <v>4</v>
      </c>
      <c r="K1007" s="104" t="n">
        <f aca="false">IF(D1007&gt;E1007,1,0)+IF(D1008&gt;E1008,1,0)+IF(D1009&gt;E1009,1,0)</f>
        <v>2</v>
      </c>
      <c r="L1007" s="104" t="n">
        <f aca="false">IF(E1007&gt;D1007,1,0)+IF(E1008&gt;D1008,1,0)+IF(E1009&gt;D1009,1,0)</f>
        <v>0</v>
      </c>
      <c r="M1007" s="97" t="str">
        <f aca="false">G1007&amp;" d. "&amp;I1007</f>
        <v>0 d. 0</v>
      </c>
      <c r="N1007" s="97" t="str">
        <f aca="false">G1007&amp;" x "&amp;I1007</f>
        <v>0 x 0</v>
      </c>
      <c r="O1007" s="97" t="str">
        <f aca="false">I1007&amp;" x "&amp;G1007</f>
        <v>0 x 0</v>
      </c>
      <c r="P1007" s="94" t="n">
        <f aca="false">MONTH(B1007)</f>
        <v>12</v>
      </c>
      <c r="Q1007" s="94" t="n">
        <f aca="false">QUOTIENT(B1007-2,7)-6129</f>
        <v>-6129</v>
      </c>
    </row>
    <row r="1008" customFormat="false" ht="12.75" hidden="false" customHeight="false" outlineLevel="0" collapsed="false">
      <c r="A1008" s="94"/>
      <c r="B1008" s="39"/>
      <c r="C1008" s="40"/>
      <c r="D1008" s="98" t="n">
        <v>6</v>
      </c>
      <c r="E1008" s="98"/>
      <c r="F1008" s="40"/>
      <c r="G1008" s="97"/>
      <c r="H1008" s="94"/>
      <c r="I1008" s="97"/>
      <c r="J1008" s="94"/>
      <c r="K1008" s="94"/>
      <c r="L1008" s="94"/>
      <c r="M1008" s="97" t="n">
        <v>0</v>
      </c>
      <c r="N1008" s="97" t="n">
        <v>0</v>
      </c>
      <c r="O1008" s="97" t="n">
        <v>0</v>
      </c>
      <c r="P1008" s="94"/>
      <c r="Q1008" s="94"/>
    </row>
    <row r="1009" customFormat="false" ht="12.75" hidden="false" customHeight="false" outlineLevel="0" collapsed="false">
      <c r="A1009" s="99"/>
      <c r="B1009" s="100"/>
      <c r="C1009" s="101"/>
      <c r="D1009" s="102"/>
      <c r="E1009" s="102"/>
      <c r="F1009" s="101"/>
      <c r="G1009" s="103"/>
      <c r="H1009" s="99"/>
      <c r="I1009" s="103"/>
      <c r="J1009" s="99"/>
      <c r="K1009" s="99"/>
      <c r="L1009" s="99"/>
      <c r="M1009" s="103" t="n">
        <v>0</v>
      </c>
      <c r="N1009" s="103" t="n">
        <v>0</v>
      </c>
      <c r="O1009" s="103" t="n">
        <v>0</v>
      </c>
      <c r="P1009" s="99"/>
      <c r="Q1009" s="99"/>
    </row>
    <row r="1010" customFormat="false" ht="12.75" hidden="false" customHeight="false" outlineLevel="0" collapsed="false">
      <c r="A1010" s="104" t="n">
        <f aca="false">A1007+1</f>
        <v>337</v>
      </c>
      <c r="B1010" s="95"/>
      <c r="C1010" s="40"/>
      <c r="D1010" s="96" t="n">
        <v>6</v>
      </c>
      <c r="E1010" s="96"/>
      <c r="F1010" s="40"/>
      <c r="G1010" s="105" t="n">
        <f aca="false">C1010</f>
        <v>0</v>
      </c>
      <c r="H1010" s="104" t="n">
        <f aca="false">IF(AND(E1010=0,E1011=0),25,20)</f>
        <v>25</v>
      </c>
      <c r="I1010" s="105" t="n">
        <f aca="false">F1010</f>
        <v>0</v>
      </c>
      <c r="J1010" s="94" t="n">
        <f aca="false">IF(E1010="WO40",-40,MAX(4,SUM(E1010:E1011)))</f>
        <v>4</v>
      </c>
      <c r="K1010" s="104" t="n">
        <f aca="false">IF(D1010&gt;E1010,1,0)+IF(D1011&gt;E1011,1,0)+IF(D1012&gt;E1012,1,0)</f>
        <v>2</v>
      </c>
      <c r="L1010" s="104" t="n">
        <f aca="false">IF(E1010&gt;D1010,1,0)+IF(E1011&gt;D1011,1,0)+IF(E1012&gt;D1012,1,0)</f>
        <v>0</v>
      </c>
      <c r="M1010" s="97" t="str">
        <f aca="false">G1010&amp;" d. "&amp;I1010</f>
        <v>0 d. 0</v>
      </c>
      <c r="N1010" s="97" t="str">
        <f aca="false">G1010&amp;" x "&amp;I1010</f>
        <v>0 x 0</v>
      </c>
      <c r="O1010" s="97" t="str">
        <f aca="false">I1010&amp;" x "&amp;G1010</f>
        <v>0 x 0</v>
      </c>
      <c r="P1010" s="94" t="n">
        <f aca="false">MONTH(B1010)</f>
        <v>12</v>
      </c>
      <c r="Q1010" s="94" t="n">
        <f aca="false">QUOTIENT(B1010-2,7)-6129</f>
        <v>-6129</v>
      </c>
    </row>
    <row r="1011" customFormat="false" ht="12.75" hidden="false" customHeight="false" outlineLevel="0" collapsed="false">
      <c r="A1011" s="94"/>
      <c r="B1011" s="39"/>
      <c r="C1011" s="40"/>
      <c r="D1011" s="98" t="n">
        <v>6</v>
      </c>
      <c r="E1011" s="98"/>
      <c r="F1011" s="40"/>
      <c r="G1011" s="97"/>
      <c r="H1011" s="94"/>
      <c r="I1011" s="97"/>
      <c r="J1011" s="94"/>
      <c r="K1011" s="94"/>
      <c r="L1011" s="94"/>
      <c r="M1011" s="97" t="n">
        <v>0</v>
      </c>
      <c r="N1011" s="97" t="n">
        <v>0</v>
      </c>
      <c r="O1011" s="97" t="n">
        <v>0</v>
      </c>
      <c r="P1011" s="94"/>
      <c r="Q1011" s="94"/>
    </row>
    <row r="1012" customFormat="false" ht="12.75" hidden="false" customHeight="false" outlineLevel="0" collapsed="false">
      <c r="A1012" s="99"/>
      <c r="B1012" s="100"/>
      <c r="C1012" s="101"/>
      <c r="D1012" s="102"/>
      <c r="E1012" s="102"/>
      <c r="F1012" s="101"/>
      <c r="G1012" s="103"/>
      <c r="H1012" s="99"/>
      <c r="I1012" s="103"/>
      <c r="J1012" s="99"/>
      <c r="K1012" s="99"/>
      <c r="L1012" s="99"/>
      <c r="M1012" s="103" t="n">
        <v>0</v>
      </c>
      <c r="N1012" s="103" t="n">
        <v>0</v>
      </c>
      <c r="O1012" s="103" t="n">
        <v>0</v>
      </c>
      <c r="P1012" s="99"/>
      <c r="Q1012" s="99"/>
    </row>
    <row r="1013" customFormat="false" ht="12.75" hidden="false" customHeight="false" outlineLevel="0" collapsed="false">
      <c r="A1013" s="104" t="n">
        <f aca="false">A1010+1</f>
        <v>338</v>
      </c>
      <c r="B1013" s="95"/>
      <c r="C1013" s="40"/>
      <c r="D1013" s="96" t="n">
        <v>6</v>
      </c>
      <c r="E1013" s="96"/>
      <c r="F1013" s="40"/>
      <c r="G1013" s="105" t="n">
        <f aca="false">C1013</f>
        <v>0</v>
      </c>
      <c r="H1013" s="104" t="n">
        <f aca="false">IF(AND(E1013=0,E1014=0),25,20)</f>
        <v>25</v>
      </c>
      <c r="I1013" s="105" t="n">
        <f aca="false">F1013</f>
        <v>0</v>
      </c>
      <c r="J1013" s="94" t="n">
        <f aca="false">IF(E1013="WO40",-40,MAX(4,SUM(E1013:E1014)))</f>
        <v>4</v>
      </c>
      <c r="K1013" s="104" t="n">
        <f aca="false">IF(D1013&gt;E1013,1,0)+IF(D1014&gt;E1014,1,0)+IF(D1015&gt;E1015,1,0)</f>
        <v>2</v>
      </c>
      <c r="L1013" s="104" t="n">
        <f aca="false">IF(E1013&gt;D1013,1,0)+IF(E1014&gt;D1014,1,0)+IF(E1015&gt;D1015,1,0)</f>
        <v>0</v>
      </c>
      <c r="M1013" s="97" t="str">
        <f aca="false">G1013&amp;" d. "&amp;I1013</f>
        <v>0 d. 0</v>
      </c>
      <c r="N1013" s="97" t="str">
        <f aca="false">G1013&amp;" x "&amp;I1013</f>
        <v>0 x 0</v>
      </c>
      <c r="O1013" s="97" t="str">
        <f aca="false">I1013&amp;" x "&amp;G1013</f>
        <v>0 x 0</v>
      </c>
      <c r="P1013" s="94" t="n">
        <f aca="false">MONTH(B1013)</f>
        <v>12</v>
      </c>
      <c r="Q1013" s="94" t="n">
        <f aca="false">QUOTIENT(B1013-2,7)-6129</f>
        <v>-6129</v>
      </c>
    </row>
    <row r="1014" customFormat="false" ht="12.75" hidden="false" customHeight="false" outlineLevel="0" collapsed="false">
      <c r="A1014" s="94"/>
      <c r="B1014" s="39"/>
      <c r="C1014" s="40"/>
      <c r="D1014" s="98" t="n">
        <v>6</v>
      </c>
      <c r="E1014" s="98"/>
      <c r="F1014" s="40"/>
      <c r="G1014" s="97"/>
      <c r="H1014" s="94"/>
      <c r="I1014" s="97"/>
      <c r="J1014" s="94"/>
      <c r="K1014" s="94"/>
      <c r="L1014" s="94"/>
      <c r="M1014" s="97" t="n">
        <v>0</v>
      </c>
      <c r="N1014" s="97" t="n">
        <v>0</v>
      </c>
      <c r="O1014" s="97" t="n">
        <v>0</v>
      </c>
      <c r="P1014" s="94"/>
      <c r="Q1014" s="94"/>
    </row>
    <row r="1015" customFormat="false" ht="12.75" hidden="false" customHeight="false" outlineLevel="0" collapsed="false">
      <c r="A1015" s="99"/>
      <c r="B1015" s="100"/>
      <c r="C1015" s="101"/>
      <c r="D1015" s="102"/>
      <c r="E1015" s="102"/>
      <c r="F1015" s="101"/>
      <c r="G1015" s="103"/>
      <c r="H1015" s="99"/>
      <c r="I1015" s="103"/>
      <c r="J1015" s="99"/>
      <c r="K1015" s="99"/>
      <c r="L1015" s="99"/>
      <c r="M1015" s="103" t="n">
        <v>0</v>
      </c>
      <c r="N1015" s="103" t="n">
        <v>0</v>
      </c>
      <c r="O1015" s="103" t="n">
        <v>0</v>
      </c>
      <c r="P1015" s="99"/>
      <c r="Q1015" s="99"/>
    </row>
    <row r="1016" customFormat="false" ht="12.75" hidden="false" customHeight="false" outlineLevel="0" collapsed="false">
      <c r="A1016" s="104" t="n">
        <f aca="false">A1013+1</f>
        <v>339</v>
      </c>
      <c r="B1016" s="95"/>
      <c r="C1016" s="40"/>
      <c r="D1016" s="96" t="n">
        <v>6</v>
      </c>
      <c r="E1016" s="96"/>
      <c r="F1016" s="40"/>
      <c r="G1016" s="105" t="n">
        <f aca="false">C1016</f>
        <v>0</v>
      </c>
      <c r="H1016" s="104" t="n">
        <f aca="false">IF(AND(E1016=0,E1017=0),25,20)</f>
        <v>25</v>
      </c>
      <c r="I1016" s="105" t="n">
        <f aca="false">F1016</f>
        <v>0</v>
      </c>
      <c r="J1016" s="94" t="n">
        <f aca="false">IF(E1016="WO40",-40,MAX(4,SUM(E1016:E1017)))</f>
        <v>4</v>
      </c>
      <c r="K1016" s="104" t="n">
        <f aca="false">IF(D1016&gt;E1016,1,0)+IF(D1017&gt;E1017,1,0)+IF(D1018&gt;E1018,1,0)</f>
        <v>2</v>
      </c>
      <c r="L1016" s="104" t="n">
        <f aca="false">IF(E1016&gt;D1016,1,0)+IF(E1017&gt;D1017,1,0)+IF(E1018&gt;D1018,1,0)</f>
        <v>0</v>
      </c>
      <c r="M1016" s="97" t="str">
        <f aca="false">G1016&amp;" d. "&amp;I1016</f>
        <v>0 d. 0</v>
      </c>
      <c r="N1016" s="97" t="str">
        <f aca="false">G1016&amp;" x "&amp;I1016</f>
        <v>0 x 0</v>
      </c>
      <c r="O1016" s="97" t="str">
        <f aca="false">I1016&amp;" x "&amp;G1016</f>
        <v>0 x 0</v>
      </c>
      <c r="P1016" s="94" t="n">
        <f aca="false">MONTH(B1016)</f>
        <v>12</v>
      </c>
      <c r="Q1016" s="94" t="n">
        <f aca="false">QUOTIENT(B1016-2,7)-6129</f>
        <v>-6129</v>
      </c>
    </row>
    <row r="1017" customFormat="false" ht="12.75" hidden="false" customHeight="false" outlineLevel="0" collapsed="false">
      <c r="A1017" s="94"/>
      <c r="B1017" s="39"/>
      <c r="C1017" s="40"/>
      <c r="D1017" s="98" t="n">
        <v>6</v>
      </c>
      <c r="E1017" s="98"/>
      <c r="F1017" s="40"/>
      <c r="G1017" s="97"/>
      <c r="H1017" s="94"/>
      <c r="I1017" s="97"/>
      <c r="J1017" s="94"/>
      <c r="K1017" s="94"/>
      <c r="L1017" s="94"/>
      <c r="M1017" s="97" t="n">
        <v>0</v>
      </c>
      <c r="N1017" s="97" t="n">
        <v>0</v>
      </c>
      <c r="O1017" s="97" t="n">
        <v>0</v>
      </c>
      <c r="P1017" s="94"/>
      <c r="Q1017" s="94"/>
    </row>
    <row r="1018" customFormat="false" ht="12.75" hidden="false" customHeight="false" outlineLevel="0" collapsed="false">
      <c r="A1018" s="99"/>
      <c r="B1018" s="100"/>
      <c r="C1018" s="101"/>
      <c r="D1018" s="102"/>
      <c r="E1018" s="102"/>
      <c r="F1018" s="101"/>
      <c r="G1018" s="103"/>
      <c r="H1018" s="99"/>
      <c r="I1018" s="103"/>
      <c r="J1018" s="99"/>
      <c r="K1018" s="99"/>
      <c r="L1018" s="99"/>
      <c r="M1018" s="103" t="n">
        <v>0</v>
      </c>
      <c r="N1018" s="103" t="n">
        <v>0</v>
      </c>
      <c r="O1018" s="103" t="n">
        <v>0</v>
      </c>
      <c r="P1018" s="99"/>
      <c r="Q1018" s="99"/>
    </row>
    <row r="1019" customFormat="false" ht="12.75" hidden="false" customHeight="false" outlineLevel="0" collapsed="false">
      <c r="A1019" s="104" t="n">
        <f aca="false">A1016+1</f>
        <v>340</v>
      </c>
      <c r="B1019" s="95"/>
      <c r="C1019" s="40"/>
      <c r="D1019" s="96" t="n">
        <v>6</v>
      </c>
      <c r="E1019" s="96"/>
      <c r="F1019" s="40"/>
      <c r="G1019" s="105" t="n">
        <f aca="false">C1019</f>
        <v>0</v>
      </c>
      <c r="H1019" s="104" t="n">
        <f aca="false">IF(AND(E1019=0,E1020=0),25,20)</f>
        <v>25</v>
      </c>
      <c r="I1019" s="105" t="n">
        <f aca="false">F1019</f>
        <v>0</v>
      </c>
      <c r="J1019" s="94" t="n">
        <f aca="false">IF(E1019="WO40",-40,MAX(4,SUM(E1019:E1020)))</f>
        <v>4</v>
      </c>
      <c r="K1019" s="104" t="n">
        <f aca="false">IF(D1019&gt;E1019,1,0)+IF(D1020&gt;E1020,1,0)+IF(D1021&gt;E1021,1,0)</f>
        <v>2</v>
      </c>
      <c r="L1019" s="104" t="n">
        <f aca="false">IF(E1019&gt;D1019,1,0)+IF(E1020&gt;D1020,1,0)+IF(E1021&gt;D1021,1,0)</f>
        <v>0</v>
      </c>
      <c r="M1019" s="97" t="str">
        <f aca="false">G1019&amp;" d. "&amp;I1019</f>
        <v>0 d. 0</v>
      </c>
      <c r="N1019" s="97" t="str">
        <f aca="false">G1019&amp;" x "&amp;I1019</f>
        <v>0 x 0</v>
      </c>
      <c r="O1019" s="97" t="str">
        <f aca="false">I1019&amp;" x "&amp;G1019</f>
        <v>0 x 0</v>
      </c>
      <c r="P1019" s="94" t="n">
        <f aca="false">MONTH(B1019)</f>
        <v>12</v>
      </c>
      <c r="Q1019" s="94" t="n">
        <f aca="false">QUOTIENT(B1019-2,7)-6129</f>
        <v>-6129</v>
      </c>
    </row>
    <row r="1020" customFormat="false" ht="12.75" hidden="false" customHeight="false" outlineLevel="0" collapsed="false">
      <c r="A1020" s="94"/>
      <c r="B1020" s="39"/>
      <c r="C1020" s="40"/>
      <c r="D1020" s="98" t="n">
        <v>6</v>
      </c>
      <c r="E1020" s="98"/>
      <c r="F1020" s="40"/>
      <c r="G1020" s="97"/>
      <c r="H1020" s="94"/>
      <c r="I1020" s="97"/>
      <c r="J1020" s="94"/>
      <c r="K1020" s="94"/>
      <c r="L1020" s="94"/>
      <c r="M1020" s="97" t="n">
        <v>0</v>
      </c>
      <c r="N1020" s="97" t="n">
        <v>0</v>
      </c>
      <c r="O1020" s="97" t="n">
        <v>0</v>
      </c>
      <c r="P1020" s="94"/>
      <c r="Q1020" s="94"/>
    </row>
    <row r="1021" customFormat="false" ht="12.75" hidden="false" customHeight="false" outlineLevel="0" collapsed="false">
      <c r="A1021" s="99"/>
      <c r="B1021" s="100"/>
      <c r="C1021" s="101"/>
      <c r="D1021" s="102"/>
      <c r="E1021" s="102"/>
      <c r="F1021" s="101"/>
      <c r="G1021" s="103"/>
      <c r="H1021" s="99"/>
      <c r="I1021" s="103"/>
      <c r="J1021" s="99"/>
      <c r="K1021" s="99"/>
      <c r="L1021" s="99"/>
      <c r="M1021" s="103" t="n">
        <v>0</v>
      </c>
      <c r="N1021" s="103" t="n">
        <v>0</v>
      </c>
      <c r="O1021" s="103" t="n">
        <v>0</v>
      </c>
      <c r="P1021" s="99"/>
      <c r="Q1021" s="99"/>
    </row>
    <row r="1022" customFormat="false" ht="12.75" hidden="false" customHeight="false" outlineLevel="0" collapsed="false">
      <c r="A1022" s="104" t="n">
        <f aca="false">A1019+1</f>
        <v>341</v>
      </c>
      <c r="B1022" s="95"/>
      <c r="C1022" s="40"/>
      <c r="D1022" s="96" t="n">
        <v>6</v>
      </c>
      <c r="E1022" s="96"/>
      <c r="F1022" s="40"/>
      <c r="G1022" s="105" t="n">
        <f aca="false">C1022</f>
        <v>0</v>
      </c>
      <c r="H1022" s="104" t="n">
        <f aca="false">IF(AND(E1022=0,E1023=0),25,20)</f>
        <v>25</v>
      </c>
      <c r="I1022" s="105" t="n">
        <f aca="false">F1022</f>
        <v>0</v>
      </c>
      <c r="J1022" s="94" t="n">
        <f aca="false">IF(E1022="WO40",-40,MAX(4,SUM(E1022:E1023)))</f>
        <v>4</v>
      </c>
      <c r="K1022" s="104" t="n">
        <f aca="false">IF(D1022&gt;E1022,1,0)+IF(D1023&gt;E1023,1,0)+IF(D1024&gt;E1024,1,0)</f>
        <v>2</v>
      </c>
      <c r="L1022" s="104" t="n">
        <f aca="false">IF(E1022&gt;D1022,1,0)+IF(E1023&gt;D1023,1,0)+IF(E1024&gt;D1024,1,0)</f>
        <v>0</v>
      </c>
      <c r="M1022" s="97" t="str">
        <f aca="false">G1022&amp;" d. "&amp;I1022</f>
        <v>0 d. 0</v>
      </c>
      <c r="N1022" s="97" t="str">
        <f aca="false">G1022&amp;" x "&amp;I1022</f>
        <v>0 x 0</v>
      </c>
      <c r="O1022" s="97" t="str">
        <f aca="false">I1022&amp;" x "&amp;G1022</f>
        <v>0 x 0</v>
      </c>
      <c r="P1022" s="94" t="n">
        <f aca="false">MONTH(B1022)</f>
        <v>12</v>
      </c>
      <c r="Q1022" s="94" t="n">
        <f aca="false">QUOTIENT(B1022-2,7)-6129</f>
        <v>-6129</v>
      </c>
    </row>
    <row r="1023" customFormat="false" ht="12.75" hidden="false" customHeight="false" outlineLevel="0" collapsed="false">
      <c r="A1023" s="94"/>
      <c r="B1023" s="39"/>
      <c r="C1023" s="40"/>
      <c r="D1023" s="98" t="n">
        <v>6</v>
      </c>
      <c r="E1023" s="98"/>
      <c r="F1023" s="40"/>
      <c r="G1023" s="97"/>
      <c r="H1023" s="94"/>
      <c r="I1023" s="97"/>
      <c r="J1023" s="94"/>
      <c r="K1023" s="94"/>
      <c r="L1023" s="94"/>
      <c r="M1023" s="97" t="n">
        <v>0</v>
      </c>
      <c r="N1023" s="97" t="n">
        <v>0</v>
      </c>
      <c r="O1023" s="97" t="n">
        <v>0</v>
      </c>
      <c r="P1023" s="94"/>
      <c r="Q1023" s="94"/>
    </row>
    <row r="1024" customFormat="false" ht="12.75" hidden="false" customHeight="false" outlineLevel="0" collapsed="false">
      <c r="A1024" s="99"/>
      <c r="B1024" s="100"/>
      <c r="C1024" s="101"/>
      <c r="D1024" s="102"/>
      <c r="E1024" s="102"/>
      <c r="F1024" s="101"/>
      <c r="G1024" s="103"/>
      <c r="H1024" s="99"/>
      <c r="I1024" s="103"/>
      <c r="J1024" s="99"/>
      <c r="K1024" s="99"/>
      <c r="L1024" s="99"/>
      <c r="M1024" s="103" t="n">
        <v>0</v>
      </c>
      <c r="N1024" s="103" t="n">
        <v>0</v>
      </c>
      <c r="O1024" s="103" t="n">
        <v>0</v>
      </c>
      <c r="P1024" s="99"/>
      <c r="Q1024" s="99"/>
    </row>
    <row r="1025" customFormat="false" ht="12.75" hidden="false" customHeight="false" outlineLevel="0" collapsed="false">
      <c r="A1025" s="104" t="n">
        <f aca="false">A1022+1</f>
        <v>342</v>
      </c>
      <c r="B1025" s="95"/>
      <c r="C1025" s="40"/>
      <c r="D1025" s="96" t="n">
        <v>6</v>
      </c>
      <c r="E1025" s="96"/>
      <c r="F1025" s="40"/>
      <c r="G1025" s="105" t="n">
        <f aca="false">C1025</f>
        <v>0</v>
      </c>
      <c r="H1025" s="104" t="n">
        <f aca="false">IF(AND(E1025=0,E1026=0),25,20)</f>
        <v>25</v>
      </c>
      <c r="I1025" s="105" t="n">
        <f aca="false">F1025</f>
        <v>0</v>
      </c>
      <c r="J1025" s="94" t="n">
        <f aca="false">IF(E1025="WO40",-40,MAX(4,SUM(E1025:E1026)))</f>
        <v>4</v>
      </c>
      <c r="K1025" s="104" t="n">
        <f aca="false">IF(D1025&gt;E1025,1,0)+IF(D1026&gt;E1026,1,0)+IF(D1027&gt;E1027,1,0)</f>
        <v>2</v>
      </c>
      <c r="L1025" s="104" t="n">
        <f aca="false">IF(E1025&gt;D1025,1,0)+IF(E1026&gt;D1026,1,0)+IF(E1027&gt;D1027,1,0)</f>
        <v>0</v>
      </c>
      <c r="M1025" s="97" t="str">
        <f aca="false">G1025&amp;" d. "&amp;I1025</f>
        <v>0 d. 0</v>
      </c>
      <c r="N1025" s="97" t="str">
        <f aca="false">G1025&amp;" x "&amp;I1025</f>
        <v>0 x 0</v>
      </c>
      <c r="O1025" s="97" t="str">
        <f aca="false">I1025&amp;" x "&amp;G1025</f>
        <v>0 x 0</v>
      </c>
      <c r="P1025" s="94" t="n">
        <f aca="false">MONTH(B1025)</f>
        <v>12</v>
      </c>
      <c r="Q1025" s="94" t="n">
        <f aca="false">QUOTIENT(B1025-2,7)-6129</f>
        <v>-6129</v>
      </c>
    </row>
    <row r="1026" customFormat="false" ht="12.75" hidden="false" customHeight="false" outlineLevel="0" collapsed="false">
      <c r="A1026" s="94"/>
      <c r="B1026" s="39"/>
      <c r="C1026" s="40"/>
      <c r="D1026" s="98" t="n">
        <v>6</v>
      </c>
      <c r="E1026" s="98"/>
      <c r="F1026" s="40"/>
      <c r="G1026" s="97"/>
      <c r="H1026" s="94"/>
      <c r="I1026" s="97"/>
      <c r="J1026" s="94"/>
      <c r="K1026" s="94"/>
      <c r="L1026" s="94"/>
      <c r="M1026" s="97" t="n">
        <v>0</v>
      </c>
      <c r="N1026" s="97" t="n">
        <v>0</v>
      </c>
      <c r="O1026" s="97" t="n">
        <v>0</v>
      </c>
      <c r="P1026" s="94"/>
      <c r="Q1026" s="94"/>
    </row>
    <row r="1027" customFormat="false" ht="12.75" hidden="false" customHeight="false" outlineLevel="0" collapsed="false">
      <c r="A1027" s="99"/>
      <c r="B1027" s="100"/>
      <c r="C1027" s="101"/>
      <c r="D1027" s="102"/>
      <c r="E1027" s="102"/>
      <c r="F1027" s="101"/>
      <c r="G1027" s="103"/>
      <c r="H1027" s="99"/>
      <c r="I1027" s="103"/>
      <c r="J1027" s="99"/>
      <c r="K1027" s="99"/>
      <c r="L1027" s="99"/>
      <c r="M1027" s="103" t="n">
        <v>0</v>
      </c>
      <c r="N1027" s="103" t="n">
        <v>0</v>
      </c>
      <c r="O1027" s="103" t="n">
        <v>0</v>
      </c>
      <c r="P1027" s="99"/>
      <c r="Q1027" s="99"/>
    </row>
    <row r="1028" customFormat="false" ht="12.75" hidden="false" customHeight="false" outlineLevel="0" collapsed="false">
      <c r="A1028" s="104" t="n">
        <f aca="false">A1025+1</f>
        <v>343</v>
      </c>
      <c r="B1028" s="95"/>
      <c r="C1028" s="40"/>
      <c r="D1028" s="96" t="n">
        <v>6</v>
      </c>
      <c r="E1028" s="96"/>
      <c r="F1028" s="40"/>
      <c r="G1028" s="105" t="n">
        <f aca="false">C1028</f>
        <v>0</v>
      </c>
      <c r="H1028" s="104" t="n">
        <f aca="false">IF(AND(E1028=0,E1029=0),25,20)</f>
        <v>25</v>
      </c>
      <c r="I1028" s="105" t="n">
        <f aca="false">F1028</f>
        <v>0</v>
      </c>
      <c r="J1028" s="94" t="n">
        <f aca="false">IF(E1028="WO40",-40,MAX(4,SUM(E1028:E1029)))</f>
        <v>4</v>
      </c>
      <c r="K1028" s="104" t="n">
        <f aca="false">IF(D1028&gt;E1028,1,0)+IF(D1029&gt;E1029,1,0)+IF(D1030&gt;E1030,1,0)</f>
        <v>2</v>
      </c>
      <c r="L1028" s="104" t="n">
        <f aca="false">IF(E1028&gt;D1028,1,0)+IF(E1029&gt;D1029,1,0)+IF(E1030&gt;D1030,1,0)</f>
        <v>0</v>
      </c>
      <c r="M1028" s="97" t="str">
        <f aca="false">G1028&amp;" d. "&amp;I1028</f>
        <v>0 d. 0</v>
      </c>
      <c r="N1028" s="97" t="str">
        <f aca="false">G1028&amp;" x "&amp;I1028</f>
        <v>0 x 0</v>
      </c>
      <c r="O1028" s="97" t="str">
        <f aca="false">I1028&amp;" x "&amp;G1028</f>
        <v>0 x 0</v>
      </c>
      <c r="P1028" s="94" t="n">
        <f aca="false">MONTH(B1028)</f>
        <v>12</v>
      </c>
      <c r="Q1028" s="94" t="n">
        <f aca="false">QUOTIENT(B1028-2,7)-6129</f>
        <v>-6129</v>
      </c>
    </row>
    <row r="1029" customFormat="false" ht="12.75" hidden="false" customHeight="false" outlineLevel="0" collapsed="false">
      <c r="A1029" s="94"/>
      <c r="B1029" s="39"/>
      <c r="C1029" s="40"/>
      <c r="D1029" s="98" t="n">
        <v>6</v>
      </c>
      <c r="E1029" s="98"/>
      <c r="F1029" s="40"/>
      <c r="G1029" s="97"/>
      <c r="H1029" s="94"/>
      <c r="I1029" s="97"/>
      <c r="J1029" s="94"/>
      <c r="K1029" s="94"/>
      <c r="L1029" s="94"/>
      <c r="M1029" s="97" t="n">
        <v>0</v>
      </c>
      <c r="N1029" s="97" t="n">
        <v>0</v>
      </c>
      <c r="O1029" s="97" t="n">
        <v>0</v>
      </c>
      <c r="P1029" s="94"/>
      <c r="Q1029" s="94"/>
    </row>
    <row r="1030" customFormat="false" ht="12.75" hidden="false" customHeight="false" outlineLevel="0" collapsed="false">
      <c r="A1030" s="99"/>
      <c r="B1030" s="100"/>
      <c r="C1030" s="101"/>
      <c r="D1030" s="102"/>
      <c r="E1030" s="102"/>
      <c r="F1030" s="101"/>
      <c r="G1030" s="103"/>
      <c r="H1030" s="99"/>
      <c r="I1030" s="103"/>
      <c r="J1030" s="99"/>
      <c r="K1030" s="99"/>
      <c r="L1030" s="99"/>
      <c r="M1030" s="103" t="n">
        <v>0</v>
      </c>
      <c r="N1030" s="103" t="n">
        <v>0</v>
      </c>
      <c r="O1030" s="103" t="n">
        <v>0</v>
      </c>
      <c r="P1030" s="99"/>
      <c r="Q1030" s="99"/>
    </row>
    <row r="1031" customFormat="false" ht="12.75" hidden="false" customHeight="false" outlineLevel="0" collapsed="false">
      <c r="A1031" s="104" t="n">
        <f aca="false">A1028+1</f>
        <v>344</v>
      </c>
      <c r="B1031" s="95"/>
      <c r="C1031" s="40"/>
      <c r="D1031" s="96" t="n">
        <v>6</v>
      </c>
      <c r="E1031" s="96"/>
      <c r="F1031" s="40"/>
      <c r="G1031" s="105" t="n">
        <f aca="false">C1031</f>
        <v>0</v>
      </c>
      <c r="H1031" s="104" t="n">
        <f aca="false">IF(AND(E1031=0,E1032=0),25,20)</f>
        <v>25</v>
      </c>
      <c r="I1031" s="105" t="n">
        <f aca="false">F1031</f>
        <v>0</v>
      </c>
      <c r="J1031" s="94" t="n">
        <f aca="false">IF(E1031="WO40",-40,MAX(4,SUM(E1031:E1032)))</f>
        <v>4</v>
      </c>
      <c r="K1031" s="104" t="n">
        <f aca="false">IF(D1031&gt;E1031,1,0)+IF(D1032&gt;E1032,1,0)+IF(D1033&gt;E1033,1,0)</f>
        <v>2</v>
      </c>
      <c r="L1031" s="104" t="n">
        <f aca="false">IF(E1031&gt;D1031,1,0)+IF(E1032&gt;D1032,1,0)+IF(E1033&gt;D1033,1,0)</f>
        <v>0</v>
      </c>
      <c r="M1031" s="97" t="str">
        <f aca="false">G1031&amp;" d. "&amp;I1031</f>
        <v>0 d. 0</v>
      </c>
      <c r="N1031" s="97" t="str">
        <f aca="false">G1031&amp;" x "&amp;I1031</f>
        <v>0 x 0</v>
      </c>
      <c r="O1031" s="97" t="str">
        <f aca="false">I1031&amp;" x "&amp;G1031</f>
        <v>0 x 0</v>
      </c>
      <c r="P1031" s="94" t="n">
        <f aca="false">MONTH(B1031)</f>
        <v>12</v>
      </c>
      <c r="Q1031" s="94" t="n">
        <f aca="false">QUOTIENT(B1031-2,7)-6129</f>
        <v>-6129</v>
      </c>
    </row>
    <row r="1032" customFormat="false" ht="12.75" hidden="false" customHeight="false" outlineLevel="0" collapsed="false">
      <c r="A1032" s="94"/>
      <c r="B1032" s="39"/>
      <c r="C1032" s="40"/>
      <c r="D1032" s="98" t="n">
        <v>6</v>
      </c>
      <c r="E1032" s="98"/>
      <c r="F1032" s="40"/>
      <c r="G1032" s="97"/>
      <c r="H1032" s="94"/>
      <c r="I1032" s="97"/>
      <c r="J1032" s="94"/>
      <c r="K1032" s="94"/>
      <c r="L1032" s="94"/>
      <c r="M1032" s="97" t="n">
        <v>0</v>
      </c>
      <c r="N1032" s="97" t="n">
        <v>0</v>
      </c>
      <c r="O1032" s="97" t="n">
        <v>0</v>
      </c>
      <c r="P1032" s="94"/>
      <c r="Q1032" s="94"/>
    </row>
    <row r="1033" customFormat="false" ht="12.75" hidden="false" customHeight="false" outlineLevel="0" collapsed="false">
      <c r="A1033" s="99"/>
      <c r="B1033" s="100"/>
      <c r="C1033" s="101"/>
      <c r="D1033" s="102"/>
      <c r="E1033" s="102"/>
      <c r="F1033" s="101"/>
      <c r="G1033" s="103"/>
      <c r="H1033" s="99"/>
      <c r="I1033" s="103"/>
      <c r="J1033" s="99"/>
      <c r="K1033" s="99"/>
      <c r="L1033" s="99"/>
      <c r="M1033" s="103" t="n">
        <v>0</v>
      </c>
      <c r="N1033" s="103" t="n">
        <v>0</v>
      </c>
      <c r="O1033" s="103" t="n">
        <v>0</v>
      </c>
      <c r="P1033" s="99"/>
      <c r="Q1033" s="99"/>
    </row>
    <row r="1034" customFormat="false" ht="12.75" hidden="false" customHeight="false" outlineLevel="0" collapsed="false">
      <c r="A1034" s="104" t="n">
        <f aca="false">A1031+1</f>
        <v>345</v>
      </c>
      <c r="B1034" s="95"/>
      <c r="C1034" s="40"/>
      <c r="D1034" s="96" t="n">
        <v>6</v>
      </c>
      <c r="E1034" s="96"/>
      <c r="F1034" s="40"/>
      <c r="G1034" s="105" t="n">
        <f aca="false">C1034</f>
        <v>0</v>
      </c>
      <c r="H1034" s="104" t="n">
        <f aca="false">IF(AND(E1034=0,E1035=0),25,20)</f>
        <v>25</v>
      </c>
      <c r="I1034" s="105" t="n">
        <f aca="false">F1034</f>
        <v>0</v>
      </c>
      <c r="J1034" s="94" t="n">
        <f aca="false">IF(E1034="WO40",-40,MAX(4,SUM(E1034:E1035)))</f>
        <v>4</v>
      </c>
      <c r="K1034" s="104" t="n">
        <f aca="false">IF(D1034&gt;E1034,1,0)+IF(D1035&gt;E1035,1,0)+IF(D1036&gt;E1036,1,0)</f>
        <v>2</v>
      </c>
      <c r="L1034" s="104" t="n">
        <f aca="false">IF(E1034&gt;D1034,1,0)+IF(E1035&gt;D1035,1,0)+IF(E1036&gt;D1036,1,0)</f>
        <v>0</v>
      </c>
      <c r="M1034" s="97" t="str">
        <f aca="false">G1034&amp;" d. "&amp;I1034</f>
        <v>0 d. 0</v>
      </c>
      <c r="N1034" s="97" t="str">
        <f aca="false">G1034&amp;" x "&amp;I1034</f>
        <v>0 x 0</v>
      </c>
      <c r="O1034" s="97" t="str">
        <f aca="false">I1034&amp;" x "&amp;G1034</f>
        <v>0 x 0</v>
      </c>
      <c r="P1034" s="94" t="n">
        <f aca="false">MONTH(B1034)</f>
        <v>12</v>
      </c>
      <c r="Q1034" s="94" t="n">
        <f aca="false">QUOTIENT(B1034-2,7)-6129</f>
        <v>-6129</v>
      </c>
    </row>
    <row r="1035" customFormat="false" ht="12.75" hidden="false" customHeight="false" outlineLevel="0" collapsed="false">
      <c r="A1035" s="94"/>
      <c r="B1035" s="39"/>
      <c r="C1035" s="40"/>
      <c r="D1035" s="98" t="n">
        <v>6</v>
      </c>
      <c r="E1035" s="98"/>
      <c r="F1035" s="40"/>
      <c r="G1035" s="97"/>
      <c r="H1035" s="94"/>
      <c r="I1035" s="97"/>
      <c r="J1035" s="94"/>
      <c r="K1035" s="94"/>
      <c r="L1035" s="94"/>
      <c r="M1035" s="97" t="n">
        <v>0</v>
      </c>
      <c r="N1035" s="97" t="n">
        <v>0</v>
      </c>
      <c r="O1035" s="97" t="n">
        <v>0</v>
      </c>
      <c r="P1035" s="94"/>
      <c r="Q1035" s="94"/>
    </row>
    <row r="1036" customFormat="false" ht="12.75" hidden="false" customHeight="false" outlineLevel="0" collapsed="false">
      <c r="A1036" s="99"/>
      <c r="B1036" s="100"/>
      <c r="C1036" s="101"/>
      <c r="D1036" s="102"/>
      <c r="E1036" s="102"/>
      <c r="F1036" s="101"/>
      <c r="G1036" s="103"/>
      <c r="H1036" s="99"/>
      <c r="I1036" s="103"/>
      <c r="J1036" s="99"/>
      <c r="K1036" s="99"/>
      <c r="L1036" s="99"/>
      <c r="M1036" s="103" t="n">
        <v>0</v>
      </c>
      <c r="N1036" s="103" t="n">
        <v>0</v>
      </c>
      <c r="O1036" s="103" t="n">
        <v>0</v>
      </c>
      <c r="P1036" s="99"/>
      <c r="Q1036" s="99"/>
    </row>
    <row r="1037" customFormat="false" ht="12.75" hidden="false" customHeight="false" outlineLevel="0" collapsed="false">
      <c r="A1037" s="104" t="n">
        <f aca="false">A1034+1</f>
        <v>346</v>
      </c>
      <c r="B1037" s="95"/>
      <c r="C1037" s="40"/>
      <c r="D1037" s="96" t="n">
        <v>6</v>
      </c>
      <c r="E1037" s="96"/>
      <c r="F1037" s="40"/>
      <c r="G1037" s="105" t="n">
        <f aca="false">C1037</f>
        <v>0</v>
      </c>
      <c r="H1037" s="104" t="n">
        <f aca="false">IF(AND(E1037=0,E1038=0),25,20)</f>
        <v>25</v>
      </c>
      <c r="I1037" s="105" t="n">
        <f aca="false">F1037</f>
        <v>0</v>
      </c>
      <c r="J1037" s="94" t="n">
        <f aca="false">IF(E1037="WO40",-40,MAX(4,SUM(E1037:E1038)))</f>
        <v>4</v>
      </c>
      <c r="K1037" s="104" t="n">
        <f aca="false">IF(D1037&gt;E1037,1,0)+IF(D1038&gt;E1038,1,0)+IF(D1039&gt;E1039,1,0)</f>
        <v>2</v>
      </c>
      <c r="L1037" s="104" t="n">
        <f aca="false">IF(E1037&gt;D1037,1,0)+IF(E1038&gt;D1038,1,0)+IF(E1039&gt;D1039,1,0)</f>
        <v>0</v>
      </c>
      <c r="M1037" s="97" t="str">
        <f aca="false">G1037&amp;" d. "&amp;I1037</f>
        <v>0 d. 0</v>
      </c>
      <c r="N1037" s="97" t="str">
        <f aca="false">G1037&amp;" x "&amp;I1037</f>
        <v>0 x 0</v>
      </c>
      <c r="O1037" s="97" t="str">
        <f aca="false">I1037&amp;" x "&amp;G1037</f>
        <v>0 x 0</v>
      </c>
      <c r="P1037" s="94" t="n">
        <f aca="false">MONTH(B1037)</f>
        <v>12</v>
      </c>
      <c r="Q1037" s="94" t="n">
        <f aca="false">QUOTIENT(B1037-2,7)-6129</f>
        <v>-6129</v>
      </c>
    </row>
    <row r="1038" customFormat="false" ht="12.75" hidden="false" customHeight="false" outlineLevel="0" collapsed="false">
      <c r="A1038" s="94"/>
      <c r="B1038" s="39"/>
      <c r="C1038" s="40"/>
      <c r="D1038" s="98" t="n">
        <v>6</v>
      </c>
      <c r="E1038" s="98"/>
      <c r="F1038" s="40"/>
      <c r="G1038" s="97"/>
      <c r="H1038" s="94"/>
      <c r="I1038" s="97"/>
      <c r="J1038" s="94"/>
      <c r="K1038" s="94"/>
      <c r="L1038" s="94"/>
      <c r="M1038" s="97" t="n">
        <v>0</v>
      </c>
      <c r="N1038" s="97" t="n">
        <v>0</v>
      </c>
      <c r="O1038" s="97" t="n">
        <v>0</v>
      </c>
      <c r="P1038" s="94"/>
      <c r="Q1038" s="94"/>
    </row>
    <row r="1039" customFormat="false" ht="12.75" hidden="false" customHeight="false" outlineLevel="0" collapsed="false">
      <c r="A1039" s="99"/>
      <c r="B1039" s="100"/>
      <c r="C1039" s="101"/>
      <c r="D1039" s="102"/>
      <c r="E1039" s="102"/>
      <c r="F1039" s="101"/>
      <c r="G1039" s="103"/>
      <c r="H1039" s="99"/>
      <c r="I1039" s="103"/>
      <c r="J1039" s="99"/>
      <c r="K1039" s="99"/>
      <c r="L1039" s="99"/>
      <c r="M1039" s="103" t="n">
        <v>0</v>
      </c>
      <c r="N1039" s="103" t="n">
        <v>0</v>
      </c>
      <c r="O1039" s="103" t="n">
        <v>0</v>
      </c>
      <c r="P1039" s="99"/>
      <c r="Q1039" s="99"/>
    </row>
    <row r="1040" customFormat="false" ht="12.75" hidden="false" customHeight="false" outlineLevel="0" collapsed="false">
      <c r="A1040" s="104" t="n">
        <f aca="false">A1037+1</f>
        <v>347</v>
      </c>
      <c r="B1040" s="95"/>
      <c r="C1040" s="40"/>
      <c r="D1040" s="96" t="n">
        <v>6</v>
      </c>
      <c r="E1040" s="96"/>
      <c r="F1040" s="40"/>
      <c r="G1040" s="105" t="n">
        <f aca="false">C1040</f>
        <v>0</v>
      </c>
      <c r="H1040" s="104" t="n">
        <f aca="false">IF(AND(E1040=0,E1041=0),25,20)</f>
        <v>25</v>
      </c>
      <c r="I1040" s="105" t="n">
        <f aca="false">F1040</f>
        <v>0</v>
      </c>
      <c r="J1040" s="94" t="n">
        <f aca="false">IF(E1040="WO40",-40,MAX(4,SUM(E1040:E1041)))</f>
        <v>4</v>
      </c>
      <c r="K1040" s="104" t="n">
        <f aca="false">IF(D1040&gt;E1040,1,0)+IF(D1041&gt;E1041,1,0)+IF(D1042&gt;E1042,1,0)</f>
        <v>2</v>
      </c>
      <c r="L1040" s="104" t="n">
        <f aca="false">IF(E1040&gt;D1040,1,0)+IF(E1041&gt;D1041,1,0)+IF(E1042&gt;D1042,1,0)</f>
        <v>0</v>
      </c>
      <c r="M1040" s="97" t="str">
        <f aca="false">G1040&amp;" d. "&amp;I1040</f>
        <v>0 d. 0</v>
      </c>
      <c r="N1040" s="97" t="str">
        <f aca="false">G1040&amp;" x "&amp;I1040</f>
        <v>0 x 0</v>
      </c>
      <c r="O1040" s="97" t="str">
        <f aca="false">I1040&amp;" x "&amp;G1040</f>
        <v>0 x 0</v>
      </c>
      <c r="P1040" s="94" t="n">
        <f aca="false">MONTH(B1040)</f>
        <v>12</v>
      </c>
      <c r="Q1040" s="94" t="n">
        <f aca="false">QUOTIENT(B1040-2,7)-6129</f>
        <v>-6129</v>
      </c>
    </row>
    <row r="1041" customFormat="false" ht="12.75" hidden="false" customHeight="false" outlineLevel="0" collapsed="false">
      <c r="A1041" s="94"/>
      <c r="B1041" s="39"/>
      <c r="C1041" s="40"/>
      <c r="D1041" s="98" t="n">
        <v>6</v>
      </c>
      <c r="E1041" s="98"/>
      <c r="F1041" s="40"/>
      <c r="G1041" s="97"/>
      <c r="H1041" s="94"/>
      <c r="I1041" s="97"/>
      <c r="J1041" s="94"/>
      <c r="K1041" s="94"/>
      <c r="L1041" s="94"/>
      <c r="M1041" s="97" t="n">
        <v>0</v>
      </c>
      <c r="N1041" s="97" t="n">
        <v>0</v>
      </c>
      <c r="O1041" s="97" t="n">
        <v>0</v>
      </c>
      <c r="P1041" s="94"/>
      <c r="Q1041" s="94"/>
    </row>
    <row r="1042" customFormat="false" ht="12.75" hidden="false" customHeight="false" outlineLevel="0" collapsed="false">
      <c r="A1042" s="99"/>
      <c r="B1042" s="100"/>
      <c r="C1042" s="101"/>
      <c r="D1042" s="102"/>
      <c r="E1042" s="102"/>
      <c r="F1042" s="101"/>
      <c r="G1042" s="103"/>
      <c r="H1042" s="99"/>
      <c r="I1042" s="103"/>
      <c r="J1042" s="99"/>
      <c r="K1042" s="99"/>
      <c r="L1042" s="99"/>
      <c r="M1042" s="103" t="n">
        <v>0</v>
      </c>
      <c r="N1042" s="103" t="n">
        <v>0</v>
      </c>
      <c r="O1042" s="103" t="n">
        <v>0</v>
      </c>
      <c r="P1042" s="99"/>
      <c r="Q1042" s="99"/>
    </row>
    <row r="1043" customFormat="false" ht="12.75" hidden="false" customHeight="false" outlineLevel="0" collapsed="false">
      <c r="A1043" s="104" t="n">
        <f aca="false">A1040+1</f>
        <v>348</v>
      </c>
      <c r="B1043" s="95"/>
      <c r="C1043" s="40"/>
      <c r="D1043" s="96" t="n">
        <v>6</v>
      </c>
      <c r="E1043" s="96"/>
      <c r="F1043" s="40"/>
      <c r="G1043" s="105" t="n">
        <f aca="false">C1043</f>
        <v>0</v>
      </c>
      <c r="H1043" s="104" t="n">
        <f aca="false">IF(AND(E1043=0,E1044=0),25,20)</f>
        <v>25</v>
      </c>
      <c r="I1043" s="105" t="n">
        <f aca="false">F1043</f>
        <v>0</v>
      </c>
      <c r="J1043" s="94" t="n">
        <f aca="false">IF(E1043="WO40",-40,MAX(4,SUM(E1043:E1044)))</f>
        <v>4</v>
      </c>
      <c r="K1043" s="104" t="n">
        <f aca="false">IF(D1043&gt;E1043,1,0)+IF(D1044&gt;E1044,1,0)+IF(D1045&gt;E1045,1,0)</f>
        <v>2</v>
      </c>
      <c r="L1043" s="104" t="n">
        <f aca="false">IF(E1043&gt;D1043,1,0)+IF(E1044&gt;D1044,1,0)+IF(E1045&gt;D1045,1,0)</f>
        <v>0</v>
      </c>
      <c r="M1043" s="97" t="str">
        <f aca="false">G1043&amp;" d. "&amp;I1043</f>
        <v>0 d. 0</v>
      </c>
      <c r="N1043" s="97" t="str">
        <f aca="false">G1043&amp;" x "&amp;I1043</f>
        <v>0 x 0</v>
      </c>
      <c r="O1043" s="97" t="str">
        <f aca="false">I1043&amp;" x "&amp;G1043</f>
        <v>0 x 0</v>
      </c>
      <c r="P1043" s="94" t="n">
        <f aca="false">MONTH(B1043)</f>
        <v>12</v>
      </c>
      <c r="Q1043" s="94" t="n">
        <f aca="false">QUOTIENT(B1043-2,7)-6129</f>
        <v>-6129</v>
      </c>
    </row>
    <row r="1044" customFormat="false" ht="12.75" hidden="false" customHeight="false" outlineLevel="0" collapsed="false">
      <c r="A1044" s="94"/>
      <c r="B1044" s="39"/>
      <c r="C1044" s="40"/>
      <c r="D1044" s="98" t="n">
        <v>6</v>
      </c>
      <c r="E1044" s="98"/>
      <c r="F1044" s="40"/>
      <c r="G1044" s="97"/>
      <c r="H1044" s="94"/>
      <c r="I1044" s="97"/>
      <c r="J1044" s="94"/>
      <c r="K1044" s="94"/>
      <c r="L1044" s="94"/>
      <c r="M1044" s="97" t="n">
        <v>0</v>
      </c>
      <c r="N1044" s="97" t="n">
        <v>0</v>
      </c>
      <c r="O1044" s="97" t="n">
        <v>0</v>
      </c>
      <c r="P1044" s="94"/>
      <c r="Q1044" s="94"/>
    </row>
    <row r="1045" customFormat="false" ht="12.75" hidden="false" customHeight="false" outlineLevel="0" collapsed="false">
      <c r="A1045" s="99"/>
      <c r="B1045" s="100"/>
      <c r="C1045" s="101"/>
      <c r="D1045" s="102"/>
      <c r="E1045" s="102"/>
      <c r="F1045" s="101"/>
      <c r="G1045" s="103"/>
      <c r="H1045" s="99"/>
      <c r="I1045" s="103"/>
      <c r="J1045" s="99"/>
      <c r="K1045" s="99"/>
      <c r="L1045" s="99"/>
      <c r="M1045" s="103" t="n">
        <v>0</v>
      </c>
      <c r="N1045" s="103" t="n">
        <v>0</v>
      </c>
      <c r="O1045" s="103" t="n">
        <v>0</v>
      </c>
      <c r="P1045" s="99"/>
      <c r="Q1045" s="99"/>
    </row>
    <row r="1046" customFormat="false" ht="12.75" hidden="false" customHeight="false" outlineLevel="0" collapsed="false">
      <c r="A1046" s="104" t="n">
        <f aca="false">A1043+1</f>
        <v>349</v>
      </c>
      <c r="B1046" s="95"/>
      <c r="C1046" s="40"/>
      <c r="D1046" s="96" t="n">
        <v>6</v>
      </c>
      <c r="E1046" s="96"/>
      <c r="F1046" s="40"/>
      <c r="G1046" s="105" t="n">
        <f aca="false">C1046</f>
        <v>0</v>
      </c>
      <c r="H1046" s="104" t="n">
        <f aca="false">IF(AND(E1046=0,E1047=0),25,20)</f>
        <v>25</v>
      </c>
      <c r="I1046" s="105" t="n">
        <f aca="false">F1046</f>
        <v>0</v>
      </c>
      <c r="J1046" s="94" t="n">
        <f aca="false">IF(E1046="WO40",-40,MAX(4,SUM(E1046:E1047)))</f>
        <v>4</v>
      </c>
      <c r="K1046" s="104" t="n">
        <f aca="false">IF(D1046&gt;E1046,1,0)+IF(D1047&gt;E1047,1,0)+IF(D1048&gt;E1048,1,0)</f>
        <v>2</v>
      </c>
      <c r="L1046" s="104" t="n">
        <f aca="false">IF(E1046&gt;D1046,1,0)+IF(E1047&gt;D1047,1,0)+IF(E1048&gt;D1048,1,0)</f>
        <v>0</v>
      </c>
      <c r="M1046" s="97" t="str">
        <f aca="false">G1046&amp;" d. "&amp;I1046</f>
        <v>0 d. 0</v>
      </c>
      <c r="N1046" s="97" t="str">
        <f aca="false">G1046&amp;" x "&amp;I1046</f>
        <v>0 x 0</v>
      </c>
      <c r="O1046" s="97" t="str">
        <f aca="false">I1046&amp;" x "&amp;G1046</f>
        <v>0 x 0</v>
      </c>
      <c r="P1046" s="94" t="n">
        <f aca="false">MONTH(B1046)</f>
        <v>12</v>
      </c>
      <c r="Q1046" s="94" t="n">
        <f aca="false">QUOTIENT(B1046-2,7)-6129</f>
        <v>-6129</v>
      </c>
    </row>
    <row r="1047" customFormat="false" ht="12.75" hidden="false" customHeight="false" outlineLevel="0" collapsed="false">
      <c r="A1047" s="94"/>
      <c r="B1047" s="39"/>
      <c r="C1047" s="40"/>
      <c r="D1047" s="98" t="n">
        <v>6</v>
      </c>
      <c r="E1047" s="98"/>
      <c r="F1047" s="40"/>
      <c r="G1047" s="97"/>
      <c r="H1047" s="94"/>
      <c r="I1047" s="97"/>
      <c r="J1047" s="94"/>
      <c r="K1047" s="94"/>
      <c r="L1047" s="94"/>
      <c r="M1047" s="97" t="n">
        <v>0</v>
      </c>
      <c r="N1047" s="97" t="n">
        <v>0</v>
      </c>
      <c r="O1047" s="97" t="n">
        <v>0</v>
      </c>
      <c r="P1047" s="94"/>
      <c r="Q1047" s="94"/>
    </row>
    <row r="1048" customFormat="false" ht="12.75" hidden="false" customHeight="false" outlineLevel="0" collapsed="false">
      <c r="A1048" s="99"/>
      <c r="B1048" s="100"/>
      <c r="C1048" s="101"/>
      <c r="D1048" s="102"/>
      <c r="E1048" s="102"/>
      <c r="F1048" s="101"/>
      <c r="G1048" s="103"/>
      <c r="H1048" s="99"/>
      <c r="I1048" s="103"/>
      <c r="J1048" s="99"/>
      <c r="K1048" s="99"/>
      <c r="L1048" s="99"/>
      <c r="M1048" s="103" t="n">
        <v>0</v>
      </c>
      <c r="N1048" s="103" t="n">
        <v>0</v>
      </c>
      <c r="O1048" s="103" t="n">
        <v>0</v>
      </c>
      <c r="P1048" s="99"/>
      <c r="Q1048" s="99"/>
    </row>
    <row r="1049" customFormat="false" ht="12.75" hidden="false" customHeight="false" outlineLevel="0" collapsed="false">
      <c r="A1049" s="104" t="n">
        <f aca="false">A1046+1</f>
        <v>350</v>
      </c>
      <c r="B1049" s="95"/>
      <c r="C1049" s="40"/>
      <c r="D1049" s="96" t="n">
        <v>6</v>
      </c>
      <c r="E1049" s="96"/>
      <c r="F1049" s="40"/>
      <c r="G1049" s="105" t="n">
        <f aca="false">C1049</f>
        <v>0</v>
      </c>
      <c r="H1049" s="104" t="n">
        <f aca="false">IF(AND(E1049=0,E1050=0),25,20)</f>
        <v>25</v>
      </c>
      <c r="I1049" s="105" t="n">
        <f aca="false">F1049</f>
        <v>0</v>
      </c>
      <c r="J1049" s="94" t="n">
        <f aca="false">IF(E1049="WO40",-40,MAX(4,SUM(E1049:E1050)))</f>
        <v>4</v>
      </c>
      <c r="K1049" s="104" t="n">
        <f aca="false">IF(D1049&gt;E1049,1,0)+IF(D1050&gt;E1050,1,0)+IF(D1051&gt;E1051,1,0)</f>
        <v>2</v>
      </c>
      <c r="L1049" s="104" t="n">
        <f aca="false">IF(E1049&gt;D1049,1,0)+IF(E1050&gt;D1050,1,0)+IF(E1051&gt;D1051,1,0)</f>
        <v>0</v>
      </c>
      <c r="M1049" s="97" t="str">
        <f aca="false">G1049&amp;" d. "&amp;I1049</f>
        <v>0 d. 0</v>
      </c>
      <c r="N1049" s="97" t="str">
        <f aca="false">G1049&amp;" x "&amp;I1049</f>
        <v>0 x 0</v>
      </c>
      <c r="O1049" s="97" t="str">
        <f aca="false">I1049&amp;" x "&amp;G1049</f>
        <v>0 x 0</v>
      </c>
      <c r="P1049" s="94" t="n">
        <f aca="false">MONTH(B1049)</f>
        <v>12</v>
      </c>
      <c r="Q1049" s="94" t="n">
        <f aca="false">QUOTIENT(B1049-2,7)-6129</f>
        <v>-6129</v>
      </c>
    </row>
    <row r="1050" customFormat="false" ht="12.75" hidden="false" customHeight="false" outlineLevel="0" collapsed="false">
      <c r="A1050" s="94"/>
      <c r="B1050" s="39"/>
      <c r="C1050" s="40"/>
      <c r="D1050" s="98" t="n">
        <v>6</v>
      </c>
      <c r="E1050" s="98"/>
      <c r="F1050" s="40"/>
      <c r="G1050" s="97"/>
      <c r="H1050" s="94"/>
      <c r="I1050" s="97"/>
      <c r="J1050" s="94"/>
      <c r="K1050" s="94"/>
      <c r="L1050" s="94"/>
      <c r="M1050" s="97" t="n">
        <v>0</v>
      </c>
      <c r="N1050" s="97" t="n">
        <v>0</v>
      </c>
      <c r="O1050" s="97" t="n">
        <v>0</v>
      </c>
      <c r="P1050" s="94"/>
      <c r="Q1050" s="94"/>
    </row>
    <row r="1051" customFormat="false" ht="12.75" hidden="false" customHeight="false" outlineLevel="0" collapsed="false">
      <c r="A1051" s="99"/>
      <c r="B1051" s="100"/>
      <c r="C1051" s="101"/>
      <c r="D1051" s="102"/>
      <c r="E1051" s="102"/>
      <c r="F1051" s="101"/>
      <c r="G1051" s="103"/>
      <c r="H1051" s="99"/>
      <c r="I1051" s="103"/>
      <c r="J1051" s="99"/>
      <c r="K1051" s="99"/>
      <c r="L1051" s="99"/>
      <c r="M1051" s="103" t="n">
        <v>0</v>
      </c>
      <c r="N1051" s="103" t="n">
        <v>0</v>
      </c>
      <c r="O1051" s="103" t="n">
        <v>0</v>
      </c>
      <c r="P1051" s="99"/>
      <c r="Q1051" s="99"/>
    </row>
    <row r="1052" customFormat="false" ht="12.75" hidden="false" customHeight="false" outlineLevel="0" collapsed="false">
      <c r="A1052" s="104" t="n">
        <f aca="false">A1049+1</f>
        <v>351</v>
      </c>
      <c r="B1052" s="95"/>
      <c r="C1052" s="40"/>
      <c r="D1052" s="96" t="n">
        <v>6</v>
      </c>
      <c r="E1052" s="96"/>
      <c r="F1052" s="40"/>
      <c r="G1052" s="105" t="n">
        <f aca="false">C1052</f>
        <v>0</v>
      </c>
      <c r="H1052" s="104" t="n">
        <f aca="false">IF(AND(E1052=0,E1053=0),25,20)</f>
        <v>25</v>
      </c>
      <c r="I1052" s="105" t="n">
        <f aca="false">F1052</f>
        <v>0</v>
      </c>
      <c r="J1052" s="94" t="n">
        <f aca="false">IF(E1052="WO40",-40,MAX(4,SUM(E1052:E1053)))</f>
        <v>4</v>
      </c>
      <c r="K1052" s="104" t="n">
        <f aca="false">IF(D1052&gt;E1052,1,0)+IF(D1053&gt;E1053,1,0)+IF(D1054&gt;E1054,1,0)</f>
        <v>2</v>
      </c>
      <c r="L1052" s="104" t="n">
        <f aca="false">IF(E1052&gt;D1052,1,0)+IF(E1053&gt;D1053,1,0)+IF(E1054&gt;D1054,1,0)</f>
        <v>0</v>
      </c>
      <c r="M1052" s="97" t="str">
        <f aca="false">G1052&amp;" d. "&amp;I1052</f>
        <v>0 d. 0</v>
      </c>
      <c r="N1052" s="97" t="str">
        <f aca="false">G1052&amp;" x "&amp;I1052</f>
        <v>0 x 0</v>
      </c>
      <c r="O1052" s="97" t="str">
        <f aca="false">I1052&amp;" x "&amp;G1052</f>
        <v>0 x 0</v>
      </c>
      <c r="P1052" s="94" t="n">
        <f aca="false">MONTH(B1052)</f>
        <v>12</v>
      </c>
      <c r="Q1052" s="94" t="n">
        <f aca="false">QUOTIENT(B1052-2,7)-6129</f>
        <v>-6129</v>
      </c>
    </row>
    <row r="1053" customFormat="false" ht="12.75" hidden="false" customHeight="false" outlineLevel="0" collapsed="false">
      <c r="A1053" s="94"/>
      <c r="B1053" s="39"/>
      <c r="C1053" s="40"/>
      <c r="D1053" s="98" t="n">
        <v>6</v>
      </c>
      <c r="E1053" s="98"/>
      <c r="F1053" s="40"/>
      <c r="G1053" s="97"/>
      <c r="H1053" s="94"/>
      <c r="I1053" s="97"/>
      <c r="J1053" s="94"/>
      <c r="K1053" s="94"/>
      <c r="L1053" s="94"/>
      <c r="M1053" s="97" t="n">
        <v>0</v>
      </c>
      <c r="N1053" s="97" t="n">
        <v>0</v>
      </c>
      <c r="O1053" s="97" t="n">
        <v>0</v>
      </c>
      <c r="P1053" s="94"/>
      <c r="Q1053" s="94"/>
    </row>
    <row r="1054" customFormat="false" ht="12.75" hidden="false" customHeight="false" outlineLevel="0" collapsed="false">
      <c r="A1054" s="99"/>
      <c r="B1054" s="100"/>
      <c r="C1054" s="101"/>
      <c r="D1054" s="102"/>
      <c r="E1054" s="102"/>
      <c r="F1054" s="101"/>
      <c r="G1054" s="103"/>
      <c r="H1054" s="99"/>
      <c r="I1054" s="103"/>
      <c r="J1054" s="99"/>
      <c r="K1054" s="99"/>
      <c r="L1054" s="99"/>
      <c r="M1054" s="103" t="n">
        <v>0</v>
      </c>
      <c r="N1054" s="103" t="n">
        <v>0</v>
      </c>
      <c r="O1054" s="103" t="n">
        <v>0</v>
      </c>
      <c r="P1054" s="99"/>
      <c r="Q1054" s="99"/>
    </row>
    <row r="1055" customFormat="false" ht="12.75" hidden="false" customHeight="false" outlineLevel="0" collapsed="false">
      <c r="A1055" s="104" t="n">
        <f aca="false">A1052+1</f>
        <v>352</v>
      </c>
      <c r="B1055" s="95"/>
      <c r="C1055" s="40"/>
      <c r="D1055" s="96" t="n">
        <v>6</v>
      </c>
      <c r="E1055" s="96"/>
      <c r="F1055" s="40"/>
      <c r="G1055" s="105" t="n">
        <f aca="false">C1055</f>
        <v>0</v>
      </c>
      <c r="H1055" s="104" t="n">
        <f aca="false">IF(AND(E1055=0,E1056=0),25,20)</f>
        <v>25</v>
      </c>
      <c r="I1055" s="105" t="n">
        <f aca="false">F1055</f>
        <v>0</v>
      </c>
      <c r="J1055" s="94" t="n">
        <f aca="false">IF(E1055="WO40",-40,MAX(4,SUM(E1055:E1056)))</f>
        <v>4</v>
      </c>
      <c r="K1055" s="104" t="n">
        <f aca="false">IF(D1055&gt;E1055,1,0)+IF(D1056&gt;E1056,1,0)+IF(D1057&gt;E1057,1,0)</f>
        <v>2</v>
      </c>
      <c r="L1055" s="104" t="n">
        <f aca="false">IF(E1055&gt;D1055,1,0)+IF(E1056&gt;D1056,1,0)+IF(E1057&gt;D1057,1,0)</f>
        <v>0</v>
      </c>
      <c r="M1055" s="97" t="str">
        <f aca="false">G1055&amp;" d. "&amp;I1055</f>
        <v>0 d. 0</v>
      </c>
      <c r="N1055" s="97" t="str">
        <f aca="false">G1055&amp;" x "&amp;I1055</f>
        <v>0 x 0</v>
      </c>
      <c r="O1055" s="97" t="str">
        <f aca="false">I1055&amp;" x "&amp;G1055</f>
        <v>0 x 0</v>
      </c>
      <c r="P1055" s="94" t="n">
        <f aca="false">MONTH(B1055)</f>
        <v>12</v>
      </c>
      <c r="Q1055" s="94" t="n">
        <f aca="false">QUOTIENT(B1055-2,7)-6129</f>
        <v>-6129</v>
      </c>
    </row>
    <row r="1056" customFormat="false" ht="12.75" hidden="false" customHeight="false" outlineLevel="0" collapsed="false">
      <c r="A1056" s="94"/>
      <c r="B1056" s="39"/>
      <c r="C1056" s="40"/>
      <c r="D1056" s="98" t="n">
        <v>6</v>
      </c>
      <c r="E1056" s="98"/>
      <c r="F1056" s="40"/>
      <c r="G1056" s="97"/>
      <c r="H1056" s="94"/>
      <c r="I1056" s="97"/>
      <c r="J1056" s="94"/>
      <c r="K1056" s="94"/>
      <c r="L1056" s="94"/>
      <c r="M1056" s="97" t="n">
        <v>0</v>
      </c>
      <c r="N1056" s="97" t="n">
        <v>0</v>
      </c>
      <c r="O1056" s="97" t="n">
        <v>0</v>
      </c>
      <c r="P1056" s="94"/>
      <c r="Q1056" s="94"/>
    </row>
    <row r="1057" customFormat="false" ht="12.75" hidden="false" customHeight="false" outlineLevel="0" collapsed="false">
      <c r="A1057" s="99"/>
      <c r="B1057" s="100"/>
      <c r="C1057" s="101"/>
      <c r="D1057" s="102"/>
      <c r="E1057" s="102"/>
      <c r="F1057" s="101"/>
      <c r="G1057" s="103"/>
      <c r="H1057" s="99"/>
      <c r="I1057" s="103"/>
      <c r="J1057" s="99"/>
      <c r="K1057" s="99"/>
      <c r="L1057" s="99"/>
      <c r="M1057" s="103" t="n">
        <v>0</v>
      </c>
      <c r="N1057" s="103" t="n">
        <v>0</v>
      </c>
      <c r="O1057" s="103" t="n">
        <v>0</v>
      </c>
      <c r="P1057" s="99"/>
      <c r="Q1057" s="99"/>
    </row>
    <row r="1058" customFormat="false" ht="12.75" hidden="false" customHeight="false" outlineLevel="0" collapsed="false">
      <c r="A1058" s="104" t="n">
        <f aca="false">A1055+1</f>
        <v>353</v>
      </c>
      <c r="B1058" s="95"/>
      <c r="C1058" s="40"/>
      <c r="D1058" s="96" t="n">
        <v>6</v>
      </c>
      <c r="E1058" s="96"/>
      <c r="F1058" s="40"/>
      <c r="G1058" s="105" t="n">
        <f aca="false">C1058</f>
        <v>0</v>
      </c>
      <c r="H1058" s="104" t="n">
        <f aca="false">IF(AND(E1058=0,E1059=0),25,20)</f>
        <v>25</v>
      </c>
      <c r="I1058" s="105" t="n">
        <f aca="false">F1058</f>
        <v>0</v>
      </c>
      <c r="J1058" s="94" t="n">
        <f aca="false">IF(E1058="WO40",-40,MAX(4,SUM(E1058:E1059)))</f>
        <v>4</v>
      </c>
      <c r="K1058" s="104" t="n">
        <f aca="false">IF(D1058&gt;E1058,1,0)+IF(D1059&gt;E1059,1,0)+IF(D1060&gt;E1060,1,0)</f>
        <v>2</v>
      </c>
      <c r="L1058" s="104" t="n">
        <f aca="false">IF(E1058&gt;D1058,1,0)+IF(E1059&gt;D1059,1,0)+IF(E1060&gt;D1060,1,0)</f>
        <v>0</v>
      </c>
      <c r="M1058" s="97" t="str">
        <f aca="false">G1058&amp;" d. "&amp;I1058</f>
        <v>0 d. 0</v>
      </c>
      <c r="N1058" s="97" t="str">
        <f aca="false">G1058&amp;" x "&amp;I1058</f>
        <v>0 x 0</v>
      </c>
      <c r="O1058" s="97" t="str">
        <f aca="false">I1058&amp;" x "&amp;G1058</f>
        <v>0 x 0</v>
      </c>
      <c r="P1058" s="94" t="n">
        <f aca="false">MONTH(B1058)</f>
        <v>12</v>
      </c>
      <c r="Q1058" s="94" t="n">
        <f aca="false">QUOTIENT(B1058-2,7)-6129</f>
        <v>-6129</v>
      </c>
    </row>
    <row r="1059" customFormat="false" ht="12.75" hidden="false" customHeight="false" outlineLevel="0" collapsed="false">
      <c r="A1059" s="94"/>
      <c r="B1059" s="39"/>
      <c r="C1059" s="40"/>
      <c r="D1059" s="98" t="n">
        <v>6</v>
      </c>
      <c r="E1059" s="98"/>
      <c r="F1059" s="40"/>
      <c r="G1059" s="97"/>
      <c r="H1059" s="94"/>
      <c r="I1059" s="97"/>
      <c r="J1059" s="94"/>
      <c r="K1059" s="94"/>
      <c r="L1059" s="94"/>
      <c r="M1059" s="97" t="n">
        <v>0</v>
      </c>
      <c r="N1059" s="97" t="n">
        <v>0</v>
      </c>
      <c r="O1059" s="97" t="n">
        <v>0</v>
      </c>
      <c r="P1059" s="94"/>
      <c r="Q1059" s="94"/>
    </row>
    <row r="1060" customFormat="false" ht="12.75" hidden="false" customHeight="false" outlineLevel="0" collapsed="false">
      <c r="A1060" s="99"/>
      <c r="B1060" s="100"/>
      <c r="C1060" s="101"/>
      <c r="D1060" s="102"/>
      <c r="E1060" s="102"/>
      <c r="F1060" s="101"/>
      <c r="G1060" s="103"/>
      <c r="H1060" s="99"/>
      <c r="I1060" s="103"/>
      <c r="J1060" s="99"/>
      <c r="K1060" s="99"/>
      <c r="L1060" s="99"/>
      <c r="M1060" s="103" t="n">
        <v>0</v>
      </c>
      <c r="N1060" s="103" t="n">
        <v>0</v>
      </c>
      <c r="O1060" s="103" t="n">
        <v>0</v>
      </c>
      <c r="P1060" s="99"/>
      <c r="Q1060" s="99"/>
    </row>
    <row r="1061" customFormat="false" ht="12.75" hidden="false" customHeight="false" outlineLevel="0" collapsed="false">
      <c r="A1061" s="104" t="n">
        <f aca="false">A1058+1</f>
        <v>354</v>
      </c>
      <c r="B1061" s="95"/>
      <c r="C1061" s="40"/>
      <c r="D1061" s="96" t="n">
        <v>6</v>
      </c>
      <c r="E1061" s="96"/>
      <c r="F1061" s="40"/>
      <c r="G1061" s="105" t="n">
        <f aca="false">C1061</f>
        <v>0</v>
      </c>
      <c r="H1061" s="104" t="n">
        <f aca="false">IF(AND(E1061=0,E1062=0),25,20)</f>
        <v>25</v>
      </c>
      <c r="I1061" s="105" t="n">
        <f aca="false">F1061</f>
        <v>0</v>
      </c>
      <c r="J1061" s="94" t="n">
        <f aca="false">IF(E1061="WO40",-40,MAX(4,SUM(E1061:E1062)))</f>
        <v>4</v>
      </c>
      <c r="K1061" s="104" t="n">
        <f aca="false">IF(D1061&gt;E1061,1,0)+IF(D1062&gt;E1062,1,0)+IF(D1063&gt;E1063,1,0)</f>
        <v>2</v>
      </c>
      <c r="L1061" s="104" t="n">
        <f aca="false">IF(E1061&gt;D1061,1,0)+IF(E1062&gt;D1062,1,0)+IF(E1063&gt;D1063,1,0)</f>
        <v>0</v>
      </c>
      <c r="M1061" s="97" t="str">
        <f aca="false">G1061&amp;" d. "&amp;I1061</f>
        <v>0 d. 0</v>
      </c>
      <c r="N1061" s="97" t="str">
        <f aca="false">G1061&amp;" x "&amp;I1061</f>
        <v>0 x 0</v>
      </c>
      <c r="O1061" s="97" t="str">
        <f aca="false">I1061&amp;" x "&amp;G1061</f>
        <v>0 x 0</v>
      </c>
      <c r="P1061" s="94" t="n">
        <f aca="false">MONTH(B1061)</f>
        <v>12</v>
      </c>
      <c r="Q1061" s="94" t="n">
        <f aca="false">QUOTIENT(B1061-2,7)-6129</f>
        <v>-6129</v>
      </c>
    </row>
    <row r="1062" customFormat="false" ht="12.75" hidden="false" customHeight="false" outlineLevel="0" collapsed="false">
      <c r="A1062" s="94"/>
      <c r="B1062" s="39"/>
      <c r="C1062" s="40"/>
      <c r="D1062" s="98" t="n">
        <v>6</v>
      </c>
      <c r="E1062" s="98"/>
      <c r="F1062" s="40"/>
      <c r="G1062" s="97"/>
      <c r="H1062" s="94"/>
      <c r="I1062" s="97"/>
      <c r="J1062" s="94"/>
      <c r="K1062" s="94"/>
      <c r="L1062" s="94"/>
      <c r="M1062" s="97" t="n">
        <v>0</v>
      </c>
      <c r="N1062" s="97" t="n">
        <v>0</v>
      </c>
      <c r="O1062" s="97" t="n">
        <v>0</v>
      </c>
      <c r="P1062" s="94"/>
      <c r="Q1062" s="94"/>
    </row>
    <row r="1063" customFormat="false" ht="12.75" hidden="false" customHeight="false" outlineLevel="0" collapsed="false">
      <c r="A1063" s="99"/>
      <c r="B1063" s="100"/>
      <c r="C1063" s="101"/>
      <c r="D1063" s="102"/>
      <c r="E1063" s="102"/>
      <c r="F1063" s="101"/>
      <c r="G1063" s="103"/>
      <c r="H1063" s="99"/>
      <c r="I1063" s="103"/>
      <c r="J1063" s="99"/>
      <c r="K1063" s="99"/>
      <c r="L1063" s="99"/>
      <c r="M1063" s="103" t="n">
        <v>0</v>
      </c>
      <c r="N1063" s="103" t="n">
        <v>0</v>
      </c>
      <c r="O1063" s="103" t="n">
        <v>0</v>
      </c>
      <c r="P1063" s="99"/>
      <c r="Q1063" s="99"/>
    </row>
    <row r="1064" customFormat="false" ht="12.75" hidden="false" customHeight="false" outlineLevel="0" collapsed="false">
      <c r="A1064" s="104" t="n">
        <f aca="false">A1061+1</f>
        <v>355</v>
      </c>
      <c r="B1064" s="95"/>
      <c r="C1064" s="40"/>
      <c r="D1064" s="96" t="n">
        <v>6</v>
      </c>
      <c r="E1064" s="96"/>
      <c r="F1064" s="40"/>
      <c r="G1064" s="105" t="n">
        <f aca="false">C1064</f>
        <v>0</v>
      </c>
      <c r="H1064" s="104" t="n">
        <f aca="false">IF(AND(E1064=0,E1065=0),25,20)</f>
        <v>25</v>
      </c>
      <c r="I1064" s="105" t="n">
        <f aca="false">F1064</f>
        <v>0</v>
      </c>
      <c r="J1064" s="94" t="n">
        <f aca="false">IF(E1064="WO40",-40,MAX(4,SUM(E1064:E1065)))</f>
        <v>4</v>
      </c>
      <c r="K1064" s="104" t="n">
        <f aca="false">IF(D1064&gt;E1064,1,0)+IF(D1065&gt;E1065,1,0)+IF(D1066&gt;E1066,1,0)</f>
        <v>2</v>
      </c>
      <c r="L1064" s="104" t="n">
        <f aca="false">IF(E1064&gt;D1064,1,0)+IF(E1065&gt;D1065,1,0)+IF(E1066&gt;D1066,1,0)</f>
        <v>0</v>
      </c>
      <c r="M1064" s="97" t="str">
        <f aca="false">G1064&amp;" d. "&amp;I1064</f>
        <v>0 d. 0</v>
      </c>
      <c r="N1064" s="97" t="str">
        <f aca="false">G1064&amp;" x "&amp;I1064</f>
        <v>0 x 0</v>
      </c>
      <c r="O1064" s="97" t="str">
        <f aca="false">I1064&amp;" x "&amp;G1064</f>
        <v>0 x 0</v>
      </c>
      <c r="P1064" s="94" t="n">
        <f aca="false">MONTH(B1064)</f>
        <v>12</v>
      </c>
      <c r="Q1064" s="94" t="n">
        <f aca="false">QUOTIENT(B1064-2,7)-6129</f>
        <v>-6129</v>
      </c>
    </row>
    <row r="1065" customFormat="false" ht="12.75" hidden="false" customHeight="false" outlineLevel="0" collapsed="false">
      <c r="A1065" s="94"/>
      <c r="B1065" s="39"/>
      <c r="C1065" s="40"/>
      <c r="D1065" s="98" t="n">
        <v>6</v>
      </c>
      <c r="E1065" s="98"/>
      <c r="F1065" s="40"/>
      <c r="G1065" s="97"/>
      <c r="H1065" s="94"/>
      <c r="I1065" s="97"/>
      <c r="J1065" s="94"/>
      <c r="K1065" s="94"/>
      <c r="L1065" s="94"/>
      <c r="M1065" s="97" t="n">
        <v>0</v>
      </c>
      <c r="N1065" s="97" t="n">
        <v>0</v>
      </c>
      <c r="O1065" s="97" t="n">
        <v>0</v>
      </c>
      <c r="P1065" s="94"/>
      <c r="Q1065" s="94"/>
    </row>
    <row r="1066" customFormat="false" ht="12.75" hidden="false" customHeight="false" outlineLevel="0" collapsed="false">
      <c r="A1066" s="99"/>
      <c r="B1066" s="100"/>
      <c r="C1066" s="101"/>
      <c r="D1066" s="102"/>
      <c r="E1066" s="102"/>
      <c r="F1066" s="101"/>
      <c r="G1066" s="103"/>
      <c r="H1066" s="99"/>
      <c r="I1066" s="103"/>
      <c r="J1066" s="99"/>
      <c r="K1066" s="99"/>
      <c r="L1066" s="99"/>
      <c r="M1066" s="103" t="n">
        <v>0</v>
      </c>
      <c r="N1066" s="103" t="n">
        <v>0</v>
      </c>
      <c r="O1066" s="103" t="n">
        <v>0</v>
      </c>
      <c r="P1066" s="99"/>
      <c r="Q1066" s="99"/>
    </row>
    <row r="1067" customFormat="false" ht="12.75" hidden="false" customHeight="false" outlineLevel="0" collapsed="false">
      <c r="A1067" s="104" t="n">
        <f aca="false">A1064+1</f>
        <v>356</v>
      </c>
      <c r="B1067" s="95"/>
      <c r="C1067" s="40"/>
      <c r="D1067" s="96" t="n">
        <v>6</v>
      </c>
      <c r="E1067" s="96"/>
      <c r="F1067" s="40"/>
      <c r="G1067" s="105" t="n">
        <f aca="false">C1067</f>
        <v>0</v>
      </c>
      <c r="H1067" s="104" t="n">
        <f aca="false">IF(AND(E1067=0,E1068=0),25,20)</f>
        <v>25</v>
      </c>
      <c r="I1067" s="105" t="n">
        <f aca="false">F1067</f>
        <v>0</v>
      </c>
      <c r="J1067" s="94" t="n">
        <f aca="false">IF(E1067="WO40",-40,MAX(4,SUM(E1067:E1068)))</f>
        <v>4</v>
      </c>
      <c r="K1067" s="104" t="n">
        <f aca="false">IF(D1067&gt;E1067,1,0)+IF(D1068&gt;E1068,1,0)+IF(D1069&gt;E1069,1,0)</f>
        <v>2</v>
      </c>
      <c r="L1067" s="104" t="n">
        <f aca="false">IF(E1067&gt;D1067,1,0)+IF(E1068&gt;D1068,1,0)+IF(E1069&gt;D1069,1,0)</f>
        <v>0</v>
      </c>
      <c r="M1067" s="97" t="str">
        <f aca="false">G1067&amp;" d. "&amp;I1067</f>
        <v>0 d. 0</v>
      </c>
      <c r="N1067" s="97" t="str">
        <f aca="false">G1067&amp;" x "&amp;I1067</f>
        <v>0 x 0</v>
      </c>
      <c r="O1067" s="97" t="str">
        <f aca="false">I1067&amp;" x "&amp;G1067</f>
        <v>0 x 0</v>
      </c>
      <c r="P1067" s="94" t="n">
        <f aca="false">MONTH(B1067)</f>
        <v>12</v>
      </c>
      <c r="Q1067" s="94" t="n">
        <f aca="false">QUOTIENT(B1067-2,7)-6129</f>
        <v>-6129</v>
      </c>
    </row>
    <row r="1068" customFormat="false" ht="12.75" hidden="false" customHeight="false" outlineLevel="0" collapsed="false">
      <c r="A1068" s="94"/>
      <c r="B1068" s="39"/>
      <c r="C1068" s="40"/>
      <c r="D1068" s="98" t="n">
        <v>6</v>
      </c>
      <c r="E1068" s="98"/>
      <c r="F1068" s="40"/>
      <c r="G1068" s="97"/>
      <c r="H1068" s="94"/>
      <c r="I1068" s="97"/>
      <c r="J1068" s="94"/>
      <c r="K1068" s="94"/>
      <c r="L1068" s="94"/>
      <c r="M1068" s="97" t="n">
        <v>0</v>
      </c>
      <c r="N1068" s="97" t="n">
        <v>0</v>
      </c>
      <c r="O1068" s="97" t="n">
        <v>0</v>
      </c>
      <c r="P1068" s="94"/>
      <c r="Q1068" s="94"/>
    </row>
    <row r="1069" customFormat="false" ht="12.75" hidden="false" customHeight="false" outlineLevel="0" collapsed="false">
      <c r="A1069" s="99"/>
      <c r="B1069" s="100"/>
      <c r="C1069" s="101"/>
      <c r="D1069" s="102"/>
      <c r="E1069" s="102"/>
      <c r="F1069" s="101"/>
      <c r="G1069" s="103"/>
      <c r="H1069" s="99"/>
      <c r="I1069" s="103"/>
      <c r="J1069" s="99"/>
      <c r="K1069" s="99"/>
      <c r="L1069" s="99"/>
      <c r="M1069" s="103" t="n">
        <v>0</v>
      </c>
      <c r="N1069" s="103" t="n">
        <v>0</v>
      </c>
      <c r="O1069" s="103" t="n">
        <v>0</v>
      </c>
      <c r="P1069" s="99"/>
      <c r="Q1069" s="99"/>
    </row>
    <row r="1070" customFormat="false" ht="12.75" hidden="false" customHeight="false" outlineLevel="0" collapsed="false">
      <c r="A1070" s="104" t="n">
        <f aca="false">A1067+1</f>
        <v>357</v>
      </c>
      <c r="B1070" s="95"/>
      <c r="C1070" s="40"/>
      <c r="D1070" s="96" t="n">
        <v>6</v>
      </c>
      <c r="E1070" s="96"/>
      <c r="F1070" s="40"/>
      <c r="G1070" s="105" t="n">
        <f aca="false">C1070</f>
        <v>0</v>
      </c>
      <c r="H1070" s="104" t="n">
        <f aca="false">IF(AND(E1070=0,E1071=0),25,20)</f>
        <v>25</v>
      </c>
      <c r="I1070" s="105" t="n">
        <f aca="false">F1070</f>
        <v>0</v>
      </c>
      <c r="J1070" s="94" t="n">
        <f aca="false">IF(E1070="WO40",-40,MAX(4,SUM(E1070:E1071)))</f>
        <v>4</v>
      </c>
      <c r="K1070" s="104" t="n">
        <f aca="false">IF(D1070&gt;E1070,1,0)+IF(D1071&gt;E1071,1,0)+IF(D1072&gt;E1072,1,0)</f>
        <v>2</v>
      </c>
      <c r="L1070" s="104" t="n">
        <f aca="false">IF(E1070&gt;D1070,1,0)+IF(E1071&gt;D1071,1,0)+IF(E1072&gt;D1072,1,0)</f>
        <v>0</v>
      </c>
      <c r="M1070" s="97" t="str">
        <f aca="false">G1070&amp;" d. "&amp;I1070</f>
        <v>0 d. 0</v>
      </c>
      <c r="N1070" s="97" t="str">
        <f aca="false">G1070&amp;" x "&amp;I1070</f>
        <v>0 x 0</v>
      </c>
      <c r="O1070" s="97" t="str">
        <f aca="false">I1070&amp;" x "&amp;G1070</f>
        <v>0 x 0</v>
      </c>
      <c r="P1070" s="94" t="n">
        <f aca="false">MONTH(B1070)</f>
        <v>12</v>
      </c>
      <c r="Q1070" s="94" t="n">
        <f aca="false">QUOTIENT(B1070-2,7)-6129</f>
        <v>-6129</v>
      </c>
    </row>
    <row r="1071" customFormat="false" ht="12.75" hidden="false" customHeight="false" outlineLevel="0" collapsed="false">
      <c r="A1071" s="94"/>
      <c r="B1071" s="39"/>
      <c r="C1071" s="40"/>
      <c r="D1071" s="98" t="n">
        <v>6</v>
      </c>
      <c r="E1071" s="98"/>
      <c r="F1071" s="40"/>
      <c r="G1071" s="97"/>
      <c r="H1071" s="94"/>
      <c r="I1071" s="97"/>
      <c r="J1071" s="94"/>
      <c r="K1071" s="94"/>
      <c r="L1071" s="94"/>
      <c r="M1071" s="97" t="n">
        <v>0</v>
      </c>
      <c r="N1071" s="97" t="n">
        <v>0</v>
      </c>
      <c r="O1071" s="97" t="n">
        <v>0</v>
      </c>
      <c r="P1071" s="94"/>
      <c r="Q1071" s="94"/>
    </row>
    <row r="1072" customFormat="false" ht="12.75" hidden="false" customHeight="false" outlineLevel="0" collapsed="false">
      <c r="A1072" s="99"/>
      <c r="B1072" s="100"/>
      <c r="C1072" s="101"/>
      <c r="D1072" s="102"/>
      <c r="E1072" s="102"/>
      <c r="F1072" s="101"/>
      <c r="G1072" s="103"/>
      <c r="H1072" s="99"/>
      <c r="I1072" s="103"/>
      <c r="J1072" s="99"/>
      <c r="K1072" s="99"/>
      <c r="L1072" s="99"/>
      <c r="M1072" s="103" t="n">
        <v>0</v>
      </c>
      <c r="N1072" s="103" t="n">
        <v>0</v>
      </c>
      <c r="O1072" s="103" t="n">
        <v>0</v>
      </c>
      <c r="P1072" s="99"/>
      <c r="Q1072" s="99"/>
    </row>
    <row r="1073" customFormat="false" ht="12.75" hidden="false" customHeight="false" outlineLevel="0" collapsed="false">
      <c r="A1073" s="104" t="n">
        <f aca="false">A1070+1</f>
        <v>358</v>
      </c>
      <c r="B1073" s="95"/>
      <c r="C1073" s="40"/>
      <c r="D1073" s="96" t="n">
        <v>6</v>
      </c>
      <c r="E1073" s="96"/>
      <c r="F1073" s="40"/>
      <c r="G1073" s="105" t="n">
        <f aca="false">C1073</f>
        <v>0</v>
      </c>
      <c r="H1073" s="104" t="n">
        <f aca="false">IF(AND(E1073=0,E1074=0),25,20)</f>
        <v>25</v>
      </c>
      <c r="I1073" s="105" t="n">
        <f aca="false">F1073</f>
        <v>0</v>
      </c>
      <c r="J1073" s="94" t="n">
        <f aca="false">IF(E1073="WO40",-40,MAX(4,SUM(E1073:E1074)))</f>
        <v>4</v>
      </c>
      <c r="K1073" s="104" t="n">
        <f aca="false">IF(D1073&gt;E1073,1,0)+IF(D1074&gt;E1074,1,0)+IF(D1075&gt;E1075,1,0)</f>
        <v>2</v>
      </c>
      <c r="L1073" s="104" t="n">
        <f aca="false">IF(E1073&gt;D1073,1,0)+IF(E1074&gt;D1074,1,0)+IF(E1075&gt;D1075,1,0)</f>
        <v>0</v>
      </c>
      <c r="M1073" s="97" t="str">
        <f aca="false">G1073&amp;" d. "&amp;I1073</f>
        <v>0 d. 0</v>
      </c>
      <c r="N1073" s="97" t="str">
        <f aca="false">G1073&amp;" x "&amp;I1073</f>
        <v>0 x 0</v>
      </c>
      <c r="O1073" s="97" t="str">
        <f aca="false">I1073&amp;" x "&amp;G1073</f>
        <v>0 x 0</v>
      </c>
      <c r="P1073" s="94" t="n">
        <f aca="false">MONTH(B1073)</f>
        <v>12</v>
      </c>
      <c r="Q1073" s="94" t="n">
        <f aca="false">QUOTIENT(B1073-2,7)-6129</f>
        <v>-6129</v>
      </c>
    </row>
    <row r="1074" customFormat="false" ht="12.75" hidden="false" customHeight="false" outlineLevel="0" collapsed="false">
      <c r="A1074" s="94"/>
      <c r="B1074" s="39"/>
      <c r="C1074" s="40"/>
      <c r="D1074" s="98" t="n">
        <v>6</v>
      </c>
      <c r="E1074" s="98"/>
      <c r="F1074" s="40"/>
      <c r="G1074" s="97"/>
      <c r="H1074" s="94"/>
      <c r="I1074" s="97"/>
      <c r="J1074" s="94"/>
      <c r="K1074" s="94"/>
      <c r="L1074" s="94"/>
      <c r="M1074" s="97" t="n">
        <v>0</v>
      </c>
      <c r="N1074" s="97" t="n">
        <v>0</v>
      </c>
      <c r="O1074" s="97" t="n">
        <v>0</v>
      </c>
      <c r="P1074" s="94"/>
      <c r="Q1074" s="94"/>
    </row>
    <row r="1075" customFormat="false" ht="12.75" hidden="false" customHeight="false" outlineLevel="0" collapsed="false">
      <c r="A1075" s="99"/>
      <c r="B1075" s="100"/>
      <c r="C1075" s="101"/>
      <c r="D1075" s="102"/>
      <c r="E1075" s="102"/>
      <c r="F1075" s="101"/>
      <c r="G1075" s="103"/>
      <c r="H1075" s="99"/>
      <c r="I1075" s="103"/>
      <c r="J1075" s="99"/>
      <c r="K1075" s="99"/>
      <c r="L1075" s="99"/>
      <c r="M1075" s="103" t="n">
        <v>0</v>
      </c>
      <c r="N1075" s="103" t="n">
        <v>0</v>
      </c>
      <c r="O1075" s="103" t="n">
        <v>0</v>
      </c>
      <c r="P1075" s="99"/>
      <c r="Q1075" s="99"/>
    </row>
    <row r="1076" customFormat="false" ht="12.75" hidden="false" customHeight="false" outlineLevel="0" collapsed="false">
      <c r="A1076" s="104" t="n">
        <f aca="false">A1073+1</f>
        <v>359</v>
      </c>
      <c r="B1076" s="95"/>
      <c r="C1076" s="40"/>
      <c r="D1076" s="96" t="n">
        <v>6</v>
      </c>
      <c r="E1076" s="96"/>
      <c r="F1076" s="40"/>
      <c r="G1076" s="105" t="n">
        <f aca="false">C1076</f>
        <v>0</v>
      </c>
      <c r="H1076" s="104" t="n">
        <f aca="false">IF(AND(E1076=0,E1077=0),25,20)</f>
        <v>25</v>
      </c>
      <c r="I1076" s="105" t="n">
        <f aca="false">F1076</f>
        <v>0</v>
      </c>
      <c r="J1076" s="94" t="n">
        <f aca="false">IF(E1076="WO40",-40,MAX(4,SUM(E1076:E1077)))</f>
        <v>4</v>
      </c>
      <c r="K1076" s="104" t="n">
        <f aca="false">IF(D1076&gt;E1076,1,0)+IF(D1077&gt;E1077,1,0)+IF(D1078&gt;E1078,1,0)</f>
        <v>2</v>
      </c>
      <c r="L1076" s="104" t="n">
        <f aca="false">IF(E1076&gt;D1076,1,0)+IF(E1077&gt;D1077,1,0)+IF(E1078&gt;D1078,1,0)</f>
        <v>0</v>
      </c>
      <c r="M1076" s="97" t="str">
        <f aca="false">G1076&amp;" d. "&amp;I1076</f>
        <v>0 d. 0</v>
      </c>
      <c r="N1076" s="97" t="str">
        <f aca="false">G1076&amp;" x "&amp;I1076</f>
        <v>0 x 0</v>
      </c>
      <c r="O1076" s="97" t="str">
        <f aca="false">I1076&amp;" x "&amp;G1076</f>
        <v>0 x 0</v>
      </c>
      <c r="P1076" s="94" t="n">
        <f aca="false">MONTH(B1076)</f>
        <v>12</v>
      </c>
      <c r="Q1076" s="94" t="n">
        <f aca="false">QUOTIENT(B1076-2,7)-6129</f>
        <v>-6129</v>
      </c>
    </row>
    <row r="1077" customFormat="false" ht="12.75" hidden="false" customHeight="false" outlineLevel="0" collapsed="false">
      <c r="A1077" s="94"/>
      <c r="B1077" s="39"/>
      <c r="C1077" s="40"/>
      <c r="D1077" s="98" t="n">
        <v>6</v>
      </c>
      <c r="E1077" s="98"/>
      <c r="F1077" s="40"/>
      <c r="G1077" s="97"/>
      <c r="H1077" s="94"/>
      <c r="I1077" s="97"/>
      <c r="J1077" s="94"/>
      <c r="K1077" s="94"/>
      <c r="L1077" s="94"/>
      <c r="M1077" s="97" t="n">
        <v>0</v>
      </c>
      <c r="N1077" s="97" t="n">
        <v>0</v>
      </c>
      <c r="O1077" s="97" t="n">
        <v>0</v>
      </c>
      <c r="P1077" s="94"/>
      <c r="Q1077" s="94"/>
    </row>
    <row r="1078" customFormat="false" ht="12.75" hidden="false" customHeight="false" outlineLevel="0" collapsed="false">
      <c r="A1078" s="99"/>
      <c r="B1078" s="100"/>
      <c r="C1078" s="101"/>
      <c r="D1078" s="102"/>
      <c r="E1078" s="102"/>
      <c r="F1078" s="101"/>
      <c r="G1078" s="103"/>
      <c r="H1078" s="99"/>
      <c r="I1078" s="103"/>
      <c r="J1078" s="99"/>
      <c r="K1078" s="99"/>
      <c r="L1078" s="99"/>
      <c r="M1078" s="103" t="n">
        <v>0</v>
      </c>
      <c r="N1078" s="103" t="n">
        <v>0</v>
      </c>
      <c r="O1078" s="103" t="n">
        <v>0</v>
      </c>
      <c r="P1078" s="99"/>
      <c r="Q1078" s="99"/>
    </row>
    <row r="1079" customFormat="false" ht="12.75" hidden="false" customHeight="false" outlineLevel="0" collapsed="false">
      <c r="A1079" s="104" t="n">
        <f aca="false">A1076+1</f>
        <v>360</v>
      </c>
      <c r="B1079" s="95"/>
      <c r="C1079" s="40"/>
      <c r="D1079" s="96" t="n">
        <v>6</v>
      </c>
      <c r="E1079" s="96"/>
      <c r="F1079" s="40"/>
      <c r="G1079" s="105" t="n">
        <f aca="false">C1079</f>
        <v>0</v>
      </c>
      <c r="H1079" s="104" t="n">
        <f aca="false">IF(AND(E1079=0,E1080=0),25,20)</f>
        <v>25</v>
      </c>
      <c r="I1079" s="105" t="n">
        <f aca="false">F1079</f>
        <v>0</v>
      </c>
      <c r="J1079" s="94" t="n">
        <f aca="false">IF(E1079="WO40",-40,MAX(4,SUM(E1079:E1080)))</f>
        <v>4</v>
      </c>
      <c r="K1079" s="104" t="n">
        <f aca="false">IF(D1079&gt;E1079,1,0)+IF(D1080&gt;E1080,1,0)+IF(D1081&gt;E1081,1,0)</f>
        <v>2</v>
      </c>
      <c r="L1079" s="104" t="n">
        <f aca="false">IF(E1079&gt;D1079,1,0)+IF(E1080&gt;D1080,1,0)+IF(E1081&gt;D1081,1,0)</f>
        <v>0</v>
      </c>
      <c r="M1079" s="97" t="str">
        <f aca="false">G1079&amp;" d. "&amp;I1079</f>
        <v>0 d. 0</v>
      </c>
      <c r="N1079" s="97" t="str">
        <f aca="false">G1079&amp;" x "&amp;I1079</f>
        <v>0 x 0</v>
      </c>
      <c r="O1079" s="97" t="str">
        <f aca="false">I1079&amp;" x "&amp;G1079</f>
        <v>0 x 0</v>
      </c>
      <c r="P1079" s="94" t="n">
        <f aca="false">MONTH(B1079)</f>
        <v>12</v>
      </c>
      <c r="Q1079" s="94" t="n">
        <f aca="false">QUOTIENT(B1079-2,7)-6129</f>
        <v>-6129</v>
      </c>
    </row>
    <row r="1080" customFormat="false" ht="12.75" hidden="false" customHeight="false" outlineLevel="0" collapsed="false">
      <c r="A1080" s="94"/>
      <c r="B1080" s="39"/>
      <c r="C1080" s="40"/>
      <c r="D1080" s="98" t="n">
        <v>6</v>
      </c>
      <c r="E1080" s="98"/>
      <c r="F1080" s="40"/>
      <c r="G1080" s="97"/>
      <c r="H1080" s="94"/>
      <c r="I1080" s="97"/>
      <c r="J1080" s="94"/>
      <c r="K1080" s="94"/>
      <c r="L1080" s="94"/>
      <c r="M1080" s="97" t="n">
        <v>0</v>
      </c>
      <c r="N1080" s="97" t="n">
        <v>0</v>
      </c>
      <c r="O1080" s="97" t="n">
        <v>0</v>
      </c>
      <c r="P1080" s="94"/>
      <c r="Q1080" s="94"/>
    </row>
    <row r="1081" customFormat="false" ht="12.75" hidden="false" customHeight="false" outlineLevel="0" collapsed="false">
      <c r="A1081" s="99"/>
      <c r="B1081" s="100"/>
      <c r="C1081" s="101"/>
      <c r="D1081" s="102"/>
      <c r="E1081" s="102"/>
      <c r="F1081" s="101"/>
      <c r="G1081" s="103"/>
      <c r="H1081" s="99"/>
      <c r="I1081" s="103"/>
      <c r="J1081" s="99"/>
      <c r="K1081" s="99"/>
      <c r="L1081" s="99"/>
      <c r="M1081" s="103" t="n">
        <v>0</v>
      </c>
      <c r="N1081" s="103" t="n">
        <v>0</v>
      </c>
      <c r="O1081" s="103" t="n">
        <v>0</v>
      </c>
      <c r="P1081" s="99"/>
      <c r="Q1081" s="99"/>
    </row>
    <row r="1082" customFormat="false" ht="12.75" hidden="false" customHeight="false" outlineLevel="0" collapsed="false">
      <c r="A1082" s="104" t="n">
        <f aca="false">A1079+1</f>
        <v>361</v>
      </c>
      <c r="B1082" s="95"/>
      <c r="C1082" s="40"/>
      <c r="D1082" s="96" t="n">
        <v>6</v>
      </c>
      <c r="E1082" s="96"/>
      <c r="F1082" s="40"/>
      <c r="G1082" s="105" t="n">
        <f aca="false">C1082</f>
        <v>0</v>
      </c>
      <c r="H1082" s="104" t="n">
        <f aca="false">IF(AND(E1082=0,E1083=0),25,20)</f>
        <v>25</v>
      </c>
      <c r="I1082" s="105" t="n">
        <f aca="false">F1082</f>
        <v>0</v>
      </c>
      <c r="J1082" s="94" t="n">
        <f aca="false">IF(E1082="WO40",-40,MAX(4,SUM(E1082:E1083)))</f>
        <v>4</v>
      </c>
      <c r="K1082" s="104" t="n">
        <f aca="false">IF(D1082&gt;E1082,1,0)+IF(D1083&gt;E1083,1,0)+IF(D1084&gt;E1084,1,0)</f>
        <v>2</v>
      </c>
      <c r="L1082" s="104" t="n">
        <f aca="false">IF(E1082&gt;D1082,1,0)+IF(E1083&gt;D1083,1,0)+IF(E1084&gt;D1084,1,0)</f>
        <v>0</v>
      </c>
      <c r="M1082" s="97" t="str">
        <f aca="false">G1082&amp;" d. "&amp;I1082</f>
        <v>0 d. 0</v>
      </c>
      <c r="N1082" s="97" t="str">
        <f aca="false">G1082&amp;" x "&amp;I1082</f>
        <v>0 x 0</v>
      </c>
      <c r="O1082" s="97" t="str">
        <f aca="false">I1082&amp;" x "&amp;G1082</f>
        <v>0 x 0</v>
      </c>
      <c r="P1082" s="94" t="n">
        <f aca="false">MONTH(B1082)</f>
        <v>12</v>
      </c>
      <c r="Q1082" s="94" t="n">
        <f aca="false">QUOTIENT(B1082-2,7)-6129</f>
        <v>-6129</v>
      </c>
    </row>
    <row r="1083" customFormat="false" ht="12.75" hidden="false" customHeight="false" outlineLevel="0" collapsed="false">
      <c r="A1083" s="94"/>
      <c r="B1083" s="39"/>
      <c r="C1083" s="40"/>
      <c r="D1083" s="98" t="n">
        <v>6</v>
      </c>
      <c r="E1083" s="98"/>
      <c r="F1083" s="40"/>
      <c r="G1083" s="97"/>
      <c r="H1083" s="94"/>
      <c r="I1083" s="97"/>
      <c r="J1083" s="94"/>
      <c r="K1083" s="94"/>
      <c r="L1083" s="94"/>
      <c r="M1083" s="97" t="n">
        <v>0</v>
      </c>
      <c r="N1083" s="97" t="n">
        <v>0</v>
      </c>
      <c r="O1083" s="97" t="n">
        <v>0</v>
      </c>
      <c r="P1083" s="94"/>
      <c r="Q1083" s="94"/>
    </row>
    <row r="1084" customFormat="false" ht="12.75" hidden="false" customHeight="false" outlineLevel="0" collapsed="false">
      <c r="A1084" s="99"/>
      <c r="B1084" s="100"/>
      <c r="C1084" s="101"/>
      <c r="D1084" s="102"/>
      <c r="E1084" s="102"/>
      <c r="F1084" s="101"/>
      <c r="G1084" s="103"/>
      <c r="H1084" s="99"/>
      <c r="I1084" s="103"/>
      <c r="J1084" s="99"/>
      <c r="K1084" s="99"/>
      <c r="L1084" s="99"/>
      <c r="M1084" s="103" t="n">
        <v>0</v>
      </c>
      <c r="N1084" s="103" t="n">
        <v>0</v>
      </c>
      <c r="O1084" s="103" t="n">
        <v>0</v>
      </c>
      <c r="P1084" s="99"/>
      <c r="Q1084" s="99"/>
    </row>
    <row r="1085" customFormat="false" ht="12.75" hidden="false" customHeight="false" outlineLevel="0" collapsed="false">
      <c r="A1085" s="104" t="n">
        <f aca="false">A1082+1</f>
        <v>362</v>
      </c>
      <c r="B1085" s="95"/>
      <c r="C1085" s="40"/>
      <c r="D1085" s="96" t="n">
        <v>6</v>
      </c>
      <c r="E1085" s="96"/>
      <c r="F1085" s="40"/>
      <c r="G1085" s="105" t="n">
        <f aca="false">C1085</f>
        <v>0</v>
      </c>
      <c r="H1085" s="104" t="n">
        <f aca="false">IF(AND(E1085=0,E1086=0),25,20)</f>
        <v>25</v>
      </c>
      <c r="I1085" s="105" t="n">
        <f aca="false">F1085</f>
        <v>0</v>
      </c>
      <c r="J1085" s="94" t="n">
        <f aca="false">IF(E1085="WO40",-40,MAX(4,SUM(E1085:E1086)))</f>
        <v>4</v>
      </c>
      <c r="K1085" s="104" t="n">
        <f aca="false">IF(D1085&gt;E1085,1,0)+IF(D1086&gt;E1086,1,0)+IF(D1087&gt;E1087,1,0)</f>
        <v>2</v>
      </c>
      <c r="L1085" s="104" t="n">
        <f aca="false">IF(E1085&gt;D1085,1,0)+IF(E1086&gt;D1086,1,0)+IF(E1087&gt;D1087,1,0)</f>
        <v>0</v>
      </c>
      <c r="M1085" s="97" t="str">
        <f aca="false">G1085&amp;" d. "&amp;I1085</f>
        <v>0 d. 0</v>
      </c>
      <c r="N1085" s="97" t="str">
        <f aca="false">G1085&amp;" x "&amp;I1085</f>
        <v>0 x 0</v>
      </c>
      <c r="O1085" s="97" t="str">
        <f aca="false">I1085&amp;" x "&amp;G1085</f>
        <v>0 x 0</v>
      </c>
      <c r="P1085" s="94" t="n">
        <f aca="false">MONTH(B1085)</f>
        <v>12</v>
      </c>
      <c r="Q1085" s="94" t="n">
        <f aca="false">QUOTIENT(B1085-2,7)-6129</f>
        <v>-6129</v>
      </c>
    </row>
    <row r="1086" customFormat="false" ht="12.75" hidden="false" customHeight="false" outlineLevel="0" collapsed="false">
      <c r="A1086" s="94"/>
      <c r="B1086" s="39"/>
      <c r="C1086" s="40"/>
      <c r="D1086" s="98" t="n">
        <v>6</v>
      </c>
      <c r="E1086" s="98"/>
      <c r="F1086" s="40"/>
      <c r="G1086" s="97"/>
      <c r="H1086" s="94"/>
      <c r="I1086" s="97"/>
      <c r="J1086" s="94"/>
      <c r="K1086" s="94"/>
      <c r="L1086" s="94"/>
      <c r="M1086" s="97" t="n">
        <v>0</v>
      </c>
      <c r="N1086" s="97" t="n">
        <v>0</v>
      </c>
      <c r="O1086" s="97" t="n">
        <v>0</v>
      </c>
      <c r="P1086" s="94"/>
      <c r="Q1086" s="94"/>
    </row>
    <row r="1087" customFormat="false" ht="12.75" hidden="false" customHeight="false" outlineLevel="0" collapsed="false">
      <c r="A1087" s="99"/>
      <c r="B1087" s="100"/>
      <c r="C1087" s="101"/>
      <c r="D1087" s="102"/>
      <c r="E1087" s="102"/>
      <c r="F1087" s="101"/>
      <c r="G1087" s="103"/>
      <c r="H1087" s="99"/>
      <c r="I1087" s="103"/>
      <c r="J1087" s="99"/>
      <c r="K1087" s="99"/>
      <c r="L1087" s="99"/>
      <c r="M1087" s="103" t="n">
        <v>0</v>
      </c>
      <c r="N1087" s="103" t="n">
        <v>0</v>
      </c>
      <c r="O1087" s="103" t="n">
        <v>0</v>
      </c>
      <c r="P1087" s="99"/>
      <c r="Q1087" s="99"/>
    </row>
    <row r="1088" customFormat="false" ht="12.75" hidden="false" customHeight="false" outlineLevel="0" collapsed="false">
      <c r="A1088" s="104" t="n">
        <f aca="false">A1085+1</f>
        <v>363</v>
      </c>
      <c r="B1088" s="95"/>
      <c r="C1088" s="40"/>
      <c r="D1088" s="96" t="n">
        <v>6</v>
      </c>
      <c r="E1088" s="96"/>
      <c r="F1088" s="40"/>
      <c r="G1088" s="105" t="n">
        <f aca="false">C1088</f>
        <v>0</v>
      </c>
      <c r="H1088" s="104" t="n">
        <f aca="false">IF(AND(E1088=0,E1089=0),25,20)</f>
        <v>25</v>
      </c>
      <c r="I1088" s="105" t="n">
        <f aca="false">F1088</f>
        <v>0</v>
      </c>
      <c r="J1088" s="94" t="n">
        <f aca="false">IF(E1088="WO40",-40,MAX(4,SUM(E1088:E1089)))</f>
        <v>4</v>
      </c>
      <c r="K1088" s="104" t="n">
        <f aca="false">IF(D1088&gt;E1088,1,0)+IF(D1089&gt;E1089,1,0)+IF(D1090&gt;E1090,1,0)</f>
        <v>2</v>
      </c>
      <c r="L1088" s="104" t="n">
        <f aca="false">IF(E1088&gt;D1088,1,0)+IF(E1089&gt;D1089,1,0)+IF(E1090&gt;D1090,1,0)</f>
        <v>0</v>
      </c>
      <c r="M1088" s="97" t="str">
        <f aca="false">G1088&amp;" d. "&amp;I1088</f>
        <v>0 d. 0</v>
      </c>
      <c r="N1088" s="97" t="str">
        <f aca="false">G1088&amp;" x "&amp;I1088</f>
        <v>0 x 0</v>
      </c>
      <c r="O1088" s="97" t="str">
        <f aca="false">I1088&amp;" x "&amp;G1088</f>
        <v>0 x 0</v>
      </c>
      <c r="P1088" s="94" t="n">
        <f aca="false">MONTH(B1088)</f>
        <v>12</v>
      </c>
      <c r="Q1088" s="94" t="n">
        <f aca="false">QUOTIENT(B1088-2,7)-6129</f>
        <v>-6129</v>
      </c>
    </row>
    <row r="1089" customFormat="false" ht="12.75" hidden="false" customHeight="false" outlineLevel="0" collapsed="false">
      <c r="A1089" s="94"/>
      <c r="B1089" s="39"/>
      <c r="C1089" s="40"/>
      <c r="D1089" s="98" t="n">
        <v>6</v>
      </c>
      <c r="E1089" s="98"/>
      <c r="F1089" s="40"/>
      <c r="G1089" s="97"/>
      <c r="H1089" s="94"/>
      <c r="I1089" s="97"/>
      <c r="J1089" s="94"/>
      <c r="K1089" s="94"/>
      <c r="L1089" s="94"/>
      <c r="M1089" s="97" t="n">
        <v>0</v>
      </c>
      <c r="N1089" s="97" t="n">
        <v>0</v>
      </c>
      <c r="O1089" s="97" t="n">
        <v>0</v>
      </c>
      <c r="P1089" s="94"/>
      <c r="Q1089" s="94"/>
    </row>
    <row r="1090" customFormat="false" ht="12.75" hidden="false" customHeight="false" outlineLevel="0" collapsed="false">
      <c r="A1090" s="99"/>
      <c r="B1090" s="100"/>
      <c r="C1090" s="101"/>
      <c r="D1090" s="102"/>
      <c r="E1090" s="102"/>
      <c r="F1090" s="101"/>
      <c r="G1090" s="103"/>
      <c r="H1090" s="99"/>
      <c r="I1090" s="103"/>
      <c r="J1090" s="99"/>
      <c r="K1090" s="99"/>
      <c r="L1090" s="99"/>
      <c r="M1090" s="103" t="n">
        <v>0</v>
      </c>
      <c r="N1090" s="103" t="n">
        <v>0</v>
      </c>
      <c r="O1090" s="103" t="n">
        <v>0</v>
      </c>
      <c r="P1090" s="99"/>
      <c r="Q1090" s="99"/>
    </row>
    <row r="1091" customFormat="false" ht="12.75" hidden="false" customHeight="false" outlineLevel="0" collapsed="false">
      <c r="A1091" s="104" t="n">
        <f aca="false">A1088+1</f>
        <v>364</v>
      </c>
      <c r="B1091" s="95"/>
      <c r="C1091" s="40"/>
      <c r="D1091" s="96" t="n">
        <v>6</v>
      </c>
      <c r="E1091" s="96"/>
      <c r="F1091" s="40"/>
      <c r="G1091" s="105" t="n">
        <f aca="false">C1091</f>
        <v>0</v>
      </c>
      <c r="H1091" s="104" t="n">
        <f aca="false">IF(AND(E1091=0,E1092=0),25,20)</f>
        <v>25</v>
      </c>
      <c r="I1091" s="105" t="n">
        <f aca="false">F1091</f>
        <v>0</v>
      </c>
      <c r="J1091" s="94" t="n">
        <f aca="false">IF(E1091="WO40",-40,MAX(4,SUM(E1091:E1092)))</f>
        <v>4</v>
      </c>
      <c r="K1091" s="104" t="n">
        <f aca="false">IF(D1091&gt;E1091,1,0)+IF(D1092&gt;E1092,1,0)+IF(D1093&gt;E1093,1,0)</f>
        <v>2</v>
      </c>
      <c r="L1091" s="104" t="n">
        <f aca="false">IF(E1091&gt;D1091,1,0)+IF(E1092&gt;D1092,1,0)+IF(E1093&gt;D1093,1,0)</f>
        <v>0</v>
      </c>
      <c r="M1091" s="97" t="str">
        <f aca="false">G1091&amp;" d. "&amp;I1091</f>
        <v>0 d. 0</v>
      </c>
      <c r="N1091" s="97" t="str">
        <f aca="false">G1091&amp;" x "&amp;I1091</f>
        <v>0 x 0</v>
      </c>
      <c r="O1091" s="97" t="str">
        <f aca="false">I1091&amp;" x "&amp;G1091</f>
        <v>0 x 0</v>
      </c>
      <c r="P1091" s="94" t="n">
        <f aca="false">MONTH(B1091)</f>
        <v>12</v>
      </c>
      <c r="Q1091" s="94" t="n">
        <f aca="false">QUOTIENT(B1091-2,7)-6129</f>
        <v>-6129</v>
      </c>
    </row>
    <row r="1092" customFormat="false" ht="12.75" hidden="false" customHeight="false" outlineLevel="0" collapsed="false">
      <c r="A1092" s="94"/>
      <c r="B1092" s="39"/>
      <c r="C1092" s="40"/>
      <c r="D1092" s="98" t="n">
        <v>6</v>
      </c>
      <c r="E1092" s="98"/>
      <c r="F1092" s="40"/>
      <c r="G1092" s="97"/>
      <c r="H1092" s="94"/>
      <c r="I1092" s="97"/>
      <c r="J1092" s="94"/>
      <c r="K1092" s="94"/>
      <c r="L1092" s="94"/>
      <c r="M1092" s="97" t="n">
        <v>0</v>
      </c>
      <c r="N1092" s="97" t="n">
        <v>0</v>
      </c>
      <c r="O1092" s="97" t="n">
        <v>0</v>
      </c>
      <c r="P1092" s="94"/>
      <c r="Q1092" s="94"/>
    </row>
    <row r="1093" customFormat="false" ht="12.75" hidden="false" customHeight="false" outlineLevel="0" collapsed="false">
      <c r="A1093" s="99"/>
      <c r="B1093" s="100"/>
      <c r="C1093" s="101"/>
      <c r="D1093" s="102"/>
      <c r="E1093" s="102"/>
      <c r="F1093" s="101"/>
      <c r="G1093" s="103"/>
      <c r="H1093" s="99"/>
      <c r="I1093" s="103"/>
      <c r="J1093" s="99"/>
      <c r="K1093" s="99"/>
      <c r="L1093" s="99"/>
      <c r="M1093" s="103" t="n">
        <v>0</v>
      </c>
      <c r="N1093" s="103" t="n">
        <v>0</v>
      </c>
      <c r="O1093" s="103" t="n">
        <v>0</v>
      </c>
      <c r="P1093" s="99"/>
      <c r="Q1093" s="99"/>
    </row>
    <row r="1094" customFormat="false" ht="12.75" hidden="false" customHeight="false" outlineLevel="0" collapsed="false">
      <c r="A1094" s="104" t="n">
        <f aca="false">A1091+1</f>
        <v>365</v>
      </c>
      <c r="B1094" s="95"/>
      <c r="C1094" s="40"/>
      <c r="D1094" s="96" t="n">
        <v>6</v>
      </c>
      <c r="E1094" s="96"/>
      <c r="F1094" s="40"/>
      <c r="G1094" s="105" t="n">
        <f aca="false">C1094</f>
        <v>0</v>
      </c>
      <c r="H1094" s="104" t="n">
        <f aca="false">IF(AND(E1094=0,E1095=0),25,20)</f>
        <v>25</v>
      </c>
      <c r="I1094" s="105" t="n">
        <f aca="false">F1094</f>
        <v>0</v>
      </c>
      <c r="J1094" s="94" t="n">
        <f aca="false">IF(E1094="WO40",-40,MAX(4,SUM(E1094:E1095)))</f>
        <v>4</v>
      </c>
      <c r="K1094" s="104" t="n">
        <f aca="false">IF(D1094&gt;E1094,1,0)+IF(D1095&gt;E1095,1,0)+IF(D1096&gt;E1096,1,0)</f>
        <v>2</v>
      </c>
      <c r="L1094" s="104" t="n">
        <f aca="false">IF(E1094&gt;D1094,1,0)+IF(E1095&gt;D1095,1,0)+IF(E1096&gt;D1096,1,0)</f>
        <v>0</v>
      </c>
      <c r="M1094" s="97" t="str">
        <f aca="false">G1094&amp;" d. "&amp;I1094</f>
        <v>0 d. 0</v>
      </c>
      <c r="N1094" s="97" t="str">
        <f aca="false">G1094&amp;" x "&amp;I1094</f>
        <v>0 x 0</v>
      </c>
      <c r="O1094" s="97" t="str">
        <f aca="false">I1094&amp;" x "&amp;G1094</f>
        <v>0 x 0</v>
      </c>
      <c r="P1094" s="94" t="n">
        <f aca="false">MONTH(B1094)</f>
        <v>12</v>
      </c>
      <c r="Q1094" s="94" t="n">
        <f aca="false">QUOTIENT(B1094-2,7)-6129</f>
        <v>-6129</v>
      </c>
    </row>
    <row r="1095" customFormat="false" ht="12.75" hidden="false" customHeight="false" outlineLevel="0" collapsed="false">
      <c r="A1095" s="94"/>
      <c r="B1095" s="39"/>
      <c r="C1095" s="40"/>
      <c r="D1095" s="98" t="n">
        <v>6</v>
      </c>
      <c r="E1095" s="98"/>
      <c r="F1095" s="40"/>
      <c r="G1095" s="97"/>
      <c r="H1095" s="94"/>
      <c r="I1095" s="97"/>
      <c r="J1095" s="94"/>
      <c r="K1095" s="94"/>
      <c r="L1095" s="94"/>
      <c r="M1095" s="97" t="n">
        <v>0</v>
      </c>
      <c r="N1095" s="97" t="n">
        <v>0</v>
      </c>
      <c r="O1095" s="97" t="n">
        <v>0</v>
      </c>
      <c r="P1095" s="94"/>
      <c r="Q1095" s="94"/>
    </row>
    <row r="1096" customFormat="false" ht="12.75" hidden="false" customHeight="false" outlineLevel="0" collapsed="false">
      <c r="A1096" s="99"/>
      <c r="B1096" s="100"/>
      <c r="C1096" s="101"/>
      <c r="D1096" s="102"/>
      <c r="E1096" s="102"/>
      <c r="F1096" s="101"/>
      <c r="G1096" s="103"/>
      <c r="H1096" s="99"/>
      <c r="I1096" s="103"/>
      <c r="J1096" s="99"/>
      <c r="K1096" s="99"/>
      <c r="L1096" s="99"/>
      <c r="M1096" s="103" t="n">
        <v>0</v>
      </c>
      <c r="N1096" s="103" t="n">
        <v>0</v>
      </c>
      <c r="O1096" s="103" t="n">
        <v>0</v>
      </c>
      <c r="P1096" s="99"/>
      <c r="Q1096" s="99"/>
    </row>
    <row r="1097" customFormat="false" ht="12.75" hidden="false" customHeight="false" outlineLevel="0" collapsed="false">
      <c r="A1097" s="104" t="n">
        <f aca="false">A1094+1</f>
        <v>366</v>
      </c>
      <c r="B1097" s="95"/>
      <c r="C1097" s="40"/>
      <c r="D1097" s="96" t="n">
        <v>6</v>
      </c>
      <c r="E1097" s="96"/>
      <c r="F1097" s="40"/>
      <c r="G1097" s="105" t="n">
        <f aca="false">C1097</f>
        <v>0</v>
      </c>
      <c r="H1097" s="104" t="n">
        <f aca="false">IF(AND(E1097=0,E1098=0),25,20)</f>
        <v>25</v>
      </c>
      <c r="I1097" s="105" t="n">
        <f aca="false">F1097</f>
        <v>0</v>
      </c>
      <c r="J1097" s="94" t="n">
        <f aca="false">IF(E1097="WO40",-40,MAX(4,SUM(E1097:E1098)))</f>
        <v>4</v>
      </c>
      <c r="K1097" s="104" t="n">
        <f aca="false">IF(D1097&gt;E1097,1,0)+IF(D1098&gt;E1098,1,0)+IF(D1099&gt;E1099,1,0)</f>
        <v>2</v>
      </c>
      <c r="L1097" s="104" t="n">
        <f aca="false">IF(E1097&gt;D1097,1,0)+IF(E1098&gt;D1098,1,0)+IF(E1099&gt;D1099,1,0)</f>
        <v>0</v>
      </c>
      <c r="M1097" s="97" t="str">
        <f aca="false">G1097&amp;" d. "&amp;I1097</f>
        <v>0 d. 0</v>
      </c>
      <c r="N1097" s="97" t="str">
        <f aca="false">G1097&amp;" x "&amp;I1097</f>
        <v>0 x 0</v>
      </c>
      <c r="O1097" s="97" t="str">
        <f aca="false">I1097&amp;" x "&amp;G1097</f>
        <v>0 x 0</v>
      </c>
      <c r="P1097" s="94" t="n">
        <f aca="false">MONTH(B1097)</f>
        <v>12</v>
      </c>
      <c r="Q1097" s="94" t="n">
        <f aca="false">QUOTIENT(B1097-2,7)-6129</f>
        <v>-6129</v>
      </c>
    </row>
    <row r="1098" customFormat="false" ht="12.75" hidden="false" customHeight="false" outlineLevel="0" collapsed="false">
      <c r="A1098" s="94"/>
      <c r="B1098" s="39"/>
      <c r="C1098" s="40"/>
      <c r="D1098" s="98" t="n">
        <v>6</v>
      </c>
      <c r="E1098" s="98"/>
      <c r="F1098" s="40"/>
      <c r="G1098" s="97"/>
      <c r="H1098" s="94"/>
      <c r="I1098" s="97"/>
      <c r="J1098" s="94"/>
      <c r="K1098" s="94"/>
      <c r="L1098" s="94"/>
      <c r="M1098" s="97" t="n">
        <v>0</v>
      </c>
      <c r="N1098" s="97" t="n">
        <v>0</v>
      </c>
      <c r="O1098" s="97" t="n">
        <v>0</v>
      </c>
      <c r="P1098" s="94"/>
      <c r="Q1098" s="94"/>
    </row>
    <row r="1099" customFormat="false" ht="12.75" hidden="false" customHeight="false" outlineLevel="0" collapsed="false">
      <c r="A1099" s="99"/>
      <c r="B1099" s="100"/>
      <c r="C1099" s="101"/>
      <c r="D1099" s="102"/>
      <c r="E1099" s="102"/>
      <c r="F1099" s="101"/>
      <c r="G1099" s="103"/>
      <c r="H1099" s="99"/>
      <c r="I1099" s="103"/>
      <c r="J1099" s="99"/>
      <c r="K1099" s="99"/>
      <c r="L1099" s="99"/>
      <c r="M1099" s="103" t="n">
        <v>0</v>
      </c>
      <c r="N1099" s="103" t="n">
        <v>0</v>
      </c>
      <c r="O1099" s="103" t="n">
        <v>0</v>
      </c>
      <c r="P1099" s="99"/>
      <c r="Q1099" s="99"/>
    </row>
    <row r="1100" customFormat="false" ht="12.75" hidden="false" customHeight="false" outlineLevel="0" collapsed="false">
      <c r="A1100" s="104" t="n">
        <f aca="false">A1097+1</f>
        <v>367</v>
      </c>
      <c r="B1100" s="95"/>
      <c r="C1100" s="40"/>
      <c r="D1100" s="96" t="n">
        <v>6</v>
      </c>
      <c r="E1100" s="96"/>
      <c r="F1100" s="40"/>
      <c r="G1100" s="105" t="n">
        <f aca="false">C1100</f>
        <v>0</v>
      </c>
      <c r="H1100" s="104" t="n">
        <f aca="false">IF(AND(E1100=0,E1101=0),25,20)</f>
        <v>25</v>
      </c>
      <c r="I1100" s="105" t="n">
        <f aca="false">F1100</f>
        <v>0</v>
      </c>
      <c r="J1100" s="94" t="n">
        <f aca="false">IF(E1100="WO40",-40,MAX(4,SUM(E1100:E1101)))</f>
        <v>4</v>
      </c>
      <c r="K1100" s="104" t="n">
        <f aca="false">IF(D1100&gt;E1100,1,0)+IF(D1101&gt;E1101,1,0)+IF(D1102&gt;E1102,1,0)</f>
        <v>2</v>
      </c>
      <c r="L1100" s="104" t="n">
        <f aca="false">IF(E1100&gt;D1100,1,0)+IF(E1101&gt;D1101,1,0)+IF(E1102&gt;D1102,1,0)</f>
        <v>0</v>
      </c>
      <c r="M1100" s="97" t="str">
        <f aca="false">G1100&amp;" d. "&amp;I1100</f>
        <v>0 d. 0</v>
      </c>
      <c r="N1100" s="97" t="str">
        <f aca="false">G1100&amp;" x "&amp;I1100</f>
        <v>0 x 0</v>
      </c>
      <c r="O1100" s="97" t="str">
        <f aca="false">I1100&amp;" x "&amp;G1100</f>
        <v>0 x 0</v>
      </c>
      <c r="P1100" s="94" t="n">
        <f aca="false">MONTH(B1100)</f>
        <v>12</v>
      </c>
      <c r="Q1100" s="94" t="n">
        <f aca="false">QUOTIENT(B1100-2,7)-6129</f>
        <v>-6129</v>
      </c>
    </row>
    <row r="1101" customFormat="false" ht="12.75" hidden="false" customHeight="false" outlineLevel="0" collapsed="false">
      <c r="A1101" s="94"/>
      <c r="B1101" s="39"/>
      <c r="C1101" s="40"/>
      <c r="D1101" s="98" t="n">
        <v>6</v>
      </c>
      <c r="E1101" s="98"/>
      <c r="F1101" s="40"/>
      <c r="G1101" s="97"/>
      <c r="H1101" s="94"/>
      <c r="I1101" s="97"/>
      <c r="J1101" s="94"/>
      <c r="K1101" s="94"/>
      <c r="L1101" s="94"/>
      <c r="M1101" s="97" t="n">
        <v>0</v>
      </c>
      <c r="N1101" s="97" t="n">
        <v>0</v>
      </c>
      <c r="O1101" s="97" t="n">
        <v>0</v>
      </c>
      <c r="P1101" s="94"/>
      <c r="Q1101" s="94"/>
    </row>
    <row r="1102" customFormat="false" ht="12.75" hidden="false" customHeight="false" outlineLevel="0" collapsed="false">
      <c r="A1102" s="99"/>
      <c r="B1102" s="100"/>
      <c r="C1102" s="101"/>
      <c r="D1102" s="102"/>
      <c r="E1102" s="102"/>
      <c r="F1102" s="101"/>
      <c r="G1102" s="103"/>
      <c r="H1102" s="99"/>
      <c r="I1102" s="103"/>
      <c r="J1102" s="99"/>
      <c r="K1102" s="99"/>
      <c r="L1102" s="99"/>
      <c r="M1102" s="103" t="n">
        <v>0</v>
      </c>
      <c r="N1102" s="103" t="n">
        <v>0</v>
      </c>
      <c r="O1102" s="103" t="n">
        <v>0</v>
      </c>
      <c r="P1102" s="99"/>
      <c r="Q1102" s="99"/>
    </row>
    <row r="1103" customFormat="false" ht="12.75" hidden="false" customHeight="false" outlineLevel="0" collapsed="false">
      <c r="A1103" s="104" t="n">
        <f aca="false">A1100+1</f>
        <v>368</v>
      </c>
      <c r="B1103" s="95"/>
      <c r="C1103" s="40"/>
      <c r="D1103" s="96" t="n">
        <v>6</v>
      </c>
      <c r="E1103" s="96"/>
      <c r="F1103" s="40"/>
      <c r="G1103" s="105" t="n">
        <f aca="false">C1103</f>
        <v>0</v>
      </c>
      <c r="H1103" s="104" t="n">
        <f aca="false">IF(AND(E1103=0,E1104=0),25,20)</f>
        <v>25</v>
      </c>
      <c r="I1103" s="105" t="n">
        <f aca="false">F1103</f>
        <v>0</v>
      </c>
      <c r="J1103" s="94" t="n">
        <f aca="false">IF(E1103="WO40",-40,MAX(4,SUM(E1103:E1104)))</f>
        <v>4</v>
      </c>
      <c r="K1103" s="104" t="n">
        <f aca="false">IF(D1103&gt;E1103,1,0)+IF(D1104&gt;E1104,1,0)+IF(D1105&gt;E1105,1,0)</f>
        <v>2</v>
      </c>
      <c r="L1103" s="104" t="n">
        <f aca="false">IF(E1103&gt;D1103,1,0)+IF(E1104&gt;D1104,1,0)+IF(E1105&gt;D1105,1,0)</f>
        <v>0</v>
      </c>
      <c r="M1103" s="97" t="str">
        <f aca="false">G1103&amp;" d. "&amp;I1103</f>
        <v>0 d. 0</v>
      </c>
      <c r="N1103" s="97" t="str">
        <f aca="false">G1103&amp;" x "&amp;I1103</f>
        <v>0 x 0</v>
      </c>
      <c r="O1103" s="97" t="str">
        <f aca="false">I1103&amp;" x "&amp;G1103</f>
        <v>0 x 0</v>
      </c>
      <c r="P1103" s="94" t="n">
        <f aca="false">MONTH(B1103)</f>
        <v>12</v>
      </c>
      <c r="Q1103" s="94" t="n">
        <f aca="false">QUOTIENT(B1103-2,7)-6129</f>
        <v>-6129</v>
      </c>
    </row>
    <row r="1104" customFormat="false" ht="12.75" hidden="false" customHeight="false" outlineLevel="0" collapsed="false">
      <c r="A1104" s="94"/>
      <c r="B1104" s="39"/>
      <c r="C1104" s="40"/>
      <c r="D1104" s="98" t="n">
        <v>6</v>
      </c>
      <c r="E1104" s="98"/>
      <c r="F1104" s="40"/>
      <c r="G1104" s="97"/>
      <c r="H1104" s="94"/>
      <c r="I1104" s="97"/>
      <c r="J1104" s="94"/>
      <c r="K1104" s="94"/>
      <c r="L1104" s="94"/>
      <c r="M1104" s="97" t="n">
        <v>0</v>
      </c>
      <c r="N1104" s="97" t="n">
        <v>0</v>
      </c>
      <c r="O1104" s="97" t="n">
        <v>0</v>
      </c>
      <c r="P1104" s="94"/>
      <c r="Q1104" s="94"/>
    </row>
    <row r="1105" customFormat="false" ht="12.75" hidden="false" customHeight="false" outlineLevel="0" collapsed="false">
      <c r="A1105" s="99"/>
      <c r="B1105" s="100"/>
      <c r="C1105" s="101"/>
      <c r="D1105" s="102"/>
      <c r="E1105" s="102"/>
      <c r="F1105" s="101"/>
      <c r="G1105" s="103"/>
      <c r="H1105" s="99"/>
      <c r="I1105" s="103"/>
      <c r="J1105" s="99"/>
      <c r="K1105" s="99"/>
      <c r="L1105" s="99"/>
      <c r="M1105" s="103" t="n">
        <v>0</v>
      </c>
      <c r="N1105" s="103" t="n">
        <v>0</v>
      </c>
      <c r="O1105" s="103" t="n">
        <v>0</v>
      </c>
      <c r="P1105" s="99"/>
      <c r="Q1105" s="99"/>
    </row>
    <row r="1106" customFormat="false" ht="12.75" hidden="false" customHeight="false" outlineLevel="0" collapsed="false">
      <c r="A1106" s="104" t="n">
        <f aca="false">A1103+1</f>
        <v>369</v>
      </c>
      <c r="B1106" s="95"/>
      <c r="C1106" s="40"/>
      <c r="D1106" s="96" t="n">
        <v>6</v>
      </c>
      <c r="E1106" s="96"/>
      <c r="F1106" s="40"/>
      <c r="G1106" s="105" t="n">
        <f aca="false">C1106</f>
        <v>0</v>
      </c>
      <c r="H1106" s="104" t="n">
        <f aca="false">IF(AND(E1106=0,E1107=0),25,20)</f>
        <v>25</v>
      </c>
      <c r="I1106" s="105" t="n">
        <f aca="false">F1106</f>
        <v>0</v>
      </c>
      <c r="J1106" s="94" t="n">
        <f aca="false">IF(E1106="WO40",-40,MAX(4,SUM(E1106:E1107)))</f>
        <v>4</v>
      </c>
      <c r="K1106" s="104" t="n">
        <f aca="false">IF(D1106&gt;E1106,1,0)+IF(D1107&gt;E1107,1,0)+IF(D1108&gt;E1108,1,0)</f>
        <v>2</v>
      </c>
      <c r="L1106" s="104" t="n">
        <f aca="false">IF(E1106&gt;D1106,1,0)+IF(E1107&gt;D1107,1,0)+IF(E1108&gt;D1108,1,0)</f>
        <v>0</v>
      </c>
      <c r="M1106" s="97" t="str">
        <f aca="false">G1106&amp;" d. "&amp;I1106</f>
        <v>0 d. 0</v>
      </c>
      <c r="N1106" s="97" t="str">
        <f aca="false">G1106&amp;" x "&amp;I1106</f>
        <v>0 x 0</v>
      </c>
      <c r="O1106" s="97" t="str">
        <f aca="false">I1106&amp;" x "&amp;G1106</f>
        <v>0 x 0</v>
      </c>
      <c r="P1106" s="94" t="n">
        <f aca="false">MONTH(B1106)</f>
        <v>12</v>
      </c>
      <c r="Q1106" s="94" t="n">
        <f aca="false">QUOTIENT(B1106-2,7)-6129</f>
        <v>-6129</v>
      </c>
    </row>
    <row r="1107" customFormat="false" ht="12.75" hidden="false" customHeight="false" outlineLevel="0" collapsed="false">
      <c r="A1107" s="94"/>
      <c r="B1107" s="39"/>
      <c r="C1107" s="40"/>
      <c r="D1107" s="98" t="n">
        <v>6</v>
      </c>
      <c r="E1107" s="98"/>
      <c r="F1107" s="40"/>
      <c r="G1107" s="97"/>
      <c r="H1107" s="94"/>
      <c r="I1107" s="97"/>
      <c r="J1107" s="94"/>
      <c r="K1107" s="94"/>
      <c r="L1107" s="94"/>
      <c r="M1107" s="97" t="n">
        <v>0</v>
      </c>
      <c r="N1107" s="97" t="n">
        <v>0</v>
      </c>
      <c r="O1107" s="97" t="n">
        <v>0</v>
      </c>
      <c r="P1107" s="94"/>
      <c r="Q1107" s="94"/>
    </row>
    <row r="1108" customFormat="false" ht="12.75" hidden="false" customHeight="false" outlineLevel="0" collapsed="false">
      <c r="A1108" s="99"/>
      <c r="B1108" s="100"/>
      <c r="C1108" s="101"/>
      <c r="D1108" s="102"/>
      <c r="E1108" s="102"/>
      <c r="F1108" s="101"/>
      <c r="G1108" s="103"/>
      <c r="H1108" s="99"/>
      <c r="I1108" s="103"/>
      <c r="J1108" s="99"/>
      <c r="K1108" s="99"/>
      <c r="L1108" s="99"/>
      <c r="M1108" s="103" t="n">
        <v>0</v>
      </c>
      <c r="N1108" s="103" t="n">
        <v>0</v>
      </c>
      <c r="O1108" s="103" t="n">
        <v>0</v>
      </c>
      <c r="P1108" s="99"/>
      <c r="Q1108" s="99"/>
    </row>
    <row r="1109" customFormat="false" ht="12.75" hidden="false" customHeight="false" outlineLevel="0" collapsed="false">
      <c r="A1109" s="104" t="n">
        <f aca="false">A1106+1</f>
        <v>370</v>
      </c>
      <c r="B1109" s="95"/>
      <c r="C1109" s="40"/>
      <c r="D1109" s="96" t="n">
        <v>6</v>
      </c>
      <c r="E1109" s="96"/>
      <c r="F1109" s="40"/>
      <c r="G1109" s="105" t="n">
        <f aca="false">C1109</f>
        <v>0</v>
      </c>
      <c r="H1109" s="104" t="n">
        <f aca="false">IF(AND(E1109=0,E1110=0),25,20)</f>
        <v>25</v>
      </c>
      <c r="I1109" s="105" t="n">
        <f aca="false">F1109</f>
        <v>0</v>
      </c>
      <c r="J1109" s="94" t="n">
        <f aca="false">IF(E1109="WO40",-40,MAX(4,SUM(E1109:E1110)))</f>
        <v>4</v>
      </c>
      <c r="K1109" s="104" t="n">
        <f aca="false">IF(D1109&gt;E1109,1,0)+IF(D1110&gt;E1110,1,0)+IF(D1111&gt;E1111,1,0)</f>
        <v>2</v>
      </c>
      <c r="L1109" s="104" t="n">
        <f aca="false">IF(E1109&gt;D1109,1,0)+IF(E1110&gt;D1110,1,0)+IF(E1111&gt;D1111,1,0)</f>
        <v>0</v>
      </c>
      <c r="M1109" s="97" t="str">
        <f aca="false">G1109&amp;" d. "&amp;I1109</f>
        <v>0 d. 0</v>
      </c>
      <c r="N1109" s="97" t="str">
        <f aca="false">G1109&amp;" x "&amp;I1109</f>
        <v>0 x 0</v>
      </c>
      <c r="O1109" s="97" t="str">
        <f aca="false">I1109&amp;" x "&amp;G1109</f>
        <v>0 x 0</v>
      </c>
      <c r="P1109" s="94" t="n">
        <f aca="false">MONTH(B1109)</f>
        <v>12</v>
      </c>
      <c r="Q1109" s="94" t="n">
        <f aca="false">QUOTIENT(B1109-2,7)-6129</f>
        <v>-6129</v>
      </c>
    </row>
    <row r="1110" customFormat="false" ht="12.75" hidden="false" customHeight="false" outlineLevel="0" collapsed="false">
      <c r="A1110" s="94"/>
      <c r="B1110" s="39"/>
      <c r="C1110" s="40"/>
      <c r="D1110" s="98" t="n">
        <v>6</v>
      </c>
      <c r="E1110" s="98"/>
      <c r="F1110" s="40"/>
      <c r="G1110" s="97"/>
      <c r="H1110" s="94"/>
      <c r="I1110" s="97"/>
      <c r="J1110" s="94"/>
      <c r="K1110" s="94"/>
      <c r="L1110" s="94"/>
      <c r="M1110" s="97" t="n">
        <v>0</v>
      </c>
      <c r="N1110" s="97" t="n">
        <v>0</v>
      </c>
      <c r="O1110" s="97" t="n">
        <v>0</v>
      </c>
      <c r="P1110" s="94"/>
      <c r="Q1110" s="94"/>
    </row>
    <row r="1111" customFormat="false" ht="12.75" hidden="false" customHeight="false" outlineLevel="0" collapsed="false">
      <c r="A1111" s="99"/>
      <c r="B1111" s="100"/>
      <c r="C1111" s="101"/>
      <c r="D1111" s="102"/>
      <c r="E1111" s="102"/>
      <c r="F1111" s="101"/>
      <c r="G1111" s="103"/>
      <c r="H1111" s="99"/>
      <c r="I1111" s="103"/>
      <c r="J1111" s="99"/>
      <c r="K1111" s="99"/>
      <c r="L1111" s="99"/>
      <c r="M1111" s="103" t="n">
        <v>0</v>
      </c>
      <c r="N1111" s="103" t="n">
        <v>0</v>
      </c>
      <c r="O1111" s="103" t="n">
        <v>0</v>
      </c>
      <c r="P1111" s="99"/>
      <c r="Q1111" s="99"/>
    </row>
    <row r="1112" customFormat="false" ht="12.75" hidden="false" customHeight="false" outlineLevel="0" collapsed="false">
      <c r="A1112" s="104" t="n">
        <f aca="false">A1109+1</f>
        <v>371</v>
      </c>
      <c r="B1112" s="95"/>
      <c r="C1112" s="40"/>
      <c r="D1112" s="96" t="n">
        <v>6</v>
      </c>
      <c r="E1112" s="96"/>
      <c r="F1112" s="40"/>
      <c r="G1112" s="105" t="n">
        <f aca="false">C1112</f>
        <v>0</v>
      </c>
      <c r="H1112" s="104" t="n">
        <f aca="false">IF(AND(E1112=0,E1113=0),25,20)</f>
        <v>25</v>
      </c>
      <c r="I1112" s="105" t="n">
        <f aca="false">F1112</f>
        <v>0</v>
      </c>
      <c r="J1112" s="94" t="n">
        <f aca="false">IF(E1112="WO40",-40,MAX(4,SUM(E1112:E1113)))</f>
        <v>4</v>
      </c>
      <c r="K1112" s="104" t="n">
        <f aca="false">IF(D1112&gt;E1112,1,0)+IF(D1113&gt;E1113,1,0)+IF(D1114&gt;E1114,1,0)</f>
        <v>2</v>
      </c>
      <c r="L1112" s="104" t="n">
        <f aca="false">IF(E1112&gt;D1112,1,0)+IF(E1113&gt;D1113,1,0)+IF(E1114&gt;D1114,1,0)</f>
        <v>0</v>
      </c>
      <c r="M1112" s="97" t="str">
        <f aca="false">G1112&amp;" d. "&amp;I1112</f>
        <v>0 d. 0</v>
      </c>
      <c r="N1112" s="97" t="str">
        <f aca="false">G1112&amp;" x "&amp;I1112</f>
        <v>0 x 0</v>
      </c>
      <c r="O1112" s="97" t="str">
        <f aca="false">I1112&amp;" x "&amp;G1112</f>
        <v>0 x 0</v>
      </c>
      <c r="P1112" s="94" t="n">
        <f aca="false">MONTH(B1112)</f>
        <v>12</v>
      </c>
      <c r="Q1112" s="94" t="n">
        <f aca="false">QUOTIENT(B1112-2,7)-6129</f>
        <v>-6129</v>
      </c>
    </row>
    <row r="1113" customFormat="false" ht="12.75" hidden="false" customHeight="false" outlineLevel="0" collapsed="false">
      <c r="A1113" s="94"/>
      <c r="B1113" s="39"/>
      <c r="C1113" s="40"/>
      <c r="D1113" s="98" t="n">
        <v>6</v>
      </c>
      <c r="E1113" s="98"/>
      <c r="F1113" s="40"/>
      <c r="G1113" s="97"/>
      <c r="H1113" s="94"/>
      <c r="I1113" s="97"/>
      <c r="J1113" s="94"/>
      <c r="K1113" s="94"/>
      <c r="L1113" s="94"/>
      <c r="M1113" s="97" t="n">
        <v>0</v>
      </c>
      <c r="N1113" s="97" t="n">
        <v>0</v>
      </c>
      <c r="O1113" s="97" t="n">
        <v>0</v>
      </c>
      <c r="P1113" s="94"/>
      <c r="Q1113" s="94"/>
    </row>
    <row r="1114" customFormat="false" ht="12.75" hidden="false" customHeight="false" outlineLevel="0" collapsed="false">
      <c r="A1114" s="99"/>
      <c r="B1114" s="100"/>
      <c r="C1114" s="101"/>
      <c r="D1114" s="102"/>
      <c r="E1114" s="102"/>
      <c r="F1114" s="101"/>
      <c r="G1114" s="103"/>
      <c r="H1114" s="99"/>
      <c r="I1114" s="103"/>
      <c r="J1114" s="99"/>
      <c r="K1114" s="99"/>
      <c r="L1114" s="99"/>
      <c r="M1114" s="103" t="n">
        <v>0</v>
      </c>
      <c r="N1114" s="103" t="n">
        <v>0</v>
      </c>
      <c r="O1114" s="103" t="n">
        <v>0</v>
      </c>
      <c r="P1114" s="99"/>
      <c r="Q1114" s="99"/>
    </row>
    <row r="1115" customFormat="false" ht="12.75" hidden="false" customHeight="false" outlineLevel="0" collapsed="false">
      <c r="A1115" s="104" t="n">
        <f aca="false">A1112+1</f>
        <v>372</v>
      </c>
      <c r="B1115" s="95"/>
      <c r="C1115" s="40"/>
      <c r="D1115" s="96" t="n">
        <v>6</v>
      </c>
      <c r="E1115" s="96"/>
      <c r="F1115" s="40"/>
      <c r="G1115" s="105" t="n">
        <f aca="false">C1115</f>
        <v>0</v>
      </c>
      <c r="H1115" s="104" t="n">
        <f aca="false">IF(AND(E1115=0,E1116=0),25,20)</f>
        <v>25</v>
      </c>
      <c r="I1115" s="105" t="n">
        <f aca="false">F1115</f>
        <v>0</v>
      </c>
      <c r="J1115" s="94" t="n">
        <f aca="false">IF(E1115="WO40",-40,MAX(4,SUM(E1115:E1116)))</f>
        <v>4</v>
      </c>
      <c r="K1115" s="104" t="n">
        <f aca="false">IF(D1115&gt;E1115,1,0)+IF(D1116&gt;E1116,1,0)+IF(D1117&gt;E1117,1,0)</f>
        <v>2</v>
      </c>
      <c r="L1115" s="104" t="n">
        <f aca="false">IF(E1115&gt;D1115,1,0)+IF(E1116&gt;D1116,1,0)+IF(E1117&gt;D1117,1,0)</f>
        <v>0</v>
      </c>
      <c r="M1115" s="97" t="str">
        <f aca="false">G1115&amp;" d. "&amp;I1115</f>
        <v>0 d. 0</v>
      </c>
      <c r="N1115" s="97" t="str">
        <f aca="false">G1115&amp;" x "&amp;I1115</f>
        <v>0 x 0</v>
      </c>
      <c r="O1115" s="97" t="str">
        <f aca="false">I1115&amp;" x "&amp;G1115</f>
        <v>0 x 0</v>
      </c>
      <c r="P1115" s="94" t="n">
        <f aca="false">MONTH(B1115)</f>
        <v>12</v>
      </c>
      <c r="Q1115" s="94" t="n">
        <f aca="false">QUOTIENT(B1115-2,7)-6129</f>
        <v>-6129</v>
      </c>
    </row>
    <row r="1116" customFormat="false" ht="12.75" hidden="false" customHeight="false" outlineLevel="0" collapsed="false">
      <c r="A1116" s="94"/>
      <c r="B1116" s="39"/>
      <c r="C1116" s="40"/>
      <c r="D1116" s="98" t="n">
        <v>6</v>
      </c>
      <c r="E1116" s="98"/>
      <c r="F1116" s="40"/>
      <c r="G1116" s="97"/>
      <c r="H1116" s="94"/>
      <c r="I1116" s="97"/>
      <c r="J1116" s="94"/>
      <c r="K1116" s="94"/>
      <c r="L1116" s="94"/>
      <c r="M1116" s="97" t="n">
        <v>0</v>
      </c>
      <c r="N1116" s="97" t="n">
        <v>0</v>
      </c>
      <c r="O1116" s="97" t="n">
        <v>0</v>
      </c>
      <c r="P1116" s="94"/>
      <c r="Q1116" s="94"/>
    </row>
    <row r="1117" customFormat="false" ht="12.75" hidden="false" customHeight="false" outlineLevel="0" collapsed="false">
      <c r="A1117" s="99"/>
      <c r="B1117" s="100"/>
      <c r="C1117" s="101"/>
      <c r="D1117" s="102"/>
      <c r="E1117" s="102"/>
      <c r="F1117" s="101"/>
      <c r="G1117" s="103"/>
      <c r="H1117" s="99"/>
      <c r="I1117" s="103"/>
      <c r="J1117" s="99"/>
      <c r="K1117" s="99"/>
      <c r="L1117" s="99"/>
      <c r="M1117" s="103" t="n">
        <v>0</v>
      </c>
      <c r="N1117" s="103" t="n">
        <v>0</v>
      </c>
      <c r="O1117" s="103" t="n">
        <v>0</v>
      </c>
      <c r="P1117" s="99"/>
      <c r="Q1117" s="99"/>
    </row>
    <row r="1118" customFormat="false" ht="12.75" hidden="false" customHeight="false" outlineLevel="0" collapsed="false">
      <c r="A1118" s="104" t="n">
        <f aca="false">A1115+1</f>
        <v>373</v>
      </c>
      <c r="B1118" s="95"/>
      <c r="C1118" s="40"/>
      <c r="D1118" s="96" t="n">
        <v>6</v>
      </c>
      <c r="E1118" s="96"/>
      <c r="F1118" s="40"/>
      <c r="G1118" s="105" t="n">
        <f aca="false">C1118</f>
        <v>0</v>
      </c>
      <c r="H1118" s="104" t="n">
        <f aca="false">IF(AND(E1118=0,E1119=0),25,20)</f>
        <v>25</v>
      </c>
      <c r="I1118" s="105" t="n">
        <f aca="false">F1118</f>
        <v>0</v>
      </c>
      <c r="J1118" s="94" t="n">
        <f aca="false">IF(E1118="WO40",-40,MAX(4,SUM(E1118:E1119)))</f>
        <v>4</v>
      </c>
      <c r="K1118" s="104" t="n">
        <f aca="false">IF(D1118&gt;E1118,1,0)+IF(D1119&gt;E1119,1,0)+IF(D1120&gt;E1120,1,0)</f>
        <v>2</v>
      </c>
      <c r="L1118" s="104" t="n">
        <f aca="false">IF(E1118&gt;D1118,1,0)+IF(E1119&gt;D1119,1,0)+IF(E1120&gt;D1120,1,0)</f>
        <v>0</v>
      </c>
      <c r="M1118" s="97" t="str">
        <f aca="false">G1118&amp;" d. "&amp;I1118</f>
        <v>0 d. 0</v>
      </c>
      <c r="N1118" s="97" t="str">
        <f aca="false">G1118&amp;" x "&amp;I1118</f>
        <v>0 x 0</v>
      </c>
      <c r="O1118" s="97" t="str">
        <f aca="false">I1118&amp;" x "&amp;G1118</f>
        <v>0 x 0</v>
      </c>
      <c r="P1118" s="94" t="n">
        <f aca="false">MONTH(B1118)</f>
        <v>12</v>
      </c>
      <c r="Q1118" s="94" t="n">
        <f aca="false">QUOTIENT(B1118-2,7)-6129</f>
        <v>-6129</v>
      </c>
    </row>
    <row r="1119" customFormat="false" ht="12.75" hidden="false" customHeight="false" outlineLevel="0" collapsed="false">
      <c r="A1119" s="94"/>
      <c r="B1119" s="39"/>
      <c r="C1119" s="40"/>
      <c r="D1119" s="98" t="n">
        <v>6</v>
      </c>
      <c r="E1119" s="98"/>
      <c r="F1119" s="40"/>
      <c r="G1119" s="97"/>
      <c r="H1119" s="94"/>
      <c r="I1119" s="97"/>
      <c r="J1119" s="94"/>
      <c r="K1119" s="94"/>
      <c r="L1119" s="94"/>
      <c r="M1119" s="97" t="n">
        <v>0</v>
      </c>
      <c r="N1119" s="97" t="n">
        <v>0</v>
      </c>
      <c r="O1119" s="97" t="n">
        <v>0</v>
      </c>
      <c r="P1119" s="94"/>
      <c r="Q1119" s="94"/>
    </row>
    <row r="1120" customFormat="false" ht="12.75" hidden="false" customHeight="false" outlineLevel="0" collapsed="false">
      <c r="A1120" s="99"/>
      <c r="B1120" s="100"/>
      <c r="C1120" s="101"/>
      <c r="D1120" s="102"/>
      <c r="E1120" s="102"/>
      <c r="F1120" s="101"/>
      <c r="G1120" s="103"/>
      <c r="H1120" s="99"/>
      <c r="I1120" s="103"/>
      <c r="J1120" s="99"/>
      <c r="K1120" s="99"/>
      <c r="L1120" s="99"/>
      <c r="M1120" s="103" t="n">
        <v>0</v>
      </c>
      <c r="N1120" s="103" t="n">
        <v>0</v>
      </c>
      <c r="O1120" s="103" t="n">
        <v>0</v>
      </c>
      <c r="P1120" s="99"/>
      <c r="Q1120" s="99"/>
    </row>
    <row r="1121" customFormat="false" ht="12.75" hidden="false" customHeight="false" outlineLevel="0" collapsed="false">
      <c r="A1121" s="104" t="n">
        <f aca="false">A1118+1</f>
        <v>374</v>
      </c>
      <c r="B1121" s="95"/>
      <c r="C1121" s="40"/>
      <c r="D1121" s="96" t="n">
        <v>6</v>
      </c>
      <c r="E1121" s="96"/>
      <c r="F1121" s="40"/>
      <c r="G1121" s="105" t="n">
        <f aca="false">C1121</f>
        <v>0</v>
      </c>
      <c r="H1121" s="104" t="n">
        <f aca="false">IF(AND(E1121=0,E1122=0),25,20)</f>
        <v>25</v>
      </c>
      <c r="I1121" s="105" t="n">
        <f aca="false">F1121</f>
        <v>0</v>
      </c>
      <c r="J1121" s="94" t="n">
        <f aca="false">IF(E1121="WO40",-40,MAX(4,SUM(E1121:E1122)))</f>
        <v>4</v>
      </c>
      <c r="K1121" s="104" t="n">
        <f aca="false">IF(D1121&gt;E1121,1,0)+IF(D1122&gt;E1122,1,0)+IF(D1123&gt;E1123,1,0)</f>
        <v>2</v>
      </c>
      <c r="L1121" s="104" t="n">
        <f aca="false">IF(E1121&gt;D1121,1,0)+IF(E1122&gt;D1122,1,0)+IF(E1123&gt;D1123,1,0)</f>
        <v>0</v>
      </c>
      <c r="M1121" s="97" t="str">
        <f aca="false">G1121&amp;" d. "&amp;I1121</f>
        <v>0 d. 0</v>
      </c>
      <c r="N1121" s="97" t="str">
        <f aca="false">G1121&amp;" x "&amp;I1121</f>
        <v>0 x 0</v>
      </c>
      <c r="O1121" s="97" t="str">
        <f aca="false">I1121&amp;" x "&amp;G1121</f>
        <v>0 x 0</v>
      </c>
      <c r="P1121" s="94" t="n">
        <f aca="false">MONTH(B1121)</f>
        <v>12</v>
      </c>
      <c r="Q1121" s="94" t="n">
        <f aca="false">QUOTIENT(B1121-2,7)-6129</f>
        <v>-6129</v>
      </c>
    </row>
    <row r="1122" customFormat="false" ht="12.75" hidden="false" customHeight="false" outlineLevel="0" collapsed="false">
      <c r="A1122" s="94"/>
      <c r="B1122" s="39"/>
      <c r="C1122" s="40"/>
      <c r="D1122" s="98" t="n">
        <v>6</v>
      </c>
      <c r="E1122" s="98"/>
      <c r="F1122" s="40"/>
      <c r="G1122" s="97"/>
      <c r="H1122" s="94"/>
      <c r="I1122" s="97"/>
      <c r="J1122" s="94"/>
      <c r="K1122" s="94"/>
      <c r="L1122" s="94"/>
      <c r="M1122" s="97" t="n">
        <v>0</v>
      </c>
      <c r="N1122" s="97" t="n">
        <v>0</v>
      </c>
      <c r="O1122" s="97" t="n">
        <v>0</v>
      </c>
      <c r="P1122" s="94"/>
      <c r="Q1122" s="94"/>
    </row>
    <row r="1123" customFormat="false" ht="12.75" hidden="false" customHeight="false" outlineLevel="0" collapsed="false">
      <c r="A1123" s="99"/>
      <c r="B1123" s="100"/>
      <c r="C1123" s="101"/>
      <c r="D1123" s="102"/>
      <c r="E1123" s="102"/>
      <c r="F1123" s="101"/>
      <c r="G1123" s="103"/>
      <c r="H1123" s="99"/>
      <c r="I1123" s="103"/>
      <c r="J1123" s="99"/>
      <c r="K1123" s="99"/>
      <c r="L1123" s="99"/>
      <c r="M1123" s="103" t="n">
        <v>0</v>
      </c>
      <c r="N1123" s="103" t="n">
        <v>0</v>
      </c>
      <c r="O1123" s="103" t="n">
        <v>0</v>
      </c>
      <c r="P1123" s="99"/>
      <c r="Q1123" s="99"/>
    </row>
    <row r="1124" customFormat="false" ht="12.75" hidden="false" customHeight="false" outlineLevel="0" collapsed="false">
      <c r="A1124" s="104" t="n">
        <f aca="false">A1121+1</f>
        <v>375</v>
      </c>
      <c r="B1124" s="95"/>
      <c r="C1124" s="40"/>
      <c r="D1124" s="96" t="n">
        <v>6</v>
      </c>
      <c r="E1124" s="96"/>
      <c r="F1124" s="40"/>
      <c r="G1124" s="105" t="n">
        <f aca="false">C1124</f>
        <v>0</v>
      </c>
      <c r="H1124" s="104" t="n">
        <f aca="false">IF(AND(E1124=0,E1125=0),25,20)</f>
        <v>25</v>
      </c>
      <c r="I1124" s="105" t="n">
        <f aca="false">F1124</f>
        <v>0</v>
      </c>
      <c r="J1124" s="94" t="n">
        <f aca="false">IF(E1124="WO40",-40,MAX(4,SUM(E1124:E1125)))</f>
        <v>4</v>
      </c>
      <c r="K1124" s="104" t="n">
        <f aca="false">IF(D1124&gt;E1124,1,0)+IF(D1125&gt;E1125,1,0)+IF(D1126&gt;E1126,1,0)</f>
        <v>2</v>
      </c>
      <c r="L1124" s="104" t="n">
        <f aca="false">IF(E1124&gt;D1124,1,0)+IF(E1125&gt;D1125,1,0)+IF(E1126&gt;D1126,1,0)</f>
        <v>0</v>
      </c>
      <c r="M1124" s="97" t="str">
        <f aca="false">G1124&amp;" d. "&amp;I1124</f>
        <v>0 d. 0</v>
      </c>
      <c r="N1124" s="97" t="str">
        <f aca="false">G1124&amp;" x "&amp;I1124</f>
        <v>0 x 0</v>
      </c>
      <c r="O1124" s="97" t="str">
        <f aca="false">I1124&amp;" x "&amp;G1124</f>
        <v>0 x 0</v>
      </c>
      <c r="P1124" s="94" t="n">
        <f aca="false">MONTH(B1124)</f>
        <v>12</v>
      </c>
      <c r="Q1124" s="94" t="n">
        <f aca="false">QUOTIENT(B1124-2,7)-6129</f>
        <v>-6129</v>
      </c>
    </row>
    <row r="1125" customFormat="false" ht="12.75" hidden="false" customHeight="false" outlineLevel="0" collapsed="false">
      <c r="A1125" s="94"/>
      <c r="B1125" s="39"/>
      <c r="C1125" s="40"/>
      <c r="D1125" s="98" t="n">
        <v>6</v>
      </c>
      <c r="E1125" s="98"/>
      <c r="F1125" s="40"/>
      <c r="G1125" s="97"/>
      <c r="H1125" s="94"/>
      <c r="I1125" s="97"/>
      <c r="J1125" s="94"/>
      <c r="K1125" s="94"/>
      <c r="L1125" s="94"/>
      <c r="M1125" s="97" t="n">
        <v>0</v>
      </c>
      <c r="N1125" s="97" t="n">
        <v>0</v>
      </c>
      <c r="O1125" s="97" t="n">
        <v>0</v>
      </c>
      <c r="P1125" s="94"/>
      <c r="Q1125" s="94"/>
    </row>
    <row r="1126" customFormat="false" ht="12.75" hidden="false" customHeight="false" outlineLevel="0" collapsed="false">
      <c r="A1126" s="99"/>
      <c r="B1126" s="100"/>
      <c r="C1126" s="101"/>
      <c r="D1126" s="102"/>
      <c r="E1126" s="102"/>
      <c r="F1126" s="101"/>
      <c r="G1126" s="103"/>
      <c r="H1126" s="99"/>
      <c r="I1126" s="103"/>
      <c r="J1126" s="99"/>
      <c r="K1126" s="99"/>
      <c r="L1126" s="99"/>
      <c r="M1126" s="103" t="n">
        <v>0</v>
      </c>
      <c r="N1126" s="103" t="n">
        <v>0</v>
      </c>
      <c r="O1126" s="103" t="n">
        <v>0</v>
      </c>
      <c r="P1126" s="99"/>
      <c r="Q1126" s="99"/>
    </row>
    <row r="1127" customFormat="false" ht="12.75" hidden="false" customHeight="false" outlineLevel="0" collapsed="false">
      <c r="A1127" s="104" t="n">
        <f aca="false">A1124+1</f>
        <v>376</v>
      </c>
      <c r="B1127" s="95"/>
      <c r="C1127" s="40"/>
      <c r="D1127" s="96" t="n">
        <v>6</v>
      </c>
      <c r="E1127" s="96"/>
      <c r="F1127" s="40"/>
      <c r="G1127" s="105" t="n">
        <f aca="false">C1127</f>
        <v>0</v>
      </c>
      <c r="H1127" s="104" t="n">
        <f aca="false">IF(AND(E1127=0,E1128=0),25,20)</f>
        <v>25</v>
      </c>
      <c r="I1127" s="105" t="n">
        <f aca="false">F1127</f>
        <v>0</v>
      </c>
      <c r="J1127" s="94" t="n">
        <f aca="false">IF(E1127="WO40",-40,MAX(4,SUM(E1127:E1128)))</f>
        <v>4</v>
      </c>
      <c r="K1127" s="104" t="n">
        <f aca="false">IF(D1127&gt;E1127,1,0)+IF(D1128&gt;E1128,1,0)+IF(D1129&gt;E1129,1,0)</f>
        <v>2</v>
      </c>
      <c r="L1127" s="104" t="n">
        <f aca="false">IF(E1127&gt;D1127,1,0)+IF(E1128&gt;D1128,1,0)+IF(E1129&gt;D1129,1,0)</f>
        <v>0</v>
      </c>
      <c r="M1127" s="97" t="str">
        <f aca="false">G1127&amp;" d. "&amp;I1127</f>
        <v>0 d. 0</v>
      </c>
      <c r="N1127" s="97" t="str">
        <f aca="false">G1127&amp;" x "&amp;I1127</f>
        <v>0 x 0</v>
      </c>
      <c r="O1127" s="97" t="str">
        <f aca="false">I1127&amp;" x "&amp;G1127</f>
        <v>0 x 0</v>
      </c>
      <c r="P1127" s="94" t="n">
        <f aca="false">MONTH(B1127)</f>
        <v>12</v>
      </c>
      <c r="Q1127" s="94" t="n">
        <f aca="false">QUOTIENT(B1127-2,7)-6129</f>
        <v>-6129</v>
      </c>
    </row>
    <row r="1128" customFormat="false" ht="12.75" hidden="false" customHeight="false" outlineLevel="0" collapsed="false">
      <c r="A1128" s="94"/>
      <c r="B1128" s="39"/>
      <c r="C1128" s="40"/>
      <c r="D1128" s="98" t="n">
        <v>6</v>
      </c>
      <c r="E1128" s="98"/>
      <c r="F1128" s="40"/>
      <c r="G1128" s="97"/>
      <c r="H1128" s="94"/>
      <c r="I1128" s="97"/>
      <c r="J1128" s="94"/>
      <c r="K1128" s="94"/>
      <c r="L1128" s="94"/>
      <c r="M1128" s="97" t="n">
        <v>0</v>
      </c>
      <c r="N1128" s="97" t="n">
        <v>0</v>
      </c>
      <c r="O1128" s="97" t="n">
        <v>0</v>
      </c>
      <c r="P1128" s="94"/>
      <c r="Q1128" s="94"/>
    </row>
    <row r="1129" customFormat="false" ht="12.75" hidden="false" customHeight="false" outlineLevel="0" collapsed="false">
      <c r="A1129" s="99"/>
      <c r="B1129" s="100"/>
      <c r="C1129" s="101"/>
      <c r="D1129" s="102"/>
      <c r="E1129" s="102"/>
      <c r="F1129" s="101"/>
      <c r="G1129" s="103"/>
      <c r="H1129" s="99"/>
      <c r="I1129" s="103"/>
      <c r="J1129" s="99"/>
      <c r="K1129" s="99"/>
      <c r="L1129" s="99"/>
      <c r="M1129" s="103" t="n">
        <v>0</v>
      </c>
      <c r="N1129" s="103" t="n">
        <v>0</v>
      </c>
      <c r="O1129" s="103" t="n">
        <v>0</v>
      </c>
      <c r="P1129" s="99"/>
      <c r="Q1129" s="99"/>
    </row>
    <row r="1130" customFormat="false" ht="12.75" hidden="false" customHeight="false" outlineLevel="0" collapsed="false">
      <c r="A1130" s="104" t="n">
        <f aca="false">A1127+1</f>
        <v>377</v>
      </c>
      <c r="B1130" s="95"/>
      <c r="C1130" s="40"/>
      <c r="D1130" s="96" t="n">
        <v>6</v>
      </c>
      <c r="E1130" s="96"/>
      <c r="F1130" s="40"/>
      <c r="G1130" s="105" t="n">
        <f aca="false">C1130</f>
        <v>0</v>
      </c>
      <c r="H1130" s="104" t="n">
        <f aca="false">IF(AND(E1130=0,E1131=0),25,20)</f>
        <v>25</v>
      </c>
      <c r="I1130" s="105" t="n">
        <f aca="false">F1130</f>
        <v>0</v>
      </c>
      <c r="J1130" s="94" t="n">
        <f aca="false">IF(E1130="WO40",-40,MAX(4,SUM(E1130:E1131)))</f>
        <v>4</v>
      </c>
      <c r="K1130" s="104" t="n">
        <f aca="false">IF(D1130&gt;E1130,1,0)+IF(D1131&gt;E1131,1,0)+IF(D1132&gt;E1132,1,0)</f>
        <v>2</v>
      </c>
      <c r="L1130" s="104" t="n">
        <f aca="false">IF(E1130&gt;D1130,1,0)+IF(E1131&gt;D1131,1,0)+IF(E1132&gt;D1132,1,0)</f>
        <v>0</v>
      </c>
      <c r="M1130" s="97" t="str">
        <f aca="false">G1130&amp;" d. "&amp;I1130</f>
        <v>0 d. 0</v>
      </c>
      <c r="N1130" s="97" t="str">
        <f aca="false">G1130&amp;" x "&amp;I1130</f>
        <v>0 x 0</v>
      </c>
      <c r="O1130" s="97" t="str">
        <f aca="false">I1130&amp;" x "&amp;G1130</f>
        <v>0 x 0</v>
      </c>
      <c r="P1130" s="94" t="n">
        <f aca="false">MONTH(B1130)</f>
        <v>12</v>
      </c>
      <c r="Q1130" s="94" t="n">
        <f aca="false">QUOTIENT(B1130-2,7)-6129</f>
        <v>-6129</v>
      </c>
    </row>
    <row r="1131" customFormat="false" ht="12.75" hidden="false" customHeight="false" outlineLevel="0" collapsed="false">
      <c r="A1131" s="94"/>
      <c r="B1131" s="39"/>
      <c r="C1131" s="40"/>
      <c r="D1131" s="98" t="n">
        <v>6</v>
      </c>
      <c r="E1131" s="98"/>
      <c r="F1131" s="40"/>
      <c r="G1131" s="97"/>
      <c r="H1131" s="94"/>
      <c r="I1131" s="97"/>
      <c r="J1131" s="94"/>
      <c r="K1131" s="94"/>
      <c r="L1131" s="94"/>
      <c r="M1131" s="97" t="n">
        <v>0</v>
      </c>
      <c r="N1131" s="97" t="n">
        <v>0</v>
      </c>
      <c r="O1131" s="97" t="n">
        <v>0</v>
      </c>
      <c r="P1131" s="94"/>
      <c r="Q1131" s="94"/>
    </row>
    <row r="1132" customFormat="false" ht="12.75" hidden="false" customHeight="false" outlineLevel="0" collapsed="false">
      <c r="A1132" s="99"/>
      <c r="B1132" s="100"/>
      <c r="C1132" s="101"/>
      <c r="D1132" s="102"/>
      <c r="E1132" s="102"/>
      <c r="F1132" s="101"/>
      <c r="G1132" s="103"/>
      <c r="H1132" s="99"/>
      <c r="I1132" s="103"/>
      <c r="J1132" s="99"/>
      <c r="K1132" s="99"/>
      <c r="L1132" s="99"/>
      <c r="M1132" s="103" t="n">
        <v>0</v>
      </c>
      <c r="N1132" s="103" t="n">
        <v>0</v>
      </c>
      <c r="O1132" s="103" t="n">
        <v>0</v>
      </c>
      <c r="P1132" s="99"/>
      <c r="Q1132" s="99"/>
    </row>
    <row r="1133" customFormat="false" ht="12.75" hidden="false" customHeight="false" outlineLevel="0" collapsed="false">
      <c r="A1133" s="104" t="n">
        <f aca="false">A1130+1</f>
        <v>378</v>
      </c>
      <c r="B1133" s="95"/>
      <c r="C1133" s="40"/>
      <c r="D1133" s="96" t="n">
        <v>6</v>
      </c>
      <c r="E1133" s="96"/>
      <c r="F1133" s="40"/>
      <c r="G1133" s="105" t="n">
        <f aca="false">C1133</f>
        <v>0</v>
      </c>
      <c r="H1133" s="104" t="n">
        <f aca="false">IF(AND(E1133=0,E1134=0),25,20)</f>
        <v>25</v>
      </c>
      <c r="I1133" s="105" t="n">
        <f aca="false">F1133</f>
        <v>0</v>
      </c>
      <c r="J1133" s="94" t="n">
        <f aca="false">IF(E1133="WO40",-40,MAX(4,SUM(E1133:E1134)))</f>
        <v>4</v>
      </c>
      <c r="K1133" s="104" t="n">
        <f aca="false">IF(D1133&gt;E1133,1,0)+IF(D1134&gt;E1134,1,0)+IF(D1135&gt;E1135,1,0)</f>
        <v>2</v>
      </c>
      <c r="L1133" s="104" t="n">
        <f aca="false">IF(E1133&gt;D1133,1,0)+IF(E1134&gt;D1134,1,0)+IF(E1135&gt;D1135,1,0)</f>
        <v>0</v>
      </c>
      <c r="M1133" s="97" t="str">
        <f aca="false">G1133&amp;" d. "&amp;I1133</f>
        <v>0 d. 0</v>
      </c>
      <c r="N1133" s="97" t="str">
        <f aca="false">G1133&amp;" x "&amp;I1133</f>
        <v>0 x 0</v>
      </c>
      <c r="O1133" s="97" t="str">
        <f aca="false">I1133&amp;" x "&amp;G1133</f>
        <v>0 x 0</v>
      </c>
      <c r="P1133" s="94" t="n">
        <f aca="false">MONTH(B1133)</f>
        <v>12</v>
      </c>
      <c r="Q1133" s="94" t="n">
        <f aca="false">QUOTIENT(B1133-2,7)-6129</f>
        <v>-6129</v>
      </c>
    </row>
    <row r="1134" customFormat="false" ht="12.75" hidden="false" customHeight="false" outlineLevel="0" collapsed="false">
      <c r="A1134" s="94"/>
      <c r="B1134" s="39"/>
      <c r="C1134" s="40"/>
      <c r="D1134" s="98" t="n">
        <v>6</v>
      </c>
      <c r="E1134" s="98"/>
      <c r="F1134" s="40"/>
      <c r="G1134" s="97"/>
      <c r="H1134" s="94"/>
      <c r="I1134" s="97"/>
      <c r="J1134" s="94"/>
      <c r="K1134" s="94"/>
      <c r="L1134" s="94"/>
      <c r="M1134" s="97" t="n">
        <v>0</v>
      </c>
      <c r="N1134" s="97" t="n">
        <v>0</v>
      </c>
      <c r="O1134" s="97" t="n">
        <v>0</v>
      </c>
      <c r="P1134" s="94"/>
      <c r="Q1134" s="94"/>
    </row>
    <row r="1135" customFormat="false" ht="12.75" hidden="false" customHeight="false" outlineLevel="0" collapsed="false">
      <c r="A1135" s="99"/>
      <c r="B1135" s="100"/>
      <c r="C1135" s="101"/>
      <c r="D1135" s="102"/>
      <c r="E1135" s="102"/>
      <c r="F1135" s="101"/>
      <c r="G1135" s="103"/>
      <c r="H1135" s="99"/>
      <c r="I1135" s="103"/>
      <c r="J1135" s="99"/>
      <c r="K1135" s="99"/>
      <c r="L1135" s="99"/>
      <c r="M1135" s="103" t="n">
        <v>0</v>
      </c>
      <c r="N1135" s="103" t="n">
        <v>0</v>
      </c>
      <c r="O1135" s="103" t="n">
        <v>0</v>
      </c>
      <c r="P1135" s="99"/>
      <c r="Q1135" s="99"/>
    </row>
    <row r="1136" customFormat="false" ht="12.75" hidden="false" customHeight="false" outlineLevel="0" collapsed="false">
      <c r="A1136" s="104" t="n">
        <f aca="false">A1133+1</f>
        <v>379</v>
      </c>
      <c r="B1136" s="95"/>
      <c r="C1136" s="40"/>
      <c r="D1136" s="96" t="n">
        <v>6</v>
      </c>
      <c r="E1136" s="96"/>
      <c r="F1136" s="40"/>
      <c r="G1136" s="105" t="n">
        <f aca="false">C1136</f>
        <v>0</v>
      </c>
      <c r="H1136" s="104" t="n">
        <f aca="false">IF(AND(E1136=0,E1137=0),25,20)</f>
        <v>25</v>
      </c>
      <c r="I1136" s="105" t="n">
        <f aca="false">F1136</f>
        <v>0</v>
      </c>
      <c r="J1136" s="94" t="n">
        <f aca="false">IF(E1136="WO40",-40,MAX(4,SUM(E1136:E1137)))</f>
        <v>4</v>
      </c>
      <c r="K1136" s="104" t="n">
        <f aca="false">IF(D1136&gt;E1136,1,0)+IF(D1137&gt;E1137,1,0)+IF(D1138&gt;E1138,1,0)</f>
        <v>2</v>
      </c>
      <c r="L1136" s="104" t="n">
        <f aca="false">IF(E1136&gt;D1136,1,0)+IF(E1137&gt;D1137,1,0)+IF(E1138&gt;D1138,1,0)</f>
        <v>0</v>
      </c>
      <c r="M1136" s="97" t="str">
        <f aca="false">G1136&amp;" d. "&amp;I1136</f>
        <v>0 d. 0</v>
      </c>
      <c r="N1136" s="97" t="str">
        <f aca="false">G1136&amp;" x "&amp;I1136</f>
        <v>0 x 0</v>
      </c>
      <c r="O1136" s="97" t="str">
        <f aca="false">I1136&amp;" x "&amp;G1136</f>
        <v>0 x 0</v>
      </c>
      <c r="P1136" s="94" t="n">
        <f aca="false">MONTH(B1136)</f>
        <v>12</v>
      </c>
      <c r="Q1136" s="94" t="n">
        <f aca="false">QUOTIENT(B1136-2,7)-6129</f>
        <v>-6129</v>
      </c>
    </row>
    <row r="1137" customFormat="false" ht="12.75" hidden="false" customHeight="false" outlineLevel="0" collapsed="false">
      <c r="A1137" s="94"/>
      <c r="B1137" s="39"/>
      <c r="C1137" s="40"/>
      <c r="D1137" s="98" t="n">
        <v>6</v>
      </c>
      <c r="E1137" s="98"/>
      <c r="F1137" s="40"/>
      <c r="G1137" s="97"/>
      <c r="H1137" s="94"/>
      <c r="I1137" s="97"/>
      <c r="J1137" s="94"/>
      <c r="K1137" s="94"/>
      <c r="L1137" s="94"/>
      <c r="M1137" s="97" t="n">
        <v>0</v>
      </c>
      <c r="N1137" s="97" t="n">
        <v>0</v>
      </c>
      <c r="O1137" s="97" t="n">
        <v>0</v>
      </c>
      <c r="P1137" s="94"/>
      <c r="Q1137" s="94"/>
    </row>
    <row r="1138" customFormat="false" ht="12.75" hidden="false" customHeight="false" outlineLevel="0" collapsed="false">
      <c r="A1138" s="99"/>
      <c r="B1138" s="100"/>
      <c r="C1138" s="101"/>
      <c r="D1138" s="102"/>
      <c r="E1138" s="102"/>
      <c r="F1138" s="101"/>
      <c r="G1138" s="103"/>
      <c r="H1138" s="99"/>
      <c r="I1138" s="103"/>
      <c r="J1138" s="99"/>
      <c r="K1138" s="99"/>
      <c r="L1138" s="99"/>
      <c r="M1138" s="103" t="n">
        <v>0</v>
      </c>
      <c r="N1138" s="103" t="n">
        <v>0</v>
      </c>
      <c r="O1138" s="103" t="n">
        <v>0</v>
      </c>
      <c r="P1138" s="99"/>
      <c r="Q1138" s="99"/>
    </row>
    <row r="1139" customFormat="false" ht="12.75" hidden="false" customHeight="false" outlineLevel="0" collapsed="false">
      <c r="A1139" s="104" t="n">
        <f aca="false">A1136+1</f>
        <v>380</v>
      </c>
      <c r="B1139" s="95"/>
      <c r="C1139" s="40"/>
      <c r="D1139" s="96" t="n">
        <v>6</v>
      </c>
      <c r="E1139" s="96"/>
      <c r="F1139" s="40"/>
      <c r="G1139" s="105" t="n">
        <f aca="false">C1139</f>
        <v>0</v>
      </c>
      <c r="H1139" s="104" t="n">
        <f aca="false">IF(AND(E1139=0,E1140=0),25,20)</f>
        <v>25</v>
      </c>
      <c r="I1139" s="105" t="n">
        <f aca="false">F1139</f>
        <v>0</v>
      </c>
      <c r="J1139" s="94" t="n">
        <f aca="false">IF(E1139="WO40",-40,MAX(4,SUM(E1139:E1140)))</f>
        <v>4</v>
      </c>
      <c r="K1139" s="104" t="n">
        <f aca="false">IF(D1139&gt;E1139,1,0)+IF(D1140&gt;E1140,1,0)+IF(D1141&gt;E1141,1,0)</f>
        <v>2</v>
      </c>
      <c r="L1139" s="104" t="n">
        <f aca="false">IF(E1139&gt;D1139,1,0)+IF(E1140&gt;D1140,1,0)+IF(E1141&gt;D1141,1,0)</f>
        <v>0</v>
      </c>
      <c r="M1139" s="97" t="str">
        <f aca="false">G1139&amp;" d. "&amp;I1139</f>
        <v>0 d. 0</v>
      </c>
      <c r="N1139" s="97" t="str">
        <f aca="false">G1139&amp;" x "&amp;I1139</f>
        <v>0 x 0</v>
      </c>
      <c r="O1139" s="97" t="str">
        <f aca="false">I1139&amp;" x "&amp;G1139</f>
        <v>0 x 0</v>
      </c>
      <c r="P1139" s="94" t="n">
        <f aca="false">MONTH(B1139)</f>
        <v>12</v>
      </c>
      <c r="Q1139" s="94" t="n">
        <f aca="false">QUOTIENT(B1139-2,7)-6129</f>
        <v>-6129</v>
      </c>
    </row>
    <row r="1140" customFormat="false" ht="12.75" hidden="false" customHeight="false" outlineLevel="0" collapsed="false">
      <c r="A1140" s="94"/>
      <c r="B1140" s="39"/>
      <c r="C1140" s="40"/>
      <c r="D1140" s="98" t="n">
        <v>6</v>
      </c>
      <c r="E1140" s="98"/>
      <c r="F1140" s="40"/>
      <c r="G1140" s="97"/>
      <c r="H1140" s="94"/>
      <c r="I1140" s="97"/>
      <c r="J1140" s="94"/>
      <c r="K1140" s="94"/>
      <c r="L1140" s="94"/>
      <c r="M1140" s="97" t="n">
        <v>0</v>
      </c>
      <c r="N1140" s="97" t="n">
        <v>0</v>
      </c>
      <c r="O1140" s="97" t="n">
        <v>0</v>
      </c>
      <c r="P1140" s="94"/>
      <c r="Q1140" s="94"/>
    </row>
    <row r="1141" customFormat="false" ht="12.75" hidden="false" customHeight="false" outlineLevel="0" collapsed="false">
      <c r="A1141" s="99"/>
      <c r="B1141" s="100"/>
      <c r="C1141" s="101"/>
      <c r="D1141" s="102"/>
      <c r="E1141" s="102"/>
      <c r="F1141" s="101"/>
      <c r="G1141" s="103"/>
      <c r="H1141" s="99"/>
      <c r="I1141" s="103"/>
      <c r="J1141" s="99"/>
      <c r="K1141" s="99"/>
      <c r="L1141" s="99"/>
      <c r="M1141" s="103" t="n">
        <v>0</v>
      </c>
      <c r="N1141" s="103" t="n">
        <v>0</v>
      </c>
      <c r="O1141" s="103" t="n">
        <v>0</v>
      </c>
      <c r="P1141" s="99"/>
      <c r="Q1141" s="99"/>
    </row>
    <row r="1142" customFormat="false" ht="12.75" hidden="false" customHeight="false" outlineLevel="0" collapsed="false">
      <c r="A1142" s="104" t="n">
        <f aca="false">A1139+1</f>
        <v>381</v>
      </c>
      <c r="B1142" s="95"/>
      <c r="C1142" s="40"/>
      <c r="D1142" s="96" t="n">
        <v>6</v>
      </c>
      <c r="E1142" s="96"/>
      <c r="F1142" s="40"/>
      <c r="G1142" s="105" t="n">
        <f aca="false">C1142</f>
        <v>0</v>
      </c>
      <c r="H1142" s="104" t="n">
        <f aca="false">IF(AND(E1142=0,E1143=0),25,20)</f>
        <v>25</v>
      </c>
      <c r="I1142" s="105" t="n">
        <f aca="false">F1142</f>
        <v>0</v>
      </c>
      <c r="J1142" s="94" t="n">
        <f aca="false">IF(E1142="WO40",-40,MAX(4,SUM(E1142:E1143)))</f>
        <v>4</v>
      </c>
      <c r="K1142" s="104" t="n">
        <f aca="false">IF(D1142&gt;E1142,1,0)+IF(D1143&gt;E1143,1,0)+IF(D1144&gt;E1144,1,0)</f>
        <v>2</v>
      </c>
      <c r="L1142" s="104" t="n">
        <f aca="false">IF(E1142&gt;D1142,1,0)+IF(E1143&gt;D1143,1,0)+IF(E1144&gt;D1144,1,0)</f>
        <v>0</v>
      </c>
      <c r="M1142" s="97" t="str">
        <f aca="false">G1142&amp;" d. "&amp;I1142</f>
        <v>0 d. 0</v>
      </c>
      <c r="N1142" s="97" t="str">
        <f aca="false">G1142&amp;" x "&amp;I1142</f>
        <v>0 x 0</v>
      </c>
      <c r="O1142" s="97" t="str">
        <f aca="false">I1142&amp;" x "&amp;G1142</f>
        <v>0 x 0</v>
      </c>
      <c r="P1142" s="94" t="n">
        <f aca="false">MONTH(B1142)</f>
        <v>12</v>
      </c>
      <c r="Q1142" s="94" t="n">
        <f aca="false">QUOTIENT(B1142-2,7)-6129</f>
        <v>-6129</v>
      </c>
    </row>
    <row r="1143" customFormat="false" ht="12.75" hidden="false" customHeight="false" outlineLevel="0" collapsed="false">
      <c r="A1143" s="94"/>
      <c r="B1143" s="39"/>
      <c r="C1143" s="40"/>
      <c r="D1143" s="98" t="n">
        <v>6</v>
      </c>
      <c r="E1143" s="98"/>
      <c r="F1143" s="40"/>
      <c r="G1143" s="97"/>
      <c r="H1143" s="94"/>
      <c r="I1143" s="97"/>
      <c r="J1143" s="94"/>
      <c r="K1143" s="94"/>
      <c r="L1143" s="94"/>
      <c r="M1143" s="97" t="n">
        <v>0</v>
      </c>
      <c r="N1143" s="97" t="n">
        <v>0</v>
      </c>
      <c r="O1143" s="97" t="n">
        <v>0</v>
      </c>
      <c r="P1143" s="94"/>
      <c r="Q1143" s="94"/>
    </row>
    <row r="1144" customFormat="false" ht="12.75" hidden="false" customHeight="false" outlineLevel="0" collapsed="false">
      <c r="A1144" s="99"/>
      <c r="B1144" s="100"/>
      <c r="C1144" s="101"/>
      <c r="D1144" s="102"/>
      <c r="E1144" s="102"/>
      <c r="F1144" s="101"/>
      <c r="G1144" s="103"/>
      <c r="H1144" s="99"/>
      <c r="I1144" s="103"/>
      <c r="J1144" s="99"/>
      <c r="K1144" s="99"/>
      <c r="L1144" s="99"/>
      <c r="M1144" s="103" t="n">
        <v>0</v>
      </c>
      <c r="N1144" s="103" t="n">
        <v>0</v>
      </c>
      <c r="O1144" s="103" t="n">
        <v>0</v>
      </c>
      <c r="P1144" s="99"/>
      <c r="Q1144" s="99"/>
    </row>
    <row r="1145" customFormat="false" ht="12.75" hidden="false" customHeight="false" outlineLevel="0" collapsed="false">
      <c r="A1145" s="104" t="n">
        <f aca="false">A1142+1</f>
        <v>382</v>
      </c>
      <c r="B1145" s="95"/>
      <c r="C1145" s="40"/>
      <c r="D1145" s="96" t="n">
        <v>6</v>
      </c>
      <c r="E1145" s="96"/>
      <c r="F1145" s="40"/>
      <c r="G1145" s="105" t="n">
        <f aca="false">C1145</f>
        <v>0</v>
      </c>
      <c r="H1145" s="104" t="n">
        <f aca="false">IF(AND(E1145=0,E1146=0),25,20)</f>
        <v>25</v>
      </c>
      <c r="I1145" s="105" t="n">
        <f aca="false">F1145</f>
        <v>0</v>
      </c>
      <c r="J1145" s="94" t="n">
        <f aca="false">IF(E1145="WO40",-40,MAX(4,SUM(E1145:E1146)))</f>
        <v>4</v>
      </c>
      <c r="K1145" s="104" t="n">
        <f aca="false">IF(D1145&gt;E1145,1,0)+IF(D1146&gt;E1146,1,0)+IF(D1147&gt;E1147,1,0)</f>
        <v>2</v>
      </c>
      <c r="L1145" s="104" t="n">
        <f aca="false">IF(E1145&gt;D1145,1,0)+IF(E1146&gt;D1146,1,0)+IF(E1147&gt;D1147,1,0)</f>
        <v>0</v>
      </c>
      <c r="M1145" s="97" t="str">
        <f aca="false">G1145&amp;" d. "&amp;I1145</f>
        <v>0 d. 0</v>
      </c>
      <c r="N1145" s="97" t="str">
        <f aca="false">G1145&amp;" x "&amp;I1145</f>
        <v>0 x 0</v>
      </c>
      <c r="O1145" s="97" t="str">
        <f aca="false">I1145&amp;" x "&amp;G1145</f>
        <v>0 x 0</v>
      </c>
      <c r="P1145" s="94" t="n">
        <f aca="false">MONTH(B1145)</f>
        <v>12</v>
      </c>
      <c r="Q1145" s="94" t="n">
        <f aca="false">QUOTIENT(B1145-2,7)-6129</f>
        <v>-6129</v>
      </c>
    </row>
    <row r="1146" customFormat="false" ht="12.75" hidden="false" customHeight="false" outlineLevel="0" collapsed="false">
      <c r="A1146" s="94"/>
      <c r="B1146" s="39"/>
      <c r="C1146" s="40"/>
      <c r="D1146" s="98" t="n">
        <v>6</v>
      </c>
      <c r="E1146" s="98"/>
      <c r="F1146" s="40"/>
      <c r="G1146" s="97"/>
      <c r="H1146" s="94"/>
      <c r="I1146" s="97"/>
      <c r="J1146" s="94"/>
      <c r="K1146" s="94"/>
      <c r="L1146" s="94"/>
      <c r="M1146" s="97" t="n">
        <v>0</v>
      </c>
      <c r="N1146" s="97" t="n">
        <v>0</v>
      </c>
      <c r="O1146" s="97" t="n">
        <v>0</v>
      </c>
      <c r="P1146" s="94"/>
      <c r="Q1146" s="94"/>
    </row>
    <row r="1147" customFormat="false" ht="12.75" hidden="false" customHeight="false" outlineLevel="0" collapsed="false">
      <c r="A1147" s="99"/>
      <c r="B1147" s="100"/>
      <c r="C1147" s="101"/>
      <c r="D1147" s="102"/>
      <c r="E1147" s="102"/>
      <c r="F1147" s="101"/>
      <c r="G1147" s="103"/>
      <c r="H1147" s="99"/>
      <c r="I1147" s="103"/>
      <c r="J1147" s="99"/>
      <c r="K1147" s="99"/>
      <c r="L1147" s="99"/>
      <c r="M1147" s="103" t="n">
        <v>0</v>
      </c>
      <c r="N1147" s="103" t="n">
        <v>0</v>
      </c>
      <c r="O1147" s="103" t="n">
        <v>0</v>
      </c>
      <c r="P1147" s="99"/>
      <c r="Q1147" s="99"/>
    </row>
    <row r="1148" customFormat="false" ht="12.75" hidden="false" customHeight="false" outlineLevel="0" collapsed="false">
      <c r="A1148" s="104" t="n">
        <f aca="false">A1145+1</f>
        <v>383</v>
      </c>
      <c r="B1148" s="95"/>
      <c r="C1148" s="40"/>
      <c r="D1148" s="96" t="n">
        <v>6</v>
      </c>
      <c r="E1148" s="96"/>
      <c r="F1148" s="40"/>
      <c r="G1148" s="105" t="n">
        <f aca="false">C1148</f>
        <v>0</v>
      </c>
      <c r="H1148" s="104" t="n">
        <f aca="false">IF(AND(E1148=0,E1149=0),25,20)</f>
        <v>25</v>
      </c>
      <c r="I1148" s="105" t="n">
        <f aca="false">F1148</f>
        <v>0</v>
      </c>
      <c r="J1148" s="94" t="n">
        <f aca="false">IF(E1148="WO40",-40,MAX(4,SUM(E1148:E1149)))</f>
        <v>4</v>
      </c>
      <c r="K1148" s="104" t="n">
        <f aca="false">IF(D1148&gt;E1148,1,0)+IF(D1149&gt;E1149,1,0)+IF(D1150&gt;E1150,1,0)</f>
        <v>2</v>
      </c>
      <c r="L1148" s="104" t="n">
        <f aca="false">IF(E1148&gt;D1148,1,0)+IF(E1149&gt;D1149,1,0)+IF(E1150&gt;D1150,1,0)</f>
        <v>0</v>
      </c>
      <c r="M1148" s="97" t="str">
        <f aca="false">G1148&amp;" d. "&amp;I1148</f>
        <v>0 d. 0</v>
      </c>
      <c r="N1148" s="97" t="str">
        <f aca="false">G1148&amp;" x "&amp;I1148</f>
        <v>0 x 0</v>
      </c>
      <c r="O1148" s="97" t="str">
        <f aca="false">I1148&amp;" x "&amp;G1148</f>
        <v>0 x 0</v>
      </c>
      <c r="P1148" s="94" t="n">
        <f aca="false">MONTH(B1148)</f>
        <v>12</v>
      </c>
      <c r="Q1148" s="94" t="n">
        <f aca="false">QUOTIENT(B1148-2,7)-6129</f>
        <v>-6129</v>
      </c>
    </row>
    <row r="1149" customFormat="false" ht="12.75" hidden="false" customHeight="false" outlineLevel="0" collapsed="false">
      <c r="A1149" s="94"/>
      <c r="B1149" s="39"/>
      <c r="C1149" s="40"/>
      <c r="D1149" s="98" t="n">
        <v>6</v>
      </c>
      <c r="E1149" s="98"/>
      <c r="F1149" s="40"/>
      <c r="G1149" s="97"/>
      <c r="H1149" s="94"/>
      <c r="I1149" s="97"/>
      <c r="J1149" s="94"/>
      <c r="K1149" s="94"/>
      <c r="L1149" s="94"/>
      <c r="M1149" s="97" t="n">
        <v>0</v>
      </c>
      <c r="N1149" s="97" t="n">
        <v>0</v>
      </c>
      <c r="O1149" s="97" t="n">
        <v>0</v>
      </c>
      <c r="P1149" s="94"/>
      <c r="Q1149" s="94"/>
    </row>
    <row r="1150" customFormat="false" ht="12.75" hidden="false" customHeight="false" outlineLevel="0" collapsed="false">
      <c r="A1150" s="99"/>
      <c r="B1150" s="100"/>
      <c r="C1150" s="101"/>
      <c r="D1150" s="102"/>
      <c r="E1150" s="102"/>
      <c r="F1150" s="101"/>
      <c r="G1150" s="103"/>
      <c r="H1150" s="99"/>
      <c r="I1150" s="103"/>
      <c r="J1150" s="99"/>
      <c r="K1150" s="99"/>
      <c r="L1150" s="99"/>
      <c r="M1150" s="103" t="n">
        <v>0</v>
      </c>
      <c r="N1150" s="103" t="n">
        <v>0</v>
      </c>
      <c r="O1150" s="103" t="n">
        <v>0</v>
      </c>
      <c r="P1150" s="99"/>
      <c r="Q1150" s="99"/>
    </row>
    <row r="1151" customFormat="false" ht="12.75" hidden="false" customHeight="false" outlineLevel="0" collapsed="false">
      <c r="A1151" s="104" t="n">
        <f aca="false">A1148+1</f>
        <v>384</v>
      </c>
      <c r="B1151" s="95"/>
      <c r="C1151" s="40"/>
      <c r="D1151" s="96" t="n">
        <v>6</v>
      </c>
      <c r="E1151" s="96"/>
      <c r="F1151" s="40"/>
      <c r="G1151" s="105" t="n">
        <f aca="false">C1151</f>
        <v>0</v>
      </c>
      <c r="H1151" s="104" t="n">
        <f aca="false">IF(AND(E1151=0,E1152=0),25,20)</f>
        <v>25</v>
      </c>
      <c r="I1151" s="105" t="n">
        <f aca="false">F1151</f>
        <v>0</v>
      </c>
      <c r="J1151" s="94" t="n">
        <f aca="false">IF(E1151="WO40",-40,MAX(4,SUM(E1151:E1152)))</f>
        <v>4</v>
      </c>
      <c r="K1151" s="104" t="n">
        <f aca="false">IF(D1151&gt;E1151,1,0)+IF(D1152&gt;E1152,1,0)+IF(D1153&gt;E1153,1,0)</f>
        <v>2</v>
      </c>
      <c r="L1151" s="104" t="n">
        <f aca="false">IF(E1151&gt;D1151,1,0)+IF(E1152&gt;D1152,1,0)+IF(E1153&gt;D1153,1,0)</f>
        <v>0</v>
      </c>
      <c r="M1151" s="97" t="str">
        <f aca="false">G1151&amp;" d. "&amp;I1151</f>
        <v>0 d. 0</v>
      </c>
      <c r="N1151" s="97" t="str">
        <f aca="false">G1151&amp;" x "&amp;I1151</f>
        <v>0 x 0</v>
      </c>
      <c r="O1151" s="97" t="str">
        <f aca="false">I1151&amp;" x "&amp;G1151</f>
        <v>0 x 0</v>
      </c>
      <c r="P1151" s="94" t="n">
        <f aca="false">MONTH(B1151)</f>
        <v>12</v>
      </c>
      <c r="Q1151" s="94" t="n">
        <f aca="false">QUOTIENT(B1151-2,7)-6129</f>
        <v>-6129</v>
      </c>
    </row>
    <row r="1152" customFormat="false" ht="12.75" hidden="false" customHeight="false" outlineLevel="0" collapsed="false">
      <c r="A1152" s="94"/>
      <c r="B1152" s="39"/>
      <c r="C1152" s="40"/>
      <c r="D1152" s="98" t="n">
        <v>6</v>
      </c>
      <c r="E1152" s="98"/>
      <c r="F1152" s="40"/>
      <c r="G1152" s="97"/>
      <c r="H1152" s="94"/>
      <c r="I1152" s="97"/>
      <c r="J1152" s="94"/>
      <c r="K1152" s="94"/>
      <c r="L1152" s="94"/>
      <c r="M1152" s="97" t="n">
        <v>0</v>
      </c>
      <c r="N1152" s="97" t="n">
        <v>0</v>
      </c>
      <c r="O1152" s="97" t="n">
        <v>0</v>
      </c>
      <c r="P1152" s="94"/>
      <c r="Q1152" s="94"/>
    </row>
    <row r="1153" customFormat="false" ht="12.75" hidden="false" customHeight="false" outlineLevel="0" collapsed="false">
      <c r="A1153" s="99"/>
      <c r="B1153" s="100"/>
      <c r="C1153" s="101"/>
      <c r="D1153" s="102"/>
      <c r="E1153" s="102"/>
      <c r="F1153" s="101"/>
      <c r="G1153" s="103"/>
      <c r="H1153" s="99"/>
      <c r="I1153" s="103"/>
      <c r="J1153" s="99"/>
      <c r="K1153" s="99"/>
      <c r="L1153" s="99"/>
      <c r="M1153" s="103" t="n">
        <v>0</v>
      </c>
      <c r="N1153" s="103" t="n">
        <v>0</v>
      </c>
      <c r="O1153" s="103" t="n">
        <v>0</v>
      </c>
      <c r="P1153" s="99"/>
      <c r="Q1153" s="99"/>
    </row>
    <row r="1154" customFormat="false" ht="12.75" hidden="false" customHeight="false" outlineLevel="0" collapsed="false">
      <c r="A1154" s="104" t="n">
        <f aca="false">A1151+1</f>
        <v>385</v>
      </c>
      <c r="B1154" s="95"/>
      <c r="C1154" s="40"/>
      <c r="D1154" s="96" t="n">
        <v>6</v>
      </c>
      <c r="E1154" s="96"/>
      <c r="F1154" s="40"/>
      <c r="G1154" s="105" t="n">
        <f aca="false">C1154</f>
        <v>0</v>
      </c>
      <c r="H1154" s="104" t="n">
        <f aca="false">IF(AND(E1154=0,E1155=0),25,20)</f>
        <v>25</v>
      </c>
      <c r="I1154" s="105" t="n">
        <f aca="false">F1154</f>
        <v>0</v>
      </c>
      <c r="J1154" s="94" t="n">
        <f aca="false">IF(E1154="WO40",-40,MAX(4,SUM(E1154:E1155)))</f>
        <v>4</v>
      </c>
      <c r="K1154" s="104" t="n">
        <f aca="false">IF(D1154&gt;E1154,1,0)+IF(D1155&gt;E1155,1,0)+IF(D1156&gt;E1156,1,0)</f>
        <v>2</v>
      </c>
      <c r="L1154" s="104" t="n">
        <f aca="false">IF(E1154&gt;D1154,1,0)+IF(E1155&gt;D1155,1,0)+IF(E1156&gt;D1156,1,0)</f>
        <v>0</v>
      </c>
      <c r="M1154" s="97" t="str">
        <f aca="false">G1154&amp;" d. "&amp;I1154</f>
        <v>0 d. 0</v>
      </c>
      <c r="N1154" s="97" t="str">
        <f aca="false">G1154&amp;" x "&amp;I1154</f>
        <v>0 x 0</v>
      </c>
      <c r="O1154" s="97" t="str">
        <f aca="false">I1154&amp;" x "&amp;G1154</f>
        <v>0 x 0</v>
      </c>
      <c r="P1154" s="94" t="n">
        <f aca="false">MONTH(B1154)</f>
        <v>12</v>
      </c>
      <c r="Q1154" s="94" t="n">
        <f aca="false">QUOTIENT(B1154-2,7)-6129</f>
        <v>-6129</v>
      </c>
    </row>
    <row r="1155" customFormat="false" ht="12.75" hidden="false" customHeight="false" outlineLevel="0" collapsed="false">
      <c r="A1155" s="94"/>
      <c r="B1155" s="39"/>
      <c r="C1155" s="40"/>
      <c r="D1155" s="98" t="n">
        <v>6</v>
      </c>
      <c r="E1155" s="98"/>
      <c r="F1155" s="40"/>
      <c r="G1155" s="97"/>
      <c r="H1155" s="94"/>
      <c r="I1155" s="97"/>
      <c r="J1155" s="94"/>
      <c r="K1155" s="94"/>
      <c r="L1155" s="94"/>
      <c r="M1155" s="97" t="n">
        <v>0</v>
      </c>
      <c r="N1155" s="97" t="n">
        <v>0</v>
      </c>
      <c r="O1155" s="97" t="n">
        <v>0</v>
      </c>
      <c r="P1155" s="94"/>
      <c r="Q1155" s="94"/>
    </row>
    <row r="1156" customFormat="false" ht="12.75" hidden="false" customHeight="false" outlineLevel="0" collapsed="false">
      <c r="A1156" s="99"/>
      <c r="B1156" s="100"/>
      <c r="C1156" s="101"/>
      <c r="D1156" s="102"/>
      <c r="E1156" s="102"/>
      <c r="F1156" s="101"/>
      <c r="G1156" s="103"/>
      <c r="H1156" s="99"/>
      <c r="I1156" s="103"/>
      <c r="J1156" s="99"/>
      <c r="K1156" s="99"/>
      <c r="L1156" s="99"/>
      <c r="M1156" s="103" t="n">
        <v>0</v>
      </c>
      <c r="N1156" s="103" t="n">
        <v>0</v>
      </c>
      <c r="O1156" s="103" t="n">
        <v>0</v>
      </c>
      <c r="P1156" s="99"/>
      <c r="Q1156" s="99"/>
    </row>
    <row r="1157" customFormat="false" ht="12.75" hidden="false" customHeight="false" outlineLevel="0" collapsed="false">
      <c r="A1157" s="104" t="n">
        <f aca="false">A1154+1</f>
        <v>386</v>
      </c>
      <c r="B1157" s="95"/>
      <c r="C1157" s="40"/>
      <c r="D1157" s="96" t="n">
        <v>6</v>
      </c>
      <c r="E1157" s="96"/>
      <c r="F1157" s="40"/>
      <c r="G1157" s="105" t="n">
        <f aca="false">C1157</f>
        <v>0</v>
      </c>
      <c r="H1157" s="104" t="n">
        <f aca="false">IF(AND(E1157=0,E1158=0),25,20)</f>
        <v>25</v>
      </c>
      <c r="I1157" s="105" t="n">
        <f aca="false">F1157</f>
        <v>0</v>
      </c>
      <c r="J1157" s="94" t="n">
        <f aca="false">IF(E1157="WO40",-40,MAX(4,SUM(E1157:E1158)))</f>
        <v>4</v>
      </c>
      <c r="K1157" s="104" t="n">
        <f aca="false">IF(D1157&gt;E1157,1,0)+IF(D1158&gt;E1158,1,0)+IF(D1159&gt;E1159,1,0)</f>
        <v>2</v>
      </c>
      <c r="L1157" s="104" t="n">
        <f aca="false">IF(E1157&gt;D1157,1,0)+IF(E1158&gt;D1158,1,0)+IF(E1159&gt;D1159,1,0)</f>
        <v>0</v>
      </c>
      <c r="M1157" s="97" t="str">
        <f aca="false">G1157&amp;" d. "&amp;I1157</f>
        <v>0 d. 0</v>
      </c>
      <c r="N1157" s="97" t="str">
        <f aca="false">G1157&amp;" x "&amp;I1157</f>
        <v>0 x 0</v>
      </c>
      <c r="O1157" s="97" t="str">
        <f aca="false">I1157&amp;" x "&amp;G1157</f>
        <v>0 x 0</v>
      </c>
      <c r="P1157" s="94" t="n">
        <f aca="false">MONTH(B1157)</f>
        <v>12</v>
      </c>
      <c r="Q1157" s="94" t="n">
        <f aca="false">QUOTIENT(B1157-2,7)-6129</f>
        <v>-6129</v>
      </c>
    </row>
    <row r="1158" customFormat="false" ht="12.75" hidden="false" customHeight="false" outlineLevel="0" collapsed="false">
      <c r="A1158" s="94"/>
      <c r="B1158" s="39"/>
      <c r="C1158" s="40"/>
      <c r="D1158" s="98" t="n">
        <v>6</v>
      </c>
      <c r="E1158" s="98"/>
      <c r="F1158" s="40"/>
      <c r="G1158" s="97"/>
      <c r="H1158" s="94"/>
      <c r="I1158" s="97"/>
      <c r="J1158" s="94"/>
      <c r="K1158" s="94"/>
      <c r="L1158" s="94"/>
      <c r="M1158" s="97" t="n">
        <v>0</v>
      </c>
      <c r="N1158" s="97" t="n">
        <v>0</v>
      </c>
      <c r="O1158" s="97" t="n">
        <v>0</v>
      </c>
      <c r="P1158" s="94"/>
      <c r="Q1158" s="94"/>
    </row>
    <row r="1159" customFormat="false" ht="12.75" hidden="false" customHeight="false" outlineLevel="0" collapsed="false">
      <c r="A1159" s="99"/>
      <c r="B1159" s="100"/>
      <c r="C1159" s="101"/>
      <c r="D1159" s="102"/>
      <c r="E1159" s="102"/>
      <c r="F1159" s="101"/>
      <c r="G1159" s="103"/>
      <c r="H1159" s="99"/>
      <c r="I1159" s="103"/>
      <c r="J1159" s="99"/>
      <c r="K1159" s="99"/>
      <c r="L1159" s="99"/>
      <c r="M1159" s="103" t="n">
        <v>0</v>
      </c>
      <c r="N1159" s="103" t="n">
        <v>0</v>
      </c>
      <c r="O1159" s="103" t="n">
        <v>0</v>
      </c>
      <c r="P1159" s="99"/>
      <c r="Q1159" s="99"/>
    </row>
    <row r="1160" customFormat="false" ht="12.75" hidden="false" customHeight="false" outlineLevel="0" collapsed="false">
      <c r="A1160" s="104" t="n">
        <f aca="false">A1157+1</f>
        <v>387</v>
      </c>
      <c r="B1160" s="95"/>
      <c r="C1160" s="40"/>
      <c r="D1160" s="96" t="n">
        <v>6</v>
      </c>
      <c r="E1160" s="96"/>
      <c r="F1160" s="40"/>
      <c r="G1160" s="105" t="n">
        <f aca="false">C1160</f>
        <v>0</v>
      </c>
      <c r="H1160" s="104" t="n">
        <f aca="false">IF(AND(E1160=0,E1161=0),25,20)</f>
        <v>25</v>
      </c>
      <c r="I1160" s="105" t="n">
        <f aca="false">F1160</f>
        <v>0</v>
      </c>
      <c r="J1160" s="94" t="n">
        <f aca="false">IF(E1160="WO40",-40,MAX(4,SUM(E1160:E1161)))</f>
        <v>4</v>
      </c>
      <c r="K1160" s="104" t="n">
        <f aca="false">IF(D1160&gt;E1160,1,0)+IF(D1161&gt;E1161,1,0)+IF(D1162&gt;E1162,1,0)</f>
        <v>2</v>
      </c>
      <c r="L1160" s="104" t="n">
        <f aca="false">IF(E1160&gt;D1160,1,0)+IF(E1161&gt;D1161,1,0)+IF(E1162&gt;D1162,1,0)</f>
        <v>0</v>
      </c>
      <c r="M1160" s="97" t="str">
        <f aca="false">G1160&amp;" d. "&amp;I1160</f>
        <v>0 d. 0</v>
      </c>
      <c r="N1160" s="97" t="str">
        <f aca="false">G1160&amp;" x "&amp;I1160</f>
        <v>0 x 0</v>
      </c>
      <c r="O1160" s="97" t="str">
        <f aca="false">I1160&amp;" x "&amp;G1160</f>
        <v>0 x 0</v>
      </c>
      <c r="P1160" s="94" t="n">
        <f aca="false">MONTH(B1160)</f>
        <v>12</v>
      </c>
      <c r="Q1160" s="94" t="n">
        <f aca="false">QUOTIENT(B1160-2,7)-6129</f>
        <v>-6129</v>
      </c>
    </row>
    <row r="1161" customFormat="false" ht="12.75" hidden="false" customHeight="false" outlineLevel="0" collapsed="false">
      <c r="A1161" s="94"/>
      <c r="B1161" s="39"/>
      <c r="C1161" s="40"/>
      <c r="D1161" s="98" t="n">
        <v>6</v>
      </c>
      <c r="E1161" s="98"/>
      <c r="F1161" s="40"/>
      <c r="G1161" s="97"/>
      <c r="H1161" s="94"/>
      <c r="I1161" s="97"/>
      <c r="J1161" s="94"/>
      <c r="K1161" s="94"/>
      <c r="L1161" s="94"/>
      <c r="M1161" s="97" t="n">
        <v>0</v>
      </c>
      <c r="N1161" s="97" t="n">
        <v>0</v>
      </c>
      <c r="O1161" s="97" t="n">
        <v>0</v>
      </c>
      <c r="P1161" s="94"/>
      <c r="Q1161" s="94"/>
    </row>
    <row r="1162" customFormat="false" ht="12.75" hidden="false" customHeight="false" outlineLevel="0" collapsed="false">
      <c r="A1162" s="99"/>
      <c r="B1162" s="100"/>
      <c r="C1162" s="101"/>
      <c r="D1162" s="102"/>
      <c r="E1162" s="102"/>
      <c r="F1162" s="101"/>
      <c r="G1162" s="103"/>
      <c r="H1162" s="99"/>
      <c r="I1162" s="103"/>
      <c r="J1162" s="99"/>
      <c r="K1162" s="99"/>
      <c r="L1162" s="99"/>
      <c r="M1162" s="103" t="n">
        <v>0</v>
      </c>
      <c r="N1162" s="103" t="n">
        <v>0</v>
      </c>
      <c r="O1162" s="103" t="n">
        <v>0</v>
      </c>
      <c r="P1162" s="99"/>
      <c r="Q1162" s="99"/>
    </row>
    <row r="1163" customFormat="false" ht="12.75" hidden="false" customHeight="false" outlineLevel="0" collapsed="false">
      <c r="A1163" s="104" t="n">
        <f aca="false">A1160+1</f>
        <v>388</v>
      </c>
      <c r="B1163" s="95"/>
      <c r="C1163" s="40"/>
      <c r="D1163" s="96" t="n">
        <v>6</v>
      </c>
      <c r="E1163" s="96"/>
      <c r="F1163" s="40"/>
      <c r="G1163" s="105" t="n">
        <f aca="false">C1163</f>
        <v>0</v>
      </c>
      <c r="H1163" s="104" t="n">
        <f aca="false">IF(AND(E1163=0,E1164=0),25,20)</f>
        <v>25</v>
      </c>
      <c r="I1163" s="105" t="n">
        <f aca="false">F1163</f>
        <v>0</v>
      </c>
      <c r="J1163" s="94" t="n">
        <f aca="false">IF(E1163="WO40",-40,MAX(4,SUM(E1163:E1164)))</f>
        <v>4</v>
      </c>
      <c r="K1163" s="104" t="n">
        <f aca="false">IF(D1163&gt;E1163,1,0)+IF(D1164&gt;E1164,1,0)+IF(D1165&gt;E1165,1,0)</f>
        <v>2</v>
      </c>
      <c r="L1163" s="104" t="n">
        <f aca="false">IF(E1163&gt;D1163,1,0)+IF(E1164&gt;D1164,1,0)+IF(E1165&gt;D1165,1,0)</f>
        <v>0</v>
      </c>
      <c r="M1163" s="97" t="str">
        <f aca="false">G1163&amp;" d. "&amp;I1163</f>
        <v>0 d. 0</v>
      </c>
      <c r="N1163" s="97" t="str">
        <f aca="false">G1163&amp;" x "&amp;I1163</f>
        <v>0 x 0</v>
      </c>
      <c r="O1163" s="97" t="str">
        <f aca="false">I1163&amp;" x "&amp;G1163</f>
        <v>0 x 0</v>
      </c>
      <c r="P1163" s="94" t="n">
        <f aca="false">MONTH(B1163)</f>
        <v>12</v>
      </c>
      <c r="Q1163" s="94" t="n">
        <f aca="false">QUOTIENT(B1163-2,7)-6129</f>
        <v>-6129</v>
      </c>
    </row>
    <row r="1164" customFormat="false" ht="12.75" hidden="false" customHeight="false" outlineLevel="0" collapsed="false">
      <c r="A1164" s="94"/>
      <c r="B1164" s="39"/>
      <c r="C1164" s="40"/>
      <c r="D1164" s="98" t="n">
        <v>6</v>
      </c>
      <c r="E1164" s="98"/>
      <c r="F1164" s="40"/>
      <c r="G1164" s="97"/>
      <c r="H1164" s="94"/>
      <c r="I1164" s="97"/>
      <c r="J1164" s="94"/>
      <c r="K1164" s="94"/>
      <c r="L1164" s="94"/>
      <c r="M1164" s="97" t="n">
        <v>0</v>
      </c>
      <c r="N1164" s="97" t="n">
        <v>0</v>
      </c>
      <c r="O1164" s="97" t="n">
        <v>0</v>
      </c>
      <c r="P1164" s="94"/>
      <c r="Q1164" s="94"/>
    </row>
    <row r="1165" customFormat="false" ht="12.75" hidden="false" customHeight="false" outlineLevel="0" collapsed="false">
      <c r="A1165" s="99"/>
      <c r="B1165" s="100"/>
      <c r="C1165" s="101"/>
      <c r="D1165" s="102"/>
      <c r="E1165" s="102"/>
      <c r="F1165" s="101"/>
      <c r="G1165" s="103"/>
      <c r="H1165" s="99"/>
      <c r="I1165" s="103"/>
      <c r="J1165" s="99"/>
      <c r="K1165" s="99"/>
      <c r="L1165" s="99"/>
      <c r="M1165" s="103" t="n">
        <v>0</v>
      </c>
      <c r="N1165" s="103" t="n">
        <v>0</v>
      </c>
      <c r="O1165" s="103" t="n">
        <v>0</v>
      </c>
      <c r="P1165" s="99"/>
      <c r="Q1165" s="99"/>
    </row>
    <row r="1166" customFormat="false" ht="12.75" hidden="false" customHeight="false" outlineLevel="0" collapsed="false">
      <c r="A1166" s="104" t="n">
        <f aca="false">A1163+1</f>
        <v>389</v>
      </c>
      <c r="B1166" s="95"/>
      <c r="C1166" s="40"/>
      <c r="D1166" s="96" t="n">
        <v>6</v>
      </c>
      <c r="E1166" s="96"/>
      <c r="F1166" s="40"/>
      <c r="G1166" s="105" t="n">
        <f aca="false">C1166</f>
        <v>0</v>
      </c>
      <c r="H1166" s="104" t="n">
        <f aca="false">IF(AND(E1166=0,E1167=0),25,20)</f>
        <v>25</v>
      </c>
      <c r="I1166" s="105" t="n">
        <f aca="false">F1166</f>
        <v>0</v>
      </c>
      <c r="J1166" s="94" t="n">
        <f aca="false">IF(E1166="WO40",-40,MAX(4,SUM(E1166:E1167)))</f>
        <v>4</v>
      </c>
      <c r="K1166" s="104" t="n">
        <f aca="false">IF(D1166&gt;E1166,1,0)+IF(D1167&gt;E1167,1,0)+IF(D1168&gt;E1168,1,0)</f>
        <v>2</v>
      </c>
      <c r="L1166" s="104" t="n">
        <f aca="false">IF(E1166&gt;D1166,1,0)+IF(E1167&gt;D1167,1,0)+IF(E1168&gt;D1168,1,0)</f>
        <v>0</v>
      </c>
      <c r="M1166" s="97" t="str">
        <f aca="false">G1166&amp;" d. "&amp;I1166</f>
        <v>0 d. 0</v>
      </c>
      <c r="N1166" s="97" t="str">
        <f aca="false">G1166&amp;" x "&amp;I1166</f>
        <v>0 x 0</v>
      </c>
      <c r="O1166" s="97" t="str">
        <f aca="false">I1166&amp;" x "&amp;G1166</f>
        <v>0 x 0</v>
      </c>
      <c r="P1166" s="94" t="n">
        <f aca="false">MONTH(B1166)</f>
        <v>12</v>
      </c>
      <c r="Q1166" s="94" t="n">
        <f aca="false">QUOTIENT(B1166-2,7)-6129</f>
        <v>-6129</v>
      </c>
    </row>
    <row r="1167" customFormat="false" ht="12.75" hidden="false" customHeight="false" outlineLevel="0" collapsed="false">
      <c r="A1167" s="94"/>
      <c r="B1167" s="39"/>
      <c r="C1167" s="40"/>
      <c r="D1167" s="98" t="n">
        <v>6</v>
      </c>
      <c r="E1167" s="98"/>
      <c r="F1167" s="40"/>
      <c r="G1167" s="97"/>
      <c r="H1167" s="94"/>
      <c r="I1167" s="97"/>
      <c r="J1167" s="94"/>
      <c r="K1167" s="94"/>
      <c r="L1167" s="94"/>
      <c r="M1167" s="97" t="n">
        <v>0</v>
      </c>
      <c r="N1167" s="97" t="n">
        <v>0</v>
      </c>
      <c r="O1167" s="97" t="n">
        <v>0</v>
      </c>
      <c r="P1167" s="94"/>
      <c r="Q1167" s="94"/>
    </row>
    <row r="1168" customFormat="false" ht="12.75" hidden="false" customHeight="false" outlineLevel="0" collapsed="false">
      <c r="A1168" s="99"/>
      <c r="B1168" s="100"/>
      <c r="C1168" s="101"/>
      <c r="D1168" s="102"/>
      <c r="E1168" s="102"/>
      <c r="F1168" s="101"/>
      <c r="G1168" s="103"/>
      <c r="H1168" s="99"/>
      <c r="I1168" s="103"/>
      <c r="J1168" s="99"/>
      <c r="K1168" s="99"/>
      <c r="L1168" s="99"/>
      <c r="M1168" s="103" t="n">
        <v>0</v>
      </c>
      <c r="N1168" s="103" t="n">
        <v>0</v>
      </c>
      <c r="O1168" s="103" t="n">
        <v>0</v>
      </c>
      <c r="P1168" s="99"/>
      <c r="Q1168" s="99"/>
    </row>
    <row r="1169" customFormat="false" ht="12.75" hidden="false" customHeight="false" outlineLevel="0" collapsed="false">
      <c r="A1169" s="104" t="n">
        <f aca="false">A1166+1</f>
        <v>390</v>
      </c>
      <c r="B1169" s="95"/>
      <c r="C1169" s="40"/>
      <c r="D1169" s="96" t="n">
        <v>6</v>
      </c>
      <c r="E1169" s="96"/>
      <c r="F1169" s="40"/>
      <c r="G1169" s="105" t="n">
        <f aca="false">C1169</f>
        <v>0</v>
      </c>
      <c r="H1169" s="104" t="n">
        <f aca="false">IF(AND(E1169=0,E1170=0),25,20)</f>
        <v>25</v>
      </c>
      <c r="I1169" s="105" t="n">
        <f aca="false">F1169</f>
        <v>0</v>
      </c>
      <c r="J1169" s="94" t="n">
        <f aca="false">IF(E1169="WO40",-40,MAX(4,SUM(E1169:E1170)))</f>
        <v>4</v>
      </c>
      <c r="K1169" s="104" t="n">
        <f aca="false">IF(D1169&gt;E1169,1,0)+IF(D1170&gt;E1170,1,0)+IF(D1171&gt;E1171,1,0)</f>
        <v>2</v>
      </c>
      <c r="L1169" s="104" t="n">
        <f aca="false">IF(E1169&gt;D1169,1,0)+IF(E1170&gt;D1170,1,0)+IF(E1171&gt;D1171,1,0)</f>
        <v>0</v>
      </c>
      <c r="M1169" s="97" t="str">
        <f aca="false">G1169&amp;" d. "&amp;I1169</f>
        <v>0 d. 0</v>
      </c>
      <c r="N1169" s="97" t="str">
        <f aca="false">G1169&amp;" x "&amp;I1169</f>
        <v>0 x 0</v>
      </c>
      <c r="O1169" s="97" t="str">
        <f aca="false">I1169&amp;" x "&amp;G1169</f>
        <v>0 x 0</v>
      </c>
      <c r="P1169" s="94" t="n">
        <f aca="false">MONTH(B1169)</f>
        <v>12</v>
      </c>
      <c r="Q1169" s="94" t="n">
        <f aca="false">QUOTIENT(B1169-2,7)-6129</f>
        <v>-6129</v>
      </c>
    </row>
    <row r="1170" customFormat="false" ht="12.75" hidden="false" customHeight="false" outlineLevel="0" collapsed="false">
      <c r="A1170" s="94"/>
      <c r="B1170" s="39"/>
      <c r="C1170" s="40"/>
      <c r="D1170" s="98" t="n">
        <v>6</v>
      </c>
      <c r="E1170" s="98"/>
      <c r="F1170" s="40"/>
      <c r="G1170" s="97"/>
      <c r="H1170" s="94"/>
      <c r="I1170" s="97"/>
      <c r="J1170" s="94"/>
      <c r="K1170" s="94"/>
      <c r="L1170" s="94"/>
      <c r="M1170" s="97" t="n">
        <v>0</v>
      </c>
      <c r="N1170" s="97" t="n">
        <v>0</v>
      </c>
      <c r="O1170" s="97" t="n">
        <v>0</v>
      </c>
      <c r="P1170" s="94"/>
      <c r="Q1170" s="94"/>
    </row>
    <row r="1171" customFormat="false" ht="12.75" hidden="false" customHeight="false" outlineLevel="0" collapsed="false">
      <c r="A1171" s="99"/>
      <c r="B1171" s="100"/>
      <c r="C1171" s="101"/>
      <c r="D1171" s="102"/>
      <c r="E1171" s="102"/>
      <c r="F1171" s="101"/>
      <c r="G1171" s="103"/>
      <c r="H1171" s="99"/>
      <c r="I1171" s="103"/>
      <c r="J1171" s="99"/>
      <c r="K1171" s="99"/>
      <c r="L1171" s="99"/>
      <c r="M1171" s="103" t="n">
        <v>0</v>
      </c>
      <c r="N1171" s="103" t="n">
        <v>0</v>
      </c>
      <c r="O1171" s="103" t="n">
        <v>0</v>
      </c>
      <c r="P1171" s="99"/>
      <c r="Q1171" s="99"/>
    </row>
    <row r="1172" customFormat="false" ht="12.75" hidden="false" customHeight="false" outlineLevel="0" collapsed="false">
      <c r="A1172" s="104" t="n">
        <f aca="false">A1169+1</f>
        <v>391</v>
      </c>
      <c r="B1172" s="95"/>
      <c r="C1172" s="40"/>
      <c r="D1172" s="96" t="n">
        <v>6</v>
      </c>
      <c r="E1172" s="96"/>
      <c r="F1172" s="40"/>
      <c r="G1172" s="105" t="n">
        <f aca="false">C1172</f>
        <v>0</v>
      </c>
      <c r="H1172" s="104" t="n">
        <f aca="false">IF(AND(E1172=0,E1173=0),25,20)</f>
        <v>25</v>
      </c>
      <c r="I1172" s="105" t="n">
        <f aca="false">F1172</f>
        <v>0</v>
      </c>
      <c r="J1172" s="94" t="n">
        <f aca="false">IF(E1172="WO40",-40,MAX(4,SUM(E1172:E1173)))</f>
        <v>4</v>
      </c>
      <c r="K1172" s="104" t="n">
        <f aca="false">IF(D1172&gt;E1172,1,0)+IF(D1173&gt;E1173,1,0)+IF(D1174&gt;E1174,1,0)</f>
        <v>2</v>
      </c>
      <c r="L1172" s="104" t="n">
        <f aca="false">IF(E1172&gt;D1172,1,0)+IF(E1173&gt;D1173,1,0)+IF(E1174&gt;D1174,1,0)</f>
        <v>0</v>
      </c>
      <c r="M1172" s="97" t="str">
        <f aca="false">G1172&amp;" d. "&amp;I1172</f>
        <v>0 d. 0</v>
      </c>
      <c r="N1172" s="97" t="str">
        <f aca="false">G1172&amp;" x "&amp;I1172</f>
        <v>0 x 0</v>
      </c>
      <c r="O1172" s="97" t="str">
        <f aca="false">I1172&amp;" x "&amp;G1172</f>
        <v>0 x 0</v>
      </c>
      <c r="P1172" s="94" t="n">
        <f aca="false">MONTH(B1172)</f>
        <v>12</v>
      </c>
      <c r="Q1172" s="94" t="n">
        <f aca="false">QUOTIENT(B1172-2,7)-6129</f>
        <v>-6129</v>
      </c>
    </row>
    <row r="1173" customFormat="false" ht="12.75" hidden="false" customHeight="false" outlineLevel="0" collapsed="false">
      <c r="A1173" s="94"/>
      <c r="B1173" s="39"/>
      <c r="C1173" s="40"/>
      <c r="D1173" s="98" t="n">
        <v>6</v>
      </c>
      <c r="E1173" s="98"/>
      <c r="F1173" s="40"/>
      <c r="G1173" s="97"/>
      <c r="H1173" s="94"/>
      <c r="I1173" s="97"/>
      <c r="J1173" s="94"/>
      <c r="K1173" s="94"/>
      <c r="L1173" s="94"/>
      <c r="M1173" s="97" t="n">
        <v>0</v>
      </c>
      <c r="N1173" s="97" t="n">
        <v>0</v>
      </c>
      <c r="O1173" s="97" t="n">
        <v>0</v>
      </c>
      <c r="P1173" s="94"/>
      <c r="Q1173" s="94"/>
    </row>
    <row r="1174" customFormat="false" ht="12.75" hidden="false" customHeight="false" outlineLevel="0" collapsed="false">
      <c r="A1174" s="99"/>
      <c r="B1174" s="100"/>
      <c r="C1174" s="101"/>
      <c r="D1174" s="102"/>
      <c r="E1174" s="102"/>
      <c r="F1174" s="101"/>
      <c r="G1174" s="103"/>
      <c r="H1174" s="99"/>
      <c r="I1174" s="103"/>
      <c r="J1174" s="99"/>
      <c r="K1174" s="99"/>
      <c r="L1174" s="99"/>
      <c r="M1174" s="103" t="n">
        <v>0</v>
      </c>
      <c r="N1174" s="103" t="n">
        <v>0</v>
      </c>
      <c r="O1174" s="103" t="n">
        <v>0</v>
      </c>
      <c r="P1174" s="99"/>
      <c r="Q1174" s="99"/>
    </row>
    <row r="1175" customFormat="false" ht="12.75" hidden="false" customHeight="false" outlineLevel="0" collapsed="false">
      <c r="A1175" s="104" t="n">
        <f aca="false">A1172+1</f>
        <v>392</v>
      </c>
      <c r="B1175" s="95"/>
      <c r="C1175" s="40"/>
      <c r="D1175" s="96" t="n">
        <v>6</v>
      </c>
      <c r="E1175" s="96"/>
      <c r="F1175" s="40"/>
      <c r="G1175" s="105" t="n">
        <f aca="false">C1175</f>
        <v>0</v>
      </c>
      <c r="H1175" s="104" t="n">
        <f aca="false">IF(AND(E1175=0,E1176=0),25,20)</f>
        <v>25</v>
      </c>
      <c r="I1175" s="105" t="n">
        <f aca="false">F1175</f>
        <v>0</v>
      </c>
      <c r="J1175" s="94" t="n">
        <f aca="false">IF(E1175="WO40",-40,MAX(4,SUM(E1175:E1176)))</f>
        <v>4</v>
      </c>
      <c r="K1175" s="104" t="n">
        <f aca="false">IF(D1175&gt;E1175,1,0)+IF(D1176&gt;E1176,1,0)+IF(D1177&gt;E1177,1,0)</f>
        <v>2</v>
      </c>
      <c r="L1175" s="104" t="n">
        <f aca="false">IF(E1175&gt;D1175,1,0)+IF(E1176&gt;D1176,1,0)+IF(E1177&gt;D1177,1,0)</f>
        <v>0</v>
      </c>
      <c r="M1175" s="97" t="str">
        <f aca="false">G1175&amp;" d. "&amp;I1175</f>
        <v>0 d. 0</v>
      </c>
      <c r="N1175" s="97" t="str">
        <f aca="false">G1175&amp;" x "&amp;I1175</f>
        <v>0 x 0</v>
      </c>
      <c r="O1175" s="97" t="str">
        <f aca="false">I1175&amp;" x "&amp;G1175</f>
        <v>0 x 0</v>
      </c>
      <c r="P1175" s="94" t="n">
        <f aca="false">MONTH(B1175)</f>
        <v>12</v>
      </c>
      <c r="Q1175" s="94" t="n">
        <f aca="false">QUOTIENT(B1175-2,7)-6129</f>
        <v>-6129</v>
      </c>
    </row>
    <row r="1176" customFormat="false" ht="12.75" hidden="false" customHeight="false" outlineLevel="0" collapsed="false">
      <c r="A1176" s="94"/>
      <c r="B1176" s="39"/>
      <c r="C1176" s="40"/>
      <c r="D1176" s="98" t="n">
        <v>6</v>
      </c>
      <c r="E1176" s="98"/>
      <c r="F1176" s="40"/>
      <c r="G1176" s="97"/>
      <c r="H1176" s="94"/>
      <c r="I1176" s="97"/>
      <c r="J1176" s="94"/>
      <c r="K1176" s="94"/>
      <c r="L1176" s="94"/>
      <c r="M1176" s="97" t="n">
        <v>0</v>
      </c>
      <c r="N1176" s="97" t="n">
        <v>0</v>
      </c>
      <c r="O1176" s="97" t="n">
        <v>0</v>
      </c>
      <c r="P1176" s="94"/>
      <c r="Q1176" s="94"/>
    </row>
    <row r="1177" customFormat="false" ht="12.75" hidden="false" customHeight="false" outlineLevel="0" collapsed="false">
      <c r="A1177" s="99"/>
      <c r="B1177" s="100"/>
      <c r="C1177" s="101"/>
      <c r="D1177" s="102"/>
      <c r="E1177" s="102"/>
      <c r="F1177" s="101"/>
      <c r="G1177" s="103"/>
      <c r="H1177" s="99"/>
      <c r="I1177" s="103"/>
      <c r="J1177" s="99"/>
      <c r="K1177" s="99"/>
      <c r="L1177" s="99"/>
      <c r="M1177" s="103" t="n">
        <v>0</v>
      </c>
      <c r="N1177" s="103" t="n">
        <v>0</v>
      </c>
      <c r="O1177" s="103" t="n">
        <v>0</v>
      </c>
      <c r="P1177" s="99"/>
      <c r="Q1177" s="99"/>
    </row>
    <row r="1178" customFormat="false" ht="12.75" hidden="false" customHeight="false" outlineLevel="0" collapsed="false">
      <c r="A1178" s="104" t="n">
        <f aca="false">A1175+1</f>
        <v>393</v>
      </c>
      <c r="B1178" s="95"/>
      <c r="C1178" s="40"/>
      <c r="D1178" s="96" t="n">
        <v>6</v>
      </c>
      <c r="E1178" s="96"/>
      <c r="F1178" s="40"/>
      <c r="G1178" s="105" t="n">
        <f aca="false">C1178</f>
        <v>0</v>
      </c>
      <c r="H1178" s="104" t="n">
        <f aca="false">IF(AND(E1178=0,E1179=0),25,20)</f>
        <v>25</v>
      </c>
      <c r="I1178" s="105" t="n">
        <f aca="false">F1178</f>
        <v>0</v>
      </c>
      <c r="J1178" s="94" t="n">
        <f aca="false">IF(E1178="WO40",-40,MAX(4,SUM(E1178:E1179)))</f>
        <v>4</v>
      </c>
      <c r="K1178" s="104" t="n">
        <f aca="false">IF(D1178&gt;E1178,1,0)+IF(D1179&gt;E1179,1,0)+IF(D1180&gt;E1180,1,0)</f>
        <v>2</v>
      </c>
      <c r="L1178" s="104" t="n">
        <f aca="false">IF(E1178&gt;D1178,1,0)+IF(E1179&gt;D1179,1,0)+IF(E1180&gt;D1180,1,0)</f>
        <v>0</v>
      </c>
      <c r="M1178" s="97" t="str">
        <f aca="false">G1178&amp;" d. "&amp;I1178</f>
        <v>0 d. 0</v>
      </c>
      <c r="N1178" s="97" t="str">
        <f aca="false">G1178&amp;" x "&amp;I1178</f>
        <v>0 x 0</v>
      </c>
      <c r="O1178" s="97" t="str">
        <f aca="false">I1178&amp;" x "&amp;G1178</f>
        <v>0 x 0</v>
      </c>
      <c r="P1178" s="94" t="n">
        <f aca="false">MONTH(B1178)</f>
        <v>12</v>
      </c>
      <c r="Q1178" s="94" t="n">
        <f aca="false">QUOTIENT(B1178-2,7)-6129</f>
        <v>-6129</v>
      </c>
    </row>
    <row r="1179" customFormat="false" ht="12.75" hidden="false" customHeight="false" outlineLevel="0" collapsed="false">
      <c r="A1179" s="94"/>
      <c r="B1179" s="39"/>
      <c r="C1179" s="40"/>
      <c r="D1179" s="98" t="n">
        <v>6</v>
      </c>
      <c r="E1179" s="98"/>
      <c r="F1179" s="40"/>
      <c r="G1179" s="97"/>
      <c r="H1179" s="94"/>
      <c r="I1179" s="97"/>
      <c r="J1179" s="94"/>
      <c r="K1179" s="94"/>
      <c r="L1179" s="94"/>
      <c r="M1179" s="97" t="n">
        <v>0</v>
      </c>
      <c r="N1179" s="97" t="n">
        <v>0</v>
      </c>
      <c r="O1179" s="97" t="n">
        <v>0</v>
      </c>
      <c r="P1179" s="94"/>
      <c r="Q1179" s="94"/>
    </row>
    <row r="1180" customFormat="false" ht="12.75" hidden="false" customHeight="false" outlineLevel="0" collapsed="false">
      <c r="A1180" s="99"/>
      <c r="B1180" s="100"/>
      <c r="C1180" s="101"/>
      <c r="D1180" s="102"/>
      <c r="E1180" s="102"/>
      <c r="F1180" s="101"/>
      <c r="G1180" s="103"/>
      <c r="H1180" s="99"/>
      <c r="I1180" s="103"/>
      <c r="J1180" s="99"/>
      <c r="K1180" s="99"/>
      <c r="L1180" s="99"/>
      <c r="M1180" s="103" t="n">
        <v>0</v>
      </c>
      <c r="N1180" s="103" t="n">
        <v>0</v>
      </c>
      <c r="O1180" s="103" t="n">
        <v>0</v>
      </c>
      <c r="P1180" s="99"/>
      <c r="Q1180" s="99"/>
    </row>
    <row r="1181" customFormat="false" ht="12.75" hidden="false" customHeight="false" outlineLevel="0" collapsed="false">
      <c r="A1181" s="104" t="n">
        <f aca="false">A1178+1</f>
        <v>394</v>
      </c>
      <c r="B1181" s="95"/>
      <c r="C1181" s="40"/>
      <c r="D1181" s="96" t="n">
        <v>6</v>
      </c>
      <c r="E1181" s="96"/>
      <c r="F1181" s="40"/>
      <c r="G1181" s="105" t="n">
        <f aca="false">C1181</f>
        <v>0</v>
      </c>
      <c r="H1181" s="104" t="n">
        <f aca="false">IF(AND(E1181=0,E1182=0),25,20)</f>
        <v>25</v>
      </c>
      <c r="I1181" s="105" t="n">
        <f aca="false">F1181</f>
        <v>0</v>
      </c>
      <c r="J1181" s="94" t="n">
        <f aca="false">IF(E1181="WO40",-40,MAX(4,SUM(E1181:E1182)))</f>
        <v>4</v>
      </c>
      <c r="K1181" s="104" t="n">
        <f aca="false">IF(D1181&gt;E1181,1,0)+IF(D1182&gt;E1182,1,0)+IF(D1183&gt;E1183,1,0)</f>
        <v>2</v>
      </c>
      <c r="L1181" s="104" t="n">
        <f aca="false">IF(E1181&gt;D1181,1,0)+IF(E1182&gt;D1182,1,0)+IF(E1183&gt;D1183,1,0)</f>
        <v>0</v>
      </c>
      <c r="M1181" s="97" t="str">
        <f aca="false">G1181&amp;" d. "&amp;I1181</f>
        <v>0 d. 0</v>
      </c>
      <c r="N1181" s="97" t="str">
        <f aca="false">G1181&amp;" x "&amp;I1181</f>
        <v>0 x 0</v>
      </c>
      <c r="O1181" s="97" t="str">
        <f aca="false">I1181&amp;" x "&amp;G1181</f>
        <v>0 x 0</v>
      </c>
      <c r="P1181" s="94" t="n">
        <f aca="false">MONTH(B1181)</f>
        <v>12</v>
      </c>
      <c r="Q1181" s="94" t="n">
        <f aca="false">QUOTIENT(B1181-2,7)-6129</f>
        <v>-6129</v>
      </c>
    </row>
    <row r="1182" customFormat="false" ht="12.75" hidden="false" customHeight="false" outlineLevel="0" collapsed="false">
      <c r="A1182" s="94"/>
      <c r="B1182" s="39"/>
      <c r="C1182" s="40"/>
      <c r="D1182" s="98" t="n">
        <v>6</v>
      </c>
      <c r="E1182" s="98"/>
      <c r="F1182" s="40"/>
      <c r="G1182" s="97"/>
      <c r="H1182" s="94"/>
      <c r="I1182" s="97"/>
      <c r="J1182" s="94"/>
      <c r="K1182" s="94"/>
      <c r="L1182" s="94"/>
      <c r="M1182" s="97" t="n">
        <v>0</v>
      </c>
      <c r="N1182" s="97" t="n">
        <v>0</v>
      </c>
      <c r="O1182" s="97" t="n">
        <v>0</v>
      </c>
      <c r="P1182" s="94"/>
      <c r="Q1182" s="94"/>
    </row>
    <row r="1183" customFormat="false" ht="12.75" hidden="false" customHeight="false" outlineLevel="0" collapsed="false">
      <c r="A1183" s="99"/>
      <c r="B1183" s="100"/>
      <c r="C1183" s="101"/>
      <c r="D1183" s="102"/>
      <c r="E1183" s="102"/>
      <c r="F1183" s="101"/>
      <c r="G1183" s="103"/>
      <c r="H1183" s="99"/>
      <c r="I1183" s="103"/>
      <c r="J1183" s="99"/>
      <c r="K1183" s="99"/>
      <c r="L1183" s="99"/>
      <c r="M1183" s="103" t="n">
        <v>0</v>
      </c>
      <c r="N1183" s="103" t="n">
        <v>0</v>
      </c>
      <c r="O1183" s="103" t="n">
        <v>0</v>
      </c>
      <c r="P1183" s="99"/>
      <c r="Q1183" s="99"/>
    </row>
    <row r="1184" customFormat="false" ht="12.75" hidden="false" customHeight="false" outlineLevel="0" collapsed="false">
      <c r="A1184" s="104" t="n">
        <f aca="false">A1181+1</f>
        <v>395</v>
      </c>
      <c r="B1184" s="95"/>
      <c r="C1184" s="40"/>
      <c r="D1184" s="96" t="n">
        <v>6</v>
      </c>
      <c r="E1184" s="96"/>
      <c r="F1184" s="40"/>
      <c r="G1184" s="105" t="n">
        <f aca="false">C1184</f>
        <v>0</v>
      </c>
      <c r="H1184" s="104" t="n">
        <f aca="false">IF(AND(E1184=0,E1185=0),25,20)</f>
        <v>25</v>
      </c>
      <c r="I1184" s="105" t="n">
        <f aca="false">F1184</f>
        <v>0</v>
      </c>
      <c r="J1184" s="94" t="n">
        <f aca="false">IF(E1184="WO40",-40,MAX(4,SUM(E1184:E1185)))</f>
        <v>4</v>
      </c>
      <c r="K1184" s="104" t="n">
        <f aca="false">IF(D1184&gt;E1184,1,0)+IF(D1185&gt;E1185,1,0)+IF(D1186&gt;E1186,1,0)</f>
        <v>2</v>
      </c>
      <c r="L1184" s="104" t="n">
        <f aca="false">IF(E1184&gt;D1184,1,0)+IF(E1185&gt;D1185,1,0)+IF(E1186&gt;D1186,1,0)</f>
        <v>0</v>
      </c>
      <c r="M1184" s="97" t="str">
        <f aca="false">G1184&amp;" d. "&amp;I1184</f>
        <v>0 d. 0</v>
      </c>
      <c r="N1184" s="97" t="str">
        <f aca="false">G1184&amp;" x "&amp;I1184</f>
        <v>0 x 0</v>
      </c>
      <c r="O1184" s="97" t="str">
        <f aca="false">I1184&amp;" x "&amp;G1184</f>
        <v>0 x 0</v>
      </c>
      <c r="P1184" s="94" t="n">
        <f aca="false">MONTH(B1184)</f>
        <v>12</v>
      </c>
      <c r="Q1184" s="94" t="n">
        <f aca="false">QUOTIENT(B1184-2,7)-6129</f>
        <v>-6129</v>
      </c>
    </row>
    <row r="1185" customFormat="false" ht="12.75" hidden="false" customHeight="false" outlineLevel="0" collapsed="false">
      <c r="A1185" s="94"/>
      <c r="B1185" s="39"/>
      <c r="C1185" s="40"/>
      <c r="D1185" s="98" t="n">
        <v>6</v>
      </c>
      <c r="E1185" s="98"/>
      <c r="F1185" s="40"/>
      <c r="G1185" s="97"/>
      <c r="H1185" s="94"/>
      <c r="I1185" s="97"/>
      <c r="J1185" s="94"/>
      <c r="K1185" s="94"/>
      <c r="L1185" s="94"/>
      <c r="M1185" s="97" t="n">
        <v>0</v>
      </c>
      <c r="N1185" s="97" t="n">
        <v>0</v>
      </c>
      <c r="O1185" s="97" t="n">
        <v>0</v>
      </c>
      <c r="P1185" s="94"/>
      <c r="Q1185" s="94"/>
    </row>
    <row r="1186" customFormat="false" ht="12.75" hidden="false" customHeight="false" outlineLevel="0" collapsed="false">
      <c r="A1186" s="99"/>
      <c r="B1186" s="100"/>
      <c r="C1186" s="101"/>
      <c r="D1186" s="102"/>
      <c r="E1186" s="102"/>
      <c r="F1186" s="101"/>
      <c r="G1186" s="103"/>
      <c r="H1186" s="99"/>
      <c r="I1186" s="103"/>
      <c r="J1186" s="99"/>
      <c r="K1186" s="99"/>
      <c r="L1186" s="99"/>
      <c r="M1186" s="103" t="n">
        <v>0</v>
      </c>
      <c r="N1186" s="103" t="n">
        <v>0</v>
      </c>
      <c r="O1186" s="103" t="n">
        <v>0</v>
      </c>
      <c r="P1186" s="99"/>
      <c r="Q1186" s="99"/>
    </row>
    <row r="1187" customFormat="false" ht="12.75" hidden="false" customHeight="false" outlineLevel="0" collapsed="false">
      <c r="A1187" s="104" t="n">
        <f aca="false">A1184+1</f>
        <v>396</v>
      </c>
      <c r="B1187" s="95"/>
      <c r="C1187" s="40"/>
      <c r="D1187" s="96" t="n">
        <v>6</v>
      </c>
      <c r="E1187" s="96"/>
      <c r="F1187" s="40"/>
      <c r="G1187" s="105" t="n">
        <f aca="false">C1187</f>
        <v>0</v>
      </c>
      <c r="H1187" s="104" t="n">
        <f aca="false">IF(AND(E1187=0,E1188=0),25,20)</f>
        <v>25</v>
      </c>
      <c r="I1187" s="105" t="n">
        <f aca="false">F1187</f>
        <v>0</v>
      </c>
      <c r="J1187" s="94" t="n">
        <f aca="false">IF(E1187="WO40",-40,MAX(4,SUM(E1187:E1188)))</f>
        <v>4</v>
      </c>
      <c r="K1187" s="104" t="n">
        <f aca="false">IF(D1187&gt;E1187,1,0)+IF(D1188&gt;E1188,1,0)+IF(D1189&gt;E1189,1,0)</f>
        <v>2</v>
      </c>
      <c r="L1187" s="104" t="n">
        <f aca="false">IF(E1187&gt;D1187,1,0)+IF(E1188&gt;D1188,1,0)+IF(E1189&gt;D1189,1,0)</f>
        <v>0</v>
      </c>
      <c r="M1187" s="97" t="str">
        <f aca="false">G1187&amp;" d. "&amp;I1187</f>
        <v>0 d. 0</v>
      </c>
      <c r="N1187" s="97" t="str">
        <f aca="false">G1187&amp;" x "&amp;I1187</f>
        <v>0 x 0</v>
      </c>
      <c r="O1187" s="97" t="str">
        <f aca="false">I1187&amp;" x "&amp;G1187</f>
        <v>0 x 0</v>
      </c>
      <c r="P1187" s="94" t="n">
        <f aca="false">MONTH(B1187)</f>
        <v>12</v>
      </c>
      <c r="Q1187" s="94" t="n">
        <f aca="false">QUOTIENT(B1187-2,7)-6129</f>
        <v>-6129</v>
      </c>
    </row>
    <row r="1188" customFormat="false" ht="12.75" hidden="false" customHeight="false" outlineLevel="0" collapsed="false">
      <c r="A1188" s="94"/>
      <c r="B1188" s="39"/>
      <c r="C1188" s="40"/>
      <c r="D1188" s="98" t="n">
        <v>6</v>
      </c>
      <c r="E1188" s="98"/>
      <c r="F1188" s="40"/>
      <c r="G1188" s="97"/>
      <c r="H1188" s="94"/>
      <c r="I1188" s="97"/>
      <c r="J1188" s="94"/>
      <c r="K1188" s="94"/>
      <c r="L1188" s="94"/>
      <c r="M1188" s="97" t="n">
        <v>0</v>
      </c>
      <c r="N1188" s="97" t="n">
        <v>0</v>
      </c>
      <c r="O1188" s="97" t="n">
        <v>0</v>
      </c>
      <c r="P1188" s="94"/>
      <c r="Q1188" s="94"/>
    </row>
    <row r="1189" customFormat="false" ht="12.75" hidden="false" customHeight="false" outlineLevel="0" collapsed="false">
      <c r="A1189" s="99"/>
      <c r="B1189" s="100"/>
      <c r="C1189" s="101"/>
      <c r="D1189" s="102"/>
      <c r="E1189" s="102"/>
      <c r="F1189" s="101"/>
      <c r="G1189" s="103"/>
      <c r="H1189" s="99"/>
      <c r="I1189" s="103"/>
      <c r="J1189" s="99"/>
      <c r="K1189" s="99"/>
      <c r="L1189" s="99"/>
      <c r="M1189" s="103" t="n">
        <v>0</v>
      </c>
      <c r="N1189" s="103" t="n">
        <v>0</v>
      </c>
      <c r="O1189" s="103" t="n">
        <v>0</v>
      </c>
      <c r="P1189" s="99"/>
      <c r="Q1189" s="99"/>
    </row>
    <row r="1190" customFormat="false" ht="12.75" hidden="false" customHeight="false" outlineLevel="0" collapsed="false">
      <c r="A1190" s="104" t="n">
        <f aca="false">A1187+1</f>
        <v>397</v>
      </c>
      <c r="B1190" s="95"/>
      <c r="C1190" s="40"/>
      <c r="D1190" s="96" t="n">
        <v>6</v>
      </c>
      <c r="E1190" s="96"/>
      <c r="F1190" s="40"/>
      <c r="G1190" s="105" t="n">
        <f aca="false">C1190</f>
        <v>0</v>
      </c>
      <c r="H1190" s="104" t="n">
        <f aca="false">IF(AND(E1190=0,E1191=0),25,20)</f>
        <v>25</v>
      </c>
      <c r="I1190" s="105" t="n">
        <f aca="false">F1190</f>
        <v>0</v>
      </c>
      <c r="J1190" s="94" t="n">
        <f aca="false">IF(E1190="WO40",-40,MAX(4,SUM(E1190:E1191)))</f>
        <v>4</v>
      </c>
      <c r="K1190" s="104" t="n">
        <f aca="false">IF(D1190&gt;E1190,1,0)+IF(D1191&gt;E1191,1,0)+IF(D1192&gt;E1192,1,0)</f>
        <v>2</v>
      </c>
      <c r="L1190" s="104" t="n">
        <f aca="false">IF(E1190&gt;D1190,1,0)+IF(E1191&gt;D1191,1,0)+IF(E1192&gt;D1192,1,0)</f>
        <v>0</v>
      </c>
      <c r="M1190" s="97" t="str">
        <f aca="false">G1190&amp;" d. "&amp;I1190</f>
        <v>0 d. 0</v>
      </c>
      <c r="N1190" s="97" t="str">
        <f aca="false">G1190&amp;" x "&amp;I1190</f>
        <v>0 x 0</v>
      </c>
      <c r="O1190" s="97" t="str">
        <f aca="false">I1190&amp;" x "&amp;G1190</f>
        <v>0 x 0</v>
      </c>
      <c r="P1190" s="94" t="n">
        <f aca="false">MONTH(B1190)</f>
        <v>12</v>
      </c>
      <c r="Q1190" s="94" t="n">
        <f aca="false">QUOTIENT(B1190-2,7)-6129</f>
        <v>-6129</v>
      </c>
    </row>
    <row r="1191" customFormat="false" ht="12.75" hidden="false" customHeight="false" outlineLevel="0" collapsed="false">
      <c r="A1191" s="94"/>
      <c r="B1191" s="39"/>
      <c r="C1191" s="40"/>
      <c r="D1191" s="98" t="n">
        <v>6</v>
      </c>
      <c r="E1191" s="98"/>
      <c r="F1191" s="40"/>
      <c r="G1191" s="97"/>
      <c r="H1191" s="94"/>
      <c r="I1191" s="97"/>
      <c r="J1191" s="94"/>
      <c r="K1191" s="94"/>
      <c r="L1191" s="94"/>
      <c r="M1191" s="97" t="n">
        <v>0</v>
      </c>
      <c r="N1191" s="97" t="n">
        <v>0</v>
      </c>
      <c r="O1191" s="97" t="n">
        <v>0</v>
      </c>
      <c r="P1191" s="94"/>
      <c r="Q1191" s="94"/>
    </row>
    <row r="1192" customFormat="false" ht="12.75" hidden="false" customHeight="false" outlineLevel="0" collapsed="false">
      <c r="A1192" s="99"/>
      <c r="B1192" s="100"/>
      <c r="C1192" s="101"/>
      <c r="D1192" s="102"/>
      <c r="E1192" s="102"/>
      <c r="F1192" s="101"/>
      <c r="G1192" s="103"/>
      <c r="H1192" s="99"/>
      <c r="I1192" s="103"/>
      <c r="J1192" s="99"/>
      <c r="K1192" s="99"/>
      <c r="L1192" s="99"/>
      <c r="M1192" s="103" t="n">
        <v>0</v>
      </c>
      <c r="N1192" s="103" t="n">
        <v>0</v>
      </c>
      <c r="O1192" s="103" t="n">
        <v>0</v>
      </c>
      <c r="P1192" s="99"/>
      <c r="Q1192" s="99"/>
    </row>
    <row r="1193" customFormat="false" ht="12.75" hidden="false" customHeight="false" outlineLevel="0" collapsed="false">
      <c r="A1193" s="104" t="n">
        <f aca="false">A1190+1</f>
        <v>398</v>
      </c>
      <c r="B1193" s="95"/>
      <c r="C1193" s="40"/>
      <c r="D1193" s="96" t="n">
        <v>6</v>
      </c>
      <c r="E1193" s="96"/>
      <c r="F1193" s="40"/>
      <c r="G1193" s="105" t="n">
        <f aca="false">C1193</f>
        <v>0</v>
      </c>
      <c r="H1193" s="104" t="n">
        <f aca="false">IF(AND(E1193=0,E1194=0),25,20)</f>
        <v>25</v>
      </c>
      <c r="I1193" s="105" t="n">
        <f aca="false">F1193</f>
        <v>0</v>
      </c>
      <c r="J1193" s="94" t="n">
        <f aca="false">IF(E1193="WO40",-40,MAX(4,SUM(E1193:E1194)))</f>
        <v>4</v>
      </c>
      <c r="K1193" s="104" t="n">
        <f aca="false">IF(D1193&gt;E1193,1,0)+IF(D1194&gt;E1194,1,0)+IF(D1195&gt;E1195,1,0)</f>
        <v>2</v>
      </c>
      <c r="L1193" s="104" t="n">
        <f aca="false">IF(E1193&gt;D1193,1,0)+IF(E1194&gt;D1194,1,0)+IF(E1195&gt;D1195,1,0)</f>
        <v>0</v>
      </c>
      <c r="M1193" s="97" t="str">
        <f aca="false">G1193&amp;" d. "&amp;I1193</f>
        <v>0 d. 0</v>
      </c>
      <c r="N1193" s="97" t="str">
        <f aca="false">G1193&amp;" x "&amp;I1193</f>
        <v>0 x 0</v>
      </c>
      <c r="O1193" s="97" t="str">
        <f aca="false">I1193&amp;" x "&amp;G1193</f>
        <v>0 x 0</v>
      </c>
      <c r="P1193" s="94" t="n">
        <f aca="false">MONTH(B1193)</f>
        <v>12</v>
      </c>
      <c r="Q1193" s="94" t="n">
        <f aca="false">QUOTIENT(B1193-2,7)-6129</f>
        <v>-6129</v>
      </c>
    </row>
    <row r="1194" customFormat="false" ht="12.75" hidden="false" customHeight="false" outlineLevel="0" collapsed="false">
      <c r="A1194" s="94"/>
      <c r="B1194" s="39"/>
      <c r="C1194" s="40"/>
      <c r="D1194" s="98" t="n">
        <v>6</v>
      </c>
      <c r="E1194" s="98"/>
      <c r="F1194" s="40"/>
      <c r="G1194" s="97"/>
      <c r="H1194" s="94"/>
      <c r="I1194" s="97"/>
      <c r="J1194" s="94"/>
      <c r="K1194" s="94"/>
      <c r="L1194" s="94"/>
      <c r="M1194" s="97" t="n">
        <v>0</v>
      </c>
      <c r="N1194" s="97" t="n">
        <v>0</v>
      </c>
      <c r="O1194" s="97" t="n">
        <v>0</v>
      </c>
      <c r="P1194" s="94"/>
      <c r="Q1194" s="94"/>
    </row>
    <row r="1195" customFormat="false" ht="12.75" hidden="false" customHeight="false" outlineLevel="0" collapsed="false">
      <c r="A1195" s="99"/>
      <c r="B1195" s="100"/>
      <c r="C1195" s="101"/>
      <c r="D1195" s="102"/>
      <c r="E1195" s="102"/>
      <c r="F1195" s="101"/>
      <c r="G1195" s="103"/>
      <c r="H1195" s="99"/>
      <c r="I1195" s="103"/>
      <c r="J1195" s="99"/>
      <c r="K1195" s="99"/>
      <c r="L1195" s="99"/>
      <c r="M1195" s="103" t="n">
        <v>0</v>
      </c>
      <c r="N1195" s="103" t="n">
        <v>0</v>
      </c>
      <c r="O1195" s="103" t="n">
        <v>0</v>
      </c>
      <c r="P1195" s="99"/>
      <c r="Q1195" s="99"/>
    </row>
    <row r="1196" customFormat="false" ht="12.75" hidden="false" customHeight="false" outlineLevel="0" collapsed="false">
      <c r="A1196" s="104" t="n">
        <f aca="false">A1193+1</f>
        <v>399</v>
      </c>
      <c r="B1196" s="95"/>
      <c r="C1196" s="40"/>
      <c r="D1196" s="96" t="n">
        <v>6</v>
      </c>
      <c r="E1196" s="96"/>
      <c r="F1196" s="40"/>
      <c r="G1196" s="105" t="n">
        <f aca="false">C1196</f>
        <v>0</v>
      </c>
      <c r="H1196" s="104" t="n">
        <f aca="false">IF(AND(E1196=0,E1197=0),25,20)</f>
        <v>25</v>
      </c>
      <c r="I1196" s="105" t="n">
        <f aca="false">F1196</f>
        <v>0</v>
      </c>
      <c r="J1196" s="94" t="n">
        <f aca="false">IF(E1196="WO40",-40,MAX(4,SUM(E1196:E1197)))</f>
        <v>4</v>
      </c>
      <c r="K1196" s="104" t="n">
        <f aca="false">IF(D1196&gt;E1196,1,0)+IF(D1197&gt;E1197,1,0)+IF(D1198&gt;E1198,1,0)</f>
        <v>2</v>
      </c>
      <c r="L1196" s="104" t="n">
        <f aca="false">IF(E1196&gt;D1196,1,0)+IF(E1197&gt;D1197,1,0)+IF(E1198&gt;D1198,1,0)</f>
        <v>0</v>
      </c>
      <c r="M1196" s="97" t="str">
        <f aca="false">G1196&amp;" d. "&amp;I1196</f>
        <v>0 d. 0</v>
      </c>
      <c r="N1196" s="97" t="str">
        <f aca="false">G1196&amp;" x "&amp;I1196</f>
        <v>0 x 0</v>
      </c>
      <c r="O1196" s="97" t="str">
        <f aca="false">I1196&amp;" x "&amp;G1196</f>
        <v>0 x 0</v>
      </c>
      <c r="P1196" s="94" t="n">
        <f aca="false">MONTH(B1196)</f>
        <v>12</v>
      </c>
      <c r="Q1196" s="94" t="n">
        <f aca="false">QUOTIENT(B1196-2,7)-6129</f>
        <v>-6129</v>
      </c>
    </row>
    <row r="1197" customFormat="false" ht="12.75" hidden="false" customHeight="false" outlineLevel="0" collapsed="false">
      <c r="A1197" s="94"/>
      <c r="B1197" s="39"/>
      <c r="C1197" s="40"/>
      <c r="D1197" s="98" t="n">
        <v>6</v>
      </c>
      <c r="E1197" s="98"/>
      <c r="F1197" s="40"/>
      <c r="G1197" s="97"/>
      <c r="H1197" s="94"/>
      <c r="I1197" s="97"/>
      <c r="J1197" s="94"/>
      <c r="K1197" s="94"/>
      <c r="L1197" s="94"/>
      <c r="M1197" s="97" t="n">
        <v>0</v>
      </c>
      <c r="N1197" s="97" t="n">
        <v>0</v>
      </c>
      <c r="O1197" s="97" t="n">
        <v>0</v>
      </c>
      <c r="P1197" s="94"/>
      <c r="Q1197" s="94"/>
    </row>
    <row r="1198" customFormat="false" ht="12.75" hidden="false" customHeight="false" outlineLevel="0" collapsed="false">
      <c r="A1198" s="99"/>
      <c r="B1198" s="100"/>
      <c r="C1198" s="101"/>
      <c r="D1198" s="102"/>
      <c r="E1198" s="102"/>
      <c r="F1198" s="101"/>
      <c r="G1198" s="103"/>
      <c r="H1198" s="99"/>
      <c r="I1198" s="103"/>
      <c r="J1198" s="99"/>
      <c r="K1198" s="99"/>
      <c r="L1198" s="99"/>
      <c r="M1198" s="103" t="n">
        <v>0</v>
      </c>
      <c r="N1198" s="103" t="n">
        <v>0</v>
      </c>
      <c r="O1198" s="103" t="n">
        <v>0</v>
      </c>
      <c r="P1198" s="99"/>
      <c r="Q1198" s="99"/>
    </row>
    <row r="1199" customFormat="false" ht="12.75" hidden="false" customHeight="false" outlineLevel="0" collapsed="false">
      <c r="A1199" s="104" t="n">
        <f aca="false">A1196+1</f>
        <v>400</v>
      </c>
      <c r="B1199" s="95"/>
      <c r="C1199" s="40"/>
      <c r="D1199" s="96" t="n">
        <v>6</v>
      </c>
      <c r="E1199" s="96"/>
      <c r="F1199" s="40"/>
      <c r="G1199" s="105" t="n">
        <f aca="false">C1199</f>
        <v>0</v>
      </c>
      <c r="H1199" s="104" t="n">
        <f aca="false">IF(AND(E1199=0,E1200=0),25,20)</f>
        <v>25</v>
      </c>
      <c r="I1199" s="105" t="n">
        <f aca="false">F1199</f>
        <v>0</v>
      </c>
      <c r="J1199" s="94" t="n">
        <f aca="false">IF(E1199="WO40",-40,MAX(4,SUM(E1199:E1200)))</f>
        <v>4</v>
      </c>
      <c r="K1199" s="104" t="n">
        <f aca="false">IF(D1199&gt;E1199,1,0)+IF(D1200&gt;E1200,1,0)+IF(D1201&gt;E1201,1,0)</f>
        <v>2</v>
      </c>
      <c r="L1199" s="104" t="n">
        <f aca="false">IF(E1199&gt;D1199,1,0)+IF(E1200&gt;D1200,1,0)+IF(E1201&gt;D1201,1,0)</f>
        <v>0</v>
      </c>
      <c r="M1199" s="97" t="str">
        <f aca="false">G1199&amp;" d. "&amp;I1199</f>
        <v>0 d. 0</v>
      </c>
      <c r="N1199" s="97" t="str">
        <f aca="false">G1199&amp;" x "&amp;I1199</f>
        <v>0 x 0</v>
      </c>
      <c r="O1199" s="97" t="str">
        <f aca="false">I1199&amp;" x "&amp;G1199</f>
        <v>0 x 0</v>
      </c>
      <c r="P1199" s="94" t="n">
        <f aca="false">MONTH(B1199)</f>
        <v>12</v>
      </c>
      <c r="Q1199" s="94" t="n">
        <f aca="false">QUOTIENT(B1199-2,7)-6129</f>
        <v>-6129</v>
      </c>
    </row>
    <row r="1200" customFormat="false" ht="12.75" hidden="false" customHeight="false" outlineLevel="0" collapsed="false">
      <c r="A1200" s="94"/>
      <c r="B1200" s="39"/>
      <c r="C1200" s="40"/>
      <c r="D1200" s="98" t="n">
        <v>6</v>
      </c>
      <c r="E1200" s="98"/>
      <c r="F1200" s="40"/>
      <c r="G1200" s="97"/>
      <c r="H1200" s="94"/>
      <c r="I1200" s="97"/>
      <c r="J1200" s="94"/>
      <c r="K1200" s="94"/>
      <c r="L1200" s="94"/>
      <c r="M1200" s="97" t="n">
        <v>0</v>
      </c>
      <c r="N1200" s="97" t="n">
        <v>0</v>
      </c>
      <c r="O1200" s="97" t="n">
        <v>0</v>
      </c>
      <c r="P1200" s="94"/>
      <c r="Q1200" s="94"/>
    </row>
    <row r="1201" customFormat="false" ht="12.75" hidden="false" customHeight="false" outlineLevel="0" collapsed="false">
      <c r="A1201" s="99"/>
      <c r="B1201" s="100"/>
      <c r="C1201" s="101"/>
      <c r="D1201" s="102"/>
      <c r="E1201" s="102"/>
      <c r="F1201" s="101"/>
      <c r="G1201" s="103"/>
      <c r="H1201" s="99"/>
      <c r="I1201" s="103"/>
      <c r="J1201" s="99"/>
      <c r="K1201" s="99"/>
      <c r="L1201" s="99"/>
      <c r="M1201" s="103" t="n">
        <v>0</v>
      </c>
      <c r="N1201" s="103" t="n">
        <v>0</v>
      </c>
      <c r="O1201" s="103" t="n">
        <v>0</v>
      </c>
      <c r="P1201" s="99"/>
      <c r="Q1201" s="99"/>
    </row>
    <row r="1202" customFormat="false" ht="12.75" hidden="false" customHeight="false" outlineLevel="0" collapsed="false">
      <c r="A1202" s="104" t="n">
        <f aca="false">A1199+1</f>
        <v>401</v>
      </c>
      <c r="B1202" s="95"/>
      <c r="C1202" s="40"/>
      <c r="D1202" s="96" t="n">
        <v>6</v>
      </c>
      <c r="E1202" s="96"/>
      <c r="F1202" s="40"/>
      <c r="G1202" s="105" t="n">
        <f aca="false">C1202</f>
        <v>0</v>
      </c>
      <c r="H1202" s="104" t="n">
        <f aca="false">IF(AND(E1202=0,E1203=0),25,20)</f>
        <v>25</v>
      </c>
      <c r="I1202" s="105" t="n">
        <f aca="false">F1202</f>
        <v>0</v>
      </c>
      <c r="J1202" s="94" t="n">
        <f aca="false">IF(E1202="WO40",-40,MAX(4,SUM(E1202:E1203)))</f>
        <v>4</v>
      </c>
      <c r="K1202" s="104" t="n">
        <f aca="false">IF(D1202&gt;E1202,1,0)+IF(D1203&gt;E1203,1,0)+IF(D1204&gt;E1204,1,0)</f>
        <v>2</v>
      </c>
      <c r="L1202" s="104" t="n">
        <f aca="false">IF(E1202&gt;D1202,1,0)+IF(E1203&gt;D1203,1,0)+IF(E1204&gt;D1204,1,0)</f>
        <v>0</v>
      </c>
      <c r="M1202" s="97" t="str">
        <f aca="false">G1202&amp;" d. "&amp;I1202</f>
        <v>0 d. 0</v>
      </c>
      <c r="N1202" s="97" t="str">
        <f aca="false">G1202&amp;" x "&amp;I1202</f>
        <v>0 x 0</v>
      </c>
      <c r="O1202" s="97" t="str">
        <f aca="false">I1202&amp;" x "&amp;G1202</f>
        <v>0 x 0</v>
      </c>
      <c r="P1202" s="94" t="n">
        <f aca="false">MONTH(B1202)</f>
        <v>12</v>
      </c>
      <c r="Q1202" s="94" t="n">
        <f aca="false">QUOTIENT(B1202-2,7)-6129</f>
        <v>-6129</v>
      </c>
    </row>
    <row r="1203" customFormat="false" ht="12.75" hidden="false" customHeight="false" outlineLevel="0" collapsed="false">
      <c r="A1203" s="94"/>
      <c r="B1203" s="39"/>
      <c r="C1203" s="40"/>
      <c r="D1203" s="98" t="n">
        <v>6</v>
      </c>
      <c r="E1203" s="98"/>
      <c r="F1203" s="40"/>
      <c r="G1203" s="97"/>
      <c r="H1203" s="94"/>
      <c r="I1203" s="97"/>
      <c r="J1203" s="94"/>
      <c r="K1203" s="94"/>
      <c r="L1203" s="94"/>
      <c r="M1203" s="97" t="n">
        <v>0</v>
      </c>
      <c r="N1203" s="97" t="n">
        <v>0</v>
      </c>
      <c r="O1203" s="97" t="n">
        <v>0</v>
      </c>
      <c r="P1203" s="94"/>
      <c r="Q1203" s="94"/>
    </row>
    <row r="1204" customFormat="false" ht="12.75" hidden="false" customHeight="false" outlineLevel="0" collapsed="false">
      <c r="A1204" s="99"/>
      <c r="B1204" s="100"/>
      <c r="C1204" s="101"/>
      <c r="D1204" s="102"/>
      <c r="E1204" s="102"/>
      <c r="F1204" s="101"/>
      <c r="G1204" s="103"/>
      <c r="H1204" s="99"/>
      <c r="I1204" s="103"/>
      <c r="J1204" s="99"/>
      <c r="K1204" s="99"/>
      <c r="L1204" s="99"/>
      <c r="M1204" s="103" t="n">
        <v>0</v>
      </c>
      <c r="N1204" s="103" t="n">
        <v>0</v>
      </c>
      <c r="O1204" s="103" t="n">
        <v>0</v>
      </c>
      <c r="P1204" s="99"/>
      <c r="Q1204" s="99"/>
    </row>
    <row r="1205" customFormat="false" ht="12.75" hidden="false" customHeight="false" outlineLevel="0" collapsed="false">
      <c r="A1205" s="104" t="n">
        <f aca="false">A1202+1</f>
        <v>402</v>
      </c>
      <c r="B1205" s="95"/>
      <c r="C1205" s="40"/>
      <c r="D1205" s="96" t="n">
        <v>6</v>
      </c>
      <c r="E1205" s="96"/>
      <c r="F1205" s="40"/>
      <c r="G1205" s="105" t="n">
        <f aca="false">C1205</f>
        <v>0</v>
      </c>
      <c r="H1205" s="104" t="n">
        <f aca="false">IF(AND(E1205=0,E1206=0),25,20)</f>
        <v>25</v>
      </c>
      <c r="I1205" s="105" t="n">
        <f aca="false">F1205</f>
        <v>0</v>
      </c>
      <c r="J1205" s="94" t="n">
        <f aca="false">IF(E1205="WO40",-40,MAX(4,SUM(E1205:E1206)))</f>
        <v>4</v>
      </c>
      <c r="K1205" s="104" t="n">
        <f aca="false">IF(D1205&gt;E1205,1,0)+IF(D1206&gt;E1206,1,0)+IF(D1207&gt;E1207,1,0)</f>
        <v>2</v>
      </c>
      <c r="L1205" s="104" t="n">
        <f aca="false">IF(E1205&gt;D1205,1,0)+IF(E1206&gt;D1206,1,0)+IF(E1207&gt;D1207,1,0)</f>
        <v>0</v>
      </c>
      <c r="M1205" s="97" t="str">
        <f aca="false">G1205&amp;" d. "&amp;I1205</f>
        <v>0 d. 0</v>
      </c>
      <c r="N1205" s="97" t="str">
        <f aca="false">G1205&amp;" x "&amp;I1205</f>
        <v>0 x 0</v>
      </c>
      <c r="O1205" s="97" t="str">
        <f aca="false">I1205&amp;" x "&amp;G1205</f>
        <v>0 x 0</v>
      </c>
      <c r="P1205" s="94" t="n">
        <f aca="false">MONTH(B1205)</f>
        <v>12</v>
      </c>
      <c r="Q1205" s="94" t="n">
        <f aca="false">QUOTIENT(B1205-2,7)-6129</f>
        <v>-6129</v>
      </c>
    </row>
    <row r="1206" customFormat="false" ht="12.75" hidden="false" customHeight="false" outlineLevel="0" collapsed="false">
      <c r="A1206" s="94"/>
      <c r="B1206" s="39"/>
      <c r="C1206" s="40"/>
      <c r="D1206" s="98" t="n">
        <v>6</v>
      </c>
      <c r="E1206" s="98"/>
      <c r="F1206" s="40"/>
      <c r="G1206" s="97"/>
      <c r="H1206" s="94"/>
      <c r="I1206" s="97"/>
      <c r="J1206" s="94"/>
      <c r="K1206" s="94"/>
      <c r="L1206" s="94"/>
      <c r="M1206" s="97" t="n">
        <v>0</v>
      </c>
      <c r="N1206" s="97" t="n">
        <v>0</v>
      </c>
      <c r="O1206" s="97" t="n">
        <v>0</v>
      </c>
      <c r="P1206" s="94"/>
      <c r="Q1206" s="94"/>
    </row>
    <row r="1207" customFormat="false" ht="12.75" hidden="false" customHeight="false" outlineLevel="0" collapsed="false">
      <c r="A1207" s="99"/>
      <c r="B1207" s="100"/>
      <c r="C1207" s="101"/>
      <c r="D1207" s="102"/>
      <c r="E1207" s="102"/>
      <c r="F1207" s="101"/>
      <c r="G1207" s="103"/>
      <c r="H1207" s="99"/>
      <c r="I1207" s="103"/>
      <c r="J1207" s="99"/>
      <c r="K1207" s="99"/>
      <c r="L1207" s="99"/>
      <c r="M1207" s="103" t="n">
        <v>0</v>
      </c>
      <c r="N1207" s="103" t="n">
        <v>0</v>
      </c>
      <c r="O1207" s="103" t="n">
        <v>0</v>
      </c>
      <c r="P1207" s="99"/>
      <c r="Q1207" s="99"/>
    </row>
    <row r="1208" customFormat="false" ht="12.75" hidden="false" customHeight="false" outlineLevel="0" collapsed="false">
      <c r="A1208" s="104" t="n">
        <f aca="false">A1205+1</f>
        <v>403</v>
      </c>
      <c r="B1208" s="95"/>
      <c r="C1208" s="40"/>
      <c r="D1208" s="96" t="n">
        <v>6</v>
      </c>
      <c r="E1208" s="96"/>
      <c r="F1208" s="40"/>
      <c r="G1208" s="105" t="n">
        <f aca="false">C1208</f>
        <v>0</v>
      </c>
      <c r="H1208" s="104" t="n">
        <f aca="false">IF(AND(E1208=0,E1209=0),25,20)</f>
        <v>25</v>
      </c>
      <c r="I1208" s="105" t="n">
        <f aca="false">F1208</f>
        <v>0</v>
      </c>
      <c r="J1208" s="94" t="n">
        <f aca="false">IF(E1208="WO40",-40,MAX(4,SUM(E1208:E1209)))</f>
        <v>4</v>
      </c>
      <c r="K1208" s="104" t="n">
        <f aca="false">IF(D1208&gt;E1208,1,0)+IF(D1209&gt;E1209,1,0)+IF(D1210&gt;E1210,1,0)</f>
        <v>2</v>
      </c>
      <c r="L1208" s="104" t="n">
        <f aca="false">IF(E1208&gt;D1208,1,0)+IF(E1209&gt;D1209,1,0)+IF(E1210&gt;D1210,1,0)</f>
        <v>0</v>
      </c>
      <c r="M1208" s="97" t="str">
        <f aca="false">G1208&amp;" d. "&amp;I1208</f>
        <v>0 d. 0</v>
      </c>
      <c r="N1208" s="97" t="str">
        <f aca="false">G1208&amp;" x "&amp;I1208</f>
        <v>0 x 0</v>
      </c>
      <c r="O1208" s="97" t="str">
        <f aca="false">I1208&amp;" x "&amp;G1208</f>
        <v>0 x 0</v>
      </c>
      <c r="P1208" s="94" t="n">
        <f aca="false">MONTH(B1208)</f>
        <v>12</v>
      </c>
      <c r="Q1208" s="94" t="n">
        <f aca="false">QUOTIENT(B1208-2,7)-6129</f>
        <v>-6129</v>
      </c>
    </row>
    <row r="1209" customFormat="false" ht="12.75" hidden="false" customHeight="false" outlineLevel="0" collapsed="false">
      <c r="A1209" s="94"/>
      <c r="B1209" s="39"/>
      <c r="C1209" s="40"/>
      <c r="D1209" s="98" t="n">
        <v>6</v>
      </c>
      <c r="E1209" s="98"/>
      <c r="F1209" s="40"/>
      <c r="G1209" s="97"/>
      <c r="H1209" s="94"/>
      <c r="I1209" s="97"/>
      <c r="J1209" s="94"/>
      <c r="K1209" s="94"/>
      <c r="L1209" s="94"/>
      <c r="M1209" s="97" t="n">
        <v>0</v>
      </c>
      <c r="N1209" s="97" t="n">
        <v>0</v>
      </c>
      <c r="O1209" s="97" t="n">
        <v>0</v>
      </c>
      <c r="P1209" s="94"/>
      <c r="Q1209" s="94"/>
    </row>
    <row r="1210" customFormat="false" ht="12.75" hidden="false" customHeight="false" outlineLevel="0" collapsed="false">
      <c r="A1210" s="99"/>
      <c r="B1210" s="100"/>
      <c r="C1210" s="101"/>
      <c r="D1210" s="102"/>
      <c r="E1210" s="102"/>
      <c r="F1210" s="101"/>
      <c r="G1210" s="103"/>
      <c r="H1210" s="99"/>
      <c r="I1210" s="103"/>
      <c r="J1210" s="99"/>
      <c r="K1210" s="99"/>
      <c r="L1210" s="99"/>
      <c r="M1210" s="103" t="n">
        <v>0</v>
      </c>
      <c r="N1210" s="103" t="n">
        <v>0</v>
      </c>
      <c r="O1210" s="103" t="n">
        <v>0</v>
      </c>
      <c r="P1210" s="99"/>
      <c r="Q1210" s="99"/>
    </row>
    <row r="1211" customFormat="false" ht="12.75" hidden="false" customHeight="false" outlineLevel="0" collapsed="false">
      <c r="A1211" s="104" t="n">
        <f aca="false">A1208+1</f>
        <v>404</v>
      </c>
      <c r="B1211" s="95"/>
      <c r="C1211" s="40"/>
      <c r="D1211" s="96" t="n">
        <v>6</v>
      </c>
      <c r="E1211" s="96"/>
      <c r="F1211" s="40"/>
      <c r="G1211" s="105" t="n">
        <f aca="false">C1211</f>
        <v>0</v>
      </c>
      <c r="H1211" s="104" t="n">
        <f aca="false">IF(AND(E1211=0,E1212=0),25,20)</f>
        <v>25</v>
      </c>
      <c r="I1211" s="105" t="n">
        <f aca="false">F1211</f>
        <v>0</v>
      </c>
      <c r="J1211" s="94" t="n">
        <f aca="false">IF(E1211="WO40",-40,MAX(4,SUM(E1211:E1212)))</f>
        <v>4</v>
      </c>
      <c r="K1211" s="104" t="n">
        <f aca="false">IF(D1211&gt;E1211,1,0)+IF(D1212&gt;E1212,1,0)+IF(D1213&gt;E1213,1,0)</f>
        <v>2</v>
      </c>
      <c r="L1211" s="104" t="n">
        <f aca="false">IF(E1211&gt;D1211,1,0)+IF(E1212&gt;D1212,1,0)+IF(E1213&gt;D1213,1,0)</f>
        <v>0</v>
      </c>
      <c r="M1211" s="97" t="str">
        <f aca="false">G1211&amp;" d. "&amp;I1211</f>
        <v>0 d. 0</v>
      </c>
      <c r="N1211" s="97" t="str">
        <f aca="false">G1211&amp;" x "&amp;I1211</f>
        <v>0 x 0</v>
      </c>
      <c r="O1211" s="97" t="str">
        <f aca="false">I1211&amp;" x "&amp;G1211</f>
        <v>0 x 0</v>
      </c>
      <c r="P1211" s="94" t="n">
        <f aca="false">MONTH(B1211)</f>
        <v>12</v>
      </c>
      <c r="Q1211" s="94" t="n">
        <f aca="false">QUOTIENT(B1211-2,7)-6129</f>
        <v>-6129</v>
      </c>
    </row>
    <row r="1212" customFormat="false" ht="12.75" hidden="false" customHeight="false" outlineLevel="0" collapsed="false">
      <c r="A1212" s="94"/>
      <c r="B1212" s="39"/>
      <c r="C1212" s="40"/>
      <c r="D1212" s="98" t="n">
        <v>6</v>
      </c>
      <c r="E1212" s="98"/>
      <c r="F1212" s="40"/>
      <c r="G1212" s="97"/>
      <c r="H1212" s="94"/>
      <c r="I1212" s="97"/>
      <c r="J1212" s="94"/>
      <c r="K1212" s="94"/>
      <c r="L1212" s="94"/>
      <c r="M1212" s="97" t="n">
        <v>0</v>
      </c>
      <c r="N1212" s="97" t="n">
        <v>0</v>
      </c>
      <c r="O1212" s="97" t="n">
        <v>0</v>
      </c>
      <c r="P1212" s="94"/>
      <c r="Q1212" s="94"/>
    </row>
    <row r="1213" customFormat="false" ht="12.75" hidden="false" customHeight="false" outlineLevel="0" collapsed="false">
      <c r="A1213" s="99"/>
      <c r="B1213" s="100"/>
      <c r="C1213" s="101"/>
      <c r="D1213" s="102"/>
      <c r="E1213" s="102"/>
      <c r="F1213" s="101"/>
      <c r="G1213" s="103"/>
      <c r="H1213" s="99"/>
      <c r="I1213" s="103"/>
      <c r="J1213" s="99"/>
      <c r="K1213" s="99"/>
      <c r="L1213" s="99"/>
      <c r="M1213" s="103" t="n">
        <v>0</v>
      </c>
      <c r="N1213" s="103" t="n">
        <v>0</v>
      </c>
      <c r="O1213" s="103" t="n">
        <v>0</v>
      </c>
      <c r="P1213" s="99"/>
      <c r="Q1213" s="99"/>
    </row>
    <row r="1214" customFormat="false" ht="12.75" hidden="false" customHeight="false" outlineLevel="0" collapsed="false">
      <c r="A1214" s="104" t="n">
        <f aca="false">A1211+1</f>
        <v>405</v>
      </c>
      <c r="B1214" s="95"/>
      <c r="C1214" s="40"/>
      <c r="D1214" s="96" t="n">
        <v>6</v>
      </c>
      <c r="E1214" s="96"/>
      <c r="F1214" s="40"/>
      <c r="G1214" s="105" t="n">
        <f aca="false">C1214</f>
        <v>0</v>
      </c>
      <c r="H1214" s="104" t="n">
        <f aca="false">IF(AND(E1214=0,E1215=0),25,20)</f>
        <v>25</v>
      </c>
      <c r="I1214" s="105" t="n">
        <f aca="false">F1214</f>
        <v>0</v>
      </c>
      <c r="J1214" s="94" t="n">
        <f aca="false">IF(E1214="WO40",-40,MAX(4,SUM(E1214:E1215)))</f>
        <v>4</v>
      </c>
      <c r="K1214" s="104" t="n">
        <f aca="false">IF(D1214&gt;E1214,1,0)+IF(D1215&gt;E1215,1,0)+IF(D1216&gt;E1216,1,0)</f>
        <v>2</v>
      </c>
      <c r="L1214" s="104" t="n">
        <f aca="false">IF(E1214&gt;D1214,1,0)+IF(E1215&gt;D1215,1,0)+IF(E1216&gt;D1216,1,0)</f>
        <v>0</v>
      </c>
      <c r="M1214" s="97" t="str">
        <f aca="false">G1214&amp;" d. "&amp;I1214</f>
        <v>0 d. 0</v>
      </c>
      <c r="N1214" s="97" t="str">
        <f aca="false">G1214&amp;" x "&amp;I1214</f>
        <v>0 x 0</v>
      </c>
      <c r="O1214" s="97" t="str">
        <f aca="false">I1214&amp;" x "&amp;G1214</f>
        <v>0 x 0</v>
      </c>
      <c r="P1214" s="94" t="n">
        <f aca="false">MONTH(B1214)</f>
        <v>12</v>
      </c>
      <c r="Q1214" s="94" t="n">
        <f aca="false">QUOTIENT(B1214-2,7)-6129</f>
        <v>-6129</v>
      </c>
    </row>
    <row r="1215" customFormat="false" ht="12.75" hidden="false" customHeight="false" outlineLevel="0" collapsed="false">
      <c r="A1215" s="94"/>
      <c r="B1215" s="39"/>
      <c r="C1215" s="40"/>
      <c r="D1215" s="98" t="n">
        <v>6</v>
      </c>
      <c r="E1215" s="98"/>
      <c r="F1215" s="40"/>
      <c r="G1215" s="97"/>
      <c r="H1215" s="94"/>
      <c r="I1215" s="97"/>
      <c r="J1215" s="94"/>
      <c r="K1215" s="94"/>
      <c r="L1215" s="94"/>
      <c r="M1215" s="97" t="n">
        <v>0</v>
      </c>
      <c r="N1215" s="97" t="n">
        <v>0</v>
      </c>
      <c r="O1215" s="97" t="n">
        <v>0</v>
      </c>
      <c r="P1215" s="94"/>
      <c r="Q1215" s="94"/>
    </row>
    <row r="1216" customFormat="false" ht="12.75" hidden="false" customHeight="false" outlineLevel="0" collapsed="false">
      <c r="A1216" s="99"/>
      <c r="B1216" s="100"/>
      <c r="C1216" s="101"/>
      <c r="D1216" s="102"/>
      <c r="E1216" s="102"/>
      <c r="F1216" s="101"/>
      <c r="G1216" s="103"/>
      <c r="H1216" s="99"/>
      <c r="I1216" s="103"/>
      <c r="J1216" s="99"/>
      <c r="K1216" s="99"/>
      <c r="L1216" s="99"/>
      <c r="M1216" s="103" t="n">
        <v>0</v>
      </c>
      <c r="N1216" s="103" t="n">
        <v>0</v>
      </c>
      <c r="O1216" s="103" t="n">
        <v>0</v>
      </c>
      <c r="P1216" s="99"/>
      <c r="Q1216" s="99"/>
    </row>
    <row r="1217" customFormat="false" ht="12.75" hidden="false" customHeight="false" outlineLevel="0" collapsed="false">
      <c r="A1217" s="104" t="n">
        <f aca="false">A1214+1</f>
        <v>406</v>
      </c>
      <c r="B1217" s="95"/>
      <c r="C1217" s="40"/>
      <c r="D1217" s="96" t="n">
        <v>6</v>
      </c>
      <c r="E1217" s="96"/>
      <c r="F1217" s="40"/>
      <c r="G1217" s="105" t="n">
        <f aca="false">C1217</f>
        <v>0</v>
      </c>
      <c r="H1217" s="104" t="n">
        <f aca="false">IF(AND(E1217=0,E1218=0),25,20)</f>
        <v>25</v>
      </c>
      <c r="I1217" s="105" t="n">
        <f aca="false">F1217</f>
        <v>0</v>
      </c>
      <c r="J1217" s="94" t="n">
        <f aca="false">IF(E1217="WO40",-40,MAX(4,SUM(E1217:E1218)))</f>
        <v>4</v>
      </c>
      <c r="K1217" s="104" t="n">
        <f aca="false">IF(D1217&gt;E1217,1,0)+IF(D1218&gt;E1218,1,0)+IF(D1219&gt;E1219,1,0)</f>
        <v>2</v>
      </c>
      <c r="L1217" s="104" t="n">
        <f aca="false">IF(E1217&gt;D1217,1,0)+IF(E1218&gt;D1218,1,0)+IF(E1219&gt;D1219,1,0)</f>
        <v>0</v>
      </c>
      <c r="M1217" s="97" t="str">
        <f aca="false">G1217&amp;" d. "&amp;I1217</f>
        <v>0 d. 0</v>
      </c>
      <c r="N1217" s="97" t="str">
        <f aca="false">G1217&amp;" x "&amp;I1217</f>
        <v>0 x 0</v>
      </c>
      <c r="O1217" s="97" t="str">
        <f aca="false">I1217&amp;" x "&amp;G1217</f>
        <v>0 x 0</v>
      </c>
      <c r="P1217" s="94" t="n">
        <f aca="false">MONTH(B1217)</f>
        <v>12</v>
      </c>
      <c r="Q1217" s="94" t="n">
        <f aca="false">QUOTIENT(B1217-2,7)-6129</f>
        <v>-6129</v>
      </c>
    </row>
    <row r="1218" customFormat="false" ht="12.75" hidden="false" customHeight="false" outlineLevel="0" collapsed="false">
      <c r="A1218" s="94"/>
      <c r="B1218" s="39"/>
      <c r="C1218" s="40"/>
      <c r="D1218" s="98" t="n">
        <v>6</v>
      </c>
      <c r="E1218" s="98"/>
      <c r="F1218" s="40"/>
      <c r="G1218" s="97"/>
      <c r="H1218" s="94"/>
      <c r="I1218" s="97"/>
      <c r="J1218" s="94"/>
      <c r="K1218" s="94"/>
      <c r="L1218" s="94"/>
      <c r="M1218" s="97" t="n">
        <v>0</v>
      </c>
      <c r="N1218" s="97" t="n">
        <v>0</v>
      </c>
      <c r="O1218" s="97" t="n">
        <v>0</v>
      </c>
      <c r="P1218" s="94"/>
      <c r="Q1218" s="94"/>
    </row>
    <row r="1219" customFormat="false" ht="12.75" hidden="false" customHeight="false" outlineLevel="0" collapsed="false">
      <c r="A1219" s="99"/>
      <c r="B1219" s="100"/>
      <c r="C1219" s="101"/>
      <c r="D1219" s="102"/>
      <c r="E1219" s="102"/>
      <c r="F1219" s="101"/>
      <c r="G1219" s="103"/>
      <c r="H1219" s="99"/>
      <c r="I1219" s="103"/>
      <c r="J1219" s="99"/>
      <c r="K1219" s="99"/>
      <c r="L1219" s="99"/>
      <c r="M1219" s="103" t="n">
        <v>0</v>
      </c>
      <c r="N1219" s="103" t="n">
        <v>0</v>
      </c>
      <c r="O1219" s="103" t="n">
        <v>0</v>
      </c>
      <c r="P1219" s="99"/>
      <c r="Q1219" s="99"/>
    </row>
    <row r="1220" customFormat="false" ht="12.75" hidden="false" customHeight="false" outlineLevel="0" collapsed="false">
      <c r="A1220" s="104" t="n">
        <f aca="false">A1217+1</f>
        <v>407</v>
      </c>
      <c r="B1220" s="95"/>
      <c r="C1220" s="40"/>
      <c r="D1220" s="96" t="n">
        <v>6</v>
      </c>
      <c r="E1220" s="96"/>
      <c r="F1220" s="40"/>
      <c r="G1220" s="105" t="n">
        <f aca="false">C1220</f>
        <v>0</v>
      </c>
      <c r="H1220" s="104" t="n">
        <f aca="false">IF(AND(E1220=0,E1221=0),25,20)</f>
        <v>25</v>
      </c>
      <c r="I1220" s="105" t="n">
        <f aca="false">F1220</f>
        <v>0</v>
      </c>
      <c r="J1220" s="94" t="n">
        <f aca="false">IF(E1220="WO40",-40,MAX(4,SUM(E1220:E1221)))</f>
        <v>4</v>
      </c>
      <c r="K1220" s="104" t="n">
        <f aca="false">IF(D1220&gt;E1220,1,0)+IF(D1221&gt;E1221,1,0)+IF(D1222&gt;E1222,1,0)</f>
        <v>2</v>
      </c>
      <c r="L1220" s="104" t="n">
        <f aca="false">IF(E1220&gt;D1220,1,0)+IF(E1221&gt;D1221,1,0)+IF(E1222&gt;D1222,1,0)</f>
        <v>0</v>
      </c>
      <c r="M1220" s="97" t="str">
        <f aca="false">G1220&amp;" d. "&amp;I1220</f>
        <v>0 d. 0</v>
      </c>
      <c r="N1220" s="97" t="str">
        <f aca="false">G1220&amp;" x "&amp;I1220</f>
        <v>0 x 0</v>
      </c>
      <c r="O1220" s="97" t="str">
        <f aca="false">I1220&amp;" x "&amp;G1220</f>
        <v>0 x 0</v>
      </c>
      <c r="P1220" s="94" t="n">
        <f aca="false">MONTH(B1220)</f>
        <v>12</v>
      </c>
      <c r="Q1220" s="94" t="n">
        <f aca="false">QUOTIENT(B1220-2,7)-6129</f>
        <v>-6129</v>
      </c>
    </row>
    <row r="1221" customFormat="false" ht="12.75" hidden="false" customHeight="false" outlineLevel="0" collapsed="false">
      <c r="A1221" s="94"/>
      <c r="B1221" s="39"/>
      <c r="C1221" s="40"/>
      <c r="D1221" s="98" t="n">
        <v>6</v>
      </c>
      <c r="E1221" s="98"/>
      <c r="F1221" s="40"/>
      <c r="G1221" s="97"/>
      <c r="H1221" s="94"/>
      <c r="I1221" s="97"/>
      <c r="J1221" s="94"/>
      <c r="K1221" s="94"/>
      <c r="L1221" s="94"/>
      <c r="M1221" s="97" t="n">
        <v>0</v>
      </c>
      <c r="N1221" s="97" t="n">
        <v>0</v>
      </c>
      <c r="O1221" s="97" t="n">
        <v>0</v>
      </c>
      <c r="P1221" s="94"/>
      <c r="Q1221" s="94"/>
    </row>
    <row r="1222" customFormat="false" ht="12.75" hidden="false" customHeight="false" outlineLevel="0" collapsed="false">
      <c r="A1222" s="99"/>
      <c r="B1222" s="100"/>
      <c r="C1222" s="101"/>
      <c r="D1222" s="102"/>
      <c r="E1222" s="102"/>
      <c r="F1222" s="101"/>
      <c r="G1222" s="103"/>
      <c r="H1222" s="99"/>
      <c r="I1222" s="103"/>
      <c r="J1222" s="99"/>
      <c r="K1222" s="99"/>
      <c r="L1222" s="99"/>
      <c r="M1222" s="103" t="n">
        <v>0</v>
      </c>
      <c r="N1222" s="103" t="n">
        <v>0</v>
      </c>
      <c r="O1222" s="103" t="n">
        <v>0</v>
      </c>
      <c r="P1222" s="99"/>
      <c r="Q1222" s="99"/>
    </row>
    <row r="1223" customFormat="false" ht="12.75" hidden="false" customHeight="false" outlineLevel="0" collapsed="false">
      <c r="A1223" s="104" t="n">
        <f aca="false">A1220+1</f>
        <v>408</v>
      </c>
      <c r="B1223" s="95"/>
      <c r="C1223" s="40"/>
      <c r="D1223" s="96" t="n">
        <v>6</v>
      </c>
      <c r="E1223" s="96"/>
      <c r="F1223" s="40"/>
      <c r="G1223" s="105" t="n">
        <f aca="false">C1223</f>
        <v>0</v>
      </c>
      <c r="H1223" s="104" t="n">
        <f aca="false">IF(AND(E1223=0,E1224=0),25,20)</f>
        <v>25</v>
      </c>
      <c r="I1223" s="105" t="n">
        <f aca="false">F1223</f>
        <v>0</v>
      </c>
      <c r="J1223" s="94" t="n">
        <f aca="false">IF(E1223="WO40",-40,MAX(4,SUM(E1223:E1224)))</f>
        <v>4</v>
      </c>
      <c r="K1223" s="104" t="n">
        <f aca="false">IF(D1223&gt;E1223,1,0)+IF(D1224&gt;E1224,1,0)+IF(D1225&gt;E1225,1,0)</f>
        <v>2</v>
      </c>
      <c r="L1223" s="104" t="n">
        <f aca="false">IF(E1223&gt;D1223,1,0)+IF(E1224&gt;D1224,1,0)+IF(E1225&gt;D1225,1,0)</f>
        <v>0</v>
      </c>
      <c r="M1223" s="97" t="str">
        <f aca="false">G1223&amp;" d. "&amp;I1223</f>
        <v>0 d. 0</v>
      </c>
      <c r="N1223" s="97" t="str">
        <f aca="false">G1223&amp;" x "&amp;I1223</f>
        <v>0 x 0</v>
      </c>
      <c r="O1223" s="97" t="str">
        <f aca="false">I1223&amp;" x "&amp;G1223</f>
        <v>0 x 0</v>
      </c>
      <c r="P1223" s="94" t="n">
        <f aca="false">MONTH(B1223)</f>
        <v>12</v>
      </c>
      <c r="Q1223" s="94" t="n">
        <f aca="false">QUOTIENT(B1223-2,7)-6129</f>
        <v>-6129</v>
      </c>
    </row>
    <row r="1224" customFormat="false" ht="12.75" hidden="false" customHeight="false" outlineLevel="0" collapsed="false">
      <c r="A1224" s="94"/>
      <c r="B1224" s="39"/>
      <c r="C1224" s="40"/>
      <c r="D1224" s="98" t="n">
        <v>6</v>
      </c>
      <c r="E1224" s="98"/>
      <c r="F1224" s="40"/>
      <c r="G1224" s="97"/>
      <c r="H1224" s="94"/>
      <c r="I1224" s="97"/>
      <c r="J1224" s="94"/>
      <c r="K1224" s="94"/>
      <c r="L1224" s="94"/>
      <c r="M1224" s="97" t="n">
        <v>0</v>
      </c>
      <c r="N1224" s="97" t="n">
        <v>0</v>
      </c>
      <c r="O1224" s="97" t="n">
        <v>0</v>
      </c>
      <c r="P1224" s="94"/>
      <c r="Q1224" s="94"/>
    </row>
    <row r="1225" customFormat="false" ht="12.75" hidden="false" customHeight="false" outlineLevel="0" collapsed="false">
      <c r="A1225" s="99"/>
      <c r="B1225" s="100"/>
      <c r="C1225" s="101"/>
      <c r="D1225" s="102"/>
      <c r="E1225" s="102"/>
      <c r="F1225" s="101"/>
      <c r="G1225" s="103"/>
      <c r="H1225" s="99"/>
      <c r="I1225" s="103"/>
      <c r="J1225" s="99"/>
      <c r="K1225" s="99"/>
      <c r="L1225" s="99"/>
      <c r="M1225" s="103" t="n">
        <v>0</v>
      </c>
      <c r="N1225" s="103" t="n">
        <v>0</v>
      </c>
      <c r="O1225" s="103" t="n">
        <v>0</v>
      </c>
      <c r="P1225" s="99"/>
      <c r="Q1225" s="99"/>
    </row>
    <row r="1226" customFormat="false" ht="12.75" hidden="false" customHeight="false" outlineLevel="0" collapsed="false">
      <c r="A1226" s="104" t="n">
        <f aca="false">A1223+1</f>
        <v>409</v>
      </c>
      <c r="B1226" s="95"/>
      <c r="C1226" s="40"/>
      <c r="D1226" s="96" t="n">
        <v>6</v>
      </c>
      <c r="E1226" s="96"/>
      <c r="F1226" s="40"/>
      <c r="G1226" s="105" t="n">
        <f aca="false">C1226</f>
        <v>0</v>
      </c>
      <c r="H1226" s="104" t="n">
        <f aca="false">IF(AND(E1226=0,E1227=0),25,20)</f>
        <v>25</v>
      </c>
      <c r="I1226" s="105" t="n">
        <f aca="false">F1226</f>
        <v>0</v>
      </c>
      <c r="J1226" s="94" t="n">
        <f aca="false">IF(E1226="WO40",-40,MAX(4,SUM(E1226:E1227)))</f>
        <v>4</v>
      </c>
      <c r="K1226" s="104" t="n">
        <f aca="false">IF(D1226&gt;E1226,1,0)+IF(D1227&gt;E1227,1,0)+IF(D1228&gt;E1228,1,0)</f>
        <v>2</v>
      </c>
      <c r="L1226" s="104" t="n">
        <f aca="false">IF(E1226&gt;D1226,1,0)+IF(E1227&gt;D1227,1,0)+IF(E1228&gt;D1228,1,0)</f>
        <v>0</v>
      </c>
      <c r="M1226" s="97" t="str">
        <f aca="false">G1226&amp;" d. "&amp;I1226</f>
        <v>0 d. 0</v>
      </c>
      <c r="N1226" s="97" t="str">
        <f aca="false">G1226&amp;" x "&amp;I1226</f>
        <v>0 x 0</v>
      </c>
      <c r="O1226" s="97" t="str">
        <f aca="false">I1226&amp;" x "&amp;G1226</f>
        <v>0 x 0</v>
      </c>
      <c r="P1226" s="94" t="n">
        <f aca="false">MONTH(B1226)</f>
        <v>12</v>
      </c>
      <c r="Q1226" s="94" t="n">
        <f aca="false">QUOTIENT(B1226-2,7)-6129</f>
        <v>-6129</v>
      </c>
    </row>
    <row r="1227" customFormat="false" ht="12.75" hidden="false" customHeight="false" outlineLevel="0" collapsed="false">
      <c r="A1227" s="94"/>
      <c r="B1227" s="39"/>
      <c r="C1227" s="40"/>
      <c r="D1227" s="98" t="n">
        <v>6</v>
      </c>
      <c r="E1227" s="98"/>
      <c r="F1227" s="40"/>
      <c r="G1227" s="97"/>
      <c r="H1227" s="94"/>
      <c r="I1227" s="97"/>
      <c r="J1227" s="94"/>
      <c r="K1227" s="94"/>
      <c r="L1227" s="94"/>
      <c r="M1227" s="97" t="n">
        <v>0</v>
      </c>
      <c r="N1227" s="97" t="n">
        <v>0</v>
      </c>
      <c r="O1227" s="97" t="n">
        <v>0</v>
      </c>
      <c r="P1227" s="94"/>
      <c r="Q1227" s="94"/>
    </row>
    <row r="1228" customFormat="false" ht="12.75" hidden="false" customHeight="false" outlineLevel="0" collapsed="false">
      <c r="A1228" s="99"/>
      <c r="B1228" s="100"/>
      <c r="C1228" s="101"/>
      <c r="D1228" s="102"/>
      <c r="E1228" s="102"/>
      <c r="F1228" s="101"/>
      <c r="G1228" s="103"/>
      <c r="H1228" s="99"/>
      <c r="I1228" s="103"/>
      <c r="J1228" s="99"/>
      <c r="K1228" s="99"/>
      <c r="L1228" s="99"/>
      <c r="M1228" s="103" t="n">
        <v>0</v>
      </c>
      <c r="N1228" s="103" t="n">
        <v>0</v>
      </c>
      <c r="O1228" s="103" t="n">
        <v>0</v>
      </c>
      <c r="P1228" s="99"/>
      <c r="Q1228" s="99"/>
    </row>
    <row r="1229" customFormat="false" ht="12.75" hidden="false" customHeight="false" outlineLevel="0" collapsed="false">
      <c r="A1229" s="104" t="n">
        <f aca="false">A1226+1</f>
        <v>410</v>
      </c>
      <c r="B1229" s="95"/>
      <c r="C1229" s="40"/>
      <c r="D1229" s="96" t="n">
        <v>6</v>
      </c>
      <c r="E1229" s="96"/>
      <c r="F1229" s="40"/>
      <c r="G1229" s="105" t="n">
        <f aca="false">C1229</f>
        <v>0</v>
      </c>
      <c r="H1229" s="104" t="n">
        <f aca="false">IF(AND(E1229=0,E1230=0),25,20)</f>
        <v>25</v>
      </c>
      <c r="I1229" s="105" t="n">
        <f aca="false">F1229</f>
        <v>0</v>
      </c>
      <c r="J1229" s="94" t="n">
        <f aca="false">IF(E1229="WO40",-40,MAX(4,SUM(E1229:E1230)))</f>
        <v>4</v>
      </c>
      <c r="K1229" s="104" t="n">
        <f aca="false">IF(D1229&gt;E1229,1,0)+IF(D1230&gt;E1230,1,0)+IF(D1231&gt;E1231,1,0)</f>
        <v>2</v>
      </c>
      <c r="L1229" s="104" t="n">
        <f aca="false">IF(E1229&gt;D1229,1,0)+IF(E1230&gt;D1230,1,0)+IF(E1231&gt;D1231,1,0)</f>
        <v>0</v>
      </c>
      <c r="M1229" s="97" t="str">
        <f aca="false">G1229&amp;" d. "&amp;I1229</f>
        <v>0 d. 0</v>
      </c>
      <c r="N1229" s="97" t="str">
        <f aca="false">G1229&amp;" x "&amp;I1229</f>
        <v>0 x 0</v>
      </c>
      <c r="O1229" s="97" t="str">
        <f aca="false">I1229&amp;" x "&amp;G1229</f>
        <v>0 x 0</v>
      </c>
      <c r="P1229" s="94" t="n">
        <f aca="false">MONTH(B1229)</f>
        <v>12</v>
      </c>
      <c r="Q1229" s="94" t="n">
        <f aca="false">QUOTIENT(B1229-2,7)-6129</f>
        <v>-6129</v>
      </c>
    </row>
    <row r="1230" customFormat="false" ht="12.75" hidden="false" customHeight="false" outlineLevel="0" collapsed="false">
      <c r="A1230" s="94"/>
      <c r="B1230" s="39"/>
      <c r="C1230" s="40"/>
      <c r="D1230" s="98" t="n">
        <v>6</v>
      </c>
      <c r="E1230" s="98"/>
      <c r="F1230" s="40"/>
      <c r="G1230" s="97"/>
      <c r="H1230" s="94"/>
      <c r="I1230" s="97"/>
      <c r="J1230" s="94"/>
      <c r="K1230" s="94"/>
      <c r="L1230" s="94"/>
      <c r="M1230" s="97" t="n">
        <v>0</v>
      </c>
      <c r="N1230" s="97" t="n">
        <v>0</v>
      </c>
      <c r="O1230" s="97" t="n">
        <v>0</v>
      </c>
      <c r="P1230" s="94"/>
      <c r="Q1230" s="94"/>
    </row>
    <row r="1231" customFormat="false" ht="12.75" hidden="false" customHeight="false" outlineLevel="0" collapsed="false">
      <c r="A1231" s="99"/>
      <c r="B1231" s="100"/>
      <c r="C1231" s="101"/>
      <c r="D1231" s="102"/>
      <c r="E1231" s="102"/>
      <c r="F1231" s="101"/>
      <c r="G1231" s="103"/>
      <c r="H1231" s="99"/>
      <c r="I1231" s="103"/>
      <c r="J1231" s="99"/>
      <c r="K1231" s="99"/>
      <c r="L1231" s="99"/>
      <c r="M1231" s="103" t="n">
        <v>0</v>
      </c>
      <c r="N1231" s="103" t="n">
        <v>0</v>
      </c>
      <c r="O1231" s="103" t="n">
        <v>0</v>
      </c>
      <c r="P1231" s="99"/>
      <c r="Q1231" s="99"/>
    </row>
    <row r="1232" customFormat="false" ht="12.75" hidden="false" customHeight="false" outlineLevel="0" collapsed="false">
      <c r="A1232" s="104" t="n">
        <f aca="false">A1229+1</f>
        <v>411</v>
      </c>
      <c r="B1232" s="95"/>
      <c r="C1232" s="40"/>
      <c r="D1232" s="96" t="n">
        <v>6</v>
      </c>
      <c r="E1232" s="96"/>
      <c r="F1232" s="40"/>
      <c r="G1232" s="105" t="n">
        <f aca="false">C1232</f>
        <v>0</v>
      </c>
      <c r="H1232" s="104" t="n">
        <f aca="false">IF(AND(E1232=0,E1233=0),25,20)</f>
        <v>25</v>
      </c>
      <c r="I1232" s="105" t="n">
        <f aca="false">F1232</f>
        <v>0</v>
      </c>
      <c r="J1232" s="94" t="n">
        <f aca="false">IF(E1232="WO40",-40,MAX(4,SUM(E1232:E1233)))</f>
        <v>4</v>
      </c>
      <c r="K1232" s="104" t="n">
        <f aca="false">IF(D1232&gt;E1232,1,0)+IF(D1233&gt;E1233,1,0)+IF(D1234&gt;E1234,1,0)</f>
        <v>2</v>
      </c>
      <c r="L1232" s="104" t="n">
        <f aca="false">IF(E1232&gt;D1232,1,0)+IF(E1233&gt;D1233,1,0)+IF(E1234&gt;D1234,1,0)</f>
        <v>0</v>
      </c>
      <c r="M1232" s="97" t="str">
        <f aca="false">G1232&amp;" d. "&amp;I1232</f>
        <v>0 d. 0</v>
      </c>
      <c r="N1232" s="97" t="str">
        <f aca="false">G1232&amp;" x "&amp;I1232</f>
        <v>0 x 0</v>
      </c>
      <c r="O1232" s="97" t="str">
        <f aca="false">I1232&amp;" x "&amp;G1232</f>
        <v>0 x 0</v>
      </c>
      <c r="P1232" s="94" t="n">
        <f aca="false">MONTH(B1232)</f>
        <v>12</v>
      </c>
      <c r="Q1232" s="94" t="n">
        <f aca="false">QUOTIENT(B1232-2,7)-6129</f>
        <v>-6129</v>
      </c>
    </row>
    <row r="1233" customFormat="false" ht="12.75" hidden="false" customHeight="false" outlineLevel="0" collapsed="false">
      <c r="A1233" s="94"/>
      <c r="B1233" s="39"/>
      <c r="C1233" s="40"/>
      <c r="D1233" s="98" t="n">
        <v>6</v>
      </c>
      <c r="E1233" s="98"/>
      <c r="F1233" s="40"/>
      <c r="G1233" s="97"/>
      <c r="H1233" s="94"/>
      <c r="I1233" s="97"/>
      <c r="J1233" s="94"/>
      <c r="K1233" s="94"/>
      <c r="L1233" s="94"/>
      <c r="M1233" s="97" t="n">
        <v>0</v>
      </c>
      <c r="N1233" s="97" t="n">
        <v>0</v>
      </c>
      <c r="O1233" s="97" t="n">
        <v>0</v>
      </c>
      <c r="P1233" s="94"/>
      <c r="Q1233" s="94"/>
    </row>
    <row r="1234" customFormat="false" ht="12.75" hidden="false" customHeight="false" outlineLevel="0" collapsed="false">
      <c r="A1234" s="99"/>
      <c r="B1234" s="100"/>
      <c r="C1234" s="101"/>
      <c r="D1234" s="102"/>
      <c r="E1234" s="102"/>
      <c r="F1234" s="101"/>
      <c r="G1234" s="103"/>
      <c r="H1234" s="99"/>
      <c r="I1234" s="103"/>
      <c r="J1234" s="99"/>
      <c r="K1234" s="99"/>
      <c r="L1234" s="99"/>
      <c r="M1234" s="103" t="n">
        <v>0</v>
      </c>
      <c r="N1234" s="103" t="n">
        <v>0</v>
      </c>
      <c r="O1234" s="103" t="n">
        <v>0</v>
      </c>
      <c r="P1234" s="99"/>
      <c r="Q1234" s="99"/>
    </row>
    <row r="1235" customFormat="false" ht="12.75" hidden="false" customHeight="false" outlineLevel="0" collapsed="false">
      <c r="A1235" s="104" t="n">
        <f aca="false">A1232+1</f>
        <v>412</v>
      </c>
      <c r="B1235" s="95"/>
      <c r="C1235" s="40"/>
      <c r="D1235" s="96" t="n">
        <v>6</v>
      </c>
      <c r="E1235" s="96"/>
      <c r="F1235" s="40"/>
      <c r="G1235" s="105" t="n">
        <f aca="false">C1235</f>
        <v>0</v>
      </c>
      <c r="H1235" s="104" t="n">
        <f aca="false">IF(AND(E1235=0,E1236=0),25,20)</f>
        <v>25</v>
      </c>
      <c r="I1235" s="105" t="n">
        <f aca="false">F1235</f>
        <v>0</v>
      </c>
      <c r="J1235" s="94" t="n">
        <f aca="false">IF(E1235="WO40",-40,MAX(4,SUM(E1235:E1236)))</f>
        <v>4</v>
      </c>
      <c r="K1235" s="104" t="n">
        <f aca="false">IF(D1235&gt;E1235,1,0)+IF(D1236&gt;E1236,1,0)+IF(D1237&gt;E1237,1,0)</f>
        <v>2</v>
      </c>
      <c r="L1235" s="104" t="n">
        <f aca="false">IF(E1235&gt;D1235,1,0)+IF(E1236&gt;D1236,1,0)+IF(E1237&gt;D1237,1,0)</f>
        <v>0</v>
      </c>
      <c r="M1235" s="97" t="str">
        <f aca="false">G1235&amp;" d. "&amp;I1235</f>
        <v>0 d. 0</v>
      </c>
      <c r="N1235" s="97" t="str">
        <f aca="false">G1235&amp;" x "&amp;I1235</f>
        <v>0 x 0</v>
      </c>
      <c r="O1235" s="97" t="str">
        <f aca="false">I1235&amp;" x "&amp;G1235</f>
        <v>0 x 0</v>
      </c>
      <c r="P1235" s="94" t="n">
        <f aca="false">MONTH(B1235)</f>
        <v>12</v>
      </c>
      <c r="Q1235" s="94" t="n">
        <f aca="false">QUOTIENT(B1235-2,7)-6129</f>
        <v>-6129</v>
      </c>
    </row>
    <row r="1236" customFormat="false" ht="12.75" hidden="false" customHeight="false" outlineLevel="0" collapsed="false">
      <c r="A1236" s="94"/>
      <c r="B1236" s="39"/>
      <c r="C1236" s="40"/>
      <c r="D1236" s="98" t="n">
        <v>6</v>
      </c>
      <c r="E1236" s="98"/>
      <c r="F1236" s="40"/>
      <c r="G1236" s="97"/>
      <c r="H1236" s="94"/>
      <c r="I1236" s="97"/>
      <c r="J1236" s="94"/>
      <c r="K1236" s="94"/>
      <c r="L1236" s="94"/>
      <c r="M1236" s="97" t="n">
        <v>0</v>
      </c>
      <c r="N1236" s="97" t="n">
        <v>0</v>
      </c>
      <c r="O1236" s="97" t="n">
        <v>0</v>
      </c>
      <c r="P1236" s="94"/>
      <c r="Q1236" s="94"/>
    </row>
    <row r="1237" customFormat="false" ht="12.75" hidden="false" customHeight="false" outlineLevel="0" collapsed="false">
      <c r="A1237" s="99"/>
      <c r="B1237" s="100"/>
      <c r="C1237" s="101"/>
      <c r="D1237" s="102"/>
      <c r="E1237" s="102"/>
      <c r="F1237" s="101"/>
      <c r="G1237" s="103"/>
      <c r="H1237" s="99"/>
      <c r="I1237" s="103"/>
      <c r="J1237" s="99"/>
      <c r="K1237" s="99"/>
      <c r="L1237" s="99"/>
      <c r="M1237" s="103" t="n">
        <v>0</v>
      </c>
      <c r="N1237" s="103" t="n">
        <v>0</v>
      </c>
      <c r="O1237" s="103" t="n">
        <v>0</v>
      </c>
      <c r="P1237" s="99"/>
      <c r="Q1237" s="99"/>
    </row>
    <row r="1238" customFormat="false" ht="12.75" hidden="false" customHeight="false" outlineLevel="0" collapsed="false">
      <c r="A1238" s="104" t="n">
        <f aca="false">A1235+1</f>
        <v>413</v>
      </c>
      <c r="B1238" s="95"/>
      <c r="C1238" s="40"/>
      <c r="D1238" s="96" t="n">
        <v>6</v>
      </c>
      <c r="E1238" s="96"/>
      <c r="F1238" s="40"/>
      <c r="G1238" s="105" t="n">
        <f aca="false">C1238</f>
        <v>0</v>
      </c>
      <c r="H1238" s="104" t="n">
        <f aca="false">IF(AND(E1238=0,E1239=0),25,20)</f>
        <v>25</v>
      </c>
      <c r="I1238" s="105" t="n">
        <f aca="false">F1238</f>
        <v>0</v>
      </c>
      <c r="J1238" s="94" t="n">
        <f aca="false">IF(E1238="WO40",-40,MAX(4,SUM(E1238:E1239)))</f>
        <v>4</v>
      </c>
      <c r="K1238" s="104" t="n">
        <f aca="false">IF(D1238&gt;E1238,1,0)+IF(D1239&gt;E1239,1,0)+IF(D1240&gt;E1240,1,0)</f>
        <v>2</v>
      </c>
      <c r="L1238" s="104" t="n">
        <f aca="false">IF(E1238&gt;D1238,1,0)+IF(E1239&gt;D1239,1,0)+IF(E1240&gt;D1240,1,0)</f>
        <v>0</v>
      </c>
      <c r="M1238" s="97" t="str">
        <f aca="false">G1238&amp;" d. "&amp;I1238</f>
        <v>0 d. 0</v>
      </c>
      <c r="N1238" s="97" t="str">
        <f aca="false">G1238&amp;" x "&amp;I1238</f>
        <v>0 x 0</v>
      </c>
      <c r="O1238" s="97" t="str">
        <f aca="false">I1238&amp;" x "&amp;G1238</f>
        <v>0 x 0</v>
      </c>
      <c r="P1238" s="94" t="n">
        <f aca="false">MONTH(B1238)</f>
        <v>12</v>
      </c>
      <c r="Q1238" s="94" t="n">
        <f aca="false">QUOTIENT(B1238-2,7)-6129</f>
        <v>-6129</v>
      </c>
    </row>
    <row r="1239" customFormat="false" ht="12.75" hidden="false" customHeight="false" outlineLevel="0" collapsed="false">
      <c r="A1239" s="94"/>
      <c r="B1239" s="39"/>
      <c r="C1239" s="40"/>
      <c r="D1239" s="98" t="n">
        <v>6</v>
      </c>
      <c r="E1239" s="98"/>
      <c r="F1239" s="40"/>
      <c r="G1239" s="97"/>
      <c r="H1239" s="94"/>
      <c r="I1239" s="97"/>
      <c r="J1239" s="94"/>
      <c r="K1239" s="94"/>
      <c r="L1239" s="94"/>
      <c r="M1239" s="97" t="n">
        <v>0</v>
      </c>
      <c r="N1239" s="97" t="n">
        <v>0</v>
      </c>
      <c r="O1239" s="97" t="n">
        <v>0</v>
      </c>
      <c r="P1239" s="94"/>
      <c r="Q1239" s="94"/>
    </row>
    <row r="1240" customFormat="false" ht="12.75" hidden="false" customHeight="false" outlineLevel="0" collapsed="false">
      <c r="A1240" s="99"/>
      <c r="B1240" s="100"/>
      <c r="C1240" s="101"/>
      <c r="D1240" s="102"/>
      <c r="E1240" s="102"/>
      <c r="F1240" s="101"/>
      <c r="G1240" s="103"/>
      <c r="H1240" s="99"/>
      <c r="I1240" s="103"/>
      <c r="J1240" s="99"/>
      <c r="K1240" s="99"/>
      <c r="L1240" s="99"/>
      <c r="M1240" s="103" t="n">
        <v>0</v>
      </c>
      <c r="N1240" s="103" t="n">
        <v>0</v>
      </c>
      <c r="O1240" s="103" t="n">
        <v>0</v>
      </c>
      <c r="P1240" s="99"/>
      <c r="Q1240" s="99"/>
    </row>
    <row r="1241" customFormat="false" ht="12.75" hidden="false" customHeight="false" outlineLevel="0" collapsed="false">
      <c r="A1241" s="104" t="n">
        <f aca="false">A1238+1</f>
        <v>414</v>
      </c>
      <c r="B1241" s="95"/>
      <c r="C1241" s="40"/>
      <c r="D1241" s="96" t="n">
        <v>6</v>
      </c>
      <c r="E1241" s="96"/>
      <c r="F1241" s="40"/>
      <c r="G1241" s="105" t="n">
        <f aca="false">C1241</f>
        <v>0</v>
      </c>
      <c r="H1241" s="104" t="n">
        <f aca="false">IF(AND(E1241=0,E1242=0),25,20)</f>
        <v>25</v>
      </c>
      <c r="I1241" s="105" t="n">
        <f aca="false">F1241</f>
        <v>0</v>
      </c>
      <c r="J1241" s="94" t="n">
        <f aca="false">IF(E1241="WO40",-40,MAX(4,SUM(E1241:E1242)))</f>
        <v>4</v>
      </c>
      <c r="K1241" s="104" t="n">
        <f aca="false">IF(D1241&gt;E1241,1,0)+IF(D1242&gt;E1242,1,0)+IF(D1243&gt;E1243,1,0)</f>
        <v>2</v>
      </c>
      <c r="L1241" s="104" t="n">
        <f aca="false">IF(E1241&gt;D1241,1,0)+IF(E1242&gt;D1242,1,0)+IF(E1243&gt;D1243,1,0)</f>
        <v>0</v>
      </c>
      <c r="M1241" s="97" t="str">
        <f aca="false">G1241&amp;" d. "&amp;I1241</f>
        <v>0 d. 0</v>
      </c>
      <c r="N1241" s="97" t="str">
        <f aca="false">G1241&amp;" x "&amp;I1241</f>
        <v>0 x 0</v>
      </c>
      <c r="O1241" s="97" t="str">
        <f aca="false">I1241&amp;" x "&amp;G1241</f>
        <v>0 x 0</v>
      </c>
      <c r="P1241" s="94" t="n">
        <f aca="false">MONTH(B1241)</f>
        <v>12</v>
      </c>
      <c r="Q1241" s="94" t="n">
        <f aca="false">QUOTIENT(B1241-2,7)-6129</f>
        <v>-6129</v>
      </c>
    </row>
    <row r="1242" customFormat="false" ht="12.75" hidden="false" customHeight="false" outlineLevel="0" collapsed="false">
      <c r="A1242" s="94"/>
      <c r="B1242" s="39"/>
      <c r="C1242" s="40"/>
      <c r="D1242" s="98" t="n">
        <v>6</v>
      </c>
      <c r="E1242" s="98"/>
      <c r="F1242" s="40"/>
      <c r="G1242" s="97"/>
      <c r="H1242" s="94"/>
      <c r="I1242" s="97"/>
      <c r="J1242" s="94"/>
      <c r="K1242" s="94"/>
      <c r="L1242" s="94"/>
      <c r="M1242" s="97" t="n">
        <v>0</v>
      </c>
      <c r="N1242" s="97" t="n">
        <v>0</v>
      </c>
      <c r="O1242" s="97" t="n">
        <v>0</v>
      </c>
      <c r="P1242" s="94"/>
      <c r="Q1242" s="94"/>
    </row>
    <row r="1243" customFormat="false" ht="12.75" hidden="false" customHeight="false" outlineLevel="0" collapsed="false">
      <c r="A1243" s="99"/>
      <c r="B1243" s="100"/>
      <c r="C1243" s="101"/>
      <c r="D1243" s="102"/>
      <c r="E1243" s="102"/>
      <c r="F1243" s="101"/>
      <c r="G1243" s="103"/>
      <c r="H1243" s="99"/>
      <c r="I1243" s="103"/>
      <c r="J1243" s="99"/>
      <c r="K1243" s="99"/>
      <c r="L1243" s="99"/>
      <c r="M1243" s="103" t="n">
        <v>0</v>
      </c>
      <c r="N1243" s="103" t="n">
        <v>0</v>
      </c>
      <c r="O1243" s="103" t="n">
        <v>0</v>
      </c>
      <c r="P1243" s="99"/>
      <c r="Q1243" s="99"/>
    </row>
    <row r="1244" customFormat="false" ht="12.75" hidden="false" customHeight="false" outlineLevel="0" collapsed="false">
      <c r="A1244" s="104" t="n">
        <f aca="false">A1241+1</f>
        <v>415</v>
      </c>
      <c r="B1244" s="95"/>
      <c r="C1244" s="40"/>
      <c r="D1244" s="96" t="n">
        <v>6</v>
      </c>
      <c r="E1244" s="96"/>
      <c r="F1244" s="40"/>
      <c r="G1244" s="105" t="n">
        <f aca="false">C1244</f>
        <v>0</v>
      </c>
      <c r="H1244" s="104" t="n">
        <f aca="false">IF(AND(E1244=0,E1245=0),25,20)</f>
        <v>25</v>
      </c>
      <c r="I1244" s="105" t="n">
        <f aca="false">F1244</f>
        <v>0</v>
      </c>
      <c r="J1244" s="94" t="n">
        <f aca="false">IF(E1244="WO40",-40,MAX(4,SUM(E1244:E1245)))</f>
        <v>4</v>
      </c>
      <c r="K1244" s="104" t="n">
        <f aca="false">IF(D1244&gt;E1244,1,0)+IF(D1245&gt;E1245,1,0)+IF(D1246&gt;E1246,1,0)</f>
        <v>2</v>
      </c>
      <c r="L1244" s="104" t="n">
        <f aca="false">IF(E1244&gt;D1244,1,0)+IF(E1245&gt;D1245,1,0)+IF(E1246&gt;D1246,1,0)</f>
        <v>0</v>
      </c>
      <c r="M1244" s="97" t="str">
        <f aca="false">G1244&amp;" d. "&amp;I1244</f>
        <v>0 d. 0</v>
      </c>
      <c r="N1244" s="97" t="str">
        <f aca="false">G1244&amp;" x "&amp;I1244</f>
        <v>0 x 0</v>
      </c>
      <c r="O1244" s="97" t="str">
        <f aca="false">I1244&amp;" x "&amp;G1244</f>
        <v>0 x 0</v>
      </c>
      <c r="P1244" s="94" t="n">
        <f aca="false">MONTH(B1244)</f>
        <v>12</v>
      </c>
      <c r="Q1244" s="94" t="n">
        <f aca="false">QUOTIENT(B1244-2,7)-6129</f>
        <v>-6129</v>
      </c>
    </row>
    <row r="1245" customFormat="false" ht="12.75" hidden="false" customHeight="false" outlineLevel="0" collapsed="false">
      <c r="A1245" s="94"/>
      <c r="B1245" s="39"/>
      <c r="C1245" s="40"/>
      <c r="D1245" s="98" t="n">
        <v>6</v>
      </c>
      <c r="E1245" s="98"/>
      <c r="F1245" s="40"/>
      <c r="G1245" s="97"/>
      <c r="H1245" s="94"/>
      <c r="I1245" s="97"/>
      <c r="J1245" s="94"/>
      <c r="K1245" s="94"/>
      <c r="L1245" s="94"/>
      <c r="M1245" s="97" t="n">
        <v>0</v>
      </c>
      <c r="N1245" s="97" t="n">
        <v>0</v>
      </c>
      <c r="O1245" s="97" t="n">
        <v>0</v>
      </c>
      <c r="P1245" s="94"/>
      <c r="Q1245" s="94"/>
    </row>
    <row r="1246" customFormat="false" ht="12.75" hidden="false" customHeight="false" outlineLevel="0" collapsed="false">
      <c r="A1246" s="99"/>
      <c r="B1246" s="100"/>
      <c r="C1246" s="101"/>
      <c r="D1246" s="102"/>
      <c r="E1246" s="102"/>
      <c r="F1246" s="101"/>
      <c r="G1246" s="103"/>
      <c r="H1246" s="99"/>
      <c r="I1246" s="103"/>
      <c r="J1246" s="99"/>
      <c r="K1246" s="99"/>
      <c r="L1246" s="99"/>
      <c r="M1246" s="103" t="n">
        <v>0</v>
      </c>
      <c r="N1246" s="103" t="n">
        <v>0</v>
      </c>
      <c r="O1246" s="103" t="n">
        <v>0</v>
      </c>
      <c r="P1246" s="99"/>
      <c r="Q1246" s="99"/>
    </row>
    <row r="1247" customFormat="false" ht="12.75" hidden="false" customHeight="false" outlineLevel="0" collapsed="false">
      <c r="A1247" s="104" t="n">
        <f aca="false">A1244+1</f>
        <v>416</v>
      </c>
      <c r="B1247" s="95"/>
      <c r="C1247" s="40"/>
      <c r="D1247" s="96" t="n">
        <v>6</v>
      </c>
      <c r="E1247" s="96"/>
      <c r="F1247" s="40"/>
      <c r="G1247" s="105" t="n">
        <f aca="false">C1247</f>
        <v>0</v>
      </c>
      <c r="H1247" s="104" t="n">
        <f aca="false">IF(AND(E1247=0,E1248=0),25,20)</f>
        <v>25</v>
      </c>
      <c r="I1247" s="105" t="n">
        <f aca="false">F1247</f>
        <v>0</v>
      </c>
      <c r="J1247" s="94" t="n">
        <f aca="false">IF(E1247="WO40",-40,MAX(4,SUM(E1247:E1248)))</f>
        <v>4</v>
      </c>
      <c r="K1247" s="104" t="n">
        <f aca="false">IF(D1247&gt;E1247,1,0)+IF(D1248&gt;E1248,1,0)+IF(D1249&gt;E1249,1,0)</f>
        <v>2</v>
      </c>
      <c r="L1247" s="104" t="n">
        <f aca="false">IF(E1247&gt;D1247,1,0)+IF(E1248&gt;D1248,1,0)+IF(E1249&gt;D1249,1,0)</f>
        <v>0</v>
      </c>
      <c r="M1247" s="97" t="str">
        <f aca="false">G1247&amp;" d. "&amp;I1247</f>
        <v>0 d. 0</v>
      </c>
      <c r="N1247" s="97" t="str">
        <f aca="false">G1247&amp;" x "&amp;I1247</f>
        <v>0 x 0</v>
      </c>
      <c r="O1247" s="97" t="str">
        <f aca="false">I1247&amp;" x "&amp;G1247</f>
        <v>0 x 0</v>
      </c>
      <c r="P1247" s="94" t="n">
        <f aca="false">MONTH(B1247)</f>
        <v>12</v>
      </c>
      <c r="Q1247" s="94" t="n">
        <f aca="false">QUOTIENT(B1247-2,7)-6129</f>
        <v>-6129</v>
      </c>
    </row>
    <row r="1248" customFormat="false" ht="12.75" hidden="false" customHeight="false" outlineLevel="0" collapsed="false">
      <c r="A1248" s="94"/>
      <c r="B1248" s="39"/>
      <c r="C1248" s="40"/>
      <c r="D1248" s="98" t="n">
        <v>6</v>
      </c>
      <c r="E1248" s="98"/>
      <c r="F1248" s="40"/>
      <c r="G1248" s="97"/>
      <c r="H1248" s="94"/>
      <c r="I1248" s="97"/>
      <c r="J1248" s="94"/>
      <c r="K1248" s="94"/>
      <c r="L1248" s="94"/>
      <c r="M1248" s="97" t="n">
        <v>0</v>
      </c>
      <c r="N1248" s="97" t="n">
        <v>0</v>
      </c>
      <c r="O1248" s="97" t="n">
        <v>0</v>
      </c>
      <c r="P1248" s="94"/>
      <c r="Q1248" s="94"/>
    </row>
    <row r="1249" customFormat="false" ht="12.75" hidden="false" customHeight="false" outlineLevel="0" collapsed="false">
      <c r="A1249" s="99"/>
      <c r="B1249" s="100"/>
      <c r="C1249" s="101"/>
      <c r="D1249" s="102"/>
      <c r="E1249" s="102"/>
      <c r="F1249" s="101"/>
      <c r="G1249" s="103"/>
      <c r="H1249" s="99"/>
      <c r="I1249" s="103"/>
      <c r="J1249" s="99"/>
      <c r="K1249" s="99"/>
      <c r="L1249" s="99"/>
      <c r="M1249" s="103" t="n">
        <v>0</v>
      </c>
      <c r="N1249" s="103" t="n">
        <v>0</v>
      </c>
      <c r="O1249" s="103" t="n">
        <v>0</v>
      </c>
      <c r="P1249" s="99"/>
      <c r="Q1249" s="99"/>
    </row>
    <row r="1250" customFormat="false" ht="12.75" hidden="false" customHeight="false" outlineLevel="0" collapsed="false">
      <c r="A1250" s="104" t="n">
        <f aca="false">A1247+1</f>
        <v>417</v>
      </c>
      <c r="B1250" s="95"/>
      <c r="C1250" s="40"/>
      <c r="D1250" s="96" t="n">
        <v>6</v>
      </c>
      <c r="E1250" s="96"/>
      <c r="F1250" s="40"/>
      <c r="G1250" s="105" t="n">
        <f aca="false">C1250</f>
        <v>0</v>
      </c>
      <c r="H1250" s="104" t="n">
        <f aca="false">IF(AND(E1250=0,E1251=0),25,20)</f>
        <v>25</v>
      </c>
      <c r="I1250" s="105" t="n">
        <f aca="false">F1250</f>
        <v>0</v>
      </c>
      <c r="J1250" s="94" t="n">
        <f aca="false">IF(E1250="WO40",-40,MAX(4,SUM(E1250:E1251)))</f>
        <v>4</v>
      </c>
      <c r="K1250" s="104" t="n">
        <f aca="false">IF(D1250&gt;E1250,1,0)+IF(D1251&gt;E1251,1,0)+IF(D1252&gt;E1252,1,0)</f>
        <v>2</v>
      </c>
      <c r="L1250" s="104" t="n">
        <f aca="false">IF(E1250&gt;D1250,1,0)+IF(E1251&gt;D1251,1,0)+IF(E1252&gt;D1252,1,0)</f>
        <v>0</v>
      </c>
      <c r="M1250" s="97" t="str">
        <f aca="false">G1250&amp;" d. "&amp;I1250</f>
        <v>0 d. 0</v>
      </c>
      <c r="N1250" s="97" t="str">
        <f aca="false">G1250&amp;" x "&amp;I1250</f>
        <v>0 x 0</v>
      </c>
      <c r="O1250" s="97" t="str">
        <f aca="false">I1250&amp;" x "&amp;G1250</f>
        <v>0 x 0</v>
      </c>
      <c r="P1250" s="94" t="n">
        <f aca="false">MONTH(B1250)</f>
        <v>12</v>
      </c>
      <c r="Q1250" s="94" t="n">
        <f aca="false">QUOTIENT(B1250-2,7)-6129</f>
        <v>-6129</v>
      </c>
    </row>
    <row r="1251" customFormat="false" ht="12.75" hidden="false" customHeight="false" outlineLevel="0" collapsed="false">
      <c r="A1251" s="94"/>
      <c r="B1251" s="39"/>
      <c r="C1251" s="40"/>
      <c r="D1251" s="98" t="n">
        <v>6</v>
      </c>
      <c r="E1251" s="98"/>
      <c r="F1251" s="40"/>
      <c r="G1251" s="97"/>
      <c r="H1251" s="94"/>
      <c r="I1251" s="97"/>
      <c r="J1251" s="94"/>
      <c r="K1251" s="94"/>
      <c r="L1251" s="94"/>
      <c r="M1251" s="97" t="n">
        <v>0</v>
      </c>
      <c r="N1251" s="97" t="n">
        <v>0</v>
      </c>
      <c r="O1251" s="97" t="n">
        <v>0</v>
      </c>
      <c r="P1251" s="94"/>
      <c r="Q1251" s="94"/>
    </row>
    <row r="1252" customFormat="false" ht="12.75" hidden="false" customHeight="false" outlineLevel="0" collapsed="false">
      <c r="A1252" s="99"/>
      <c r="B1252" s="100"/>
      <c r="C1252" s="101"/>
      <c r="D1252" s="102"/>
      <c r="E1252" s="102"/>
      <c r="F1252" s="101"/>
      <c r="G1252" s="103"/>
      <c r="H1252" s="99"/>
      <c r="I1252" s="103"/>
      <c r="J1252" s="99"/>
      <c r="K1252" s="99"/>
      <c r="L1252" s="99"/>
      <c r="M1252" s="103" t="n">
        <v>0</v>
      </c>
      <c r="N1252" s="103" t="n">
        <v>0</v>
      </c>
      <c r="O1252" s="103" t="n">
        <v>0</v>
      </c>
      <c r="P1252" s="99"/>
      <c r="Q1252" s="99"/>
    </row>
    <row r="1253" customFormat="false" ht="12.75" hidden="false" customHeight="false" outlineLevel="0" collapsed="false">
      <c r="A1253" s="104" t="n">
        <f aca="false">A1250+1</f>
        <v>418</v>
      </c>
      <c r="B1253" s="95"/>
      <c r="C1253" s="40"/>
      <c r="D1253" s="96" t="n">
        <v>6</v>
      </c>
      <c r="E1253" s="96"/>
      <c r="F1253" s="40"/>
      <c r="G1253" s="105" t="n">
        <f aca="false">C1253</f>
        <v>0</v>
      </c>
      <c r="H1253" s="104" t="n">
        <f aca="false">IF(AND(E1253=0,E1254=0),25,20)</f>
        <v>25</v>
      </c>
      <c r="I1253" s="105" t="n">
        <f aca="false">F1253</f>
        <v>0</v>
      </c>
      <c r="J1253" s="94" t="n">
        <f aca="false">IF(E1253="WO40",-40,MAX(4,SUM(E1253:E1254)))</f>
        <v>4</v>
      </c>
      <c r="K1253" s="104" t="n">
        <f aca="false">IF(D1253&gt;E1253,1,0)+IF(D1254&gt;E1254,1,0)+IF(D1255&gt;E1255,1,0)</f>
        <v>2</v>
      </c>
      <c r="L1253" s="104" t="n">
        <f aca="false">IF(E1253&gt;D1253,1,0)+IF(E1254&gt;D1254,1,0)+IF(E1255&gt;D1255,1,0)</f>
        <v>0</v>
      </c>
      <c r="M1253" s="97" t="str">
        <f aca="false">G1253&amp;" d. "&amp;I1253</f>
        <v>0 d. 0</v>
      </c>
      <c r="N1253" s="97" t="str">
        <f aca="false">G1253&amp;" x "&amp;I1253</f>
        <v>0 x 0</v>
      </c>
      <c r="O1253" s="97" t="str">
        <f aca="false">I1253&amp;" x "&amp;G1253</f>
        <v>0 x 0</v>
      </c>
      <c r="P1253" s="94" t="n">
        <f aca="false">MONTH(B1253)</f>
        <v>12</v>
      </c>
      <c r="Q1253" s="94" t="n">
        <f aca="false">QUOTIENT(B1253-2,7)-6129</f>
        <v>-6129</v>
      </c>
    </row>
    <row r="1254" customFormat="false" ht="12.75" hidden="false" customHeight="false" outlineLevel="0" collapsed="false">
      <c r="A1254" s="94"/>
      <c r="B1254" s="39"/>
      <c r="C1254" s="40"/>
      <c r="D1254" s="98" t="n">
        <v>6</v>
      </c>
      <c r="E1254" s="98"/>
      <c r="F1254" s="40"/>
      <c r="G1254" s="97"/>
      <c r="H1254" s="94"/>
      <c r="I1254" s="97"/>
      <c r="J1254" s="94"/>
      <c r="K1254" s="94"/>
      <c r="L1254" s="94"/>
      <c r="M1254" s="97" t="n">
        <v>0</v>
      </c>
      <c r="N1254" s="97" t="n">
        <v>0</v>
      </c>
      <c r="O1254" s="97" t="n">
        <v>0</v>
      </c>
      <c r="P1254" s="94"/>
      <c r="Q1254" s="94"/>
    </row>
    <row r="1255" customFormat="false" ht="12.75" hidden="false" customHeight="false" outlineLevel="0" collapsed="false">
      <c r="A1255" s="99"/>
      <c r="B1255" s="100"/>
      <c r="C1255" s="101"/>
      <c r="D1255" s="102"/>
      <c r="E1255" s="102"/>
      <c r="F1255" s="101"/>
      <c r="G1255" s="103"/>
      <c r="H1255" s="99"/>
      <c r="I1255" s="103"/>
      <c r="J1255" s="99"/>
      <c r="K1255" s="99"/>
      <c r="L1255" s="99"/>
      <c r="M1255" s="103" t="n">
        <v>0</v>
      </c>
      <c r="N1255" s="103" t="n">
        <v>0</v>
      </c>
      <c r="O1255" s="103" t="n">
        <v>0</v>
      </c>
      <c r="P1255" s="99"/>
      <c r="Q1255" s="99"/>
    </row>
    <row r="1256" customFormat="false" ht="12.75" hidden="false" customHeight="false" outlineLevel="0" collapsed="false">
      <c r="A1256" s="104" t="n">
        <f aca="false">A1253+1</f>
        <v>419</v>
      </c>
      <c r="B1256" s="95"/>
      <c r="C1256" s="40"/>
      <c r="D1256" s="96" t="n">
        <v>6</v>
      </c>
      <c r="E1256" s="96"/>
      <c r="F1256" s="40"/>
      <c r="G1256" s="105" t="n">
        <f aca="false">C1256</f>
        <v>0</v>
      </c>
      <c r="H1256" s="104" t="n">
        <f aca="false">IF(AND(E1256=0,E1257=0),25,20)</f>
        <v>25</v>
      </c>
      <c r="I1256" s="105" t="n">
        <f aca="false">F1256</f>
        <v>0</v>
      </c>
      <c r="J1256" s="94" t="n">
        <f aca="false">IF(E1256="WO40",-40,MAX(4,SUM(E1256:E1257)))</f>
        <v>4</v>
      </c>
      <c r="K1256" s="104" t="n">
        <f aca="false">IF(D1256&gt;E1256,1,0)+IF(D1257&gt;E1257,1,0)+IF(D1258&gt;E1258,1,0)</f>
        <v>2</v>
      </c>
      <c r="L1256" s="104" t="n">
        <f aca="false">IF(E1256&gt;D1256,1,0)+IF(E1257&gt;D1257,1,0)+IF(E1258&gt;D1258,1,0)</f>
        <v>0</v>
      </c>
      <c r="M1256" s="97" t="str">
        <f aca="false">G1256&amp;" d. "&amp;I1256</f>
        <v>0 d. 0</v>
      </c>
      <c r="N1256" s="97" t="str">
        <f aca="false">G1256&amp;" x "&amp;I1256</f>
        <v>0 x 0</v>
      </c>
      <c r="O1256" s="97" t="str">
        <f aca="false">I1256&amp;" x "&amp;G1256</f>
        <v>0 x 0</v>
      </c>
      <c r="P1256" s="94" t="n">
        <f aca="false">MONTH(B1256)</f>
        <v>12</v>
      </c>
      <c r="Q1256" s="94" t="n">
        <f aca="false">QUOTIENT(B1256-2,7)-6129</f>
        <v>-6129</v>
      </c>
    </row>
    <row r="1257" customFormat="false" ht="12.75" hidden="false" customHeight="false" outlineLevel="0" collapsed="false">
      <c r="A1257" s="94"/>
      <c r="B1257" s="39"/>
      <c r="C1257" s="40"/>
      <c r="D1257" s="98" t="n">
        <v>6</v>
      </c>
      <c r="E1257" s="98"/>
      <c r="F1257" s="40"/>
      <c r="G1257" s="97"/>
      <c r="H1257" s="94"/>
      <c r="I1257" s="97"/>
      <c r="J1257" s="94"/>
      <c r="K1257" s="94"/>
      <c r="L1257" s="94"/>
      <c r="M1257" s="97" t="n">
        <v>0</v>
      </c>
      <c r="N1257" s="97" t="n">
        <v>0</v>
      </c>
      <c r="O1257" s="97" t="n">
        <v>0</v>
      </c>
      <c r="P1257" s="94"/>
      <c r="Q1257" s="94"/>
    </row>
    <row r="1258" customFormat="false" ht="12.75" hidden="false" customHeight="false" outlineLevel="0" collapsed="false">
      <c r="A1258" s="99"/>
      <c r="B1258" s="100"/>
      <c r="C1258" s="101"/>
      <c r="D1258" s="102"/>
      <c r="E1258" s="102"/>
      <c r="F1258" s="101"/>
      <c r="G1258" s="103"/>
      <c r="H1258" s="99"/>
      <c r="I1258" s="103"/>
      <c r="J1258" s="99"/>
      <c r="K1258" s="99"/>
      <c r="L1258" s="99"/>
      <c r="M1258" s="103" t="n">
        <v>0</v>
      </c>
      <c r="N1258" s="103" t="n">
        <v>0</v>
      </c>
      <c r="O1258" s="103" t="n">
        <v>0</v>
      </c>
      <c r="P1258" s="99"/>
      <c r="Q1258" s="99"/>
    </row>
    <row r="1259" customFormat="false" ht="12.75" hidden="false" customHeight="false" outlineLevel="0" collapsed="false">
      <c r="A1259" s="104" t="n">
        <f aca="false">A1256+1</f>
        <v>420</v>
      </c>
      <c r="B1259" s="95"/>
      <c r="C1259" s="40"/>
      <c r="D1259" s="96" t="n">
        <v>6</v>
      </c>
      <c r="E1259" s="96"/>
      <c r="F1259" s="40"/>
      <c r="G1259" s="105" t="n">
        <f aca="false">C1259</f>
        <v>0</v>
      </c>
      <c r="H1259" s="104" t="n">
        <f aca="false">IF(AND(E1259=0,E1260=0),25,20)</f>
        <v>25</v>
      </c>
      <c r="I1259" s="105" t="n">
        <f aca="false">F1259</f>
        <v>0</v>
      </c>
      <c r="J1259" s="94" t="n">
        <f aca="false">IF(E1259="WO40",-40,MAX(4,SUM(E1259:E1260)))</f>
        <v>4</v>
      </c>
      <c r="K1259" s="104" t="n">
        <f aca="false">IF(D1259&gt;E1259,1,0)+IF(D1260&gt;E1260,1,0)+IF(D1261&gt;E1261,1,0)</f>
        <v>2</v>
      </c>
      <c r="L1259" s="104" t="n">
        <f aca="false">IF(E1259&gt;D1259,1,0)+IF(E1260&gt;D1260,1,0)+IF(E1261&gt;D1261,1,0)</f>
        <v>0</v>
      </c>
      <c r="M1259" s="97" t="str">
        <f aca="false">G1259&amp;" d. "&amp;I1259</f>
        <v>0 d. 0</v>
      </c>
      <c r="N1259" s="97" t="str">
        <f aca="false">G1259&amp;" x "&amp;I1259</f>
        <v>0 x 0</v>
      </c>
      <c r="O1259" s="97" t="str">
        <f aca="false">I1259&amp;" x "&amp;G1259</f>
        <v>0 x 0</v>
      </c>
      <c r="P1259" s="94" t="n">
        <f aca="false">MONTH(B1259)</f>
        <v>12</v>
      </c>
      <c r="Q1259" s="94" t="n">
        <f aca="false">QUOTIENT(B1259-2,7)-6129</f>
        <v>-6129</v>
      </c>
    </row>
    <row r="1260" customFormat="false" ht="12.75" hidden="false" customHeight="false" outlineLevel="0" collapsed="false">
      <c r="A1260" s="94"/>
      <c r="B1260" s="39"/>
      <c r="C1260" s="40"/>
      <c r="D1260" s="98" t="n">
        <v>6</v>
      </c>
      <c r="E1260" s="98"/>
      <c r="F1260" s="40"/>
      <c r="G1260" s="97"/>
      <c r="H1260" s="94"/>
      <c r="I1260" s="97"/>
      <c r="J1260" s="94"/>
      <c r="K1260" s="94"/>
      <c r="L1260" s="94"/>
      <c r="M1260" s="97" t="n">
        <v>0</v>
      </c>
      <c r="N1260" s="97" t="n">
        <v>0</v>
      </c>
      <c r="O1260" s="97" t="n">
        <v>0</v>
      </c>
      <c r="P1260" s="94"/>
      <c r="Q1260" s="94"/>
    </row>
    <row r="1261" customFormat="false" ht="12.75" hidden="false" customHeight="false" outlineLevel="0" collapsed="false">
      <c r="A1261" s="99"/>
      <c r="B1261" s="100"/>
      <c r="C1261" s="101"/>
      <c r="D1261" s="102"/>
      <c r="E1261" s="102"/>
      <c r="F1261" s="101"/>
      <c r="G1261" s="103"/>
      <c r="H1261" s="99"/>
      <c r="I1261" s="103"/>
      <c r="J1261" s="99"/>
      <c r="K1261" s="99"/>
      <c r="L1261" s="99"/>
      <c r="M1261" s="103" t="n">
        <v>0</v>
      </c>
      <c r="N1261" s="103" t="n">
        <v>0</v>
      </c>
      <c r="O1261" s="103" t="n">
        <v>0</v>
      </c>
      <c r="P1261" s="99"/>
      <c r="Q1261" s="99"/>
    </row>
    <row r="1262" customFormat="false" ht="12.75" hidden="false" customHeight="false" outlineLevel="0" collapsed="false">
      <c r="A1262" s="104" t="n">
        <f aca="false">A1259+1</f>
        <v>421</v>
      </c>
      <c r="B1262" s="95"/>
      <c r="C1262" s="40"/>
      <c r="D1262" s="96" t="n">
        <v>6</v>
      </c>
      <c r="E1262" s="96"/>
      <c r="F1262" s="40"/>
      <c r="G1262" s="105" t="n">
        <f aca="false">C1262</f>
        <v>0</v>
      </c>
      <c r="H1262" s="104" t="n">
        <f aca="false">IF(AND(E1262=0,E1263=0),25,20)</f>
        <v>25</v>
      </c>
      <c r="I1262" s="105" t="n">
        <f aca="false">F1262</f>
        <v>0</v>
      </c>
      <c r="J1262" s="94" t="n">
        <f aca="false">IF(E1262="WO40",-40,MAX(4,SUM(E1262:E1263)))</f>
        <v>4</v>
      </c>
      <c r="K1262" s="104" t="n">
        <f aca="false">IF(D1262&gt;E1262,1,0)+IF(D1263&gt;E1263,1,0)+IF(D1264&gt;E1264,1,0)</f>
        <v>2</v>
      </c>
      <c r="L1262" s="104" t="n">
        <f aca="false">IF(E1262&gt;D1262,1,0)+IF(E1263&gt;D1263,1,0)+IF(E1264&gt;D1264,1,0)</f>
        <v>0</v>
      </c>
      <c r="M1262" s="97" t="str">
        <f aca="false">G1262&amp;" d. "&amp;I1262</f>
        <v>0 d. 0</v>
      </c>
      <c r="N1262" s="97" t="str">
        <f aca="false">G1262&amp;" x "&amp;I1262</f>
        <v>0 x 0</v>
      </c>
      <c r="O1262" s="97" t="str">
        <f aca="false">I1262&amp;" x "&amp;G1262</f>
        <v>0 x 0</v>
      </c>
      <c r="P1262" s="94" t="n">
        <f aca="false">MONTH(B1262)</f>
        <v>12</v>
      </c>
      <c r="Q1262" s="94" t="n">
        <f aca="false">QUOTIENT(B1262-2,7)-6129</f>
        <v>-6129</v>
      </c>
    </row>
    <row r="1263" customFormat="false" ht="12.75" hidden="false" customHeight="false" outlineLevel="0" collapsed="false">
      <c r="A1263" s="94"/>
      <c r="B1263" s="39"/>
      <c r="C1263" s="40"/>
      <c r="D1263" s="98" t="n">
        <v>6</v>
      </c>
      <c r="E1263" s="98"/>
      <c r="F1263" s="40"/>
      <c r="G1263" s="97"/>
      <c r="H1263" s="94"/>
      <c r="I1263" s="97"/>
      <c r="J1263" s="94"/>
      <c r="K1263" s="94"/>
      <c r="L1263" s="94"/>
      <c r="M1263" s="97" t="n">
        <v>0</v>
      </c>
      <c r="N1263" s="97" t="n">
        <v>0</v>
      </c>
      <c r="O1263" s="97" t="n">
        <v>0</v>
      </c>
      <c r="P1263" s="94"/>
      <c r="Q1263" s="94"/>
    </row>
    <row r="1264" customFormat="false" ht="12.75" hidden="false" customHeight="false" outlineLevel="0" collapsed="false">
      <c r="A1264" s="99"/>
      <c r="B1264" s="100"/>
      <c r="C1264" s="101"/>
      <c r="D1264" s="102"/>
      <c r="E1264" s="102"/>
      <c r="F1264" s="101"/>
      <c r="G1264" s="103"/>
      <c r="H1264" s="99"/>
      <c r="I1264" s="103"/>
      <c r="J1264" s="99"/>
      <c r="K1264" s="99"/>
      <c r="L1264" s="99"/>
      <c r="M1264" s="103" t="n">
        <v>0</v>
      </c>
      <c r="N1264" s="103" t="n">
        <v>0</v>
      </c>
      <c r="O1264" s="103" t="n">
        <v>0</v>
      </c>
      <c r="P1264" s="99"/>
      <c r="Q1264" s="99"/>
    </row>
    <row r="1265" customFormat="false" ht="12.75" hidden="false" customHeight="false" outlineLevel="0" collapsed="false">
      <c r="A1265" s="104" t="n">
        <f aca="false">A1262+1</f>
        <v>422</v>
      </c>
      <c r="B1265" s="95"/>
      <c r="C1265" s="40"/>
      <c r="D1265" s="96" t="n">
        <v>6</v>
      </c>
      <c r="E1265" s="96"/>
      <c r="F1265" s="40"/>
      <c r="G1265" s="105" t="n">
        <f aca="false">C1265</f>
        <v>0</v>
      </c>
      <c r="H1265" s="104" t="n">
        <f aca="false">IF(AND(E1265=0,E1266=0),25,20)</f>
        <v>25</v>
      </c>
      <c r="I1265" s="105" t="n">
        <f aca="false">F1265</f>
        <v>0</v>
      </c>
      <c r="J1265" s="94" t="n">
        <f aca="false">IF(E1265="WO40",-40,MAX(4,SUM(E1265:E1266)))</f>
        <v>4</v>
      </c>
      <c r="K1265" s="104" t="n">
        <f aca="false">IF(D1265&gt;E1265,1,0)+IF(D1266&gt;E1266,1,0)+IF(D1267&gt;E1267,1,0)</f>
        <v>2</v>
      </c>
      <c r="L1265" s="104" t="n">
        <f aca="false">IF(E1265&gt;D1265,1,0)+IF(E1266&gt;D1266,1,0)+IF(E1267&gt;D1267,1,0)</f>
        <v>0</v>
      </c>
      <c r="M1265" s="97" t="str">
        <f aca="false">G1265&amp;" d. "&amp;I1265</f>
        <v>0 d. 0</v>
      </c>
      <c r="N1265" s="97" t="str">
        <f aca="false">G1265&amp;" x "&amp;I1265</f>
        <v>0 x 0</v>
      </c>
      <c r="O1265" s="97" t="str">
        <f aca="false">I1265&amp;" x "&amp;G1265</f>
        <v>0 x 0</v>
      </c>
      <c r="P1265" s="94" t="n">
        <f aca="false">MONTH(B1265)</f>
        <v>12</v>
      </c>
      <c r="Q1265" s="94" t="n">
        <f aca="false">QUOTIENT(B1265-2,7)-6129</f>
        <v>-6129</v>
      </c>
    </row>
    <row r="1266" customFormat="false" ht="12.75" hidden="false" customHeight="false" outlineLevel="0" collapsed="false">
      <c r="A1266" s="94"/>
      <c r="B1266" s="39"/>
      <c r="C1266" s="40"/>
      <c r="D1266" s="98" t="n">
        <v>6</v>
      </c>
      <c r="E1266" s="98"/>
      <c r="F1266" s="40"/>
      <c r="G1266" s="97"/>
      <c r="H1266" s="94"/>
      <c r="I1266" s="97"/>
      <c r="J1266" s="94"/>
      <c r="K1266" s="94"/>
      <c r="L1266" s="94"/>
      <c r="M1266" s="97" t="n">
        <v>0</v>
      </c>
      <c r="N1266" s="97" t="n">
        <v>0</v>
      </c>
      <c r="O1266" s="97" t="n">
        <v>0</v>
      </c>
      <c r="P1266" s="94"/>
      <c r="Q1266" s="94"/>
    </row>
    <row r="1267" customFormat="false" ht="12.75" hidden="false" customHeight="false" outlineLevel="0" collapsed="false">
      <c r="A1267" s="99"/>
      <c r="B1267" s="100"/>
      <c r="C1267" s="101"/>
      <c r="D1267" s="102"/>
      <c r="E1267" s="102"/>
      <c r="F1267" s="101"/>
      <c r="G1267" s="103"/>
      <c r="H1267" s="99"/>
      <c r="I1267" s="103"/>
      <c r="J1267" s="99"/>
      <c r="K1267" s="99"/>
      <c r="L1267" s="99"/>
      <c r="M1267" s="103" t="n">
        <v>0</v>
      </c>
      <c r="N1267" s="103" t="n">
        <v>0</v>
      </c>
      <c r="O1267" s="103" t="n">
        <v>0</v>
      </c>
      <c r="P1267" s="99"/>
      <c r="Q1267" s="99"/>
    </row>
    <row r="1268" customFormat="false" ht="12.75" hidden="false" customHeight="false" outlineLevel="0" collapsed="false">
      <c r="A1268" s="104" t="n">
        <f aca="false">A1265+1</f>
        <v>423</v>
      </c>
      <c r="B1268" s="95"/>
      <c r="C1268" s="40"/>
      <c r="D1268" s="96" t="n">
        <v>6</v>
      </c>
      <c r="E1268" s="96"/>
      <c r="F1268" s="40"/>
      <c r="G1268" s="105" t="n">
        <f aca="false">C1268</f>
        <v>0</v>
      </c>
      <c r="H1268" s="104" t="n">
        <f aca="false">IF(AND(E1268=0,E1269=0),25,20)</f>
        <v>25</v>
      </c>
      <c r="I1268" s="105" t="n">
        <f aca="false">F1268</f>
        <v>0</v>
      </c>
      <c r="J1268" s="94" t="n">
        <f aca="false">IF(E1268="WO40",-40,MAX(4,SUM(E1268:E1269)))</f>
        <v>4</v>
      </c>
      <c r="K1268" s="104" t="n">
        <f aca="false">IF(D1268&gt;E1268,1,0)+IF(D1269&gt;E1269,1,0)+IF(D1270&gt;E1270,1,0)</f>
        <v>2</v>
      </c>
      <c r="L1268" s="104" t="n">
        <f aca="false">IF(E1268&gt;D1268,1,0)+IF(E1269&gt;D1269,1,0)+IF(E1270&gt;D1270,1,0)</f>
        <v>0</v>
      </c>
      <c r="M1268" s="97" t="str">
        <f aca="false">G1268&amp;" d. "&amp;I1268</f>
        <v>0 d. 0</v>
      </c>
      <c r="N1268" s="97" t="str">
        <f aca="false">G1268&amp;" x "&amp;I1268</f>
        <v>0 x 0</v>
      </c>
      <c r="O1268" s="97" t="str">
        <f aca="false">I1268&amp;" x "&amp;G1268</f>
        <v>0 x 0</v>
      </c>
      <c r="P1268" s="94" t="n">
        <f aca="false">MONTH(B1268)</f>
        <v>12</v>
      </c>
      <c r="Q1268" s="94" t="n">
        <f aca="false">QUOTIENT(B1268-2,7)-6129</f>
        <v>-6129</v>
      </c>
    </row>
    <row r="1269" customFormat="false" ht="12.75" hidden="false" customHeight="false" outlineLevel="0" collapsed="false">
      <c r="A1269" s="94"/>
      <c r="B1269" s="39"/>
      <c r="C1269" s="40"/>
      <c r="D1269" s="98" t="n">
        <v>6</v>
      </c>
      <c r="E1269" s="98"/>
      <c r="F1269" s="40"/>
      <c r="G1269" s="97"/>
      <c r="H1269" s="94"/>
      <c r="I1269" s="97"/>
      <c r="J1269" s="94"/>
      <c r="K1269" s="94"/>
      <c r="L1269" s="94"/>
      <c r="M1269" s="97" t="n">
        <v>0</v>
      </c>
      <c r="N1269" s="97" t="n">
        <v>0</v>
      </c>
      <c r="O1269" s="97" t="n">
        <v>0</v>
      </c>
      <c r="P1269" s="94"/>
      <c r="Q1269" s="94"/>
    </row>
    <row r="1270" customFormat="false" ht="12.75" hidden="false" customHeight="false" outlineLevel="0" collapsed="false">
      <c r="A1270" s="99"/>
      <c r="B1270" s="100"/>
      <c r="C1270" s="101"/>
      <c r="D1270" s="102"/>
      <c r="E1270" s="102"/>
      <c r="F1270" s="101"/>
      <c r="G1270" s="103"/>
      <c r="H1270" s="99"/>
      <c r="I1270" s="103"/>
      <c r="J1270" s="99"/>
      <c r="K1270" s="99"/>
      <c r="L1270" s="99"/>
      <c r="M1270" s="103" t="n">
        <v>0</v>
      </c>
      <c r="N1270" s="103" t="n">
        <v>0</v>
      </c>
      <c r="O1270" s="103" t="n">
        <v>0</v>
      </c>
      <c r="P1270" s="99"/>
      <c r="Q1270" s="99"/>
    </row>
    <row r="1271" customFormat="false" ht="12.75" hidden="false" customHeight="false" outlineLevel="0" collapsed="false">
      <c r="A1271" s="104" t="n">
        <f aca="false">A1268+1</f>
        <v>424</v>
      </c>
      <c r="B1271" s="95"/>
      <c r="C1271" s="40"/>
      <c r="D1271" s="96" t="n">
        <v>6</v>
      </c>
      <c r="E1271" s="96"/>
      <c r="F1271" s="40"/>
      <c r="G1271" s="105" t="n">
        <f aca="false">C1271</f>
        <v>0</v>
      </c>
      <c r="H1271" s="104" t="n">
        <f aca="false">IF(AND(E1271=0,E1272=0),25,20)</f>
        <v>25</v>
      </c>
      <c r="I1271" s="105" t="n">
        <f aca="false">F1271</f>
        <v>0</v>
      </c>
      <c r="J1271" s="94" t="n">
        <f aca="false">IF(E1271="WO40",-40,MAX(4,SUM(E1271:E1272)))</f>
        <v>4</v>
      </c>
      <c r="K1271" s="104" t="n">
        <f aca="false">IF(D1271&gt;E1271,1,0)+IF(D1272&gt;E1272,1,0)+IF(D1273&gt;E1273,1,0)</f>
        <v>2</v>
      </c>
      <c r="L1271" s="104" t="n">
        <f aca="false">IF(E1271&gt;D1271,1,0)+IF(E1272&gt;D1272,1,0)+IF(E1273&gt;D1273,1,0)</f>
        <v>0</v>
      </c>
      <c r="M1271" s="97" t="str">
        <f aca="false">G1271&amp;" d. "&amp;I1271</f>
        <v>0 d. 0</v>
      </c>
      <c r="N1271" s="97" t="str">
        <f aca="false">G1271&amp;" x "&amp;I1271</f>
        <v>0 x 0</v>
      </c>
      <c r="O1271" s="97" t="str">
        <f aca="false">I1271&amp;" x "&amp;G1271</f>
        <v>0 x 0</v>
      </c>
      <c r="P1271" s="94" t="n">
        <f aca="false">MONTH(B1271)</f>
        <v>12</v>
      </c>
      <c r="Q1271" s="94" t="n">
        <f aca="false">QUOTIENT(B1271-2,7)-6129</f>
        <v>-6129</v>
      </c>
    </row>
    <row r="1272" customFormat="false" ht="12.75" hidden="false" customHeight="false" outlineLevel="0" collapsed="false">
      <c r="A1272" s="94"/>
      <c r="B1272" s="39"/>
      <c r="C1272" s="40"/>
      <c r="D1272" s="98" t="n">
        <v>6</v>
      </c>
      <c r="E1272" s="98"/>
      <c r="F1272" s="40"/>
      <c r="G1272" s="97"/>
      <c r="H1272" s="94"/>
      <c r="I1272" s="97"/>
      <c r="J1272" s="94"/>
      <c r="K1272" s="94"/>
      <c r="L1272" s="94"/>
      <c r="M1272" s="97" t="n">
        <v>0</v>
      </c>
      <c r="N1272" s="97" t="n">
        <v>0</v>
      </c>
      <c r="O1272" s="97" t="n">
        <v>0</v>
      </c>
      <c r="P1272" s="94"/>
      <c r="Q1272" s="94"/>
    </row>
    <row r="1273" customFormat="false" ht="12.75" hidden="false" customHeight="false" outlineLevel="0" collapsed="false">
      <c r="A1273" s="99"/>
      <c r="B1273" s="100"/>
      <c r="C1273" s="101"/>
      <c r="D1273" s="102"/>
      <c r="E1273" s="102"/>
      <c r="F1273" s="101"/>
      <c r="G1273" s="103"/>
      <c r="H1273" s="99"/>
      <c r="I1273" s="103"/>
      <c r="J1273" s="99"/>
      <c r="K1273" s="99"/>
      <c r="L1273" s="99"/>
      <c r="M1273" s="103" t="n">
        <v>0</v>
      </c>
      <c r="N1273" s="103" t="n">
        <v>0</v>
      </c>
      <c r="O1273" s="103" t="n">
        <v>0</v>
      </c>
      <c r="P1273" s="99"/>
      <c r="Q1273" s="99"/>
    </row>
    <row r="1274" customFormat="false" ht="12.75" hidden="false" customHeight="false" outlineLevel="0" collapsed="false">
      <c r="A1274" s="104" t="n">
        <f aca="false">A1271+1</f>
        <v>425</v>
      </c>
      <c r="B1274" s="95"/>
      <c r="C1274" s="40"/>
      <c r="D1274" s="96" t="n">
        <v>6</v>
      </c>
      <c r="E1274" s="96"/>
      <c r="F1274" s="40"/>
      <c r="G1274" s="105" t="n">
        <f aca="false">C1274</f>
        <v>0</v>
      </c>
      <c r="H1274" s="104" t="n">
        <f aca="false">IF(AND(E1274=0,E1275=0),25,20)</f>
        <v>25</v>
      </c>
      <c r="I1274" s="105" t="n">
        <f aca="false">F1274</f>
        <v>0</v>
      </c>
      <c r="J1274" s="94" t="n">
        <f aca="false">IF(E1274="WO40",-40,MAX(4,SUM(E1274:E1275)))</f>
        <v>4</v>
      </c>
      <c r="K1274" s="104" t="n">
        <f aca="false">IF(D1274&gt;E1274,1,0)+IF(D1275&gt;E1275,1,0)+IF(D1276&gt;E1276,1,0)</f>
        <v>2</v>
      </c>
      <c r="L1274" s="104" t="n">
        <f aca="false">IF(E1274&gt;D1274,1,0)+IF(E1275&gt;D1275,1,0)+IF(E1276&gt;D1276,1,0)</f>
        <v>0</v>
      </c>
      <c r="M1274" s="97" t="str">
        <f aca="false">G1274&amp;" d. "&amp;I1274</f>
        <v>0 d. 0</v>
      </c>
      <c r="N1274" s="97" t="str">
        <f aca="false">G1274&amp;" x "&amp;I1274</f>
        <v>0 x 0</v>
      </c>
      <c r="O1274" s="97" t="str">
        <f aca="false">I1274&amp;" x "&amp;G1274</f>
        <v>0 x 0</v>
      </c>
      <c r="P1274" s="94" t="n">
        <f aca="false">MONTH(B1274)</f>
        <v>12</v>
      </c>
      <c r="Q1274" s="94" t="n">
        <f aca="false">QUOTIENT(B1274-2,7)-6129</f>
        <v>-6129</v>
      </c>
    </row>
    <row r="1275" customFormat="false" ht="12.75" hidden="false" customHeight="false" outlineLevel="0" collapsed="false">
      <c r="A1275" s="94"/>
      <c r="B1275" s="39"/>
      <c r="C1275" s="40"/>
      <c r="D1275" s="98" t="n">
        <v>6</v>
      </c>
      <c r="E1275" s="98"/>
      <c r="F1275" s="40"/>
      <c r="G1275" s="97"/>
      <c r="H1275" s="94"/>
      <c r="I1275" s="97"/>
      <c r="J1275" s="94"/>
      <c r="K1275" s="94"/>
      <c r="L1275" s="94"/>
      <c r="M1275" s="97" t="n">
        <v>0</v>
      </c>
      <c r="N1275" s="97" t="n">
        <v>0</v>
      </c>
      <c r="O1275" s="97" t="n">
        <v>0</v>
      </c>
      <c r="P1275" s="94"/>
      <c r="Q1275" s="94"/>
    </row>
    <row r="1276" customFormat="false" ht="12.75" hidden="false" customHeight="false" outlineLevel="0" collapsed="false">
      <c r="A1276" s="99"/>
      <c r="B1276" s="100"/>
      <c r="C1276" s="101"/>
      <c r="D1276" s="102"/>
      <c r="E1276" s="102"/>
      <c r="F1276" s="101"/>
      <c r="G1276" s="103"/>
      <c r="H1276" s="99"/>
      <c r="I1276" s="103"/>
      <c r="J1276" s="99"/>
      <c r="K1276" s="99"/>
      <c r="L1276" s="99"/>
      <c r="M1276" s="103" t="n">
        <v>0</v>
      </c>
      <c r="N1276" s="103" t="n">
        <v>0</v>
      </c>
      <c r="O1276" s="103" t="n">
        <v>0</v>
      </c>
      <c r="P1276" s="99"/>
      <c r="Q1276" s="99"/>
    </row>
    <row r="1277" customFormat="false" ht="12.75" hidden="false" customHeight="false" outlineLevel="0" collapsed="false">
      <c r="A1277" s="104" t="n">
        <f aca="false">A1274+1</f>
        <v>426</v>
      </c>
      <c r="B1277" s="95"/>
      <c r="C1277" s="40"/>
      <c r="D1277" s="96" t="n">
        <v>6</v>
      </c>
      <c r="E1277" s="96"/>
      <c r="F1277" s="40"/>
      <c r="G1277" s="105" t="n">
        <f aca="false">C1277</f>
        <v>0</v>
      </c>
      <c r="H1277" s="104" t="n">
        <f aca="false">IF(AND(E1277=0,E1278=0),25,20)</f>
        <v>25</v>
      </c>
      <c r="I1277" s="105" t="n">
        <f aca="false">F1277</f>
        <v>0</v>
      </c>
      <c r="J1277" s="94" t="n">
        <f aca="false">IF(E1277="WO40",-40,MAX(4,SUM(E1277:E1278)))</f>
        <v>4</v>
      </c>
      <c r="K1277" s="104" t="n">
        <f aca="false">IF(D1277&gt;E1277,1,0)+IF(D1278&gt;E1278,1,0)+IF(D1279&gt;E1279,1,0)</f>
        <v>2</v>
      </c>
      <c r="L1277" s="104" t="n">
        <f aca="false">IF(E1277&gt;D1277,1,0)+IF(E1278&gt;D1278,1,0)+IF(E1279&gt;D1279,1,0)</f>
        <v>0</v>
      </c>
      <c r="M1277" s="97" t="str">
        <f aca="false">G1277&amp;" d. "&amp;I1277</f>
        <v>0 d. 0</v>
      </c>
      <c r="N1277" s="97" t="str">
        <f aca="false">G1277&amp;" x "&amp;I1277</f>
        <v>0 x 0</v>
      </c>
      <c r="O1277" s="97" t="str">
        <f aca="false">I1277&amp;" x "&amp;G1277</f>
        <v>0 x 0</v>
      </c>
      <c r="P1277" s="94" t="n">
        <f aca="false">MONTH(B1277)</f>
        <v>12</v>
      </c>
      <c r="Q1277" s="94" t="n">
        <f aca="false">QUOTIENT(B1277-2,7)-6129</f>
        <v>-6129</v>
      </c>
    </row>
    <row r="1278" customFormat="false" ht="12.75" hidden="false" customHeight="false" outlineLevel="0" collapsed="false">
      <c r="A1278" s="94"/>
      <c r="B1278" s="39"/>
      <c r="C1278" s="40"/>
      <c r="D1278" s="98" t="n">
        <v>6</v>
      </c>
      <c r="E1278" s="98"/>
      <c r="F1278" s="40"/>
      <c r="G1278" s="97"/>
      <c r="H1278" s="94"/>
      <c r="I1278" s="97"/>
      <c r="J1278" s="94"/>
      <c r="K1278" s="94"/>
      <c r="L1278" s="94"/>
      <c r="M1278" s="97" t="n">
        <v>0</v>
      </c>
      <c r="N1278" s="97" t="n">
        <v>0</v>
      </c>
      <c r="O1278" s="97" t="n">
        <v>0</v>
      </c>
      <c r="P1278" s="94"/>
      <c r="Q1278" s="94"/>
    </row>
    <row r="1279" customFormat="false" ht="12.75" hidden="false" customHeight="false" outlineLevel="0" collapsed="false">
      <c r="A1279" s="99"/>
      <c r="B1279" s="100"/>
      <c r="C1279" s="101"/>
      <c r="D1279" s="102"/>
      <c r="E1279" s="102"/>
      <c r="F1279" s="101"/>
      <c r="G1279" s="103"/>
      <c r="H1279" s="99"/>
      <c r="I1279" s="103"/>
      <c r="J1279" s="99"/>
      <c r="K1279" s="99"/>
      <c r="L1279" s="99"/>
      <c r="M1279" s="103" t="n">
        <v>0</v>
      </c>
      <c r="N1279" s="103" t="n">
        <v>0</v>
      </c>
      <c r="O1279" s="103" t="n">
        <v>0</v>
      </c>
      <c r="P1279" s="99"/>
      <c r="Q1279" s="99"/>
    </row>
    <row r="1280" customFormat="false" ht="12.75" hidden="false" customHeight="false" outlineLevel="0" collapsed="false">
      <c r="A1280" s="104" t="n">
        <f aca="false">A1277+1</f>
        <v>427</v>
      </c>
      <c r="B1280" s="95"/>
      <c r="C1280" s="40"/>
      <c r="D1280" s="96" t="n">
        <v>6</v>
      </c>
      <c r="E1280" s="96"/>
      <c r="F1280" s="40"/>
      <c r="G1280" s="105" t="n">
        <f aca="false">C1280</f>
        <v>0</v>
      </c>
      <c r="H1280" s="104" t="n">
        <f aca="false">IF(AND(E1280=0,E1281=0),25,20)</f>
        <v>25</v>
      </c>
      <c r="I1280" s="105" t="n">
        <f aca="false">F1280</f>
        <v>0</v>
      </c>
      <c r="J1280" s="94" t="n">
        <f aca="false">IF(E1280="WO40",-40,MAX(4,SUM(E1280:E1281)))</f>
        <v>4</v>
      </c>
      <c r="K1280" s="104" t="n">
        <f aca="false">IF(D1280&gt;E1280,1,0)+IF(D1281&gt;E1281,1,0)+IF(D1282&gt;E1282,1,0)</f>
        <v>2</v>
      </c>
      <c r="L1280" s="104" t="n">
        <f aca="false">IF(E1280&gt;D1280,1,0)+IF(E1281&gt;D1281,1,0)+IF(E1282&gt;D1282,1,0)</f>
        <v>0</v>
      </c>
      <c r="M1280" s="97" t="str">
        <f aca="false">G1280&amp;" d. "&amp;I1280</f>
        <v>0 d. 0</v>
      </c>
      <c r="N1280" s="97" t="str">
        <f aca="false">G1280&amp;" x "&amp;I1280</f>
        <v>0 x 0</v>
      </c>
      <c r="O1280" s="97" t="str">
        <f aca="false">I1280&amp;" x "&amp;G1280</f>
        <v>0 x 0</v>
      </c>
      <c r="P1280" s="94" t="n">
        <f aca="false">MONTH(B1280)</f>
        <v>12</v>
      </c>
      <c r="Q1280" s="94" t="n">
        <f aca="false">QUOTIENT(B1280-2,7)-6129</f>
        <v>-6129</v>
      </c>
    </row>
    <row r="1281" customFormat="false" ht="12.75" hidden="false" customHeight="false" outlineLevel="0" collapsed="false">
      <c r="A1281" s="94"/>
      <c r="B1281" s="39"/>
      <c r="C1281" s="40"/>
      <c r="D1281" s="98" t="n">
        <v>6</v>
      </c>
      <c r="E1281" s="98"/>
      <c r="F1281" s="40"/>
      <c r="G1281" s="97"/>
      <c r="H1281" s="94"/>
      <c r="I1281" s="97"/>
      <c r="J1281" s="94"/>
      <c r="K1281" s="94"/>
      <c r="L1281" s="94"/>
      <c r="M1281" s="97" t="n">
        <v>0</v>
      </c>
      <c r="N1281" s="97" t="n">
        <v>0</v>
      </c>
      <c r="O1281" s="97" t="n">
        <v>0</v>
      </c>
      <c r="P1281" s="94"/>
      <c r="Q1281" s="94"/>
    </row>
    <row r="1282" customFormat="false" ht="12.75" hidden="false" customHeight="false" outlineLevel="0" collapsed="false">
      <c r="A1282" s="99"/>
      <c r="B1282" s="100"/>
      <c r="C1282" s="101"/>
      <c r="D1282" s="102"/>
      <c r="E1282" s="102"/>
      <c r="F1282" s="101"/>
      <c r="G1282" s="103"/>
      <c r="H1282" s="99"/>
      <c r="I1282" s="103"/>
      <c r="J1282" s="99"/>
      <c r="K1282" s="99"/>
      <c r="L1282" s="99"/>
      <c r="M1282" s="103" t="n">
        <v>0</v>
      </c>
      <c r="N1282" s="103" t="n">
        <v>0</v>
      </c>
      <c r="O1282" s="103" t="n">
        <v>0</v>
      </c>
      <c r="P1282" s="99"/>
      <c r="Q1282" s="99"/>
    </row>
    <row r="1283" customFormat="false" ht="12.75" hidden="false" customHeight="false" outlineLevel="0" collapsed="false">
      <c r="A1283" s="104" t="n">
        <f aca="false">A1280+1</f>
        <v>428</v>
      </c>
      <c r="B1283" s="95"/>
      <c r="C1283" s="40"/>
      <c r="D1283" s="96" t="n">
        <v>6</v>
      </c>
      <c r="E1283" s="96"/>
      <c r="F1283" s="40"/>
      <c r="G1283" s="105" t="n">
        <f aca="false">C1283</f>
        <v>0</v>
      </c>
      <c r="H1283" s="104" t="n">
        <f aca="false">IF(AND(E1283=0,E1284=0),25,20)</f>
        <v>25</v>
      </c>
      <c r="I1283" s="105" t="n">
        <f aca="false">F1283</f>
        <v>0</v>
      </c>
      <c r="J1283" s="94" t="n">
        <f aca="false">IF(E1283="WO40",-40,MAX(4,SUM(E1283:E1284)))</f>
        <v>4</v>
      </c>
      <c r="K1283" s="104" t="n">
        <f aca="false">IF(D1283&gt;E1283,1,0)+IF(D1284&gt;E1284,1,0)+IF(D1285&gt;E1285,1,0)</f>
        <v>2</v>
      </c>
      <c r="L1283" s="104" t="n">
        <f aca="false">IF(E1283&gt;D1283,1,0)+IF(E1284&gt;D1284,1,0)+IF(E1285&gt;D1285,1,0)</f>
        <v>0</v>
      </c>
      <c r="M1283" s="97" t="str">
        <f aca="false">G1283&amp;" d. "&amp;I1283</f>
        <v>0 d. 0</v>
      </c>
      <c r="N1283" s="97" t="str">
        <f aca="false">G1283&amp;" x "&amp;I1283</f>
        <v>0 x 0</v>
      </c>
      <c r="O1283" s="97" t="str">
        <f aca="false">I1283&amp;" x "&amp;G1283</f>
        <v>0 x 0</v>
      </c>
      <c r="P1283" s="94" t="n">
        <f aca="false">MONTH(B1283)</f>
        <v>12</v>
      </c>
      <c r="Q1283" s="94" t="n">
        <f aca="false">QUOTIENT(B1283-2,7)-6129</f>
        <v>-6129</v>
      </c>
    </row>
    <row r="1284" customFormat="false" ht="12.75" hidden="false" customHeight="false" outlineLevel="0" collapsed="false">
      <c r="A1284" s="94"/>
      <c r="B1284" s="39"/>
      <c r="C1284" s="40"/>
      <c r="D1284" s="98" t="n">
        <v>6</v>
      </c>
      <c r="E1284" s="98"/>
      <c r="F1284" s="40"/>
      <c r="G1284" s="97"/>
      <c r="H1284" s="94"/>
      <c r="I1284" s="97"/>
      <c r="J1284" s="94"/>
      <c r="K1284" s="94"/>
      <c r="L1284" s="94"/>
      <c r="M1284" s="97" t="n">
        <v>0</v>
      </c>
      <c r="N1284" s="97" t="n">
        <v>0</v>
      </c>
      <c r="O1284" s="97" t="n">
        <v>0</v>
      </c>
      <c r="P1284" s="94"/>
      <c r="Q1284" s="94"/>
    </row>
    <row r="1285" customFormat="false" ht="12.75" hidden="false" customHeight="false" outlineLevel="0" collapsed="false">
      <c r="A1285" s="99"/>
      <c r="B1285" s="100"/>
      <c r="C1285" s="101"/>
      <c r="D1285" s="102"/>
      <c r="E1285" s="102"/>
      <c r="F1285" s="101"/>
      <c r="G1285" s="103"/>
      <c r="H1285" s="99"/>
      <c r="I1285" s="103"/>
      <c r="J1285" s="99"/>
      <c r="K1285" s="99"/>
      <c r="L1285" s="99"/>
      <c r="M1285" s="103" t="n">
        <v>0</v>
      </c>
      <c r="N1285" s="103" t="n">
        <v>0</v>
      </c>
      <c r="O1285" s="103" t="n">
        <v>0</v>
      </c>
      <c r="P1285" s="99"/>
      <c r="Q1285" s="99"/>
    </row>
    <row r="1286" customFormat="false" ht="12.75" hidden="false" customHeight="false" outlineLevel="0" collapsed="false">
      <c r="A1286" s="104" t="n">
        <f aca="false">A1283+1</f>
        <v>429</v>
      </c>
      <c r="B1286" s="95"/>
      <c r="C1286" s="40"/>
      <c r="D1286" s="96" t="n">
        <v>6</v>
      </c>
      <c r="E1286" s="96"/>
      <c r="F1286" s="40"/>
      <c r="G1286" s="105" t="n">
        <f aca="false">C1286</f>
        <v>0</v>
      </c>
      <c r="H1286" s="104" t="n">
        <f aca="false">IF(AND(E1286=0,E1287=0),25,20)</f>
        <v>25</v>
      </c>
      <c r="I1286" s="105" t="n">
        <f aca="false">F1286</f>
        <v>0</v>
      </c>
      <c r="J1286" s="94" t="n">
        <f aca="false">IF(E1286="WO40",-40,MAX(4,SUM(E1286:E1287)))</f>
        <v>4</v>
      </c>
      <c r="K1286" s="104" t="n">
        <f aca="false">IF(D1286&gt;E1286,1,0)+IF(D1287&gt;E1287,1,0)+IF(D1288&gt;E1288,1,0)</f>
        <v>2</v>
      </c>
      <c r="L1286" s="104" t="n">
        <f aca="false">IF(E1286&gt;D1286,1,0)+IF(E1287&gt;D1287,1,0)+IF(E1288&gt;D1288,1,0)</f>
        <v>0</v>
      </c>
      <c r="M1286" s="97" t="str">
        <f aca="false">G1286&amp;" d. "&amp;I1286</f>
        <v>0 d. 0</v>
      </c>
      <c r="N1286" s="97" t="str">
        <f aca="false">G1286&amp;" x "&amp;I1286</f>
        <v>0 x 0</v>
      </c>
      <c r="O1286" s="97" t="str">
        <f aca="false">I1286&amp;" x "&amp;G1286</f>
        <v>0 x 0</v>
      </c>
      <c r="P1286" s="94" t="n">
        <f aca="false">MONTH(B1286)</f>
        <v>12</v>
      </c>
      <c r="Q1286" s="94" t="n">
        <f aca="false">QUOTIENT(B1286-2,7)-6129</f>
        <v>-6129</v>
      </c>
    </row>
    <row r="1287" customFormat="false" ht="12.75" hidden="false" customHeight="false" outlineLevel="0" collapsed="false">
      <c r="A1287" s="94"/>
      <c r="B1287" s="39"/>
      <c r="C1287" s="40"/>
      <c r="D1287" s="98" t="n">
        <v>6</v>
      </c>
      <c r="E1287" s="98"/>
      <c r="F1287" s="40"/>
      <c r="G1287" s="97"/>
      <c r="H1287" s="94"/>
      <c r="I1287" s="97"/>
      <c r="J1287" s="94"/>
      <c r="K1287" s="94"/>
      <c r="L1287" s="94"/>
      <c r="M1287" s="97" t="n">
        <v>0</v>
      </c>
      <c r="N1287" s="97" t="n">
        <v>0</v>
      </c>
      <c r="O1287" s="97" t="n">
        <v>0</v>
      </c>
      <c r="P1287" s="94"/>
      <c r="Q1287" s="94"/>
    </row>
    <row r="1288" customFormat="false" ht="12.75" hidden="false" customHeight="false" outlineLevel="0" collapsed="false">
      <c r="A1288" s="99"/>
      <c r="B1288" s="100"/>
      <c r="C1288" s="101"/>
      <c r="D1288" s="102"/>
      <c r="E1288" s="102"/>
      <c r="F1288" s="101"/>
      <c r="G1288" s="103"/>
      <c r="H1288" s="99"/>
      <c r="I1288" s="103"/>
      <c r="J1288" s="99"/>
      <c r="K1288" s="99"/>
      <c r="L1288" s="99"/>
      <c r="M1288" s="103" t="n">
        <v>0</v>
      </c>
      <c r="N1288" s="103" t="n">
        <v>0</v>
      </c>
      <c r="O1288" s="103" t="n">
        <v>0</v>
      </c>
      <c r="P1288" s="99"/>
      <c r="Q1288" s="99"/>
    </row>
    <row r="1289" customFormat="false" ht="12.75" hidden="false" customHeight="false" outlineLevel="0" collapsed="false">
      <c r="A1289" s="104" t="n">
        <f aca="false">A1286+1</f>
        <v>430</v>
      </c>
      <c r="B1289" s="95"/>
      <c r="C1289" s="40"/>
      <c r="D1289" s="96" t="n">
        <v>6</v>
      </c>
      <c r="E1289" s="96"/>
      <c r="F1289" s="40"/>
      <c r="G1289" s="105" t="n">
        <f aca="false">C1289</f>
        <v>0</v>
      </c>
      <c r="H1289" s="104" t="n">
        <f aca="false">IF(AND(E1289=0,E1290=0),25,20)</f>
        <v>25</v>
      </c>
      <c r="I1289" s="105" t="n">
        <f aca="false">F1289</f>
        <v>0</v>
      </c>
      <c r="J1289" s="94" t="n">
        <f aca="false">IF(E1289="WO40",-40,MAX(4,SUM(E1289:E1290)))</f>
        <v>4</v>
      </c>
      <c r="K1289" s="104" t="n">
        <f aca="false">IF(D1289&gt;E1289,1,0)+IF(D1290&gt;E1290,1,0)+IF(D1291&gt;E1291,1,0)</f>
        <v>2</v>
      </c>
      <c r="L1289" s="104" t="n">
        <f aca="false">IF(E1289&gt;D1289,1,0)+IF(E1290&gt;D1290,1,0)+IF(E1291&gt;D1291,1,0)</f>
        <v>0</v>
      </c>
      <c r="M1289" s="97" t="str">
        <f aca="false">G1289&amp;" d. "&amp;I1289</f>
        <v>0 d. 0</v>
      </c>
      <c r="N1289" s="97" t="str">
        <f aca="false">G1289&amp;" x "&amp;I1289</f>
        <v>0 x 0</v>
      </c>
      <c r="O1289" s="97" t="str">
        <f aca="false">I1289&amp;" x "&amp;G1289</f>
        <v>0 x 0</v>
      </c>
      <c r="P1289" s="94" t="n">
        <f aca="false">MONTH(B1289)</f>
        <v>12</v>
      </c>
      <c r="Q1289" s="94" t="n">
        <f aca="false">QUOTIENT(B1289-2,7)-6129</f>
        <v>-6129</v>
      </c>
    </row>
    <row r="1290" customFormat="false" ht="12.75" hidden="false" customHeight="false" outlineLevel="0" collapsed="false">
      <c r="A1290" s="94"/>
      <c r="B1290" s="39"/>
      <c r="C1290" s="40"/>
      <c r="D1290" s="98" t="n">
        <v>6</v>
      </c>
      <c r="E1290" s="98"/>
      <c r="F1290" s="40"/>
      <c r="G1290" s="97"/>
      <c r="H1290" s="94"/>
      <c r="I1290" s="97"/>
      <c r="J1290" s="94"/>
      <c r="K1290" s="94"/>
      <c r="L1290" s="94"/>
      <c r="M1290" s="97" t="n">
        <v>0</v>
      </c>
      <c r="N1290" s="97" t="n">
        <v>0</v>
      </c>
      <c r="O1290" s="97" t="n">
        <v>0</v>
      </c>
      <c r="P1290" s="94"/>
      <c r="Q1290" s="94"/>
    </row>
    <row r="1291" customFormat="false" ht="12.75" hidden="false" customHeight="false" outlineLevel="0" collapsed="false">
      <c r="A1291" s="99"/>
      <c r="B1291" s="100"/>
      <c r="C1291" s="101"/>
      <c r="D1291" s="102"/>
      <c r="E1291" s="102"/>
      <c r="F1291" s="101"/>
      <c r="G1291" s="103"/>
      <c r="H1291" s="99"/>
      <c r="I1291" s="103"/>
      <c r="J1291" s="99"/>
      <c r="K1291" s="99"/>
      <c r="L1291" s="99"/>
      <c r="M1291" s="103" t="n">
        <v>0</v>
      </c>
      <c r="N1291" s="103" t="n">
        <v>0</v>
      </c>
      <c r="O1291" s="103" t="n">
        <v>0</v>
      </c>
      <c r="P1291" s="99"/>
      <c r="Q1291" s="99"/>
    </row>
    <row r="1292" customFormat="false" ht="12.75" hidden="false" customHeight="false" outlineLevel="0" collapsed="false">
      <c r="A1292" s="104" t="n">
        <f aca="false">A1289+1</f>
        <v>431</v>
      </c>
      <c r="B1292" s="95"/>
      <c r="C1292" s="40"/>
      <c r="D1292" s="96" t="n">
        <v>6</v>
      </c>
      <c r="E1292" s="96"/>
      <c r="F1292" s="40"/>
      <c r="G1292" s="105" t="n">
        <f aca="false">C1292</f>
        <v>0</v>
      </c>
      <c r="H1292" s="104" t="n">
        <f aca="false">IF(AND(E1292=0,E1293=0),25,20)</f>
        <v>25</v>
      </c>
      <c r="I1292" s="105" t="n">
        <f aca="false">F1292</f>
        <v>0</v>
      </c>
      <c r="J1292" s="94" t="n">
        <f aca="false">IF(E1292="WO40",-40,MAX(4,SUM(E1292:E1293)))</f>
        <v>4</v>
      </c>
      <c r="K1292" s="104" t="n">
        <f aca="false">IF(D1292&gt;E1292,1,0)+IF(D1293&gt;E1293,1,0)+IF(D1294&gt;E1294,1,0)</f>
        <v>2</v>
      </c>
      <c r="L1292" s="104" t="n">
        <f aca="false">IF(E1292&gt;D1292,1,0)+IF(E1293&gt;D1293,1,0)+IF(E1294&gt;D1294,1,0)</f>
        <v>0</v>
      </c>
      <c r="M1292" s="97" t="str">
        <f aca="false">G1292&amp;" d. "&amp;I1292</f>
        <v>0 d. 0</v>
      </c>
      <c r="N1292" s="97" t="str">
        <f aca="false">G1292&amp;" x "&amp;I1292</f>
        <v>0 x 0</v>
      </c>
      <c r="O1292" s="97" t="str">
        <f aca="false">I1292&amp;" x "&amp;G1292</f>
        <v>0 x 0</v>
      </c>
      <c r="P1292" s="94" t="n">
        <f aca="false">MONTH(B1292)</f>
        <v>12</v>
      </c>
      <c r="Q1292" s="94" t="n">
        <f aca="false">QUOTIENT(B1292-2,7)-6129</f>
        <v>-6129</v>
      </c>
    </row>
    <row r="1293" customFormat="false" ht="12.75" hidden="false" customHeight="false" outlineLevel="0" collapsed="false">
      <c r="A1293" s="94"/>
      <c r="B1293" s="39"/>
      <c r="C1293" s="40"/>
      <c r="D1293" s="98" t="n">
        <v>6</v>
      </c>
      <c r="E1293" s="98"/>
      <c r="F1293" s="40"/>
      <c r="G1293" s="97"/>
      <c r="H1293" s="94"/>
      <c r="I1293" s="97"/>
      <c r="J1293" s="94"/>
      <c r="K1293" s="94"/>
      <c r="L1293" s="94"/>
      <c r="M1293" s="97" t="n">
        <v>0</v>
      </c>
      <c r="N1293" s="97" t="n">
        <v>0</v>
      </c>
      <c r="O1293" s="97" t="n">
        <v>0</v>
      </c>
      <c r="P1293" s="94"/>
      <c r="Q1293" s="94"/>
    </row>
    <row r="1294" customFormat="false" ht="12.75" hidden="false" customHeight="false" outlineLevel="0" collapsed="false">
      <c r="A1294" s="99"/>
      <c r="B1294" s="100"/>
      <c r="C1294" s="101"/>
      <c r="D1294" s="102"/>
      <c r="E1294" s="102"/>
      <c r="F1294" s="101"/>
      <c r="G1294" s="103"/>
      <c r="H1294" s="99"/>
      <c r="I1294" s="103"/>
      <c r="J1294" s="99"/>
      <c r="K1294" s="99"/>
      <c r="L1294" s="99"/>
      <c r="M1294" s="103" t="n">
        <v>0</v>
      </c>
      <c r="N1294" s="103" t="n">
        <v>0</v>
      </c>
      <c r="O1294" s="103" t="n">
        <v>0</v>
      </c>
      <c r="P1294" s="99"/>
      <c r="Q1294" s="99"/>
    </row>
    <row r="1295" customFormat="false" ht="12.75" hidden="false" customHeight="false" outlineLevel="0" collapsed="false">
      <c r="A1295" s="104" t="n">
        <f aca="false">A1292+1</f>
        <v>432</v>
      </c>
      <c r="B1295" s="95"/>
      <c r="C1295" s="40"/>
      <c r="D1295" s="96" t="n">
        <v>6</v>
      </c>
      <c r="E1295" s="96"/>
      <c r="F1295" s="40"/>
      <c r="G1295" s="105" t="n">
        <f aca="false">C1295</f>
        <v>0</v>
      </c>
      <c r="H1295" s="104" t="n">
        <f aca="false">IF(AND(E1295=0,E1296=0),25,20)</f>
        <v>25</v>
      </c>
      <c r="I1295" s="105" t="n">
        <f aca="false">F1295</f>
        <v>0</v>
      </c>
      <c r="J1295" s="94" t="n">
        <f aca="false">IF(E1295="WO40",-40,MAX(4,SUM(E1295:E1296)))</f>
        <v>4</v>
      </c>
      <c r="K1295" s="104" t="n">
        <f aca="false">IF(D1295&gt;E1295,1,0)+IF(D1296&gt;E1296,1,0)+IF(D1297&gt;E1297,1,0)</f>
        <v>2</v>
      </c>
      <c r="L1295" s="104" t="n">
        <f aca="false">IF(E1295&gt;D1295,1,0)+IF(E1296&gt;D1296,1,0)+IF(E1297&gt;D1297,1,0)</f>
        <v>0</v>
      </c>
      <c r="M1295" s="97" t="str">
        <f aca="false">G1295&amp;" d. "&amp;I1295</f>
        <v>0 d. 0</v>
      </c>
      <c r="N1295" s="97" t="str">
        <f aca="false">G1295&amp;" x "&amp;I1295</f>
        <v>0 x 0</v>
      </c>
      <c r="O1295" s="97" t="str">
        <f aca="false">I1295&amp;" x "&amp;G1295</f>
        <v>0 x 0</v>
      </c>
      <c r="P1295" s="94" t="n">
        <f aca="false">MONTH(B1295)</f>
        <v>12</v>
      </c>
      <c r="Q1295" s="94" t="n">
        <f aca="false">QUOTIENT(B1295-2,7)-6129</f>
        <v>-6129</v>
      </c>
    </row>
    <row r="1296" customFormat="false" ht="12.75" hidden="false" customHeight="false" outlineLevel="0" collapsed="false">
      <c r="A1296" s="94"/>
      <c r="B1296" s="39"/>
      <c r="C1296" s="40"/>
      <c r="D1296" s="98" t="n">
        <v>6</v>
      </c>
      <c r="E1296" s="98"/>
      <c r="F1296" s="40"/>
      <c r="G1296" s="97"/>
      <c r="H1296" s="94"/>
      <c r="I1296" s="97"/>
      <c r="J1296" s="94"/>
      <c r="K1296" s="94"/>
      <c r="L1296" s="94"/>
      <c r="M1296" s="97" t="n">
        <v>0</v>
      </c>
      <c r="N1296" s="97" t="n">
        <v>0</v>
      </c>
      <c r="O1296" s="97" t="n">
        <v>0</v>
      </c>
      <c r="P1296" s="94"/>
      <c r="Q1296" s="94"/>
    </row>
    <row r="1297" customFormat="false" ht="12.75" hidden="false" customHeight="false" outlineLevel="0" collapsed="false">
      <c r="A1297" s="99"/>
      <c r="B1297" s="100"/>
      <c r="C1297" s="101"/>
      <c r="D1297" s="102"/>
      <c r="E1297" s="102"/>
      <c r="F1297" s="101"/>
      <c r="G1297" s="103"/>
      <c r="H1297" s="99"/>
      <c r="I1297" s="103"/>
      <c r="J1297" s="99"/>
      <c r="K1297" s="99"/>
      <c r="L1297" s="99"/>
      <c r="M1297" s="103" t="n">
        <v>0</v>
      </c>
      <c r="N1297" s="103" t="n">
        <v>0</v>
      </c>
      <c r="O1297" s="103" t="n">
        <v>0</v>
      </c>
      <c r="P1297" s="99"/>
      <c r="Q1297" s="99"/>
    </row>
    <row r="1298" customFormat="false" ht="12.75" hidden="false" customHeight="false" outlineLevel="0" collapsed="false">
      <c r="A1298" s="104" t="n">
        <f aca="false">A1295+1</f>
        <v>433</v>
      </c>
      <c r="B1298" s="95"/>
      <c r="C1298" s="40"/>
      <c r="D1298" s="96" t="n">
        <v>6</v>
      </c>
      <c r="E1298" s="96"/>
      <c r="F1298" s="40"/>
      <c r="G1298" s="105" t="n">
        <f aca="false">C1298</f>
        <v>0</v>
      </c>
      <c r="H1298" s="104" t="n">
        <f aca="false">IF(AND(E1298=0,E1299=0),25,20)</f>
        <v>25</v>
      </c>
      <c r="I1298" s="105" t="n">
        <f aca="false">F1298</f>
        <v>0</v>
      </c>
      <c r="J1298" s="94" t="n">
        <f aca="false">IF(E1298="WO40",-40,MAX(4,SUM(E1298:E1299)))</f>
        <v>4</v>
      </c>
      <c r="K1298" s="104" t="n">
        <f aca="false">IF(D1298&gt;E1298,1,0)+IF(D1299&gt;E1299,1,0)+IF(D1300&gt;E1300,1,0)</f>
        <v>2</v>
      </c>
      <c r="L1298" s="104" t="n">
        <f aca="false">IF(E1298&gt;D1298,1,0)+IF(E1299&gt;D1299,1,0)+IF(E1300&gt;D1300,1,0)</f>
        <v>0</v>
      </c>
      <c r="M1298" s="97" t="str">
        <f aca="false">G1298&amp;" d. "&amp;I1298</f>
        <v>0 d. 0</v>
      </c>
      <c r="N1298" s="97" t="str">
        <f aca="false">G1298&amp;" x "&amp;I1298</f>
        <v>0 x 0</v>
      </c>
      <c r="O1298" s="97" t="str">
        <f aca="false">I1298&amp;" x "&amp;G1298</f>
        <v>0 x 0</v>
      </c>
      <c r="P1298" s="94" t="n">
        <f aca="false">MONTH(B1298)</f>
        <v>12</v>
      </c>
      <c r="Q1298" s="94" t="n">
        <f aca="false">QUOTIENT(B1298-2,7)-6129</f>
        <v>-6129</v>
      </c>
    </row>
    <row r="1299" customFormat="false" ht="12.75" hidden="false" customHeight="false" outlineLevel="0" collapsed="false">
      <c r="A1299" s="94"/>
      <c r="B1299" s="39"/>
      <c r="C1299" s="40"/>
      <c r="D1299" s="98" t="n">
        <v>6</v>
      </c>
      <c r="E1299" s="98"/>
      <c r="F1299" s="40"/>
      <c r="G1299" s="97"/>
      <c r="H1299" s="94"/>
      <c r="I1299" s="97"/>
      <c r="J1299" s="94"/>
      <c r="K1299" s="94"/>
      <c r="L1299" s="94"/>
      <c r="M1299" s="97" t="n">
        <v>0</v>
      </c>
      <c r="N1299" s="97" t="n">
        <v>0</v>
      </c>
      <c r="O1299" s="97" t="n">
        <v>0</v>
      </c>
      <c r="P1299" s="94"/>
      <c r="Q1299" s="94"/>
    </row>
    <row r="1300" customFormat="false" ht="12.75" hidden="false" customHeight="false" outlineLevel="0" collapsed="false">
      <c r="A1300" s="99"/>
      <c r="B1300" s="100"/>
      <c r="C1300" s="101"/>
      <c r="D1300" s="102"/>
      <c r="E1300" s="102"/>
      <c r="F1300" s="101"/>
      <c r="G1300" s="103"/>
      <c r="H1300" s="99"/>
      <c r="I1300" s="103"/>
      <c r="J1300" s="99"/>
      <c r="K1300" s="99"/>
      <c r="L1300" s="99"/>
      <c r="M1300" s="103" t="n">
        <v>0</v>
      </c>
      <c r="N1300" s="103" t="n">
        <v>0</v>
      </c>
      <c r="O1300" s="103" t="n">
        <v>0</v>
      </c>
      <c r="P1300" s="99"/>
      <c r="Q1300" s="99"/>
    </row>
    <row r="1301" customFormat="false" ht="12.75" hidden="false" customHeight="false" outlineLevel="0" collapsed="false">
      <c r="A1301" s="104" t="n">
        <f aca="false">A1298+1</f>
        <v>434</v>
      </c>
      <c r="B1301" s="95"/>
      <c r="C1301" s="40"/>
      <c r="D1301" s="96" t="n">
        <v>6</v>
      </c>
      <c r="E1301" s="96"/>
      <c r="F1301" s="40"/>
      <c r="G1301" s="105" t="n">
        <f aca="false">C1301</f>
        <v>0</v>
      </c>
      <c r="H1301" s="104" t="n">
        <f aca="false">IF(AND(E1301=0,E1302=0),25,20)</f>
        <v>25</v>
      </c>
      <c r="I1301" s="105" t="n">
        <f aca="false">F1301</f>
        <v>0</v>
      </c>
      <c r="J1301" s="94" t="n">
        <f aca="false">IF(E1301="WO40",-40,MAX(4,SUM(E1301:E1302)))</f>
        <v>4</v>
      </c>
      <c r="K1301" s="104" t="n">
        <f aca="false">IF(D1301&gt;E1301,1,0)+IF(D1302&gt;E1302,1,0)+IF(D1303&gt;E1303,1,0)</f>
        <v>2</v>
      </c>
      <c r="L1301" s="104" t="n">
        <f aca="false">IF(E1301&gt;D1301,1,0)+IF(E1302&gt;D1302,1,0)+IF(E1303&gt;D1303,1,0)</f>
        <v>0</v>
      </c>
      <c r="M1301" s="97" t="str">
        <f aca="false">G1301&amp;" d. "&amp;I1301</f>
        <v>0 d. 0</v>
      </c>
      <c r="N1301" s="97" t="str">
        <f aca="false">G1301&amp;" x "&amp;I1301</f>
        <v>0 x 0</v>
      </c>
      <c r="O1301" s="97" t="str">
        <f aca="false">I1301&amp;" x "&amp;G1301</f>
        <v>0 x 0</v>
      </c>
      <c r="P1301" s="94" t="n">
        <f aca="false">MONTH(B1301)</f>
        <v>12</v>
      </c>
      <c r="Q1301" s="94" t="n">
        <f aca="false">QUOTIENT(B1301-2,7)-6129</f>
        <v>-6129</v>
      </c>
    </row>
    <row r="1302" customFormat="false" ht="12.75" hidden="false" customHeight="false" outlineLevel="0" collapsed="false">
      <c r="A1302" s="94"/>
      <c r="B1302" s="39"/>
      <c r="C1302" s="40"/>
      <c r="D1302" s="98" t="n">
        <v>6</v>
      </c>
      <c r="E1302" s="98"/>
      <c r="F1302" s="40"/>
      <c r="G1302" s="97"/>
      <c r="H1302" s="94"/>
      <c r="I1302" s="97"/>
      <c r="J1302" s="94"/>
      <c r="K1302" s="94"/>
      <c r="L1302" s="94"/>
      <c r="M1302" s="97" t="n">
        <v>0</v>
      </c>
      <c r="N1302" s="97" t="n">
        <v>0</v>
      </c>
      <c r="O1302" s="97" t="n">
        <v>0</v>
      </c>
      <c r="P1302" s="94"/>
      <c r="Q1302" s="94"/>
    </row>
    <row r="1303" customFormat="false" ht="12.75" hidden="false" customHeight="false" outlineLevel="0" collapsed="false">
      <c r="A1303" s="99"/>
      <c r="B1303" s="100"/>
      <c r="C1303" s="101"/>
      <c r="D1303" s="102"/>
      <c r="E1303" s="102"/>
      <c r="F1303" s="101"/>
      <c r="G1303" s="103"/>
      <c r="H1303" s="99"/>
      <c r="I1303" s="103"/>
      <c r="J1303" s="99"/>
      <c r="K1303" s="99"/>
      <c r="L1303" s="99"/>
      <c r="M1303" s="103" t="n">
        <v>0</v>
      </c>
      <c r="N1303" s="103" t="n">
        <v>0</v>
      </c>
      <c r="O1303" s="103" t="n">
        <v>0</v>
      </c>
      <c r="P1303" s="99"/>
      <c r="Q1303" s="99"/>
    </row>
    <row r="1304" customFormat="false" ht="12.75" hidden="false" customHeight="false" outlineLevel="0" collapsed="false">
      <c r="A1304" s="104" t="n">
        <f aca="false">A1301+1</f>
        <v>435</v>
      </c>
      <c r="B1304" s="95"/>
      <c r="C1304" s="40"/>
      <c r="D1304" s="96" t="n">
        <v>6</v>
      </c>
      <c r="E1304" s="96"/>
      <c r="F1304" s="40"/>
      <c r="G1304" s="105" t="n">
        <f aca="false">C1304</f>
        <v>0</v>
      </c>
      <c r="H1304" s="104" t="n">
        <f aca="false">IF(AND(E1304=0,E1305=0),25,20)</f>
        <v>25</v>
      </c>
      <c r="I1304" s="105" t="n">
        <f aca="false">F1304</f>
        <v>0</v>
      </c>
      <c r="J1304" s="94" t="n">
        <f aca="false">IF(E1304="WO40",-40,MAX(4,SUM(E1304:E1305)))</f>
        <v>4</v>
      </c>
      <c r="K1304" s="104" t="n">
        <f aca="false">IF(D1304&gt;E1304,1,0)+IF(D1305&gt;E1305,1,0)+IF(D1306&gt;E1306,1,0)</f>
        <v>2</v>
      </c>
      <c r="L1304" s="104" t="n">
        <f aca="false">IF(E1304&gt;D1304,1,0)+IF(E1305&gt;D1305,1,0)+IF(E1306&gt;D1306,1,0)</f>
        <v>0</v>
      </c>
      <c r="M1304" s="97" t="str">
        <f aca="false">G1304&amp;" d. "&amp;I1304</f>
        <v>0 d. 0</v>
      </c>
      <c r="N1304" s="97" t="str">
        <f aca="false">G1304&amp;" x "&amp;I1304</f>
        <v>0 x 0</v>
      </c>
      <c r="O1304" s="97" t="str">
        <f aca="false">I1304&amp;" x "&amp;G1304</f>
        <v>0 x 0</v>
      </c>
      <c r="P1304" s="94" t="n">
        <f aca="false">MONTH(B1304)</f>
        <v>12</v>
      </c>
      <c r="Q1304" s="94" t="n">
        <f aca="false">QUOTIENT(B1304-2,7)-6129</f>
        <v>-6129</v>
      </c>
    </row>
    <row r="1305" customFormat="false" ht="12.75" hidden="false" customHeight="false" outlineLevel="0" collapsed="false">
      <c r="A1305" s="94"/>
      <c r="B1305" s="39"/>
      <c r="C1305" s="40"/>
      <c r="D1305" s="98" t="n">
        <v>6</v>
      </c>
      <c r="E1305" s="98"/>
      <c r="F1305" s="40"/>
      <c r="G1305" s="97"/>
      <c r="H1305" s="94"/>
      <c r="I1305" s="97"/>
      <c r="J1305" s="94"/>
      <c r="K1305" s="94"/>
      <c r="L1305" s="94"/>
      <c r="M1305" s="97" t="n">
        <v>0</v>
      </c>
      <c r="N1305" s="97" t="n">
        <v>0</v>
      </c>
      <c r="O1305" s="97" t="n">
        <v>0</v>
      </c>
      <c r="P1305" s="94"/>
      <c r="Q1305" s="94"/>
    </row>
    <row r="1306" customFormat="false" ht="12.75" hidden="false" customHeight="false" outlineLevel="0" collapsed="false">
      <c r="A1306" s="99"/>
      <c r="B1306" s="100"/>
      <c r="C1306" s="101"/>
      <c r="D1306" s="102"/>
      <c r="E1306" s="102"/>
      <c r="F1306" s="101"/>
      <c r="G1306" s="103"/>
      <c r="H1306" s="99"/>
      <c r="I1306" s="103"/>
      <c r="J1306" s="99"/>
      <c r="K1306" s="99"/>
      <c r="L1306" s="99"/>
      <c r="M1306" s="103" t="n">
        <v>0</v>
      </c>
      <c r="N1306" s="103" t="n">
        <v>0</v>
      </c>
      <c r="O1306" s="103" t="n">
        <v>0</v>
      </c>
      <c r="P1306" s="99"/>
      <c r="Q1306" s="99"/>
    </row>
    <row r="1307" customFormat="false" ht="12.75" hidden="false" customHeight="false" outlineLevel="0" collapsed="false">
      <c r="A1307" s="104" t="n">
        <f aca="false">A1304+1</f>
        <v>436</v>
      </c>
      <c r="B1307" s="95"/>
      <c r="C1307" s="40"/>
      <c r="D1307" s="96" t="n">
        <v>6</v>
      </c>
      <c r="E1307" s="96"/>
      <c r="F1307" s="40"/>
      <c r="G1307" s="105" t="n">
        <f aca="false">C1307</f>
        <v>0</v>
      </c>
      <c r="H1307" s="104" t="n">
        <f aca="false">IF(AND(E1307=0,E1308=0),25,20)</f>
        <v>25</v>
      </c>
      <c r="I1307" s="105" t="n">
        <f aca="false">F1307</f>
        <v>0</v>
      </c>
      <c r="J1307" s="94" t="n">
        <f aca="false">IF(E1307="WO40",-40,MAX(4,SUM(E1307:E1308)))</f>
        <v>4</v>
      </c>
      <c r="K1307" s="104" t="n">
        <f aca="false">IF(D1307&gt;E1307,1,0)+IF(D1308&gt;E1308,1,0)+IF(D1309&gt;E1309,1,0)</f>
        <v>2</v>
      </c>
      <c r="L1307" s="104" t="n">
        <f aca="false">IF(E1307&gt;D1307,1,0)+IF(E1308&gt;D1308,1,0)+IF(E1309&gt;D1309,1,0)</f>
        <v>0</v>
      </c>
      <c r="M1307" s="97" t="str">
        <f aca="false">G1307&amp;" d. "&amp;I1307</f>
        <v>0 d. 0</v>
      </c>
      <c r="N1307" s="97" t="str">
        <f aca="false">G1307&amp;" x "&amp;I1307</f>
        <v>0 x 0</v>
      </c>
      <c r="O1307" s="97" t="str">
        <f aca="false">I1307&amp;" x "&amp;G1307</f>
        <v>0 x 0</v>
      </c>
      <c r="P1307" s="94" t="n">
        <f aca="false">MONTH(B1307)</f>
        <v>12</v>
      </c>
      <c r="Q1307" s="94" t="n">
        <f aca="false">QUOTIENT(B1307-2,7)-6129</f>
        <v>-6129</v>
      </c>
    </row>
    <row r="1308" customFormat="false" ht="12.75" hidden="false" customHeight="false" outlineLevel="0" collapsed="false">
      <c r="A1308" s="94"/>
      <c r="B1308" s="39"/>
      <c r="C1308" s="40"/>
      <c r="D1308" s="98" t="n">
        <v>6</v>
      </c>
      <c r="E1308" s="98"/>
      <c r="F1308" s="40"/>
      <c r="G1308" s="97"/>
      <c r="H1308" s="94"/>
      <c r="I1308" s="97"/>
      <c r="J1308" s="94"/>
      <c r="K1308" s="94"/>
      <c r="L1308" s="94"/>
      <c r="M1308" s="97" t="n">
        <v>0</v>
      </c>
      <c r="N1308" s="97" t="n">
        <v>0</v>
      </c>
      <c r="O1308" s="97" t="n">
        <v>0</v>
      </c>
      <c r="P1308" s="94"/>
      <c r="Q1308" s="94"/>
    </row>
    <row r="1309" customFormat="false" ht="12.75" hidden="false" customHeight="false" outlineLevel="0" collapsed="false">
      <c r="A1309" s="99"/>
      <c r="B1309" s="100"/>
      <c r="C1309" s="101"/>
      <c r="D1309" s="102"/>
      <c r="E1309" s="102"/>
      <c r="F1309" s="101"/>
      <c r="G1309" s="103"/>
      <c r="H1309" s="99"/>
      <c r="I1309" s="103"/>
      <c r="J1309" s="99"/>
      <c r="K1309" s="99"/>
      <c r="L1309" s="99"/>
      <c r="M1309" s="103" t="n">
        <v>0</v>
      </c>
      <c r="N1309" s="103" t="n">
        <v>0</v>
      </c>
      <c r="O1309" s="103" t="n">
        <v>0</v>
      </c>
      <c r="P1309" s="99"/>
      <c r="Q1309" s="99"/>
    </row>
    <row r="1310" customFormat="false" ht="12.75" hidden="false" customHeight="false" outlineLevel="0" collapsed="false">
      <c r="A1310" s="104" t="n">
        <f aca="false">A1307+1</f>
        <v>437</v>
      </c>
      <c r="B1310" s="95"/>
      <c r="C1310" s="40"/>
      <c r="D1310" s="96" t="n">
        <v>6</v>
      </c>
      <c r="E1310" s="96"/>
      <c r="F1310" s="40"/>
      <c r="G1310" s="105" t="n">
        <f aca="false">C1310</f>
        <v>0</v>
      </c>
      <c r="H1310" s="104" t="n">
        <f aca="false">IF(AND(E1310=0,E1311=0),25,20)</f>
        <v>25</v>
      </c>
      <c r="I1310" s="105" t="n">
        <f aca="false">F1310</f>
        <v>0</v>
      </c>
      <c r="J1310" s="94" t="n">
        <f aca="false">IF(E1310="WO40",-40,MAX(4,SUM(E1310:E1311)))</f>
        <v>4</v>
      </c>
      <c r="K1310" s="104" t="n">
        <f aca="false">IF(D1310&gt;E1310,1,0)+IF(D1311&gt;E1311,1,0)+IF(D1312&gt;E1312,1,0)</f>
        <v>2</v>
      </c>
      <c r="L1310" s="104" t="n">
        <f aca="false">IF(E1310&gt;D1310,1,0)+IF(E1311&gt;D1311,1,0)+IF(E1312&gt;D1312,1,0)</f>
        <v>0</v>
      </c>
      <c r="M1310" s="97" t="str">
        <f aca="false">G1310&amp;" d. "&amp;I1310</f>
        <v>0 d. 0</v>
      </c>
      <c r="N1310" s="97" t="str">
        <f aca="false">G1310&amp;" x "&amp;I1310</f>
        <v>0 x 0</v>
      </c>
      <c r="O1310" s="97" t="str">
        <f aca="false">I1310&amp;" x "&amp;G1310</f>
        <v>0 x 0</v>
      </c>
      <c r="P1310" s="94" t="n">
        <f aca="false">MONTH(B1310)</f>
        <v>12</v>
      </c>
      <c r="Q1310" s="94" t="n">
        <f aca="false">QUOTIENT(B1310-2,7)-6129</f>
        <v>-6129</v>
      </c>
    </row>
    <row r="1311" customFormat="false" ht="12.75" hidden="false" customHeight="false" outlineLevel="0" collapsed="false">
      <c r="A1311" s="94"/>
      <c r="B1311" s="39"/>
      <c r="C1311" s="40"/>
      <c r="D1311" s="98" t="n">
        <v>6</v>
      </c>
      <c r="E1311" s="98"/>
      <c r="F1311" s="40"/>
      <c r="G1311" s="97"/>
      <c r="H1311" s="94"/>
      <c r="I1311" s="97"/>
      <c r="J1311" s="94"/>
      <c r="K1311" s="94"/>
      <c r="L1311" s="94"/>
      <c r="M1311" s="97" t="n">
        <v>0</v>
      </c>
      <c r="N1311" s="97" t="n">
        <v>0</v>
      </c>
      <c r="O1311" s="97" t="n">
        <v>0</v>
      </c>
      <c r="P1311" s="94"/>
      <c r="Q1311" s="94"/>
    </row>
    <row r="1312" customFormat="false" ht="12.75" hidden="false" customHeight="false" outlineLevel="0" collapsed="false">
      <c r="A1312" s="99"/>
      <c r="B1312" s="100"/>
      <c r="C1312" s="101"/>
      <c r="D1312" s="102"/>
      <c r="E1312" s="102"/>
      <c r="F1312" s="101"/>
      <c r="G1312" s="103"/>
      <c r="H1312" s="99"/>
      <c r="I1312" s="103"/>
      <c r="J1312" s="99"/>
      <c r="K1312" s="99"/>
      <c r="L1312" s="99"/>
      <c r="M1312" s="103" t="n">
        <v>0</v>
      </c>
      <c r="N1312" s="103" t="n">
        <v>0</v>
      </c>
      <c r="O1312" s="103" t="n">
        <v>0</v>
      </c>
      <c r="P1312" s="99"/>
      <c r="Q1312" s="99"/>
    </row>
    <row r="1313" customFormat="false" ht="12.75" hidden="false" customHeight="false" outlineLevel="0" collapsed="false">
      <c r="A1313" s="104" t="n">
        <f aca="false">A1310+1</f>
        <v>438</v>
      </c>
      <c r="B1313" s="95"/>
      <c r="C1313" s="40"/>
      <c r="D1313" s="96" t="n">
        <v>6</v>
      </c>
      <c r="E1313" s="96"/>
      <c r="F1313" s="40"/>
      <c r="G1313" s="105" t="n">
        <f aca="false">C1313</f>
        <v>0</v>
      </c>
      <c r="H1313" s="104" t="n">
        <f aca="false">IF(AND(E1313=0,E1314=0),25,20)</f>
        <v>25</v>
      </c>
      <c r="I1313" s="105" t="n">
        <f aca="false">F1313</f>
        <v>0</v>
      </c>
      <c r="J1313" s="94" t="n">
        <f aca="false">IF(E1313="WO40",-40,MAX(4,SUM(E1313:E1314)))</f>
        <v>4</v>
      </c>
      <c r="K1313" s="104" t="n">
        <f aca="false">IF(D1313&gt;E1313,1,0)+IF(D1314&gt;E1314,1,0)+IF(D1315&gt;E1315,1,0)</f>
        <v>2</v>
      </c>
      <c r="L1313" s="104" t="n">
        <f aca="false">IF(E1313&gt;D1313,1,0)+IF(E1314&gt;D1314,1,0)+IF(E1315&gt;D1315,1,0)</f>
        <v>0</v>
      </c>
      <c r="M1313" s="97" t="str">
        <f aca="false">G1313&amp;" d. "&amp;I1313</f>
        <v>0 d. 0</v>
      </c>
      <c r="N1313" s="97" t="str">
        <f aca="false">G1313&amp;" x "&amp;I1313</f>
        <v>0 x 0</v>
      </c>
      <c r="O1313" s="97" t="str">
        <f aca="false">I1313&amp;" x "&amp;G1313</f>
        <v>0 x 0</v>
      </c>
      <c r="P1313" s="94" t="n">
        <f aca="false">MONTH(B1313)</f>
        <v>12</v>
      </c>
      <c r="Q1313" s="94" t="n">
        <f aca="false">QUOTIENT(B1313-2,7)-6129</f>
        <v>-6129</v>
      </c>
    </row>
    <row r="1314" customFormat="false" ht="12.75" hidden="false" customHeight="false" outlineLevel="0" collapsed="false">
      <c r="A1314" s="94"/>
      <c r="B1314" s="39"/>
      <c r="C1314" s="40"/>
      <c r="D1314" s="98" t="n">
        <v>6</v>
      </c>
      <c r="E1314" s="98"/>
      <c r="F1314" s="40"/>
      <c r="G1314" s="97"/>
      <c r="H1314" s="94"/>
      <c r="I1314" s="97"/>
      <c r="J1314" s="94"/>
      <c r="K1314" s="94"/>
      <c r="L1314" s="94"/>
      <c r="M1314" s="97" t="n">
        <v>0</v>
      </c>
      <c r="N1314" s="97" t="n">
        <v>0</v>
      </c>
      <c r="O1314" s="97" t="n">
        <v>0</v>
      </c>
      <c r="P1314" s="94"/>
      <c r="Q1314" s="94"/>
    </row>
    <row r="1315" customFormat="false" ht="12.75" hidden="false" customHeight="false" outlineLevel="0" collapsed="false">
      <c r="A1315" s="99"/>
      <c r="B1315" s="100"/>
      <c r="C1315" s="101"/>
      <c r="D1315" s="102"/>
      <c r="E1315" s="102"/>
      <c r="F1315" s="101"/>
      <c r="G1315" s="103"/>
      <c r="H1315" s="99"/>
      <c r="I1315" s="103"/>
      <c r="J1315" s="99"/>
      <c r="K1315" s="99"/>
      <c r="L1315" s="99"/>
      <c r="M1315" s="103" t="n">
        <v>0</v>
      </c>
      <c r="N1315" s="103" t="n">
        <v>0</v>
      </c>
      <c r="O1315" s="103" t="n">
        <v>0</v>
      </c>
      <c r="P1315" s="99"/>
      <c r="Q1315" s="99"/>
    </row>
    <row r="1316" customFormat="false" ht="12.75" hidden="false" customHeight="false" outlineLevel="0" collapsed="false">
      <c r="A1316" s="104" t="n">
        <f aca="false">A1313+1</f>
        <v>439</v>
      </c>
      <c r="B1316" s="95"/>
      <c r="C1316" s="40"/>
      <c r="D1316" s="96" t="n">
        <v>6</v>
      </c>
      <c r="E1316" s="96"/>
      <c r="F1316" s="40"/>
      <c r="G1316" s="105" t="n">
        <f aca="false">C1316</f>
        <v>0</v>
      </c>
      <c r="H1316" s="104" t="n">
        <f aca="false">IF(AND(E1316=0,E1317=0),25,20)</f>
        <v>25</v>
      </c>
      <c r="I1316" s="105" t="n">
        <f aca="false">F1316</f>
        <v>0</v>
      </c>
      <c r="J1316" s="94" t="n">
        <f aca="false">IF(E1316="WO40",-40,MAX(4,SUM(E1316:E1317)))</f>
        <v>4</v>
      </c>
      <c r="K1316" s="104" t="n">
        <f aca="false">IF(D1316&gt;E1316,1,0)+IF(D1317&gt;E1317,1,0)+IF(D1318&gt;E1318,1,0)</f>
        <v>2</v>
      </c>
      <c r="L1316" s="104" t="n">
        <f aca="false">IF(E1316&gt;D1316,1,0)+IF(E1317&gt;D1317,1,0)+IF(E1318&gt;D1318,1,0)</f>
        <v>0</v>
      </c>
      <c r="M1316" s="97" t="str">
        <f aca="false">G1316&amp;" d. "&amp;I1316</f>
        <v>0 d. 0</v>
      </c>
      <c r="N1316" s="97" t="str">
        <f aca="false">G1316&amp;" x "&amp;I1316</f>
        <v>0 x 0</v>
      </c>
      <c r="O1316" s="97" t="str">
        <f aca="false">I1316&amp;" x "&amp;G1316</f>
        <v>0 x 0</v>
      </c>
      <c r="P1316" s="94" t="n">
        <f aca="false">MONTH(B1316)</f>
        <v>12</v>
      </c>
      <c r="Q1316" s="94" t="n">
        <f aca="false">QUOTIENT(B1316-2,7)-6129</f>
        <v>-6129</v>
      </c>
    </row>
    <row r="1317" customFormat="false" ht="12.75" hidden="false" customHeight="false" outlineLevel="0" collapsed="false">
      <c r="A1317" s="94"/>
      <c r="B1317" s="39"/>
      <c r="C1317" s="40"/>
      <c r="D1317" s="98" t="n">
        <v>6</v>
      </c>
      <c r="E1317" s="98"/>
      <c r="F1317" s="40"/>
      <c r="G1317" s="97"/>
      <c r="H1317" s="94"/>
      <c r="I1317" s="97"/>
      <c r="J1317" s="94"/>
      <c r="K1317" s="94"/>
      <c r="L1317" s="94"/>
      <c r="M1317" s="97" t="n">
        <v>0</v>
      </c>
      <c r="N1317" s="97" t="n">
        <v>0</v>
      </c>
      <c r="O1317" s="97" t="n">
        <v>0</v>
      </c>
      <c r="P1317" s="94"/>
      <c r="Q1317" s="94"/>
    </row>
    <row r="1318" customFormat="false" ht="12.75" hidden="false" customHeight="false" outlineLevel="0" collapsed="false">
      <c r="A1318" s="99"/>
      <c r="B1318" s="100"/>
      <c r="C1318" s="101"/>
      <c r="D1318" s="102"/>
      <c r="E1318" s="102"/>
      <c r="F1318" s="101"/>
      <c r="G1318" s="103"/>
      <c r="H1318" s="99"/>
      <c r="I1318" s="103"/>
      <c r="J1318" s="99"/>
      <c r="K1318" s="99"/>
      <c r="L1318" s="99"/>
      <c r="M1318" s="103" t="n">
        <v>0</v>
      </c>
      <c r="N1318" s="103" t="n">
        <v>0</v>
      </c>
      <c r="O1318" s="103" t="n">
        <v>0</v>
      </c>
      <c r="P1318" s="99"/>
      <c r="Q1318" s="99"/>
    </row>
    <row r="1319" customFormat="false" ht="12.75" hidden="false" customHeight="false" outlineLevel="0" collapsed="false">
      <c r="A1319" s="104" t="n">
        <f aca="false">A1316+1</f>
        <v>440</v>
      </c>
      <c r="B1319" s="95"/>
      <c r="C1319" s="40"/>
      <c r="D1319" s="96" t="n">
        <v>6</v>
      </c>
      <c r="E1319" s="96"/>
      <c r="F1319" s="40"/>
      <c r="G1319" s="105" t="n">
        <f aca="false">C1319</f>
        <v>0</v>
      </c>
      <c r="H1319" s="104" t="n">
        <f aca="false">IF(AND(E1319=0,E1320=0),25,20)</f>
        <v>25</v>
      </c>
      <c r="I1319" s="105" t="n">
        <f aca="false">F1319</f>
        <v>0</v>
      </c>
      <c r="J1319" s="94" t="n">
        <f aca="false">IF(E1319="WO40",-40,MAX(4,SUM(E1319:E1320)))</f>
        <v>4</v>
      </c>
      <c r="K1319" s="104" t="n">
        <f aca="false">IF(D1319&gt;E1319,1,0)+IF(D1320&gt;E1320,1,0)+IF(D1321&gt;E1321,1,0)</f>
        <v>2</v>
      </c>
      <c r="L1319" s="104" t="n">
        <f aca="false">IF(E1319&gt;D1319,1,0)+IF(E1320&gt;D1320,1,0)+IF(E1321&gt;D1321,1,0)</f>
        <v>0</v>
      </c>
      <c r="M1319" s="97" t="str">
        <f aca="false">G1319&amp;" d. "&amp;I1319</f>
        <v>0 d. 0</v>
      </c>
      <c r="N1319" s="97" t="str">
        <f aca="false">G1319&amp;" x "&amp;I1319</f>
        <v>0 x 0</v>
      </c>
      <c r="O1319" s="97" t="str">
        <f aca="false">I1319&amp;" x "&amp;G1319</f>
        <v>0 x 0</v>
      </c>
      <c r="P1319" s="94" t="n">
        <f aca="false">MONTH(B1319)</f>
        <v>12</v>
      </c>
      <c r="Q1319" s="94" t="n">
        <f aca="false">QUOTIENT(B1319-2,7)-6129</f>
        <v>-6129</v>
      </c>
    </row>
    <row r="1320" customFormat="false" ht="12.75" hidden="false" customHeight="false" outlineLevel="0" collapsed="false">
      <c r="A1320" s="94"/>
      <c r="B1320" s="39"/>
      <c r="C1320" s="40"/>
      <c r="D1320" s="98" t="n">
        <v>6</v>
      </c>
      <c r="E1320" s="98"/>
      <c r="F1320" s="40"/>
      <c r="G1320" s="97"/>
      <c r="H1320" s="94"/>
      <c r="I1320" s="97"/>
      <c r="J1320" s="94"/>
      <c r="K1320" s="94"/>
      <c r="L1320" s="94"/>
      <c r="M1320" s="97" t="n">
        <v>0</v>
      </c>
      <c r="N1320" s="97" t="n">
        <v>0</v>
      </c>
      <c r="O1320" s="97" t="n">
        <v>0</v>
      </c>
      <c r="P1320" s="94"/>
      <c r="Q1320" s="94"/>
    </row>
    <row r="1321" customFormat="false" ht="12.75" hidden="false" customHeight="false" outlineLevel="0" collapsed="false">
      <c r="A1321" s="99"/>
      <c r="B1321" s="100"/>
      <c r="C1321" s="101"/>
      <c r="D1321" s="102"/>
      <c r="E1321" s="102"/>
      <c r="F1321" s="101"/>
      <c r="G1321" s="103"/>
      <c r="H1321" s="99"/>
      <c r="I1321" s="103"/>
      <c r="J1321" s="99"/>
      <c r="K1321" s="99"/>
      <c r="L1321" s="99"/>
      <c r="M1321" s="103" t="n">
        <v>0</v>
      </c>
      <c r="N1321" s="103" t="n">
        <v>0</v>
      </c>
      <c r="O1321" s="103" t="n">
        <v>0</v>
      </c>
      <c r="P1321" s="99"/>
      <c r="Q1321" s="99"/>
    </row>
    <row r="1322" customFormat="false" ht="12.75" hidden="false" customHeight="false" outlineLevel="0" collapsed="false">
      <c r="A1322" s="104" t="n">
        <f aca="false">A1319+1</f>
        <v>441</v>
      </c>
      <c r="B1322" s="95"/>
      <c r="C1322" s="40"/>
      <c r="D1322" s="96" t="n">
        <v>6</v>
      </c>
      <c r="E1322" s="96"/>
      <c r="F1322" s="40"/>
      <c r="G1322" s="105" t="n">
        <f aca="false">C1322</f>
        <v>0</v>
      </c>
      <c r="H1322" s="104" t="n">
        <f aca="false">IF(AND(E1322=0,E1323=0),25,20)</f>
        <v>25</v>
      </c>
      <c r="I1322" s="105" t="n">
        <f aca="false">F1322</f>
        <v>0</v>
      </c>
      <c r="J1322" s="94" t="n">
        <f aca="false">IF(E1322="WO40",-40,MAX(4,SUM(E1322:E1323)))</f>
        <v>4</v>
      </c>
      <c r="K1322" s="104" t="n">
        <f aca="false">IF(D1322&gt;E1322,1,0)+IF(D1323&gt;E1323,1,0)+IF(D1324&gt;E1324,1,0)</f>
        <v>2</v>
      </c>
      <c r="L1322" s="104" t="n">
        <f aca="false">IF(E1322&gt;D1322,1,0)+IF(E1323&gt;D1323,1,0)+IF(E1324&gt;D1324,1,0)</f>
        <v>0</v>
      </c>
      <c r="M1322" s="97" t="str">
        <f aca="false">G1322&amp;" d. "&amp;I1322</f>
        <v>0 d. 0</v>
      </c>
      <c r="N1322" s="97" t="str">
        <f aca="false">G1322&amp;" x "&amp;I1322</f>
        <v>0 x 0</v>
      </c>
      <c r="O1322" s="97" t="str">
        <f aca="false">I1322&amp;" x "&amp;G1322</f>
        <v>0 x 0</v>
      </c>
      <c r="P1322" s="94" t="n">
        <f aca="false">MONTH(B1322)</f>
        <v>12</v>
      </c>
      <c r="Q1322" s="94" t="n">
        <f aca="false">QUOTIENT(B1322-2,7)-6129</f>
        <v>-6129</v>
      </c>
    </row>
    <row r="1323" customFormat="false" ht="12.75" hidden="false" customHeight="false" outlineLevel="0" collapsed="false">
      <c r="A1323" s="94"/>
      <c r="B1323" s="39"/>
      <c r="C1323" s="40"/>
      <c r="D1323" s="98" t="n">
        <v>6</v>
      </c>
      <c r="E1323" s="98"/>
      <c r="F1323" s="40"/>
      <c r="G1323" s="97"/>
      <c r="H1323" s="94"/>
      <c r="I1323" s="97"/>
      <c r="J1323" s="94"/>
      <c r="K1323" s="94"/>
      <c r="L1323" s="94"/>
      <c r="M1323" s="97" t="n">
        <v>0</v>
      </c>
      <c r="N1323" s="97" t="n">
        <v>0</v>
      </c>
      <c r="O1323" s="97" t="n">
        <v>0</v>
      </c>
      <c r="P1323" s="94"/>
      <c r="Q1323" s="94"/>
    </row>
    <row r="1324" customFormat="false" ht="12.75" hidden="false" customHeight="false" outlineLevel="0" collapsed="false">
      <c r="A1324" s="99"/>
      <c r="B1324" s="100"/>
      <c r="C1324" s="101"/>
      <c r="D1324" s="102"/>
      <c r="E1324" s="102"/>
      <c r="F1324" s="101"/>
      <c r="G1324" s="103"/>
      <c r="H1324" s="99"/>
      <c r="I1324" s="103"/>
      <c r="J1324" s="99"/>
      <c r="K1324" s="99"/>
      <c r="L1324" s="99"/>
      <c r="M1324" s="103" t="n">
        <v>0</v>
      </c>
      <c r="N1324" s="103" t="n">
        <v>0</v>
      </c>
      <c r="O1324" s="103" t="n">
        <v>0</v>
      </c>
      <c r="P1324" s="99"/>
      <c r="Q1324" s="99"/>
    </row>
    <row r="1325" customFormat="false" ht="12.75" hidden="false" customHeight="false" outlineLevel="0" collapsed="false">
      <c r="A1325" s="104" t="n">
        <f aca="false">A1322+1</f>
        <v>442</v>
      </c>
      <c r="B1325" s="95"/>
      <c r="C1325" s="40"/>
      <c r="D1325" s="96" t="n">
        <v>6</v>
      </c>
      <c r="E1325" s="96"/>
      <c r="F1325" s="40"/>
      <c r="G1325" s="105" t="n">
        <f aca="false">C1325</f>
        <v>0</v>
      </c>
      <c r="H1325" s="104" t="n">
        <f aca="false">IF(AND(E1325=0,E1326=0),25,20)</f>
        <v>25</v>
      </c>
      <c r="I1325" s="105" t="n">
        <f aca="false">F1325</f>
        <v>0</v>
      </c>
      <c r="J1325" s="94" t="n">
        <f aca="false">IF(E1325="WO40",-40,MAX(4,SUM(E1325:E1326)))</f>
        <v>4</v>
      </c>
      <c r="K1325" s="104" t="n">
        <f aca="false">IF(D1325&gt;E1325,1,0)+IF(D1326&gt;E1326,1,0)+IF(D1327&gt;E1327,1,0)</f>
        <v>2</v>
      </c>
      <c r="L1325" s="104" t="n">
        <f aca="false">IF(E1325&gt;D1325,1,0)+IF(E1326&gt;D1326,1,0)+IF(E1327&gt;D1327,1,0)</f>
        <v>0</v>
      </c>
      <c r="M1325" s="97" t="str">
        <f aca="false">G1325&amp;" d. "&amp;I1325</f>
        <v>0 d. 0</v>
      </c>
      <c r="N1325" s="97" t="str">
        <f aca="false">G1325&amp;" x "&amp;I1325</f>
        <v>0 x 0</v>
      </c>
      <c r="O1325" s="97" t="str">
        <f aca="false">I1325&amp;" x "&amp;G1325</f>
        <v>0 x 0</v>
      </c>
      <c r="P1325" s="94" t="n">
        <f aca="false">MONTH(B1325)</f>
        <v>12</v>
      </c>
      <c r="Q1325" s="94" t="n">
        <f aca="false">QUOTIENT(B1325-2,7)-6129</f>
        <v>-6129</v>
      </c>
    </row>
    <row r="1326" customFormat="false" ht="12.75" hidden="false" customHeight="false" outlineLevel="0" collapsed="false">
      <c r="A1326" s="94"/>
      <c r="B1326" s="39"/>
      <c r="C1326" s="40"/>
      <c r="D1326" s="98" t="n">
        <v>6</v>
      </c>
      <c r="E1326" s="98"/>
      <c r="F1326" s="40"/>
      <c r="G1326" s="97"/>
      <c r="H1326" s="94"/>
      <c r="I1326" s="97"/>
      <c r="J1326" s="94"/>
      <c r="K1326" s="94"/>
      <c r="L1326" s="94"/>
      <c r="M1326" s="97" t="n">
        <v>0</v>
      </c>
      <c r="N1326" s="97" t="n">
        <v>0</v>
      </c>
      <c r="O1326" s="97" t="n">
        <v>0</v>
      </c>
      <c r="P1326" s="94"/>
      <c r="Q1326" s="94"/>
    </row>
    <row r="1327" customFormat="false" ht="12.75" hidden="false" customHeight="false" outlineLevel="0" collapsed="false">
      <c r="A1327" s="99"/>
      <c r="B1327" s="100"/>
      <c r="C1327" s="101"/>
      <c r="D1327" s="102"/>
      <c r="E1327" s="102"/>
      <c r="F1327" s="101"/>
      <c r="G1327" s="103"/>
      <c r="H1327" s="99"/>
      <c r="I1327" s="103"/>
      <c r="J1327" s="99"/>
      <c r="K1327" s="99"/>
      <c r="L1327" s="99"/>
      <c r="M1327" s="103" t="n">
        <v>0</v>
      </c>
      <c r="N1327" s="103" t="n">
        <v>0</v>
      </c>
      <c r="O1327" s="103" t="n">
        <v>0</v>
      </c>
      <c r="P1327" s="99"/>
      <c r="Q1327" s="99"/>
    </row>
    <row r="1328" customFormat="false" ht="12.75" hidden="false" customHeight="false" outlineLevel="0" collapsed="false">
      <c r="A1328" s="104" t="n">
        <f aca="false">A1325+1</f>
        <v>443</v>
      </c>
      <c r="B1328" s="95"/>
      <c r="C1328" s="40"/>
      <c r="D1328" s="96" t="n">
        <v>6</v>
      </c>
      <c r="E1328" s="96"/>
      <c r="F1328" s="40"/>
      <c r="G1328" s="105" t="n">
        <f aca="false">C1328</f>
        <v>0</v>
      </c>
      <c r="H1328" s="104" t="n">
        <f aca="false">IF(AND(E1328=0,E1329=0),25,20)</f>
        <v>25</v>
      </c>
      <c r="I1328" s="105" t="n">
        <f aca="false">F1328</f>
        <v>0</v>
      </c>
      <c r="J1328" s="94" t="n">
        <f aca="false">IF(E1328="WO40",-40,MAX(4,SUM(E1328:E1329)))</f>
        <v>4</v>
      </c>
      <c r="K1328" s="104" t="n">
        <f aca="false">IF(D1328&gt;E1328,1,0)+IF(D1329&gt;E1329,1,0)+IF(D1330&gt;E1330,1,0)</f>
        <v>2</v>
      </c>
      <c r="L1328" s="104" t="n">
        <f aca="false">IF(E1328&gt;D1328,1,0)+IF(E1329&gt;D1329,1,0)+IF(E1330&gt;D1330,1,0)</f>
        <v>0</v>
      </c>
      <c r="M1328" s="97" t="str">
        <f aca="false">G1328&amp;" d. "&amp;I1328</f>
        <v>0 d. 0</v>
      </c>
      <c r="N1328" s="97" t="str">
        <f aca="false">G1328&amp;" x "&amp;I1328</f>
        <v>0 x 0</v>
      </c>
      <c r="O1328" s="97" t="str">
        <f aca="false">I1328&amp;" x "&amp;G1328</f>
        <v>0 x 0</v>
      </c>
      <c r="P1328" s="94" t="n">
        <f aca="false">MONTH(B1328)</f>
        <v>12</v>
      </c>
      <c r="Q1328" s="94" t="n">
        <f aca="false">QUOTIENT(B1328-2,7)-6129</f>
        <v>-6129</v>
      </c>
    </row>
    <row r="1329" customFormat="false" ht="12.75" hidden="false" customHeight="false" outlineLevel="0" collapsed="false">
      <c r="A1329" s="94"/>
      <c r="B1329" s="39"/>
      <c r="C1329" s="40"/>
      <c r="D1329" s="98" t="n">
        <v>6</v>
      </c>
      <c r="E1329" s="98"/>
      <c r="F1329" s="40"/>
      <c r="G1329" s="97"/>
      <c r="H1329" s="94"/>
      <c r="I1329" s="97"/>
      <c r="J1329" s="94"/>
      <c r="K1329" s="94"/>
      <c r="L1329" s="94"/>
      <c r="M1329" s="97" t="n">
        <v>0</v>
      </c>
      <c r="N1329" s="97" t="n">
        <v>0</v>
      </c>
      <c r="O1329" s="97" t="n">
        <v>0</v>
      </c>
      <c r="P1329" s="94"/>
      <c r="Q1329" s="94"/>
    </row>
    <row r="1330" customFormat="false" ht="12.75" hidden="false" customHeight="false" outlineLevel="0" collapsed="false">
      <c r="A1330" s="99"/>
      <c r="B1330" s="100"/>
      <c r="C1330" s="101"/>
      <c r="D1330" s="102"/>
      <c r="E1330" s="102"/>
      <c r="F1330" s="101"/>
      <c r="G1330" s="103"/>
      <c r="H1330" s="99"/>
      <c r="I1330" s="103"/>
      <c r="J1330" s="99"/>
      <c r="K1330" s="99"/>
      <c r="L1330" s="99"/>
      <c r="M1330" s="103" t="n">
        <v>0</v>
      </c>
      <c r="N1330" s="103" t="n">
        <v>0</v>
      </c>
      <c r="O1330" s="103" t="n">
        <v>0</v>
      </c>
      <c r="P1330" s="99"/>
      <c r="Q1330" s="99"/>
    </row>
    <row r="1331" customFormat="false" ht="12.75" hidden="false" customHeight="false" outlineLevel="0" collapsed="false">
      <c r="A1331" s="104" t="n">
        <f aca="false">A1328+1</f>
        <v>444</v>
      </c>
      <c r="B1331" s="95"/>
      <c r="C1331" s="40"/>
      <c r="D1331" s="96" t="n">
        <v>6</v>
      </c>
      <c r="E1331" s="96"/>
      <c r="F1331" s="40"/>
      <c r="G1331" s="105" t="n">
        <f aca="false">C1331</f>
        <v>0</v>
      </c>
      <c r="H1331" s="104" t="n">
        <f aca="false">IF(AND(E1331=0,E1332=0),25,20)</f>
        <v>25</v>
      </c>
      <c r="I1331" s="105" t="n">
        <f aca="false">F1331</f>
        <v>0</v>
      </c>
      <c r="J1331" s="94" t="n">
        <f aca="false">IF(E1331="WO40",-40,MAX(4,SUM(E1331:E1332)))</f>
        <v>4</v>
      </c>
      <c r="K1331" s="104" t="n">
        <f aca="false">IF(D1331&gt;E1331,1,0)+IF(D1332&gt;E1332,1,0)+IF(D1333&gt;E1333,1,0)</f>
        <v>2</v>
      </c>
      <c r="L1331" s="104" t="n">
        <f aca="false">IF(E1331&gt;D1331,1,0)+IF(E1332&gt;D1332,1,0)+IF(E1333&gt;D1333,1,0)</f>
        <v>0</v>
      </c>
      <c r="M1331" s="97" t="str">
        <f aca="false">G1331&amp;" d. "&amp;I1331</f>
        <v>0 d. 0</v>
      </c>
      <c r="N1331" s="97" t="str">
        <f aca="false">G1331&amp;" x "&amp;I1331</f>
        <v>0 x 0</v>
      </c>
      <c r="O1331" s="97" t="str">
        <f aca="false">I1331&amp;" x "&amp;G1331</f>
        <v>0 x 0</v>
      </c>
      <c r="P1331" s="94" t="n">
        <f aca="false">MONTH(B1331)</f>
        <v>12</v>
      </c>
      <c r="Q1331" s="94" t="n">
        <f aca="false">QUOTIENT(B1331-2,7)-6129</f>
        <v>-6129</v>
      </c>
    </row>
    <row r="1332" customFormat="false" ht="12.75" hidden="false" customHeight="false" outlineLevel="0" collapsed="false">
      <c r="A1332" s="94"/>
      <c r="B1332" s="39"/>
      <c r="C1332" s="40"/>
      <c r="D1332" s="98" t="n">
        <v>6</v>
      </c>
      <c r="E1332" s="98"/>
      <c r="F1332" s="40"/>
      <c r="G1332" s="97"/>
      <c r="H1332" s="94"/>
      <c r="I1332" s="97"/>
      <c r="J1332" s="94"/>
      <c r="K1332" s="94"/>
      <c r="L1332" s="94"/>
      <c r="M1332" s="97" t="n">
        <v>0</v>
      </c>
      <c r="N1332" s="97" t="n">
        <v>0</v>
      </c>
      <c r="O1332" s="97" t="n">
        <v>0</v>
      </c>
      <c r="P1332" s="94"/>
      <c r="Q1332" s="94"/>
    </row>
    <row r="1333" customFormat="false" ht="12.75" hidden="false" customHeight="false" outlineLevel="0" collapsed="false">
      <c r="A1333" s="99"/>
      <c r="B1333" s="100"/>
      <c r="C1333" s="101"/>
      <c r="D1333" s="102"/>
      <c r="E1333" s="102"/>
      <c r="F1333" s="101"/>
      <c r="G1333" s="103"/>
      <c r="H1333" s="99"/>
      <c r="I1333" s="103"/>
      <c r="J1333" s="99"/>
      <c r="K1333" s="99"/>
      <c r="L1333" s="99"/>
      <c r="M1333" s="103" t="n">
        <v>0</v>
      </c>
      <c r="N1333" s="103" t="n">
        <v>0</v>
      </c>
      <c r="O1333" s="103" t="n">
        <v>0</v>
      </c>
      <c r="P1333" s="99"/>
      <c r="Q1333" s="99"/>
    </row>
    <row r="1334" customFormat="false" ht="12.75" hidden="false" customHeight="false" outlineLevel="0" collapsed="false">
      <c r="A1334" s="104" t="n">
        <f aca="false">A1331+1</f>
        <v>445</v>
      </c>
      <c r="B1334" s="95"/>
      <c r="C1334" s="40"/>
      <c r="D1334" s="96" t="n">
        <v>6</v>
      </c>
      <c r="E1334" s="96"/>
      <c r="F1334" s="40"/>
      <c r="G1334" s="105" t="n">
        <f aca="false">C1334</f>
        <v>0</v>
      </c>
      <c r="H1334" s="104" t="n">
        <f aca="false">IF(AND(E1334=0,E1335=0),25,20)</f>
        <v>25</v>
      </c>
      <c r="I1334" s="105" t="n">
        <f aca="false">F1334</f>
        <v>0</v>
      </c>
      <c r="J1334" s="94" t="n">
        <f aca="false">IF(E1334="WO40",-40,MAX(4,SUM(E1334:E1335)))</f>
        <v>4</v>
      </c>
      <c r="K1334" s="104" t="n">
        <f aca="false">IF(D1334&gt;E1334,1,0)+IF(D1335&gt;E1335,1,0)+IF(D1336&gt;E1336,1,0)</f>
        <v>2</v>
      </c>
      <c r="L1334" s="104" t="n">
        <f aca="false">IF(E1334&gt;D1334,1,0)+IF(E1335&gt;D1335,1,0)+IF(E1336&gt;D1336,1,0)</f>
        <v>0</v>
      </c>
      <c r="M1334" s="97" t="str">
        <f aca="false">G1334&amp;" d. "&amp;I1334</f>
        <v>0 d. 0</v>
      </c>
      <c r="N1334" s="97" t="str">
        <f aca="false">G1334&amp;" x "&amp;I1334</f>
        <v>0 x 0</v>
      </c>
      <c r="O1334" s="97" t="str">
        <f aca="false">I1334&amp;" x "&amp;G1334</f>
        <v>0 x 0</v>
      </c>
      <c r="P1334" s="94" t="n">
        <f aca="false">MONTH(B1334)</f>
        <v>12</v>
      </c>
      <c r="Q1334" s="94" t="n">
        <f aca="false">QUOTIENT(B1334-2,7)-6129</f>
        <v>-6129</v>
      </c>
    </row>
    <row r="1335" customFormat="false" ht="12.75" hidden="false" customHeight="false" outlineLevel="0" collapsed="false">
      <c r="A1335" s="94"/>
      <c r="B1335" s="39"/>
      <c r="C1335" s="40"/>
      <c r="D1335" s="98" t="n">
        <v>6</v>
      </c>
      <c r="E1335" s="98"/>
      <c r="F1335" s="40"/>
      <c r="G1335" s="97"/>
      <c r="H1335" s="94"/>
      <c r="I1335" s="97"/>
      <c r="J1335" s="94"/>
      <c r="K1335" s="94"/>
      <c r="L1335" s="94"/>
      <c r="M1335" s="97" t="n">
        <v>0</v>
      </c>
      <c r="N1335" s="97" t="n">
        <v>0</v>
      </c>
      <c r="O1335" s="97" t="n">
        <v>0</v>
      </c>
      <c r="P1335" s="94"/>
      <c r="Q1335" s="94"/>
    </row>
    <row r="1336" customFormat="false" ht="12.75" hidden="false" customHeight="false" outlineLevel="0" collapsed="false">
      <c r="A1336" s="99"/>
      <c r="B1336" s="100"/>
      <c r="C1336" s="101"/>
      <c r="D1336" s="102"/>
      <c r="E1336" s="102"/>
      <c r="F1336" s="101"/>
      <c r="G1336" s="103"/>
      <c r="H1336" s="99"/>
      <c r="I1336" s="103"/>
      <c r="J1336" s="99"/>
      <c r="K1336" s="99"/>
      <c r="L1336" s="99"/>
      <c r="M1336" s="103" t="n">
        <v>0</v>
      </c>
      <c r="N1336" s="103" t="n">
        <v>0</v>
      </c>
      <c r="O1336" s="103" t="n">
        <v>0</v>
      </c>
      <c r="P1336" s="99"/>
      <c r="Q1336" s="99"/>
    </row>
    <row r="1337" customFormat="false" ht="12.75" hidden="false" customHeight="false" outlineLevel="0" collapsed="false">
      <c r="A1337" s="104" t="n">
        <f aca="false">A1334+1</f>
        <v>446</v>
      </c>
      <c r="B1337" s="95"/>
      <c r="C1337" s="40"/>
      <c r="D1337" s="96" t="n">
        <v>6</v>
      </c>
      <c r="E1337" s="96"/>
      <c r="F1337" s="40"/>
      <c r="G1337" s="105" t="n">
        <f aca="false">C1337</f>
        <v>0</v>
      </c>
      <c r="H1337" s="104" t="n">
        <f aca="false">IF(AND(E1337=0,E1338=0),25,20)</f>
        <v>25</v>
      </c>
      <c r="I1337" s="105" t="n">
        <f aca="false">F1337</f>
        <v>0</v>
      </c>
      <c r="J1337" s="94" t="n">
        <f aca="false">IF(E1337="WO40",-40,MAX(4,SUM(E1337:E1338)))</f>
        <v>4</v>
      </c>
      <c r="K1337" s="104" t="n">
        <f aca="false">IF(D1337&gt;E1337,1,0)+IF(D1338&gt;E1338,1,0)+IF(D1339&gt;E1339,1,0)</f>
        <v>2</v>
      </c>
      <c r="L1337" s="104" t="n">
        <f aca="false">IF(E1337&gt;D1337,1,0)+IF(E1338&gt;D1338,1,0)+IF(E1339&gt;D1339,1,0)</f>
        <v>0</v>
      </c>
      <c r="M1337" s="97" t="str">
        <f aca="false">G1337&amp;" d. "&amp;I1337</f>
        <v>0 d. 0</v>
      </c>
      <c r="N1337" s="97" t="str">
        <f aca="false">G1337&amp;" x "&amp;I1337</f>
        <v>0 x 0</v>
      </c>
      <c r="O1337" s="97" t="str">
        <f aca="false">I1337&amp;" x "&amp;G1337</f>
        <v>0 x 0</v>
      </c>
      <c r="P1337" s="94" t="n">
        <f aca="false">MONTH(B1337)</f>
        <v>12</v>
      </c>
      <c r="Q1337" s="94" t="n">
        <f aca="false">QUOTIENT(B1337-2,7)-6129</f>
        <v>-6129</v>
      </c>
    </row>
    <row r="1338" customFormat="false" ht="12.75" hidden="false" customHeight="false" outlineLevel="0" collapsed="false">
      <c r="A1338" s="94"/>
      <c r="B1338" s="39"/>
      <c r="C1338" s="40"/>
      <c r="D1338" s="98" t="n">
        <v>6</v>
      </c>
      <c r="E1338" s="98"/>
      <c r="F1338" s="40"/>
      <c r="G1338" s="97"/>
      <c r="H1338" s="94"/>
      <c r="I1338" s="97"/>
      <c r="J1338" s="94"/>
      <c r="K1338" s="94"/>
      <c r="L1338" s="94"/>
      <c r="M1338" s="97" t="n">
        <v>0</v>
      </c>
      <c r="N1338" s="97" t="n">
        <v>0</v>
      </c>
      <c r="O1338" s="97" t="n">
        <v>0</v>
      </c>
      <c r="P1338" s="94"/>
      <c r="Q1338" s="94"/>
    </row>
    <row r="1339" customFormat="false" ht="12.75" hidden="false" customHeight="false" outlineLevel="0" collapsed="false">
      <c r="A1339" s="99"/>
      <c r="B1339" s="100"/>
      <c r="C1339" s="101"/>
      <c r="D1339" s="102"/>
      <c r="E1339" s="102"/>
      <c r="F1339" s="101"/>
      <c r="G1339" s="103"/>
      <c r="H1339" s="99"/>
      <c r="I1339" s="103"/>
      <c r="J1339" s="99"/>
      <c r="K1339" s="99"/>
      <c r="L1339" s="99"/>
      <c r="M1339" s="103" t="n">
        <v>0</v>
      </c>
      <c r="N1339" s="103" t="n">
        <v>0</v>
      </c>
      <c r="O1339" s="103" t="n">
        <v>0</v>
      </c>
      <c r="P1339" s="99"/>
      <c r="Q1339" s="99"/>
    </row>
    <row r="1340" customFormat="false" ht="12.75" hidden="false" customHeight="false" outlineLevel="0" collapsed="false">
      <c r="A1340" s="104" t="n">
        <f aca="false">A1337+1</f>
        <v>447</v>
      </c>
      <c r="B1340" s="95"/>
      <c r="C1340" s="40"/>
      <c r="D1340" s="96" t="n">
        <v>6</v>
      </c>
      <c r="E1340" s="96"/>
      <c r="F1340" s="40"/>
      <c r="G1340" s="105" t="n">
        <f aca="false">C1340</f>
        <v>0</v>
      </c>
      <c r="H1340" s="104" t="n">
        <f aca="false">IF(AND(E1340=0,E1341=0),25,20)</f>
        <v>25</v>
      </c>
      <c r="I1340" s="105" t="n">
        <f aca="false">F1340</f>
        <v>0</v>
      </c>
      <c r="J1340" s="94" t="n">
        <f aca="false">IF(E1340="WO40",-40,MAX(4,SUM(E1340:E1341)))</f>
        <v>4</v>
      </c>
      <c r="K1340" s="104" t="n">
        <f aca="false">IF(D1340&gt;E1340,1,0)+IF(D1341&gt;E1341,1,0)+IF(D1342&gt;E1342,1,0)</f>
        <v>2</v>
      </c>
      <c r="L1340" s="104" t="n">
        <f aca="false">IF(E1340&gt;D1340,1,0)+IF(E1341&gt;D1341,1,0)+IF(E1342&gt;D1342,1,0)</f>
        <v>0</v>
      </c>
      <c r="M1340" s="97" t="str">
        <f aca="false">G1340&amp;" d. "&amp;I1340</f>
        <v>0 d. 0</v>
      </c>
      <c r="N1340" s="97" t="str">
        <f aca="false">G1340&amp;" x "&amp;I1340</f>
        <v>0 x 0</v>
      </c>
      <c r="O1340" s="97" t="str">
        <f aca="false">I1340&amp;" x "&amp;G1340</f>
        <v>0 x 0</v>
      </c>
      <c r="P1340" s="94" t="n">
        <f aca="false">MONTH(B1340)</f>
        <v>12</v>
      </c>
      <c r="Q1340" s="94" t="n">
        <f aca="false">QUOTIENT(B1340-2,7)-6129</f>
        <v>-6129</v>
      </c>
    </row>
    <row r="1341" customFormat="false" ht="12.75" hidden="false" customHeight="false" outlineLevel="0" collapsed="false">
      <c r="A1341" s="94"/>
      <c r="B1341" s="39"/>
      <c r="C1341" s="40"/>
      <c r="D1341" s="98" t="n">
        <v>6</v>
      </c>
      <c r="E1341" s="98"/>
      <c r="F1341" s="40"/>
      <c r="G1341" s="97"/>
      <c r="H1341" s="94"/>
      <c r="I1341" s="97"/>
      <c r="J1341" s="94"/>
      <c r="K1341" s="94"/>
      <c r="L1341" s="94"/>
      <c r="M1341" s="97" t="n">
        <v>0</v>
      </c>
      <c r="N1341" s="97" t="n">
        <v>0</v>
      </c>
      <c r="O1341" s="97" t="n">
        <v>0</v>
      </c>
      <c r="P1341" s="94"/>
      <c r="Q1341" s="94"/>
    </row>
    <row r="1342" customFormat="false" ht="12.75" hidden="false" customHeight="false" outlineLevel="0" collapsed="false">
      <c r="A1342" s="99"/>
      <c r="B1342" s="100"/>
      <c r="C1342" s="101"/>
      <c r="D1342" s="102"/>
      <c r="E1342" s="102"/>
      <c r="F1342" s="101"/>
      <c r="G1342" s="103"/>
      <c r="H1342" s="99"/>
      <c r="I1342" s="103"/>
      <c r="J1342" s="99"/>
      <c r="K1342" s="99"/>
      <c r="L1342" s="99"/>
      <c r="M1342" s="103" t="n">
        <v>0</v>
      </c>
      <c r="N1342" s="103" t="n">
        <v>0</v>
      </c>
      <c r="O1342" s="103" t="n">
        <v>0</v>
      </c>
      <c r="P1342" s="99"/>
      <c r="Q1342" s="99"/>
    </row>
    <row r="1343" customFormat="false" ht="12.75" hidden="false" customHeight="false" outlineLevel="0" collapsed="false">
      <c r="A1343" s="104" t="n">
        <f aca="false">A1340+1</f>
        <v>448</v>
      </c>
      <c r="B1343" s="95"/>
      <c r="C1343" s="40"/>
      <c r="D1343" s="96" t="n">
        <v>6</v>
      </c>
      <c r="E1343" s="96"/>
      <c r="F1343" s="40"/>
      <c r="G1343" s="105" t="n">
        <f aca="false">C1343</f>
        <v>0</v>
      </c>
      <c r="H1343" s="104" t="n">
        <f aca="false">IF(AND(E1343=0,E1344=0),25,20)</f>
        <v>25</v>
      </c>
      <c r="I1343" s="105" t="n">
        <f aca="false">F1343</f>
        <v>0</v>
      </c>
      <c r="J1343" s="94" t="n">
        <f aca="false">IF(E1343="WO40",-40,MAX(4,SUM(E1343:E1344)))</f>
        <v>4</v>
      </c>
      <c r="K1343" s="104" t="n">
        <f aca="false">IF(D1343&gt;E1343,1,0)+IF(D1344&gt;E1344,1,0)+IF(D1345&gt;E1345,1,0)</f>
        <v>2</v>
      </c>
      <c r="L1343" s="104" t="n">
        <f aca="false">IF(E1343&gt;D1343,1,0)+IF(E1344&gt;D1344,1,0)+IF(E1345&gt;D1345,1,0)</f>
        <v>0</v>
      </c>
      <c r="M1343" s="97" t="str">
        <f aca="false">G1343&amp;" d. "&amp;I1343</f>
        <v>0 d. 0</v>
      </c>
      <c r="N1343" s="97" t="str">
        <f aca="false">G1343&amp;" x "&amp;I1343</f>
        <v>0 x 0</v>
      </c>
      <c r="O1343" s="97" t="str">
        <f aca="false">I1343&amp;" x "&amp;G1343</f>
        <v>0 x 0</v>
      </c>
      <c r="P1343" s="94" t="n">
        <f aca="false">MONTH(B1343)</f>
        <v>12</v>
      </c>
      <c r="Q1343" s="94" t="n">
        <f aca="false">QUOTIENT(B1343-2,7)-6129</f>
        <v>-6129</v>
      </c>
    </row>
    <row r="1344" customFormat="false" ht="12.75" hidden="false" customHeight="false" outlineLevel="0" collapsed="false">
      <c r="A1344" s="94"/>
      <c r="B1344" s="39"/>
      <c r="C1344" s="40"/>
      <c r="D1344" s="98" t="n">
        <v>6</v>
      </c>
      <c r="E1344" s="98"/>
      <c r="F1344" s="40"/>
      <c r="G1344" s="97"/>
      <c r="H1344" s="94"/>
      <c r="I1344" s="97"/>
      <c r="J1344" s="94"/>
      <c r="K1344" s="94"/>
      <c r="L1344" s="94"/>
      <c r="M1344" s="97" t="n">
        <v>0</v>
      </c>
      <c r="N1344" s="97" t="n">
        <v>0</v>
      </c>
      <c r="O1344" s="97" t="n">
        <v>0</v>
      </c>
      <c r="P1344" s="94"/>
      <c r="Q1344" s="94"/>
    </row>
    <row r="1345" customFormat="false" ht="12.75" hidden="false" customHeight="false" outlineLevel="0" collapsed="false">
      <c r="A1345" s="99"/>
      <c r="B1345" s="100"/>
      <c r="C1345" s="101"/>
      <c r="D1345" s="102"/>
      <c r="E1345" s="102"/>
      <c r="F1345" s="101"/>
      <c r="G1345" s="103"/>
      <c r="H1345" s="99"/>
      <c r="I1345" s="103"/>
      <c r="J1345" s="99"/>
      <c r="K1345" s="99"/>
      <c r="L1345" s="99"/>
      <c r="M1345" s="103" t="n">
        <v>0</v>
      </c>
      <c r="N1345" s="103" t="n">
        <v>0</v>
      </c>
      <c r="O1345" s="103" t="n">
        <v>0</v>
      </c>
      <c r="P1345" s="99"/>
      <c r="Q1345" s="99"/>
    </row>
    <row r="1346" customFormat="false" ht="12.75" hidden="false" customHeight="false" outlineLevel="0" collapsed="false">
      <c r="A1346" s="104" t="n">
        <f aca="false">A1343+1</f>
        <v>449</v>
      </c>
      <c r="B1346" s="95"/>
      <c r="C1346" s="40"/>
      <c r="D1346" s="96" t="n">
        <v>6</v>
      </c>
      <c r="E1346" s="96"/>
      <c r="F1346" s="40"/>
      <c r="G1346" s="105" t="n">
        <f aca="false">C1346</f>
        <v>0</v>
      </c>
      <c r="H1346" s="104" t="n">
        <f aca="false">IF(AND(E1346=0,E1347=0),25,20)</f>
        <v>25</v>
      </c>
      <c r="I1346" s="105" t="n">
        <f aca="false">F1346</f>
        <v>0</v>
      </c>
      <c r="J1346" s="94" t="n">
        <f aca="false">IF(E1346="WO40",-40,MAX(4,SUM(E1346:E1347)))</f>
        <v>4</v>
      </c>
      <c r="K1346" s="104" t="n">
        <f aca="false">IF(D1346&gt;E1346,1,0)+IF(D1347&gt;E1347,1,0)+IF(D1348&gt;E1348,1,0)</f>
        <v>2</v>
      </c>
      <c r="L1346" s="104" t="n">
        <f aca="false">IF(E1346&gt;D1346,1,0)+IF(E1347&gt;D1347,1,0)+IF(E1348&gt;D1348,1,0)</f>
        <v>0</v>
      </c>
      <c r="M1346" s="97" t="str">
        <f aca="false">G1346&amp;" d. "&amp;I1346</f>
        <v>0 d. 0</v>
      </c>
      <c r="N1346" s="97" t="str">
        <f aca="false">G1346&amp;" x "&amp;I1346</f>
        <v>0 x 0</v>
      </c>
      <c r="O1346" s="97" t="str">
        <f aca="false">I1346&amp;" x "&amp;G1346</f>
        <v>0 x 0</v>
      </c>
      <c r="P1346" s="94" t="n">
        <f aca="false">MONTH(B1346)</f>
        <v>12</v>
      </c>
      <c r="Q1346" s="94" t="n">
        <f aca="false">QUOTIENT(B1346-2,7)-6129</f>
        <v>-6129</v>
      </c>
    </row>
    <row r="1347" customFormat="false" ht="12.75" hidden="false" customHeight="false" outlineLevel="0" collapsed="false">
      <c r="A1347" s="94"/>
      <c r="B1347" s="39"/>
      <c r="C1347" s="40"/>
      <c r="D1347" s="98" t="n">
        <v>6</v>
      </c>
      <c r="E1347" s="98"/>
      <c r="F1347" s="40"/>
      <c r="G1347" s="97"/>
      <c r="H1347" s="94"/>
      <c r="I1347" s="97"/>
      <c r="J1347" s="94"/>
      <c r="K1347" s="94"/>
      <c r="L1347" s="94"/>
      <c r="M1347" s="97" t="n">
        <v>0</v>
      </c>
      <c r="N1347" s="97" t="n">
        <v>0</v>
      </c>
      <c r="O1347" s="97" t="n">
        <v>0</v>
      </c>
      <c r="P1347" s="94"/>
      <c r="Q1347" s="94"/>
    </row>
    <row r="1348" customFormat="false" ht="12.75" hidden="false" customHeight="false" outlineLevel="0" collapsed="false">
      <c r="A1348" s="99"/>
      <c r="B1348" s="100"/>
      <c r="C1348" s="101"/>
      <c r="D1348" s="102"/>
      <c r="E1348" s="102"/>
      <c r="F1348" s="101"/>
      <c r="G1348" s="103"/>
      <c r="H1348" s="99"/>
      <c r="I1348" s="103"/>
      <c r="J1348" s="99"/>
      <c r="K1348" s="99"/>
      <c r="L1348" s="99"/>
      <c r="M1348" s="103" t="n">
        <v>0</v>
      </c>
      <c r="N1348" s="103" t="n">
        <v>0</v>
      </c>
      <c r="O1348" s="103" t="n">
        <v>0</v>
      </c>
      <c r="P1348" s="99"/>
      <c r="Q1348" s="99"/>
    </row>
    <row r="1349" customFormat="false" ht="12.75" hidden="false" customHeight="false" outlineLevel="0" collapsed="false">
      <c r="A1349" s="104" t="n">
        <f aca="false">A1346+1</f>
        <v>450</v>
      </c>
      <c r="B1349" s="95"/>
      <c r="C1349" s="40"/>
      <c r="D1349" s="96" t="n">
        <v>6</v>
      </c>
      <c r="E1349" s="96"/>
      <c r="F1349" s="40"/>
      <c r="G1349" s="105" t="n">
        <f aca="false">C1349</f>
        <v>0</v>
      </c>
      <c r="H1349" s="104" t="n">
        <f aca="false">IF(AND(E1349=0,E1350=0),25,20)</f>
        <v>25</v>
      </c>
      <c r="I1349" s="105" t="n">
        <f aca="false">F1349</f>
        <v>0</v>
      </c>
      <c r="J1349" s="94" t="n">
        <f aca="false">IF(E1349="WO40",-40,MAX(4,SUM(E1349:E1350)))</f>
        <v>4</v>
      </c>
      <c r="K1349" s="104" t="n">
        <f aca="false">IF(D1349&gt;E1349,1,0)+IF(D1350&gt;E1350,1,0)+IF(D1351&gt;E1351,1,0)</f>
        <v>2</v>
      </c>
      <c r="L1349" s="104" t="n">
        <f aca="false">IF(E1349&gt;D1349,1,0)+IF(E1350&gt;D1350,1,0)+IF(E1351&gt;D1351,1,0)</f>
        <v>0</v>
      </c>
      <c r="M1349" s="97" t="str">
        <f aca="false">G1349&amp;" d. "&amp;I1349</f>
        <v>0 d. 0</v>
      </c>
      <c r="N1349" s="97" t="str">
        <f aca="false">G1349&amp;" x "&amp;I1349</f>
        <v>0 x 0</v>
      </c>
      <c r="O1349" s="97" t="str">
        <f aca="false">I1349&amp;" x "&amp;G1349</f>
        <v>0 x 0</v>
      </c>
      <c r="P1349" s="94" t="n">
        <f aca="false">MONTH(B1349)</f>
        <v>12</v>
      </c>
      <c r="Q1349" s="94" t="n">
        <f aca="false">QUOTIENT(B1349-2,7)-6129</f>
        <v>-6129</v>
      </c>
    </row>
    <row r="1350" customFormat="false" ht="12.75" hidden="false" customHeight="false" outlineLevel="0" collapsed="false">
      <c r="A1350" s="94"/>
      <c r="B1350" s="39"/>
      <c r="C1350" s="40"/>
      <c r="D1350" s="98" t="n">
        <v>6</v>
      </c>
      <c r="E1350" s="98"/>
      <c r="F1350" s="40"/>
      <c r="G1350" s="97"/>
      <c r="H1350" s="94"/>
      <c r="I1350" s="97"/>
      <c r="J1350" s="94"/>
      <c r="K1350" s="94"/>
      <c r="L1350" s="94"/>
      <c r="M1350" s="97" t="n">
        <v>0</v>
      </c>
      <c r="N1350" s="97" t="n">
        <v>0</v>
      </c>
      <c r="O1350" s="97" t="n">
        <v>0</v>
      </c>
      <c r="P1350" s="94"/>
      <c r="Q1350" s="94"/>
    </row>
    <row r="1351" customFormat="false" ht="12.75" hidden="false" customHeight="false" outlineLevel="0" collapsed="false">
      <c r="A1351" s="99"/>
      <c r="B1351" s="100"/>
      <c r="C1351" s="101"/>
      <c r="D1351" s="102"/>
      <c r="E1351" s="102"/>
      <c r="F1351" s="101"/>
      <c r="G1351" s="103"/>
      <c r="H1351" s="99"/>
      <c r="I1351" s="103"/>
      <c r="J1351" s="99"/>
      <c r="K1351" s="99"/>
      <c r="L1351" s="99"/>
      <c r="M1351" s="103" t="n">
        <v>0</v>
      </c>
      <c r="N1351" s="103" t="n">
        <v>0</v>
      </c>
      <c r="O1351" s="103" t="n">
        <v>0</v>
      </c>
      <c r="P1351" s="99"/>
      <c r="Q1351" s="99"/>
    </row>
    <row r="1352" customFormat="false" ht="12.75" hidden="false" customHeight="false" outlineLevel="0" collapsed="false">
      <c r="A1352" s="104" t="n">
        <f aca="false">A1349+1</f>
        <v>451</v>
      </c>
      <c r="B1352" s="95"/>
      <c r="C1352" s="40"/>
      <c r="D1352" s="96" t="n">
        <v>6</v>
      </c>
      <c r="E1352" s="96"/>
      <c r="F1352" s="40"/>
      <c r="G1352" s="105" t="n">
        <f aca="false">C1352</f>
        <v>0</v>
      </c>
      <c r="H1352" s="104" t="n">
        <f aca="false">IF(AND(E1352=0,E1353=0),25,20)</f>
        <v>25</v>
      </c>
      <c r="I1352" s="105" t="n">
        <f aca="false">F1352</f>
        <v>0</v>
      </c>
      <c r="J1352" s="94" t="n">
        <f aca="false">IF(E1352="WO40",-40,MAX(4,SUM(E1352:E1353)))</f>
        <v>4</v>
      </c>
      <c r="K1352" s="104" t="n">
        <f aca="false">IF(D1352&gt;E1352,1,0)+IF(D1353&gt;E1353,1,0)+IF(D1354&gt;E1354,1,0)</f>
        <v>2</v>
      </c>
      <c r="L1352" s="104" t="n">
        <f aca="false">IF(E1352&gt;D1352,1,0)+IF(E1353&gt;D1353,1,0)+IF(E1354&gt;D1354,1,0)</f>
        <v>0</v>
      </c>
      <c r="M1352" s="97" t="str">
        <f aca="false">G1352&amp;" d. "&amp;I1352</f>
        <v>0 d. 0</v>
      </c>
      <c r="N1352" s="97" t="str">
        <f aca="false">G1352&amp;" x "&amp;I1352</f>
        <v>0 x 0</v>
      </c>
      <c r="O1352" s="97" t="str">
        <f aca="false">I1352&amp;" x "&amp;G1352</f>
        <v>0 x 0</v>
      </c>
      <c r="P1352" s="94" t="n">
        <f aca="false">MONTH(B1352)</f>
        <v>12</v>
      </c>
      <c r="Q1352" s="94" t="n">
        <f aca="false">QUOTIENT(B1352-2,7)-6129</f>
        <v>-6129</v>
      </c>
    </row>
    <row r="1353" customFormat="false" ht="12.75" hidden="false" customHeight="false" outlineLevel="0" collapsed="false">
      <c r="A1353" s="94"/>
      <c r="B1353" s="39"/>
      <c r="C1353" s="40"/>
      <c r="D1353" s="98" t="n">
        <v>6</v>
      </c>
      <c r="E1353" s="98"/>
      <c r="F1353" s="40"/>
      <c r="G1353" s="97"/>
      <c r="H1353" s="94"/>
      <c r="I1353" s="97"/>
      <c r="J1353" s="94"/>
      <c r="K1353" s="94"/>
      <c r="L1353" s="94"/>
      <c r="M1353" s="97" t="n">
        <v>0</v>
      </c>
      <c r="N1353" s="97" t="n">
        <v>0</v>
      </c>
      <c r="O1353" s="97" t="n">
        <v>0</v>
      </c>
      <c r="P1353" s="94"/>
      <c r="Q1353" s="94"/>
    </row>
    <row r="1354" customFormat="false" ht="12.75" hidden="false" customHeight="false" outlineLevel="0" collapsed="false">
      <c r="A1354" s="99"/>
      <c r="B1354" s="100"/>
      <c r="C1354" s="101"/>
      <c r="D1354" s="102"/>
      <c r="E1354" s="102"/>
      <c r="F1354" s="101"/>
      <c r="G1354" s="103"/>
      <c r="H1354" s="99"/>
      <c r="I1354" s="103"/>
      <c r="J1354" s="99"/>
      <c r="K1354" s="99"/>
      <c r="L1354" s="99"/>
      <c r="M1354" s="103" t="n">
        <v>0</v>
      </c>
      <c r="N1354" s="103" t="n">
        <v>0</v>
      </c>
      <c r="O1354" s="103" t="n">
        <v>0</v>
      </c>
      <c r="P1354" s="99"/>
      <c r="Q1354" s="99"/>
    </row>
    <row r="1355" customFormat="false" ht="12.75" hidden="false" customHeight="false" outlineLevel="0" collapsed="false">
      <c r="A1355" s="104" t="n">
        <f aca="false">A1352+1</f>
        <v>452</v>
      </c>
      <c r="B1355" s="95"/>
      <c r="C1355" s="40"/>
      <c r="D1355" s="96" t="n">
        <v>6</v>
      </c>
      <c r="E1355" s="96"/>
      <c r="F1355" s="40"/>
      <c r="G1355" s="105" t="n">
        <f aca="false">C1355</f>
        <v>0</v>
      </c>
      <c r="H1355" s="104" t="n">
        <f aca="false">IF(AND(E1355=0,E1356=0),25,20)</f>
        <v>25</v>
      </c>
      <c r="I1355" s="105" t="n">
        <f aca="false">F1355</f>
        <v>0</v>
      </c>
      <c r="J1355" s="94" t="n">
        <f aca="false">IF(E1355="WO40",-40,MAX(4,SUM(E1355:E1356)))</f>
        <v>4</v>
      </c>
      <c r="K1355" s="104" t="n">
        <f aca="false">IF(D1355&gt;E1355,1,0)+IF(D1356&gt;E1356,1,0)+IF(D1357&gt;E1357,1,0)</f>
        <v>2</v>
      </c>
      <c r="L1355" s="104" t="n">
        <f aca="false">IF(E1355&gt;D1355,1,0)+IF(E1356&gt;D1356,1,0)+IF(E1357&gt;D1357,1,0)</f>
        <v>0</v>
      </c>
      <c r="M1355" s="97" t="str">
        <f aca="false">G1355&amp;" d. "&amp;I1355</f>
        <v>0 d. 0</v>
      </c>
      <c r="N1355" s="97" t="str">
        <f aca="false">G1355&amp;" x "&amp;I1355</f>
        <v>0 x 0</v>
      </c>
      <c r="O1355" s="97" t="str">
        <f aca="false">I1355&amp;" x "&amp;G1355</f>
        <v>0 x 0</v>
      </c>
      <c r="P1355" s="94" t="n">
        <f aca="false">MONTH(B1355)</f>
        <v>12</v>
      </c>
      <c r="Q1355" s="94" t="n">
        <f aca="false">QUOTIENT(B1355-2,7)-6129</f>
        <v>-6129</v>
      </c>
    </row>
    <row r="1356" customFormat="false" ht="12.75" hidden="false" customHeight="false" outlineLevel="0" collapsed="false">
      <c r="A1356" s="94"/>
      <c r="B1356" s="39"/>
      <c r="C1356" s="40"/>
      <c r="D1356" s="98" t="n">
        <v>6</v>
      </c>
      <c r="E1356" s="98"/>
      <c r="F1356" s="40"/>
      <c r="G1356" s="97"/>
      <c r="H1356" s="94"/>
      <c r="I1356" s="97"/>
      <c r="J1356" s="94"/>
      <c r="K1356" s="94"/>
      <c r="L1356" s="94"/>
      <c r="M1356" s="97" t="n">
        <v>0</v>
      </c>
      <c r="N1356" s="97" t="n">
        <v>0</v>
      </c>
      <c r="O1356" s="97" t="n">
        <v>0</v>
      </c>
      <c r="P1356" s="94"/>
      <c r="Q1356" s="94"/>
    </row>
    <row r="1357" customFormat="false" ht="12.75" hidden="false" customHeight="false" outlineLevel="0" collapsed="false">
      <c r="A1357" s="99"/>
      <c r="B1357" s="100"/>
      <c r="C1357" s="101"/>
      <c r="D1357" s="102"/>
      <c r="E1357" s="102"/>
      <c r="F1357" s="101"/>
      <c r="G1357" s="103"/>
      <c r="H1357" s="99"/>
      <c r="I1357" s="103"/>
      <c r="J1357" s="99"/>
      <c r="K1357" s="99"/>
      <c r="L1357" s="99"/>
      <c r="M1357" s="103" t="n">
        <v>0</v>
      </c>
      <c r="N1357" s="103" t="n">
        <v>0</v>
      </c>
      <c r="O1357" s="103" t="n">
        <v>0</v>
      </c>
      <c r="P1357" s="99"/>
      <c r="Q1357" s="99"/>
    </row>
    <row r="1358" customFormat="false" ht="12.75" hidden="false" customHeight="false" outlineLevel="0" collapsed="false">
      <c r="A1358" s="104" t="n">
        <f aca="false">A1355+1</f>
        <v>453</v>
      </c>
      <c r="B1358" s="95"/>
      <c r="C1358" s="40"/>
      <c r="D1358" s="96" t="n">
        <v>6</v>
      </c>
      <c r="E1358" s="96"/>
      <c r="F1358" s="40"/>
      <c r="G1358" s="105" t="n">
        <f aca="false">C1358</f>
        <v>0</v>
      </c>
      <c r="H1358" s="104" t="n">
        <f aca="false">IF(AND(E1358=0,E1359=0),25,20)</f>
        <v>25</v>
      </c>
      <c r="I1358" s="105" t="n">
        <f aca="false">F1358</f>
        <v>0</v>
      </c>
      <c r="J1358" s="94" t="n">
        <f aca="false">IF(E1358="WO40",-40,MAX(4,SUM(E1358:E1359)))</f>
        <v>4</v>
      </c>
      <c r="K1358" s="104" t="n">
        <f aca="false">IF(D1358&gt;E1358,1,0)+IF(D1359&gt;E1359,1,0)+IF(D1360&gt;E1360,1,0)</f>
        <v>2</v>
      </c>
      <c r="L1358" s="104" t="n">
        <f aca="false">IF(E1358&gt;D1358,1,0)+IF(E1359&gt;D1359,1,0)+IF(E1360&gt;D1360,1,0)</f>
        <v>0</v>
      </c>
      <c r="M1358" s="97" t="str">
        <f aca="false">G1358&amp;" d. "&amp;I1358</f>
        <v>0 d. 0</v>
      </c>
      <c r="N1358" s="97" t="str">
        <f aca="false">G1358&amp;" x "&amp;I1358</f>
        <v>0 x 0</v>
      </c>
      <c r="O1358" s="97" t="str">
        <f aca="false">I1358&amp;" x "&amp;G1358</f>
        <v>0 x 0</v>
      </c>
      <c r="P1358" s="94" t="n">
        <f aca="false">MONTH(B1358)</f>
        <v>12</v>
      </c>
      <c r="Q1358" s="94" t="n">
        <f aca="false">QUOTIENT(B1358-2,7)-6129</f>
        <v>-6129</v>
      </c>
    </row>
    <row r="1359" customFormat="false" ht="12.75" hidden="false" customHeight="false" outlineLevel="0" collapsed="false">
      <c r="A1359" s="94"/>
      <c r="B1359" s="39"/>
      <c r="C1359" s="40"/>
      <c r="D1359" s="98" t="n">
        <v>6</v>
      </c>
      <c r="E1359" s="98"/>
      <c r="F1359" s="40"/>
      <c r="G1359" s="97"/>
      <c r="H1359" s="94"/>
      <c r="I1359" s="97"/>
      <c r="J1359" s="94"/>
      <c r="K1359" s="94"/>
      <c r="L1359" s="94"/>
      <c r="M1359" s="97" t="n">
        <v>0</v>
      </c>
      <c r="N1359" s="97" t="n">
        <v>0</v>
      </c>
      <c r="O1359" s="97" t="n">
        <v>0</v>
      </c>
      <c r="P1359" s="94"/>
      <c r="Q1359" s="94"/>
    </row>
    <row r="1360" customFormat="false" ht="12.75" hidden="false" customHeight="false" outlineLevel="0" collapsed="false">
      <c r="A1360" s="99"/>
      <c r="B1360" s="100"/>
      <c r="C1360" s="101"/>
      <c r="D1360" s="102"/>
      <c r="E1360" s="102"/>
      <c r="F1360" s="101"/>
      <c r="G1360" s="103"/>
      <c r="H1360" s="99"/>
      <c r="I1360" s="103"/>
      <c r="J1360" s="99"/>
      <c r="K1360" s="99"/>
      <c r="L1360" s="99"/>
      <c r="M1360" s="103" t="n">
        <v>0</v>
      </c>
      <c r="N1360" s="103" t="n">
        <v>0</v>
      </c>
      <c r="O1360" s="103" t="n">
        <v>0</v>
      </c>
      <c r="P1360" s="99"/>
      <c r="Q1360" s="99"/>
    </row>
    <row r="1361" customFormat="false" ht="12.75" hidden="false" customHeight="false" outlineLevel="0" collapsed="false">
      <c r="A1361" s="104" t="n">
        <f aca="false">A1358+1</f>
        <v>454</v>
      </c>
      <c r="B1361" s="95"/>
      <c r="C1361" s="40"/>
      <c r="D1361" s="96" t="n">
        <v>6</v>
      </c>
      <c r="E1361" s="96"/>
      <c r="F1361" s="40"/>
      <c r="G1361" s="105" t="n">
        <f aca="false">C1361</f>
        <v>0</v>
      </c>
      <c r="H1361" s="104" t="n">
        <f aca="false">IF(AND(E1361=0,E1362=0),25,20)</f>
        <v>25</v>
      </c>
      <c r="I1361" s="105" t="n">
        <f aca="false">F1361</f>
        <v>0</v>
      </c>
      <c r="J1361" s="94" t="n">
        <f aca="false">IF(E1361="WO40",-40,MAX(4,SUM(E1361:E1362)))</f>
        <v>4</v>
      </c>
      <c r="K1361" s="104" t="n">
        <f aca="false">IF(D1361&gt;E1361,1,0)+IF(D1362&gt;E1362,1,0)+IF(D1363&gt;E1363,1,0)</f>
        <v>2</v>
      </c>
      <c r="L1361" s="104" t="n">
        <f aca="false">IF(E1361&gt;D1361,1,0)+IF(E1362&gt;D1362,1,0)+IF(E1363&gt;D1363,1,0)</f>
        <v>0</v>
      </c>
      <c r="M1361" s="97" t="str">
        <f aca="false">G1361&amp;" d. "&amp;I1361</f>
        <v>0 d. 0</v>
      </c>
      <c r="N1361" s="97" t="str">
        <f aca="false">G1361&amp;" x "&amp;I1361</f>
        <v>0 x 0</v>
      </c>
      <c r="O1361" s="97" t="str">
        <f aca="false">I1361&amp;" x "&amp;G1361</f>
        <v>0 x 0</v>
      </c>
      <c r="P1361" s="94" t="n">
        <f aca="false">MONTH(B1361)</f>
        <v>12</v>
      </c>
      <c r="Q1361" s="94" t="n">
        <f aca="false">QUOTIENT(B1361-2,7)-6129</f>
        <v>-6129</v>
      </c>
    </row>
    <row r="1362" customFormat="false" ht="12.75" hidden="false" customHeight="false" outlineLevel="0" collapsed="false">
      <c r="A1362" s="94"/>
      <c r="B1362" s="39"/>
      <c r="C1362" s="40"/>
      <c r="D1362" s="98" t="n">
        <v>6</v>
      </c>
      <c r="E1362" s="98"/>
      <c r="F1362" s="40"/>
      <c r="G1362" s="97"/>
      <c r="H1362" s="94"/>
      <c r="I1362" s="97"/>
      <c r="J1362" s="94"/>
      <c r="K1362" s="94"/>
      <c r="L1362" s="94"/>
      <c r="M1362" s="97" t="n">
        <v>0</v>
      </c>
      <c r="N1362" s="97" t="n">
        <v>0</v>
      </c>
      <c r="O1362" s="97" t="n">
        <v>0</v>
      </c>
      <c r="P1362" s="94"/>
      <c r="Q1362" s="94"/>
    </row>
    <row r="1363" customFormat="false" ht="12.75" hidden="false" customHeight="false" outlineLevel="0" collapsed="false">
      <c r="A1363" s="99"/>
      <c r="B1363" s="100"/>
      <c r="C1363" s="101"/>
      <c r="D1363" s="102"/>
      <c r="E1363" s="102"/>
      <c r="F1363" s="101"/>
      <c r="G1363" s="103"/>
      <c r="H1363" s="99"/>
      <c r="I1363" s="103"/>
      <c r="J1363" s="99"/>
      <c r="K1363" s="99"/>
      <c r="L1363" s="99"/>
      <c r="M1363" s="103" t="n">
        <v>0</v>
      </c>
      <c r="N1363" s="103" t="n">
        <v>0</v>
      </c>
      <c r="O1363" s="103" t="n">
        <v>0</v>
      </c>
      <c r="P1363" s="99"/>
      <c r="Q1363" s="99"/>
    </row>
    <row r="1364" customFormat="false" ht="12.75" hidden="false" customHeight="false" outlineLevel="0" collapsed="false">
      <c r="A1364" s="104" t="n">
        <f aca="false">A1361+1</f>
        <v>455</v>
      </c>
      <c r="B1364" s="95"/>
      <c r="C1364" s="40"/>
      <c r="D1364" s="96" t="n">
        <v>6</v>
      </c>
      <c r="E1364" s="96"/>
      <c r="F1364" s="40"/>
      <c r="G1364" s="105" t="n">
        <f aca="false">C1364</f>
        <v>0</v>
      </c>
      <c r="H1364" s="104" t="n">
        <f aca="false">IF(AND(E1364=0,E1365=0),25,20)</f>
        <v>25</v>
      </c>
      <c r="I1364" s="105" t="n">
        <f aca="false">F1364</f>
        <v>0</v>
      </c>
      <c r="J1364" s="94" t="n">
        <f aca="false">IF(E1364="WO40",-40,MAX(4,SUM(E1364:E1365)))</f>
        <v>4</v>
      </c>
      <c r="K1364" s="104" t="n">
        <f aca="false">IF(D1364&gt;E1364,1,0)+IF(D1365&gt;E1365,1,0)+IF(D1366&gt;E1366,1,0)</f>
        <v>2</v>
      </c>
      <c r="L1364" s="104" t="n">
        <f aca="false">IF(E1364&gt;D1364,1,0)+IF(E1365&gt;D1365,1,0)+IF(E1366&gt;D1366,1,0)</f>
        <v>0</v>
      </c>
      <c r="M1364" s="97" t="str">
        <f aca="false">G1364&amp;" d. "&amp;I1364</f>
        <v>0 d. 0</v>
      </c>
      <c r="N1364" s="97" t="str">
        <f aca="false">G1364&amp;" x "&amp;I1364</f>
        <v>0 x 0</v>
      </c>
      <c r="O1364" s="97" t="str">
        <f aca="false">I1364&amp;" x "&amp;G1364</f>
        <v>0 x 0</v>
      </c>
      <c r="P1364" s="94" t="n">
        <f aca="false">MONTH(B1364)</f>
        <v>12</v>
      </c>
      <c r="Q1364" s="94" t="n">
        <f aca="false">QUOTIENT(B1364-2,7)-6129</f>
        <v>-6129</v>
      </c>
    </row>
    <row r="1365" customFormat="false" ht="12.75" hidden="false" customHeight="false" outlineLevel="0" collapsed="false">
      <c r="A1365" s="94"/>
      <c r="B1365" s="39"/>
      <c r="C1365" s="40"/>
      <c r="D1365" s="98" t="n">
        <v>6</v>
      </c>
      <c r="E1365" s="98"/>
      <c r="F1365" s="40"/>
      <c r="G1365" s="97"/>
      <c r="H1365" s="94"/>
      <c r="I1365" s="97"/>
      <c r="J1365" s="94"/>
      <c r="K1365" s="94"/>
      <c r="L1365" s="94"/>
      <c r="M1365" s="97" t="n">
        <v>0</v>
      </c>
      <c r="N1365" s="97" t="n">
        <v>0</v>
      </c>
      <c r="O1365" s="97" t="n">
        <v>0</v>
      </c>
      <c r="P1365" s="94"/>
      <c r="Q1365" s="94"/>
    </row>
    <row r="1366" customFormat="false" ht="12.75" hidden="false" customHeight="false" outlineLevel="0" collapsed="false">
      <c r="A1366" s="99"/>
      <c r="B1366" s="100"/>
      <c r="C1366" s="101"/>
      <c r="D1366" s="102"/>
      <c r="E1366" s="102"/>
      <c r="F1366" s="101"/>
      <c r="G1366" s="103"/>
      <c r="H1366" s="99"/>
      <c r="I1366" s="103"/>
      <c r="J1366" s="99"/>
      <c r="K1366" s="99"/>
      <c r="L1366" s="99"/>
      <c r="M1366" s="103" t="n">
        <v>0</v>
      </c>
      <c r="N1366" s="103" t="n">
        <v>0</v>
      </c>
      <c r="O1366" s="103" t="n">
        <v>0</v>
      </c>
      <c r="P1366" s="99"/>
      <c r="Q1366" s="99"/>
    </row>
    <row r="1367" customFormat="false" ht="12.75" hidden="false" customHeight="false" outlineLevel="0" collapsed="false">
      <c r="A1367" s="104" t="n">
        <f aca="false">A1364+1</f>
        <v>456</v>
      </c>
      <c r="B1367" s="95"/>
      <c r="C1367" s="40"/>
      <c r="D1367" s="96" t="n">
        <v>6</v>
      </c>
      <c r="E1367" s="96"/>
      <c r="F1367" s="40"/>
      <c r="G1367" s="105" t="n">
        <f aca="false">C1367</f>
        <v>0</v>
      </c>
      <c r="H1367" s="104" t="n">
        <f aca="false">IF(AND(E1367=0,E1368=0),25,20)</f>
        <v>25</v>
      </c>
      <c r="I1367" s="105" t="n">
        <f aca="false">F1367</f>
        <v>0</v>
      </c>
      <c r="J1367" s="94" t="n">
        <f aca="false">IF(E1367="WO40",-40,MAX(4,SUM(E1367:E1368)))</f>
        <v>4</v>
      </c>
      <c r="K1367" s="104" t="n">
        <f aca="false">IF(D1367&gt;E1367,1,0)+IF(D1368&gt;E1368,1,0)+IF(D1369&gt;E1369,1,0)</f>
        <v>2</v>
      </c>
      <c r="L1367" s="104" t="n">
        <f aca="false">IF(E1367&gt;D1367,1,0)+IF(E1368&gt;D1368,1,0)+IF(E1369&gt;D1369,1,0)</f>
        <v>0</v>
      </c>
      <c r="M1367" s="97" t="str">
        <f aca="false">G1367&amp;" d. "&amp;I1367</f>
        <v>0 d. 0</v>
      </c>
      <c r="N1367" s="97" t="str">
        <f aca="false">G1367&amp;" x "&amp;I1367</f>
        <v>0 x 0</v>
      </c>
      <c r="O1367" s="97" t="str">
        <f aca="false">I1367&amp;" x "&amp;G1367</f>
        <v>0 x 0</v>
      </c>
      <c r="P1367" s="94" t="n">
        <f aca="false">MONTH(B1367)</f>
        <v>12</v>
      </c>
      <c r="Q1367" s="94" t="n">
        <f aca="false">QUOTIENT(B1367-2,7)-6129</f>
        <v>-6129</v>
      </c>
    </row>
    <row r="1368" customFormat="false" ht="12.75" hidden="false" customHeight="false" outlineLevel="0" collapsed="false">
      <c r="A1368" s="94"/>
      <c r="B1368" s="39"/>
      <c r="C1368" s="40"/>
      <c r="D1368" s="98" t="n">
        <v>6</v>
      </c>
      <c r="E1368" s="98"/>
      <c r="F1368" s="40"/>
      <c r="G1368" s="97"/>
      <c r="H1368" s="94"/>
      <c r="I1368" s="97"/>
      <c r="J1368" s="94"/>
      <c r="K1368" s="94"/>
      <c r="L1368" s="94"/>
      <c r="M1368" s="97" t="n">
        <v>0</v>
      </c>
      <c r="N1368" s="97" t="n">
        <v>0</v>
      </c>
      <c r="O1368" s="97" t="n">
        <v>0</v>
      </c>
      <c r="P1368" s="94"/>
      <c r="Q1368" s="94"/>
    </row>
    <row r="1369" customFormat="false" ht="12.75" hidden="false" customHeight="false" outlineLevel="0" collapsed="false">
      <c r="A1369" s="99"/>
      <c r="B1369" s="100"/>
      <c r="C1369" s="101"/>
      <c r="D1369" s="102"/>
      <c r="E1369" s="102"/>
      <c r="F1369" s="101"/>
      <c r="G1369" s="103"/>
      <c r="H1369" s="99"/>
      <c r="I1369" s="103"/>
      <c r="J1369" s="99"/>
      <c r="K1369" s="99"/>
      <c r="L1369" s="99"/>
      <c r="M1369" s="103" t="n">
        <v>0</v>
      </c>
      <c r="N1369" s="103" t="n">
        <v>0</v>
      </c>
      <c r="O1369" s="103" t="n">
        <v>0</v>
      </c>
      <c r="P1369" s="99"/>
      <c r="Q1369" s="99"/>
    </row>
    <row r="1370" customFormat="false" ht="12.75" hidden="false" customHeight="false" outlineLevel="0" collapsed="false">
      <c r="A1370" s="104" t="n">
        <f aca="false">A1367+1</f>
        <v>457</v>
      </c>
      <c r="B1370" s="95"/>
      <c r="C1370" s="40"/>
      <c r="D1370" s="96" t="n">
        <v>6</v>
      </c>
      <c r="E1370" s="96"/>
      <c r="F1370" s="40"/>
      <c r="G1370" s="105" t="n">
        <f aca="false">C1370</f>
        <v>0</v>
      </c>
      <c r="H1370" s="104" t="n">
        <f aca="false">IF(AND(E1370=0,E1371=0),25,20)</f>
        <v>25</v>
      </c>
      <c r="I1370" s="105" t="n">
        <f aca="false">F1370</f>
        <v>0</v>
      </c>
      <c r="J1370" s="94" t="n">
        <f aca="false">IF(E1370="WO40",-40,MAX(4,SUM(E1370:E1371)))</f>
        <v>4</v>
      </c>
      <c r="K1370" s="104" t="n">
        <f aca="false">IF(D1370&gt;E1370,1,0)+IF(D1371&gt;E1371,1,0)+IF(D1372&gt;E1372,1,0)</f>
        <v>2</v>
      </c>
      <c r="L1370" s="104" t="n">
        <f aca="false">IF(E1370&gt;D1370,1,0)+IF(E1371&gt;D1371,1,0)+IF(E1372&gt;D1372,1,0)</f>
        <v>0</v>
      </c>
      <c r="M1370" s="97" t="str">
        <f aca="false">G1370&amp;" d. "&amp;I1370</f>
        <v>0 d. 0</v>
      </c>
      <c r="N1370" s="97" t="str">
        <f aca="false">G1370&amp;" x "&amp;I1370</f>
        <v>0 x 0</v>
      </c>
      <c r="O1370" s="97" t="str">
        <f aca="false">I1370&amp;" x "&amp;G1370</f>
        <v>0 x 0</v>
      </c>
      <c r="P1370" s="94" t="n">
        <f aca="false">MONTH(B1370)</f>
        <v>12</v>
      </c>
      <c r="Q1370" s="94" t="n">
        <f aca="false">QUOTIENT(B1370-2,7)-6129</f>
        <v>-6129</v>
      </c>
    </row>
    <row r="1371" customFormat="false" ht="12.75" hidden="false" customHeight="false" outlineLevel="0" collapsed="false">
      <c r="A1371" s="94"/>
      <c r="B1371" s="39"/>
      <c r="C1371" s="40"/>
      <c r="D1371" s="98" t="n">
        <v>6</v>
      </c>
      <c r="E1371" s="98"/>
      <c r="F1371" s="40"/>
      <c r="G1371" s="97"/>
      <c r="H1371" s="94"/>
      <c r="I1371" s="97"/>
      <c r="J1371" s="94"/>
      <c r="K1371" s="94"/>
      <c r="L1371" s="94"/>
      <c r="M1371" s="97" t="n">
        <v>0</v>
      </c>
      <c r="N1371" s="97" t="n">
        <v>0</v>
      </c>
      <c r="O1371" s="97" t="n">
        <v>0</v>
      </c>
      <c r="P1371" s="94"/>
      <c r="Q1371" s="94"/>
    </row>
    <row r="1372" customFormat="false" ht="12.75" hidden="false" customHeight="false" outlineLevel="0" collapsed="false">
      <c r="A1372" s="99"/>
      <c r="B1372" s="100"/>
      <c r="C1372" s="101"/>
      <c r="D1372" s="102"/>
      <c r="E1372" s="102"/>
      <c r="F1372" s="101"/>
      <c r="G1372" s="103"/>
      <c r="H1372" s="99"/>
      <c r="I1372" s="103"/>
      <c r="J1372" s="99"/>
      <c r="K1372" s="99"/>
      <c r="L1372" s="99"/>
      <c r="M1372" s="103" t="n">
        <v>0</v>
      </c>
      <c r="N1372" s="103" t="n">
        <v>0</v>
      </c>
      <c r="O1372" s="103" t="n">
        <v>0</v>
      </c>
      <c r="P1372" s="99"/>
      <c r="Q1372" s="99"/>
    </row>
    <row r="1373" customFormat="false" ht="12.75" hidden="false" customHeight="false" outlineLevel="0" collapsed="false">
      <c r="A1373" s="104" t="n">
        <f aca="false">A1370+1</f>
        <v>458</v>
      </c>
      <c r="B1373" s="95"/>
      <c r="C1373" s="40"/>
      <c r="D1373" s="96" t="n">
        <v>6</v>
      </c>
      <c r="E1373" s="96"/>
      <c r="F1373" s="40"/>
      <c r="G1373" s="105" t="n">
        <f aca="false">C1373</f>
        <v>0</v>
      </c>
      <c r="H1373" s="104" t="n">
        <f aca="false">IF(AND(E1373=0,E1374=0),25,20)</f>
        <v>25</v>
      </c>
      <c r="I1373" s="105" t="n">
        <f aca="false">F1373</f>
        <v>0</v>
      </c>
      <c r="J1373" s="94" t="n">
        <f aca="false">IF(E1373="WO40",-40,MAX(4,SUM(E1373:E1374)))</f>
        <v>4</v>
      </c>
      <c r="K1373" s="104" t="n">
        <f aca="false">IF(D1373&gt;E1373,1,0)+IF(D1374&gt;E1374,1,0)+IF(D1375&gt;E1375,1,0)</f>
        <v>2</v>
      </c>
      <c r="L1373" s="104" t="n">
        <f aca="false">IF(E1373&gt;D1373,1,0)+IF(E1374&gt;D1374,1,0)+IF(E1375&gt;D1375,1,0)</f>
        <v>0</v>
      </c>
      <c r="M1373" s="97" t="str">
        <f aca="false">G1373&amp;" d. "&amp;I1373</f>
        <v>0 d. 0</v>
      </c>
      <c r="N1373" s="97" t="str">
        <f aca="false">G1373&amp;" x "&amp;I1373</f>
        <v>0 x 0</v>
      </c>
      <c r="O1373" s="97" t="str">
        <f aca="false">I1373&amp;" x "&amp;G1373</f>
        <v>0 x 0</v>
      </c>
      <c r="P1373" s="94" t="n">
        <f aca="false">MONTH(B1373)</f>
        <v>12</v>
      </c>
      <c r="Q1373" s="94" t="n">
        <f aca="false">QUOTIENT(B1373-2,7)-6129</f>
        <v>-6129</v>
      </c>
    </row>
    <row r="1374" customFormat="false" ht="12.75" hidden="false" customHeight="false" outlineLevel="0" collapsed="false">
      <c r="A1374" s="94"/>
      <c r="B1374" s="39"/>
      <c r="C1374" s="40"/>
      <c r="D1374" s="98" t="n">
        <v>6</v>
      </c>
      <c r="E1374" s="98"/>
      <c r="F1374" s="40"/>
      <c r="G1374" s="97"/>
      <c r="H1374" s="94"/>
      <c r="I1374" s="97"/>
      <c r="J1374" s="94"/>
      <c r="K1374" s="94"/>
      <c r="L1374" s="94"/>
      <c r="M1374" s="97" t="n">
        <v>0</v>
      </c>
      <c r="N1374" s="97" t="n">
        <v>0</v>
      </c>
      <c r="O1374" s="97" t="n">
        <v>0</v>
      </c>
      <c r="P1374" s="94"/>
      <c r="Q1374" s="94"/>
    </row>
    <row r="1375" customFormat="false" ht="12.75" hidden="false" customHeight="false" outlineLevel="0" collapsed="false">
      <c r="A1375" s="99"/>
      <c r="B1375" s="100"/>
      <c r="C1375" s="101"/>
      <c r="D1375" s="102"/>
      <c r="E1375" s="102"/>
      <c r="F1375" s="101"/>
      <c r="G1375" s="103"/>
      <c r="H1375" s="99"/>
      <c r="I1375" s="103"/>
      <c r="J1375" s="99"/>
      <c r="K1375" s="99"/>
      <c r="L1375" s="99"/>
      <c r="M1375" s="103" t="n">
        <v>0</v>
      </c>
      <c r="N1375" s="103" t="n">
        <v>0</v>
      </c>
      <c r="O1375" s="103" t="n">
        <v>0</v>
      </c>
      <c r="P1375" s="99"/>
      <c r="Q1375" s="99"/>
    </row>
    <row r="1376" customFormat="false" ht="12.75" hidden="false" customHeight="false" outlineLevel="0" collapsed="false">
      <c r="A1376" s="104" t="n">
        <f aca="false">A1373+1</f>
        <v>459</v>
      </c>
      <c r="B1376" s="95"/>
      <c r="C1376" s="40"/>
      <c r="D1376" s="96" t="n">
        <v>6</v>
      </c>
      <c r="E1376" s="96"/>
      <c r="F1376" s="40"/>
      <c r="G1376" s="105" t="n">
        <f aca="false">C1376</f>
        <v>0</v>
      </c>
      <c r="H1376" s="104" t="n">
        <f aca="false">IF(AND(E1376=0,E1377=0),25,20)</f>
        <v>25</v>
      </c>
      <c r="I1376" s="105" t="n">
        <f aca="false">F1376</f>
        <v>0</v>
      </c>
      <c r="J1376" s="94" t="n">
        <f aca="false">IF(E1376="WO40",-40,MAX(4,SUM(E1376:E1377)))</f>
        <v>4</v>
      </c>
      <c r="K1376" s="104" t="n">
        <f aca="false">IF(D1376&gt;E1376,1,0)+IF(D1377&gt;E1377,1,0)+IF(D1378&gt;E1378,1,0)</f>
        <v>2</v>
      </c>
      <c r="L1376" s="104" t="n">
        <f aca="false">IF(E1376&gt;D1376,1,0)+IF(E1377&gt;D1377,1,0)+IF(E1378&gt;D1378,1,0)</f>
        <v>0</v>
      </c>
      <c r="M1376" s="97" t="str">
        <f aca="false">G1376&amp;" d. "&amp;I1376</f>
        <v>0 d. 0</v>
      </c>
      <c r="N1376" s="97" t="str">
        <f aca="false">G1376&amp;" x "&amp;I1376</f>
        <v>0 x 0</v>
      </c>
      <c r="O1376" s="97" t="str">
        <f aca="false">I1376&amp;" x "&amp;G1376</f>
        <v>0 x 0</v>
      </c>
      <c r="P1376" s="94" t="n">
        <f aca="false">MONTH(B1376)</f>
        <v>12</v>
      </c>
      <c r="Q1376" s="94" t="n">
        <f aca="false">QUOTIENT(B1376-2,7)-6129</f>
        <v>-6129</v>
      </c>
    </row>
    <row r="1377" customFormat="false" ht="12.75" hidden="false" customHeight="false" outlineLevel="0" collapsed="false">
      <c r="A1377" s="94"/>
      <c r="B1377" s="39"/>
      <c r="C1377" s="40"/>
      <c r="D1377" s="98" t="n">
        <v>6</v>
      </c>
      <c r="E1377" s="98"/>
      <c r="F1377" s="40"/>
      <c r="G1377" s="97"/>
      <c r="H1377" s="94"/>
      <c r="I1377" s="97"/>
      <c r="J1377" s="94"/>
      <c r="K1377" s="94"/>
      <c r="L1377" s="94"/>
      <c r="M1377" s="97" t="n">
        <v>0</v>
      </c>
      <c r="N1377" s="97" t="n">
        <v>0</v>
      </c>
      <c r="O1377" s="97" t="n">
        <v>0</v>
      </c>
      <c r="P1377" s="94"/>
      <c r="Q1377" s="94"/>
    </row>
    <row r="1378" customFormat="false" ht="12.75" hidden="false" customHeight="false" outlineLevel="0" collapsed="false">
      <c r="A1378" s="99"/>
      <c r="B1378" s="100"/>
      <c r="C1378" s="101"/>
      <c r="D1378" s="102"/>
      <c r="E1378" s="102"/>
      <c r="F1378" s="101"/>
      <c r="G1378" s="103"/>
      <c r="H1378" s="99"/>
      <c r="I1378" s="103"/>
      <c r="J1378" s="99"/>
      <c r="K1378" s="99"/>
      <c r="L1378" s="99"/>
      <c r="M1378" s="103" t="n">
        <v>0</v>
      </c>
      <c r="N1378" s="103" t="n">
        <v>0</v>
      </c>
      <c r="O1378" s="103" t="n">
        <v>0</v>
      </c>
      <c r="P1378" s="99"/>
      <c r="Q1378" s="99"/>
    </row>
    <row r="1379" customFormat="false" ht="12.75" hidden="false" customHeight="false" outlineLevel="0" collapsed="false">
      <c r="A1379" s="104" t="n">
        <f aca="false">A1376+1</f>
        <v>460</v>
      </c>
      <c r="B1379" s="95"/>
      <c r="C1379" s="40"/>
      <c r="D1379" s="96" t="n">
        <v>6</v>
      </c>
      <c r="E1379" s="96"/>
      <c r="F1379" s="40"/>
      <c r="G1379" s="105" t="n">
        <f aca="false">C1379</f>
        <v>0</v>
      </c>
      <c r="H1379" s="104" t="n">
        <f aca="false">IF(AND(E1379=0,E1380=0),25,20)</f>
        <v>25</v>
      </c>
      <c r="I1379" s="105" t="n">
        <f aca="false">F1379</f>
        <v>0</v>
      </c>
      <c r="J1379" s="94" t="n">
        <f aca="false">IF(E1379="WO40",-40,MAX(4,SUM(E1379:E1380)))</f>
        <v>4</v>
      </c>
      <c r="K1379" s="104" t="n">
        <f aca="false">IF(D1379&gt;E1379,1,0)+IF(D1380&gt;E1380,1,0)+IF(D1381&gt;E1381,1,0)</f>
        <v>2</v>
      </c>
      <c r="L1379" s="104" t="n">
        <f aca="false">IF(E1379&gt;D1379,1,0)+IF(E1380&gt;D1380,1,0)+IF(E1381&gt;D1381,1,0)</f>
        <v>0</v>
      </c>
      <c r="M1379" s="97" t="str">
        <f aca="false">G1379&amp;" d. "&amp;I1379</f>
        <v>0 d. 0</v>
      </c>
      <c r="N1379" s="97" t="str">
        <f aca="false">G1379&amp;" x "&amp;I1379</f>
        <v>0 x 0</v>
      </c>
      <c r="O1379" s="97" t="str">
        <f aca="false">I1379&amp;" x "&amp;G1379</f>
        <v>0 x 0</v>
      </c>
      <c r="P1379" s="94" t="n">
        <f aca="false">MONTH(B1379)</f>
        <v>12</v>
      </c>
      <c r="Q1379" s="94" t="n">
        <f aca="false">QUOTIENT(B1379-2,7)-6129</f>
        <v>-6129</v>
      </c>
    </row>
    <row r="1380" customFormat="false" ht="12.75" hidden="false" customHeight="false" outlineLevel="0" collapsed="false">
      <c r="A1380" s="94"/>
      <c r="B1380" s="39"/>
      <c r="C1380" s="40"/>
      <c r="D1380" s="98" t="n">
        <v>6</v>
      </c>
      <c r="E1380" s="98"/>
      <c r="F1380" s="40"/>
      <c r="G1380" s="97"/>
      <c r="H1380" s="94"/>
      <c r="I1380" s="97"/>
      <c r="J1380" s="94"/>
      <c r="K1380" s="94"/>
      <c r="L1380" s="94"/>
      <c r="M1380" s="97" t="n">
        <v>0</v>
      </c>
      <c r="N1380" s="97" t="n">
        <v>0</v>
      </c>
      <c r="O1380" s="97" t="n">
        <v>0</v>
      </c>
      <c r="P1380" s="94"/>
      <c r="Q1380" s="94"/>
    </row>
    <row r="1381" customFormat="false" ht="12.75" hidden="false" customHeight="false" outlineLevel="0" collapsed="false">
      <c r="A1381" s="99"/>
      <c r="B1381" s="100"/>
      <c r="C1381" s="101"/>
      <c r="D1381" s="102"/>
      <c r="E1381" s="102"/>
      <c r="F1381" s="101"/>
      <c r="G1381" s="103"/>
      <c r="H1381" s="99"/>
      <c r="I1381" s="103"/>
      <c r="J1381" s="99"/>
      <c r="K1381" s="99"/>
      <c r="L1381" s="99"/>
      <c r="M1381" s="103" t="n">
        <v>0</v>
      </c>
      <c r="N1381" s="103" t="n">
        <v>0</v>
      </c>
      <c r="O1381" s="103" t="n">
        <v>0</v>
      </c>
      <c r="P1381" s="99"/>
      <c r="Q1381" s="99"/>
    </row>
    <row r="1382" customFormat="false" ht="12.75" hidden="false" customHeight="false" outlineLevel="0" collapsed="false">
      <c r="A1382" s="104" t="n">
        <f aca="false">A1379+1</f>
        <v>461</v>
      </c>
      <c r="B1382" s="95"/>
      <c r="C1382" s="40"/>
      <c r="D1382" s="96" t="n">
        <v>6</v>
      </c>
      <c r="E1382" s="96"/>
      <c r="F1382" s="40"/>
      <c r="G1382" s="105" t="n">
        <f aca="false">C1382</f>
        <v>0</v>
      </c>
      <c r="H1382" s="104" t="n">
        <f aca="false">IF(AND(E1382=0,E1383=0),25,20)</f>
        <v>25</v>
      </c>
      <c r="I1382" s="105" t="n">
        <f aca="false">F1382</f>
        <v>0</v>
      </c>
      <c r="J1382" s="94" t="n">
        <f aca="false">IF(E1382="WO40",-40,MAX(4,SUM(E1382:E1383)))</f>
        <v>4</v>
      </c>
      <c r="K1382" s="104" t="n">
        <f aca="false">IF(D1382&gt;E1382,1,0)+IF(D1383&gt;E1383,1,0)+IF(D1384&gt;E1384,1,0)</f>
        <v>2</v>
      </c>
      <c r="L1382" s="104" t="n">
        <f aca="false">IF(E1382&gt;D1382,1,0)+IF(E1383&gt;D1383,1,0)+IF(E1384&gt;D1384,1,0)</f>
        <v>0</v>
      </c>
      <c r="M1382" s="97" t="str">
        <f aca="false">G1382&amp;" d. "&amp;I1382</f>
        <v>0 d. 0</v>
      </c>
      <c r="N1382" s="97" t="str">
        <f aca="false">G1382&amp;" x "&amp;I1382</f>
        <v>0 x 0</v>
      </c>
      <c r="O1382" s="97" t="str">
        <f aca="false">I1382&amp;" x "&amp;G1382</f>
        <v>0 x 0</v>
      </c>
      <c r="P1382" s="94" t="n">
        <f aca="false">MONTH(B1382)</f>
        <v>12</v>
      </c>
      <c r="Q1382" s="94" t="n">
        <f aca="false">QUOTIENT(B1382-2,7)-6129</f>
        <v>-6129</v>
      </c>
    </row>
    <row r="1383" customFormat="false" ht="12.75" hidden="false" customHeight="false" outlineLevel="0" collapsed="false">
      <c r="A1383" s="94"/>
      <c r="B1383" s="39"/>
      <c r="C1383" s="40"/>
      <c r="D1383" s="98" t="n">
        <v>6</v>
      </c>
      <c r="E1383" s="98"/>
      <c r="F1383" s="40"/>
      <c r="G1383" s="97"/>
      <c r="H1383" s="94"/>
      <c r="I1383" s="97"/>
      <c r="J1383" s="94"/>
      <c r="K1383" s="94"/>
      <c r="L1383" s="94"/>
      <c r="M1383" s="97" t="n">
        <v>0</v>
      </c>
      <c r="N1383" s="97" t="n">
        <v>0</v>
      </c>
      <c r="O1383" s="97" t="n">
        <v>0</v>
      </c>
      <c r="P1383" s="94"/>
      <c r="Q1383" s="94"/>
    </row>
    <row r="1384" customFormat="false" ht="12.75" hidden="false" customHeight="false" outlineLevel="0" collapsed="false">
      <c r="A1384" s="99"/>
      <c r="B1384" s="100"/>
      <c r="C1384" s="101"/>
      <c r="D1384" s="102"/>
      <c r="E1384" s="102"/>
      <c r="F1384" s="101"/>
      <c r="G1384" s="103"/>
      <c r="H1384" s="99"/>
      <c r="I1384" s="103"/>
      <c r="J1384" s="99"/>
      <c r="K1384" s="99"/>
      <c r="L1384" s="99"/>
      <c r="M1384" s="103" t="n">
        <v>0</v>
      </c>
      <c r="N1384" s="103" t="n">
        <v>0</v>
      </c>
      <c r="O1384" s="103" t="n">
        <v>0</v>
      </c>
      <c r="P1384" s="99"/>
      <c r="Q1384" s="99"/>
    </row>
    <row r="1385" customFormat="false" ht="12.75" hidden="false" customHeight="false" outlineLevel="0" collapsed="false">
      <c r="A1385" s="104" t="n">
        <f aca="false">A1382+1</f>
        <v>462</v>
      </c>
      <c r="B1385" s="95"/>
      <c r="C1385" s="40"/>
      <c r="D1385" s="96" t="n">
        <v>6</v>
      </c>
      <c r="E1385" s="96"/>
      <c r="F1385" s="40"/>
      <c r="G1385" s="105" t="n">
        <f aca="false">C1385</f>
        <v>0</v>
      </c>
      <c r="H1385" s="104" t="n">
        <f aca="false">IF(AND(E1385=0,E1386=0),25,20)</f>
        <v>25</v>
      </c>
      <c r="I1385" s="105" t="n">
        <f aca="false">F1385</f>
        <v>0</v>
      </c>
      <c r="J1385" s="94" t="n">
        <f aca="false">IF(E1385="WO40",-40,MAX(4,SUM(E1385:E1386)))</f>
        <v>4</v>
      </c>
      <c r="K1385" s="104" t="n">
        <f aca="false">IF(D1385&gt;E1385,1,0)+IF(D1386&gt;E1386,1,0)+IF(D1387&gt;E1387,1,0)</f>
        <v>2</v>
      </c>
      <c r="L1385" s="104" t="n">
        <f aca="false">IF(E1385&gt;D1385,1,0)+IF(E1386&gt;D1386,1,0)+IF(E1387&gt;D1387,1,0)</f>
        <v>0</v>
      </c>
      <c r="M1385" s="97" t="str">
        <f aca="false">G1385&amp;" d. "&amp;I1385</f>
        <v>0 d. 0</v>
      </c>
      <c r="N1385" s="97" t="str">
        <f aca="false">G1385&amp;" x "&amp;I1385</f>
        <v>0 x 0</v>
      </c>
      <c r="O1385" s="97" t="str">
        <f aca="false">I1385&amp;" x "&amp;G1385</f>
        <v>0 x 0</v>
      </c>
      <c r="P1385" s="94" t="n">
        <f aca="false">MONTH(B1385)</f>
        <v>12</v>
      </c>
      <c r="Q1385" s="94" t="n">
        <f aca="false">QUOTIENT(B1385-2,7)-6129</f>
        <v>-6129</v>
      </c>
    </row>
    <row r="1386" customFormat="false" ht="12.75" hidden="false" customHeight="false" outlineLevel="0" collapsed="false">
      <c r="A1386" s="94"/>
      <c r="B1386" s="39"/>
      <c r="C1386" s="40"/>
      <c r="D1386" s="98" t="n">
        <v>6</v>
      </c>
      <c r="E1386" s="98"/>
      <c r="F1386" s="40"/>
      <c r="G1386" s="97"/>
      <c r="H1386" s="94"/>
      <c r="I1386" s="97"/>
      <c r="J1386" s="94"/>
      <c r="K1386" s="94"/>
      <c r="L1386" s="94"/>
      <c r="M1386" s="97" t="n">
        <v>0</v>
      </c>
      <c r="N1386" s="97" t="n">
        <v>0</v>
      </c>
      <c r="O1386" s="97" t="n">
        <v>0</v>
      </c>
      <c r="P1386" s="94"/>
      <c r="Q1386" s="94"/>
    </row>
    <row r="1387" customFormat="false" ht="12.75" hidden="false" customHeight="false" outlineLevel="0" collapsed="false">
      <c r="A1387" s="99"/>
      <c r="B1387" s="100"/>
      <c r="C1387" s="101"/>
      <c r="D1387" s="102"/>
      <c r="E1387" s="102"/>
      <c r="F1387" s="101"/>
      <c r="G1387" s="103"/>
      <c r="H1387" s="99"/>
      <c r="I1387" s="103"/>
      <c r="J1387" s="99"/>
      <c r="K1387" s="99"/>
      <c r="L1387" s="99"/>
      <c r="M1387" s="103" t="n">
        <v>0</v>
      </c>
      <c r="N1387" s="103" t="n">
        <v>0</v>
      </c>
      <c r="O1387" s="103" t="n">
        <v>0</v>
      </c>
      <c r="P1387" s="99"/>
      <c r="Q1387" s="99"/>
    </row>
    <row r="1388" customFormat="false" ht="12.75" hidden="false" customHeight="false" outlineLevel="0" collapsed="false">
      <c r="A1388" s="104" t="n">
        <f aca="false">A1385+1</f>
        <v>463</v>
      </c>
      <c r="B1388" s="95"/>
      <c r="C1388" s="40"/>
      <c r="D1388" s="96" t="n">
        <v>6</v>
      </c>
      <c r="E1388" s="96"/>
      <c r="F1388" s="40"/>
      <c r="G1388" s="105" t="n">
        <f aca="false">C1388</f>
        <v>0</v>
      </c>
      <c r="H1388" s="104" t="n">
        <f aca="false">IF(AND(E1388=0,E1389=0),25,20)</f>
        <v>25</v>
      </c>
      <c r="I1388" s="105" t="n">
        <f aca="false">F1388</f>
        <v>0</v>
      </c>
      <c r="J1388" s="94" t="n">
        <f aca="false">IF(E1388="WO40",-40,MAX(4,SUM(E1388:E1389)))</f>
        <v>4</v>
      </c>
      <c r="K1388" s="104" t="n">
        <f aca="false">IF(D1388&gt;E1388,1,0)+IF(D1389&gt;E1389,1,0)+IF(D1390&gt;E1390,1,0)</f>
        <v>2</v>
      </c>
      <c r="L1388" s="104" t="n">
        <f aca="false">IF(E1388&gt;D1388,1,0)+IF(E1389&gt;D1389,1,0)+IF(E1390&gt;D1390,1,0)</f>
        <v>0</v>
      </c>
      <c r="M1388" s="97" t="str">
        <f aca="false">G1388&amp;" d. "&amp;I1388</f>
        <v>0 d. 0</v>
      </c>
      <c r="N1388" s="97" t="str">
        <f aca="false">G1388&amp;" x "&amp;I1388</f>
        <v>0 x 0</v>
      </c>
      <c r="O1388" s="97" t="str">
        <f aca="false">I1388&amp;" x "&amp;G1388</f>
        <v>0 x 0</v>
      </c>
      <c r="P1388" s="94" t="n">
        <f aca="false">MONTH(B1388)</f>
        <v>12</v>
      </c>
      <c r="Q1388" s="94" t="n">
        <f aca="false">QUOTIENT(B1388-2,7)-6129</f>
        <v>-6129</v>
      </c>
    </row>
    <row r="1389" customFormat="false" ht="12.75" hidden="false" customHeight="false" outlineLevel="0" collapsed="false">
      <c r="A1389" s="94"/>
      <c r="B1389" s="39"/>
      <c r="C1389" s="40"/>
      <c r="D1389" s="98" t="n">
        <v>6</v>
      </c>
      <c r="E1389" s="98"/>
      <c r="F1389" s="40"/>
      <c r="G1389" s="97"/>
      <c r="H1389" s="94"/>
      <c r="I1389" s="97"/>
      <c r="J1389" s="94"/>
      <c r="K1389" s="94"/>
      <c r="L1389" s="94"/>
      <c r="M1389" s="97" t="n">
        <v>0</v>
      </c>
      <c r="N1389" s="97" t="n">
        <v>0</v>
      </c>
      <c r="O1389" s="97" t="n">
        <v>0</v>
      </c>
      <c r="P1389" s="94"/>
      <c r="Q1389" s="94"/>
    </row>
    <row r="1390" customFormat="false" ht="12.75" hidden="false" customHeight="false" outlineLevel="0" collapsed="false">
      <c r="A1390" s="99"/>
      <c r="B1390" s="100"/>
      <c r="C1390" s="101"/>
      <c r="D1390" s="102"/>
      <c r="E1390" s="102"/>
      <c r="F1390" s="101"/>
      <c r="G1390" s="103"/>
      <c r="H1390" s="99"/>
      <c r="I1390" s="103"/>
      <c r="J1390" s="99"/>
      <c r="K1390" s="99"/>
      <c r="L1390" s="99"/>
      <c r="M1390" s="103" t="n">
        <v>0</v>
      </c>
      <c r="N1390" s="103" t="n">
        <v>0</v>
      </c>
      <c r="O1390" s="103" t="n">
        <v>0</v>
      </c>
      <c r="P1390" s="99"/>
      <c r="Q1390" s="99"/>
    </row>
    <row r="1391" customFormat="false" ht="12.75" hidden="false" customHeight="false" outlineLevel="0" collapsed="false">
      <c r="A1391" s="104" t="n">
        <f aca="false">A1388+1</f>
        <v>464</v>
      </c>
      <c r="B1391" s="95"/>
      <c r="C1391" s="40"/>
      <c r="D1391" s="96" t="n">
        <v>6</v>
      </c>
      <c r="E1391" s="96"/>
      <c r="F1391" s="40"/>
      <c r="G1391" s="105" t="n">
        <f aca="false">C1391</f>
        <v>0</v>
      </c>
      <c r="H1391" s="104" t="n">
        <f aca="false">IF(AND(E1391=0,E1392=0),25,20)</f>
        <v>25</v>
      </c>
      <c r="I1391" s="105" t="n">
        <f aca="false">F1391</f>
        <v>0</v>
      </c>
      <c r="J1391" s="94" t="n">
        <f aca="false">IF(E1391="WO40",-40,MAX(4,SUM(E1391:E1392)))</f>
        <v>4</v>
      </c>
      <c r="K1391" s="104" t="n">
        <f aca="false">IF(D1391&gt;E1391,1,0)+IF(D1392&gt;E1392,1,0)+IF(D1393&gt;E1393,1,0)</f>
        <v>2</v>
      </c>
      <c r="L1391" s="104" t="n">
        <f aca="false">IF(E1391&gt;D1391,1,0)+IF(E1392&gt;D1392,1,0)+IF(E1393&gt;D1393,1,0)</f>
        <v>0</v>
      </c>
      <c r="M1391" s="97" t="str">
        <f aca="false">G1391&amp;" d. "&amp;I1391</f>
        <v>0 d. 0</v>
      </c>
      <c r="N1391" s="97" t="str">
        <f aca="false">G1391&amp;" x "&amp;I1391</f>
        <v>0 x 0</v>
      </c>
      <c r="O1391" s="97" t="str">
        <f aca="false">I1391&amp;" x "&amp;G1391</f>
        <v>0 x 0</v>
      </c>
      <c r="P1391" s="94" t="n">
        <f aca="false">MONTH(B1391)</f>
        <v>12</v>
      </c>
      <c r="Q1391" s="94" t="n">
        <f aca="false">QUOTIENT(B1391-2,7)-6129</f>
        <v>-6129</v>
      </c>
    </row>
    <row r="1392" customFormat="false" ht="12.75" hidden="false" customHeight="false" outlineLevel="0" collapsed="false">
      <c r="A1392" s="94"/>
      <c r="B1392" s="39"/>
      <c r="C1392" s="40"/>
      <c r="D1392" s="98" t="n">
        <v>6</v>
      </c>
      <c r="E1392" s="98"/>
      <c r="F1392" s="40"/>
      <c r="G1392" s="97"/>
      <c r="H1392" s="94"/>
      <c r="I1392" s="97"/>
      <c r="J1392" s="94"/>
      <c r="K1392" s="94"/>
      <c r="L1392" s="94"/>
      <c r="M1392" s="97" t="n">
        <v>0</v>
      </c>
      <c r="N1392" s="97" t="n">
        <v>0</v>
      </c>
      <c r="O1392" s="97" t="n">
        <v>0</v>
      </c>
      <c r="P1392" s="94"/>
      <c r="Q1392" s="94"/>
    </row>
    <row r="1393" customFormat="false" ht="12.75" hidden="false" customHeight="false" outlineLevel="0" collapsed="false">
      <c r="A1393" s="99"/>
      <c r="B1393" s="100"/>
      <c r="C1393" s="101"/>
      <c r="D1393" s="102"/>
      <c r="E1393" s="102"/>
      <c r="F1393" s="101"/>
      <c r="G1393" s="103"/>
      <c r="H1393" s="99"/>
      <c r="I1393" s="103"/>
      <c r="J1393" s="99"/>
      <c r="K1393" s="99"/>
      <c r="L1393" s="99"/>
      <c r="M1393" s="103" t="n">
        <v>0</v>
      </c>
      <c r="N1393" s="103" t="n">
        <v>0</v>
      </c>
      <c r="O1393" s="103" t="n">
        <v>0</v>
      </c>
      <c r="P1393" s="99"/>
      <c r="Q1393" s="99"/>
    </row>
    <row r="1394" customFormat="false" ht="12.75" hidden="false" customHeight="false" outlineLevel="0" collapsed="false">
      <c r="A1394" s="104" t="n">
        <f aca="false">A1391+1</f>
        <v>465</v>
      </c>
      <c r="B1394" s="95"/>
      <c r="C1394" s="40"/>
      <c r="D1394" s="96" t="n">
        <v>6</v>
      </c>
      <c r="E1394" s="96"/>
      <c r="F1394" s="40"/>
      <c r="G1394" s="105" t="n">
        <f aca="false">C1394</f>
        <v>0</v>
      </c>
      <c r="H1394" s="104" t="n">
        <f aca="false">IF(AND(E1394=0,E1395=0),25,20)</f>
        <v>25</v>
      </c>
      <c r="I1394" s="105" t="n">
        <f aca="false">F1394</f>
        <v>0</v>
      </c>
      <c r="J1394" s="94" t="n">
        <f aca="false">IF(E1394="WO40",-40,MAX(4,SUM(E1394:E1395)))</f>
        <v>4</v>
      </c>
      <c r="K1394" s="104" t="n">
        <f aca="false">IF(D1394&gt;E1394,1,0)+IF(D1395&gt;E1395,1,0)+IF(D1396&gt;E1396,1,0)</f>
        <v>2</v>
      </c>
      <c r="L1394" s="104" t="n">
        <f aca="false">IF(E1394&gt;D1394,1,0)+IF(E1395&gt;D1395,1,0)+IF(E1396&gt;D1396,1,0)</f>
        <v>0</v>
      </c>
      <c r="M1394" s="97" t="str">
        <f aca="false">G1394&amp;" d. "&amp;I1394</f>
        <v>0 d. 0</v>
      </c>
      <c r="N1394" s="97" t="str">
        <f aca="false">G1394&amp;" x "&amp;I1394</f>
        <v>0 x 0</v>
      </c>
      <c r="O1394" s="97" t="str">
        <f aca="false">I1394&amp;" x "&amp;G1394</f>
        <v>0 x 0</v>
      </c>
      <c r="P1394" s="94" t="n">
        <f aca="false">MONTH(B1394)</f>
        <v>12</v>
      </c>
      <c r="Q1394" s="94" t="n">
        <f aca="false">QUOTIENT(B1394-2,7)-6129</f>
        <v>-6129</v>
      </c>
    </row>
    <row r="1395" customFormat="false" ht="12.75" hidden="false" customHeight="false" outlineLevel="0" collapsed="false">
      <c r="A1395" s="94"/>
      <c r="B1395" s="39"/>
      <c r="C1395" s="40"/>
      <c r="D1395" s="98" t="n">
        <v>6</v>
      </c>
      <c r="E1395" s="98"/>
      <c r="F1395" s="40"/>
      <c r="G1395" s="97"/>
      <c r="H1395" s="94"/>
      <c r="I1395" s="97"/>
      <c r="J1395" s="94"/>
      <c r="K1395" s="94"/>
      <c r="L1395" s="94"/>
      <c r="M1395" s="97" t="n">
        <v>0</v>
      </c>
      <c r="N1395" s="97" t="n">
        <v>0</v>
      </c>
      <c r="O1395" s="97" t="n">
        <v>0</v>
      </c>
      <c r="P1395" s="94"/>
      <c r="Q1395" s="94"/>
    </row>
    <row r="1396" customFormat="false" ht="12.75" hidden="false" customHeight="false" outlineLevel="0" collapsed="false">
      <c r="A1396" s="99"/>
      <c r="B1396" s="100"/>
      <c r="C1396" s="101"/>
      <c r="D1396" s="102"/>
      <c r="E1396" s="102"/>
      <c r="F1396" s="101"/>
      <c r="G1396" s="103"/>
      <c r="H1396" s="99"/>
      <c r="I1396" s="103"/>
      <c r="J1396" s="99"/>
      <c r="K1396" s="99"/>
      <c r="L1396" s="99"/>
      <c r="M1396" s="103" t="n">
        <v>0</v>
      </c>
      <c r="N1396" s="103" t="n">
        <v>0</v>
      </c>
      <c r="O1396" s="103" t="n">
        <v>0</v>
      </c>
      <c r="P1396" s="99"/>
      <c r="Q1396" s="99"/>
    </row>
    <row r="1397" customFormat="false" ht="12.75" hidden="false" customHeight="false" outlineLevel="0" collapsed="false">
      <c r="A1397" s="104" t="n">
        <f aca="false">A1394+1</f>
        <v>466</v>
      </c>
      <c r="B1397" s="95"/>
      <c r="C1397" s="40"/>
      <c r="D1397" s="96" t="n">
        <v>6</v>
      </c>
      <c r="E1397" s="96"/>
      <c r="F1397" s="40"/>
      <c r="G1397" s="105" t="n">
        <f aca="false">C1397</f>
        <v>0</v>
      </c>
      <c r="H1397" s="104" t="n">
        <f aca="false">IF(AND(E1397=0,E1398=0),25,20)</f>
        <v>25</v>
      </c>
      <c r="I1397" s="105" t="n">
        <f aca="false">F1397</f>
        <v>0</v>
      </c>
      <c r="J1397" s="94" t="n">
        <f aca="false">IF(E1397="WO40",-40,MAX(4,SUM(E1397:E1398)))</f>
        <v>4</v>
      </c>
      <c r="K1397" s="104" t="n">
        <f aca="false">IF(D1397&gt;E1397,1,0)+IF(D1398&gt;E1398,1,0)+IF(D1399&gt;E1399,1,0)</f>
        <v>2</v>
      </c>
      <c r="L1397" s="104" t="n">
        <f aca="false">IF(E1397&gt;D1397,1,0)+IF(E1398&gt;D1398,1,0)+IF(E1399&gt;D1399,1,0)</f>
        <v>0</v>
      </c>
      <c r="M1397" s="97" t="str">
        <f aca="false">G1397&amp;" d. "&amp;I1397</f>
        <v>0 d. 0</v>
      </c>
      <c r="N1397" s="97" t="str">
        <f aca="false">G1397&amp;" x "&amp;I1397</f>
        <v>0 x 0</v>
      </c>
      <c r="O1397" s="97" t="str">
        <f aca="false">I1397&amp;" x "&amp;G1397</f>
        <v>0 x 0</v>
      </c>
      <c r="P1397" s="94" t="n">
        <f aca="false">MONTH(B1397)</f>
        <v>12</v>
      </c>
      <c r="Q1397" s="94" t="n">
        <f aca="false">QUOTIENT(B1397-2,7)-6129</f>
        <v>-6129</v>
      </c>
    </row>
    <row r="1398" customFormat="false" ht="12.75" hidden="false" customHeight="false" outlineLevel="0" collapsed="false">
      <c r="A1398" s="94"/>
      <c r="B1398" s="39"/>
      <c r="C1398" s="40"/>
      <c r="D1398" s="98" t="n">
        <v>6</v>
      </c>
      <c r="E1398" s="98"/>
      <c r="F1398" s="40"/>
      <c r="G1398" s="97"/>
      <c r="H1398" s="94"/>
      <c r="I1398" s="97"/>
      <c r="J1398" s="94"/>
      <c r="K1398" s="94"/>
      <c r="L1398" s="94"/>
      <c r="M1398" s="97" t="n">
        <v>0</v>
      </c>
      <c r="N1398" s="97" t="n">
        <v>0</v>
      </c>
      <c r="O1398" s="97" t="n">
        <v>0</v>
      </c>
      <c r="P1398" s="94"/>
      <c r="Q1398" s="94"/>
    </row>
    <row r="1399" customFormat="false" ht="12.75" hidden="false" customHeight="false" outlineLevel="0" collapsed="false">
      <c r="A1399" s="99"/>
      <c r="B1399" s="100"/>
      <c r="C1399" s="101"/>
      <c r="D1399" s="102"/>
      <c r="E1399" s="102"/>
      <c r="F1399" s="101"/>
      <c r="G1399" s="103"/>
      <c r="H1399" s="99"/>
      <c r="I1399" s="103"/>
      <c r="J1399" s="99"/>
      <c r="K1399" s="99"/>
      <c r="L1399" s="99"/>
      <c r="M1399" s="103" t="n">
        <v>0</v>
      </c>
      <c r="N1399" s="103" t="n">
        <v>0</v>
      </c>
      <c r="O1399" s="103" t="n">
        <v>0</v>
      </c>
      <c r="P1399" s="99"/>
      <c r="Q1399" s="99"/>
    </row>
    <row r="1400" customFormat="false" ht="12.75" hidden="false" customHeight="false" outlineLevel="0" collapsed="false">
      <c r="A1400" s="104" t="n">
        <f aca="false">A1397+1</f>
        <v>467</v>
      </c>
      <c r="B1400" s="95"/>
      <c r="C1400" s="40"/>
      <c r="D1400" s="96" t="n">
        <v>6</v>
      </c>
      <c r="E1400" s="96"/>
      <c r="F1400" s="40"/>
      <c r="G1400" s="105" t="n">
        <f aca="false">C1400</f>
        <v>0</v>
      </c>
      <c r="H1400" s="104" t="n">
        <f aca="false">IF(AND(E1400=0,E1401=0),25,20)</f>
        <v>25</v>
      </c>
      <c r="I1400" s="105" t="n">
        <f aca="false">F1400</f>
        <v>0</v>
      </c>
      <c r="J1400" s="94" t="n">
        <f aca="false">IF(E1400="WO40",-40,MAX(4,SUM(E1400:E1401)))</f>
        <v>4</v>
      </c>
      <c r="K1400" s="104" t="n">
        <f aca="false">IF(D1400&gt;E1400,1,0)+IF(D1401&gt;E1401,1,0)+IF(D1402&gt;E1402,1,0)</f>
        <v>2</v>
      </c>
      <c r="L1400" s="104" t="n">
        <f aca="false">IF(E1400&gt;D1400,1,0)+IF(E1401&gt;D1401,1,0)+IF(E1402&gt;D1402,1,0)</f>
        <v>0</v>
      </c>
      <c r="M1400" s="97" t="str">
        <f aca="false">G1400&amp;" d. "&amp;I1400</f>
        <v>0 d. 0</v>
      </c>
      <c r="N1400" s="97" t="str">
        <f aca="false">G1400&amp;" x "&amp;I1400</f>
        <v>0 x 0</v>
      </c>
      <c r="O1400" s="97" t="str">
        <f aca="false">I1400&amp;" x "&amp;G1400</f>
        <v>0 x 0</v>
      </c>
      <c r="P1400" s="94" t="n">
        <f aca="false">MONTH(B1400)</f>
        <v>12</v>
      </c>
      <c r="Q1400" s="94" t="n">
        <f aca="false">QUOTIENT(B1400-2,7)-6129</f>
        <v>-6129</v>
      </c>
    </row>
    <row r="1401" customFormat="false" ht="12.75" hidden="false" customHeight="false" outlineLevel="0" collapsed="false">
      <c r="A1401" s="94"/>
      <c r="B1401" s="39"/>
      <c r="C1401" s="40"/>
      <c r="D1401" s="98" t="n">
        <v>6</v>
      </c>
      <c r="E1401" s="98"/>
      <c r="F1401" s="40"/>
      <c r="G1401" s="97"/>
      <c r="H1401" s="94"/>
      <c r="I1401" s="97"/>
      <c r="J1401" s="94"/>
      <c r="K1401" s="94"/>
      <c r="L1401" s="94"/>
      <c r="M1401" s="97" t="n">
        <v>0</v>
      </c>
      <c r="N1401" s="97" t="n">
        <v>0</v>
      </c>
      <c r="O1401" s="97" t="n">
        <v>0</v>
      </c>
      <c r="P1401" s="94"/>
      <c r="Q1401" s="94"/>
    </row>
    <row r="1402" customFormat="false" ht="12.75" hidden="false" customHeight="false" outlineLevel="0" collapsed="false">
      <c r="A1402" s="99"/>
      <c r="B1402" s="100"/>
      <c r="C1402" s="101"/>
      <c r="D1402" s="102"/>
      <c r="E1402" s="102"/>
      <c r="F1402" s="101"/>
      <c r="G1402" s="103"/>
      <c r="H1402" s="99"/>
      <c r="I1402" s="103"/>
      <c r="J1402" s="99"/>
      <c r="K1402" s="99"/>
      <c r="L1402" s="99"/>
      <c r="M1402" s="103" t="n">
        <v>0</v>
      </c>
      <c r="N1402" s="103" t="n">
        <v>0</v>
      </c>
      <c r="O1402" s="103" t="n">
        <v>0</v>
      </c>
      <c r="P1402" s="99"/>
      <c r="Q1402" s="99"/>
    </row>
    <row r="1403" customFormat="false" ht="12.75" hidden="false" customHeight="false" outlineLevel="0" collapsed="false">
      <c r="A1403" s="104" t="n">
        <f aca="false">A1400+1</f>
        <v>468</v>
      </c>
      <c r="B1403" s="95"/>
      <c r="C1403" s="40"/>
      <c r="D1403" s="96" t="n">
        <v>6</v>
      </c>
      <c r="E1403" s="96"/>
      <c r="F1403" s="40"/>
      <c r="G1403" s="105" t="n">
        <f aca="false">C1403</f>
        <v>0</v>
      </c>
      <c r="H1403" s="104" t="n">
        <f aca="false">IF(AND(E1403=0,E1404=0),25,20)</f>
        <v>25</v>
      </c>
      <c r="I1403" s="105" t="n">
        <f aca="false">F1403</f>
        <v>0</v>
      </c>
      <c r="J1403" s="94" t="n">
        <f aca="false">IF(E1403="WO40",-40,MAX(4,SUM(E1403:E1404)))</f>
        <v>4</v>
      </c>
      <c r="K1403" s="104" t="n">
        <f aca="false">IF(D1403&gt;E1403,1,0)+IF(D1404&gt;E1404,1,0)+IF(D1405&gt;E1405,1,0)</f>
        <v>2</v>
      </c>
      <c r="L1403" s="104" t="n">
        <f aca="false">IF(E1403&gt;D1403,1,0)+IF(E1404&gt;D1404,1,0)+IF(E1405&gt;D1405,1,0)</f>
        <v>0</v>
      </c>
      <c r="M1403" s="97" t="str">
        <f aca="false">G1403&amp;" d. "&amp;I1403</f>
        <v>0 d. 0</v>
      </c>
      <c r="N1403" s="97" t="str">
        <f aca="false">G1403&amp;" x "&amp;I1403</f>
        <v>0 x 0</v>
      </c>
      <c r="O1403" s="97" t="str">
        <f aca="false">I1403&amp;" x "&amp;G1403</f>
        <v>0 x 0</v>
      </c>
      <c r="P1403" s="94" t="n">
        <f aca="false">MONTH(B1403)</f>
        <v>12</v>
      </c>
      <c r="Q1403" s="94" t="n">
        <f aca="false">QUOTIENT(B1403-2,7)-6129</f>
        <v>-6129</v>
      </c>
    </row>
    <row r="1404" customFormat="false" ht="12.75" hidden="false" customHeight="false" outlineLevel="0" collapsed="false">
      <c r="A1404" s="94"/>
      <c r="B1404" s="39"/>
      <c r="C1404" s="40"/>
      <c r="D1404" s="98" t="n">
        <v>6</v>
      </c>
      <c r="E1404" s="98"/>
      <c r="F1404" s="40"/>
      <c r="G1404" s="97"/>
      <c r="H1404" s="94"/>
      <c r="I1404" s="97"/>
      <c r="J1404" s="94"/>
      <c r="K1404" s="94"/>
      <c r="L1404" s="94"/>
      <c r="M1404" s="97" t="n">
        <v>0</v>
      </c>
      <c r="N1404" s="97" t="n">
        <v>0</v>
      </c>
      <c r="O1404" s="97" t="n">
        <v>0</v>
      </c>
      <c r="P1404" s="94"/>
      <c r="Q1404" s="94"/>
    </row>
    <row r="1405" customFormat="false" ht="12.75" hidden="false" customHeight="false" outlineLevel="0" collapsed="false">
      <c r="A1405" s="99"/>
      <c r="B1405" s="100"/>
      <c r="C1405" s="101"/>
      <c r="D1405" s="102"/>
      <c r="E1405" s="102"/>
      <c r="F1405" s="101"/>
      <c r="G1405" s="103"/>
      <c r="H1405" s="99"/>
      <c r="I1405" s="103"/>
      <c r="J1405" s="99"/>
      <c r="K1405" s="99"/>
      <c r="L1405" s="99"/>
      <c r="M1405" s="103" t="n">
        <v>0</v>
      </c>
      <c r="N1405" s="103" t="n">
        <v>0</v>
      </c>
      <c r="O1405" s="103" t="n">
        <v>0</v>
      </c>
      <c r="P1405" s="99"/>
      <c r="Q1405" s="99"/>
    </row>
    <row r="1406" customFormat="false" ht="12.75" hidden="false" customHeight="false" outlineLevel="0" collapsed="false">
      <c r="A1406" s="104" t="n">
        <f aca="false">A1403+1</f>
        <v>469</v>
      </c>
      <c r="B1406" s="95"/>
      <c r="C1406" s="40"/>
      <c r="D1406" s="96" t="n">
        <v>6</v>
      </c>
      <c r="E1406" s="96"/>
      <c r="F1406" s="40"/>
      <c r="G1406" s="105" t="n">
        <f aca="false">C1406</f>
        <v>0</v>
      </c>
      <c r="H1406" s="104" t="n">
        <f aca="false">IF(AND(E1406=0,E1407=0),25,20)</f>
        <v>25</v>
      </c>
      <c r="I1406" s="105" t="n">
        <f aca="false">F1406</f>
        <v>0</v>
      </c>
      <c r="J1406" s="94" t="n">
        <f aca="false">IF(E1406="WO40",-40,MAX(4,SUM(E1406:E1407)))</f>
        <v>4</v>
      </c>
      <c r="K1406" s="104" t="n">
        <f aca="false">IF(D1406&gt;E1406,1,0)+IF(D1407&gt;E1407,1,0)+IF(D1408&gt;E1408,1,0)</f>
        <v>2</v>
      </c>
      <c r="L1406" s="104" t="n">
        <f aca="false">IF(E1406&gt;D1406,1,0)+IF(E1407&gt;D1407,1,0)+IF(E1408&gt;D1408,1,0)</f>
        <v>0</v>
      </c>
      <c r="M1406" s="97" t="str">
        <f aca="false">G1406&amp;" d. "&amp;I1406</f>
        <v>0 d. 0</v>
      </c>
      <c r="N1406" s="97" t="str">
        <f aca="false">G1406&amp;" x "&amp;I1406</f>
        <v>0 x 0</v>
      </c>
      <c r="O1406" s="97" t="str">
        <f aca="false">I1406&amp;" x "&amp;G1406</f>
        <v>0 x 0</v>
      </c>
      <c r="P1406" s="94" t="n">
        <f aca="false">MONTH(B1406)</f>
        <v>12</v>
      </c>
      <c r="Q1406" s="94" t="n">
        <f aca="false">QUOTIENT(B1406-2,7)-6129</f>
        <v>-6129</v>
      </c>
    </row>
    <row r="1407" customFormat="false" ht="12.75" hidden="false" customHeight="false" outlineLevel="0" collapsed="false">
      <c r="A1407" s="94"/>
      <c r="B1407" s="39"/>
      <c r="C1407" s="40"/>
      <c r="D1407" s="98" t="n">
        <v>6</v>
      </c>
      <c r="E1407" s="98"/>
      <c r="F1407" s="40"/>
      <c r="G1407" s="97"/>
      <c r="H1407" s="94"/>
      <c r="I1407" s="97"/>
      <c r="J1407" s="94"/>
      <c r="K1407" s="94"/>
      <c r="L1407" s="94"/>
      <c r="M1407" s="97" t="n">
        <v>0</v>
      </c>
      <c r="N1407" s="97" t="n">
        <v>0</v>
      </c>
      <c r="O1407" s="97" t="n">
        <v>0</v>
      </c>
      <c r="P1407" s="94"/>
      <c r="Q1407" s="94"/>
    </row>
    <row r="1408" customFormat="false" ht="12.75" hidden="false" customHeight="false" outlineLevel="0" collapsed="false">
      <c r="A1408" s="99"/>
      <c r="B1408" s="100"/>
      <c r="C1408" s="101"/>
      <c r="D1408" s="102"/>
      <c r="E1408" s="102"/>
      <c r="F1408" s="101"/>
      <c r="G1408" s="103"/>
      <c r="H1408" s="99"/>
      <c r="I1408" s="103"/>
      <c r="J1408" s="99"/>
      <c r="K1408" s="99"/>
      <c r="L1408" s="99"/>
      <c r="M1408" s="103" t="n">
        <v>0</v>
      </c>
      <c r="N1408" s="103" t="n">
        <v>0</v>
      </c>
      <c r="O1408" s="103" t="n">
        <v>0</v>
      </c>
      <c r="P1408" s="99"/>
      <c r="Q1408" s="99"/>
    </row>
    <row r="1409" customFormat="false" ht="12.75" hidden="false" customHeight="false" outlineLevel="0" collapsed="false">
      <c r="A1409" s="104" t="n">
        <f aca="false">A1406+1</f>
        <v>470</v>
      </c>
      <c r="B1409" s="95"/>
      <c r="C1409" s="40"/>
      <c r="D1409" s="96" t="n">
        <v>6</v>
      </c>
      <c r="E1409" s="96"/>
      <c r="F1409" s="40"/>
      <c r="G1409" s="105" t="n">
        <f aca="false">C1409</f>
        <v>0</v>
      </c>
      <c r="H1409" s="104" t="n">
        <f aca="false">IF(AND(E1409=0,E1410=0),25,20)</f>
        <v>25</v>
      </c>
      <c r="I1409" s="105" t="n">
        <f aca="false">F1409</f>
        <v>0</v>
      </c>
      <c r="J1409" s="94" t="n">
        <f aca="false">IF(E1409="WO40",-40,MAX(4,SUM(E1409:E1410)))</f>
        <v>4</v>
      </c>
      <c r="K1409" s="104" t="n">
        <f aca="false">IF(D1409&gt;E1409,1,0)+IF(D1410&gt;E1410,1,0)+IF(D1411&gt;E1411,1,0)</f>
        <v>2</v>
      </c>
      <c r="L1409" s="104" t="n">
        <f aca="false">IF(E1409&gt;D1409,1,0)+IF(E1410&gt;D1410,1,0)+IF(E1411&gt;D1411,1,0)</f>
        <v>0</v>
      </c>
      <c r="M1409" s="97" t="str">
        <f aca="false">G1409&amp;" d. "&amp;I1409</f>
        <v>0 d. 0</v>
      </c>
      <c r="N1409" s="97" t="str">
        <f aca="false">G1409&amp;" x "&amp;I1409</f>
        <v>0 x 0</v>
      </c>
      <c r="O1409" s="97" t="str">
        <f aca="false">I1409&amp;" x "&amp;G1409</f>
        <v>0 x 0</v>
      </c>
      <c r="P1409" s="94" t="n">
        <f aca="false">MONTH(B1409)</f>
        <v>12</v>
      </c>
      <c r="Q1409" s="94" t="n">
        <f aca="false">QUOTIENT(B1409-2,7)-6129</f>
        <v>-6129</v>
      </c>
    </row>
    <row r="1410" customFormat="false" ht="12.75" hidden="false" customHeight="false" outlineLevel="0" collapsed="false">
      <c r="A1410" s="94"/>
      <c r="B1410" s="39"/>
      <c r="C1410" s="40"/>
      <c r="D1410" s="98" t="n">
        <v>6</v>
      </c>
      <c r="E1410" s="98"/>
      <c r="F1410" s="40"/>
      <c r="G1410" s="97"/>
      <c r="H1410" s="94"/>
      <c r="I1410" s="97"/>
      <c r="J1410" s="94"/>
      <c r="K1410" s="94"/>
      <c r="L1410" s="94"/>
      <c r="M1410" s="97" t="n">
        <v>0</v>
      </c>
      <c r="N1410" s="97" t="n">
        <v>0</v>
      </c>
      <c r="O1410" s="97" t="n">
        <v>0</v>
      </c>
      <c r="P1410" s="94"/>
      <c r="Q1410" s="94"/>
    </row>
    <row r="1411" customFormat="false" ht="12.75" hidden="false" customHeight="false" outlineLevel="0" collapsed="false">
      <c r="A1411" s="99"/>
      <c r="B1411" s="100"/>
      <c r="C1411" s="101"/>
      <c r="D1411" s="102"/>
      <c r="E1411" s="102"/>
      <c r="F1411" s="101"/>
      <c r="G1411" s="103"/>
      <c r="H1411" s="99"/>
      <c r="I1411" s="103"/>
      <c r="J1411" s="99"/>
      <c r="K1411" s="99"/>
      <c r="L1411" s="99"/>
      <c r="M1411" s="103" t="n">
        <v>0</v>
      </c>
      <c r="N1411" s="103" t="n">
        <v>0</v>
      </c>
      <c r="O1411" s="103" t="n">
        <v>0</v>
      </c>
      <c r="P1411" s="99"/>
      <c r="Q1411" s="99"/>
    </row>
    <row r="1412" customFormat="false" ht="12.75" hidden="false" customHeight="false" outlineLevel="0" collapsed="false">
      <c r="A1412" s="104" t="n">
        <f aca="false">A1409+1</f>
        <v>471</v>
      </c>
      <c r="B1412" s="95"/>
      <c r="C1412" s="40"/>
      <c r="D1412" s="96" t="n">
        <v>6</v>
      </c>
      <c r="E1412" s="96"/>
      <c r="F1412" s="40"/>
      <c r="G1412" s="105" t="n">
        <f aca="false">C1412</f>
        <v>0</v>
      </c>
      <c r="H1412" s="104" t="n">
        <f aca="false">IF(AND(E1412=0,E1413=0),25,20)</f>
        <v>25</v>
      </c>
      <c r="I1412" s="105" t="n">
        <f aca="false">F1412</f>
        <v>0</v>
      </c>
      <c r="J1412" s="94" t="n">
        <f aca="false">IF(E1412="WO40",-40,MAX(4,SUM(E1412:E1413)))</f>
        <v>4</v>
      </c>
      <c r="K1412" s="104" t="n">
        <f aca="false">IF(D1412&gt;E1412,1,0)+IF(D1413&gt;E1413,1,0)+IF(D1414&gt;E1414,1,0)</f>
        <v>2</v>
      </c>
      <c r="L1412" s="104" t="n">
        <f aca="false">IF(E1412&gt;D1412,1,0)+IF(E1413&gt;D1413,1,0)+IF(E1414&gt;D1414,1,0)</f>
        <v>0</v>
      </c>
      <c r="M1412" s="97" t="str">
        <f aca="false">G1412&amp;" d. "&amp;I1412</f>
        <v>0 d. 0</v>
      </c>
      <c r="N1412" s="97" t="str">
        <f aca="false">G1412&amp;" x "&amp;I1412</f>
        <v>0 x 0</v>
      </c>
      <c r="O1412" s="97" t="str">
        <f aca="false">I1412&amp;" x "&amp;G1412</f>
        <v>0 x 0</v>
      </c>
      <c r="P1412" s="94" t="n">
        <f aca="false">MONTH(B1412)</f>
        <v>12</v>
      </c>
      <c r="Q1412" s="94" t="n">
        <f aca="false">QUOTIENT(B1412-2,7)-6129</f>
        <v>-6129</v>
      </c>
    </row>
    <row r="1413" customFormat="false" ht="12.75" hidden="false" customHeight="false" outlineLevel="0" collapsed="false">
      <c r="A1413" s="94"/>
      <c r="B1413" s="39"/>
      <c r="C1413" s="40"/>
      <c r="D1413" s="98" t="n">
        <v>6</v>
      </c>
      <c r="E1413" s="98"/>
      <c r="F1413" s="40"/>
      <c r="G1413" s="97"/>
      <c r="H1413" s="94"/>
      <c r="I1413" s="97"/>
      <c r="J1413" s="94"/>
      <c r="K1413" s="94"/>
      <c r="L1413" s="94"/>
      <c r="M1413" s="97" t="n">
        <v>0</v>
      </c>
      <c r="N1413" s="97" t="n">
        <v>0</v>
      </c>
      <c r="O1413" s="97" t="n">
        <v>0</v>
      </c>
      <c r="P1413" s="94"/>
      <c r="Q1413" s="94"/>
    </row>
    <row r="1414" customFormat="false" ht="12.75" hidden="false" customHeight="false" outlineLevel="0" collapsed="false">
      <c r="A1414" s="99"/>
      <c r="B1414" s="100"/>
      <c r="C1414" s="101"/>
      <c r="D1414" s="102"/>
      <c r="E1414" s="102"/>
      <c r="F1414" s="101"/>
      <c r="G1414" s="103"/>
      <c r="H1414" s="99"/>
      <c r="I1414" s="103"/>
      <c r="J1414" s="99"/>
      <c r="K1414" s="99"/>
      <c r="L1414" s="99"/>
      <c r="M1414" s="103" t="n">
        <v>0</v>
      </c>
      <c r="N1414" s="103" t="n">
        <v>0</v>
      </c>
      <c r="O1414" s="103" t="n">
        <v>0</v>
      </c>
      <c r="P1414" s="99"/>
      <c r="Q1414" s="99"/>
    </row>
    <row r="1415" customFormat="false" ht="12.75" hidden="false" customHeight="false" outlineLevel="0" collapsed="false">
      <c r="A1415" s="104" t="n">
        <f aca="false">A1412+1</f>
        <v>472</v>
      </c>
      <c r="B1415" s="95"/>
      <c r="C1415" s="40"/>
      <c r="D1415" s="96" t="n">
        <v>6</v>
      </c>
      <c r="E1415" s="96"/>
      <c r="F1415" s="40"/>
      <c r="G1415" s="105" t="n">
        <f aca="false">C1415</f>
        <v>0</v>
      </c>
      <c r="H1415" s="104" t="n">
        <f aca="false">IF(AND(E1415=0,E1416=0),25,20)</f>
        <v>25</v>
      </c>
      <c r="I1415" s="105" t="n">
        <f aca="false">F1415</f>
        <v>0</v>
      </c>
      <c r="J1415" s="94" t="n">
        <f aca="false">IF(E1415="WO40",-40,MAX(4,SUM(E1415:E1416)))</f>
        <v>4</v>
      </c>
      <c r="K1415" s="104" t="n">
        <f aca="false">IF(D1415&gt;E1415,1,0)+IF(D1416&gt;E1416,1,0)+IF(D1417&gt;E1417,1,0)</f>
        <v>2</v>
      </c>
      <c r="L1415" s="104" t="n">
        <f aca="false">IF(E1415&gt;D1415,1,0)+IF(E1416&gt;D1416,1,0)+IF(E1417&gt;D1417,1,0)</f>
        <v>0</v>
      </c>
      <c r="M1415" s="97" t="str">
        <f aca="false">G1415&amp;" d. "&amp;I1415</f>
        <v>0 d. 0</v>
      </c>
      <c r="N1415" s="97" t="str">
        <f aca="false">G1415&amp;" x "&amp;I1415</f>
        <v>0 x 0</v>
      </c>
      <c r="O1415" s="97" t="str">
        <f aca="false">I1415&amp;" x "&amp;G1415</f>
        <v>0 x 0</v>
      </c>
      <c r="P1415" s="94" t="n">
        <f aca="false">MONTH(B1415)</f>
        <v>12</v>
      </c>
      <c r="Q1415" s="94" t="n">
        <f aca="false">QUOTIENT(B1415-2,7)-6129</f>
        <v>-6129</v>
      </c>
    </row>
    <row r="1416" customFormat="false" ht="12.75" hidden="false" customHeight="false" outlineLevel="0" collapsed="false">
      <c r="A1416" s="94"/>
      <c r="B1416" s="39"/>
      <c r="C1416" s="40"/>
      <c r="D1416" s="98" t="n">
        <v>6</v>
      </c>
      <c r="E1416" s="98"/>
      <c r="F1416" s="40"/>
      <c r="G1416" s="97"/>
      <c r="H1416" s="94"/>
      <c r="I1416" s="97"/>
      <c r="J1416" s="94"/>
      <c r="K1416" s="94"/>
      <c r="L1416" s="94"/>
      <c r="M1416" s="97" t="n">
        <v>0</v>
      </c>
      <c r="N1416" s="97" t="n">
        <v>0</v>
      </c>
      <c r="O1416" s="97" t="n">
        <v>0</v>
      </c>
      <c r="P1416" s="94"/>
      <c r="Q1416" s="94"/>
    </row>
    <row r="1417" customFormat="false" ht="12.75" hidden="false" customHeight="false" outlineLevel="0" collapsed="false">
      <c r="A1417" s="99"/>
      <c r="B1417" s="100"/>
      <c r="C1417" s="101"/>
      <c r="D1417" s="102"/>
      <c r="E1417" s="102"/>
      <c r="F1417" s="101"/>
      <c r="G1417" s="103"/>
      <c r="H1417" s="99"/>
      <c r="I1417" s="103"/>
      <c r="J1417" s="99"/>
      <c r="K1417" s="99"/>
      <c r="L1417" s="99"/>
      <c r="M1417" s="103" t="n">
        <v>0</v>
      </c>
      <c r="N1417" s="103" t="n">
        <v>0</v>
      </c>
      <c r="O1417" s="103" t="n">
        <v>0</v>
      </c>
      <c r="P1417" s="99"/>
      <c r="Q1417" s="99"/>
    </row>
    <row r="1418" customFormat="false" ht="12.75" hidden="false" customHeight="false" outlineLevel="0" collapsed="false">
      <c r="A1418" s="104" t="n">
        <f aca="false">A1415+1</f>
        <v>473</v>
      </c>
      <c r="B1418" s="95"/>
      <c r="C1418" s="40"/>
      <c r="D1418" s="96" t="n">
        <v>6</v>
      </c>
      <c r="E1418" s="96"/>
      <c r="F1418" s="40"/>
      <c r="G1418" s="105" t="n">
        <f aca="false">C1418</f>
        <v>0</v>
      </c>
      <c r="H1418" s="104" t="n">
        <f aca="false">IF(AND(E1418=0,E1419=0),25,20)</f>
        <v>25</v>
      </c>
      <c r="I1418" s="105" t="n">
        <f aca="false">F1418</f>
        <v>0</v>
      </c>
      <c r="J1418" s="94" t="n">
        <f aca="false">IF(E1418="WO40",-40,MAX(4,SUM(E1418:E1419)))</f>
        <v>4</v>
      </c>
      <c r="K1418" s="104" t="n">
        <f aca="false">IF(D1418&gt;E1418,1,0)+IF(D1419&gt;E1419,1,0)+IF(D1420&gt;E1420,1,0)</f>
        <v>2</v>
      </c>
      <c r="L1418" s="104" t="n">
        <f aca="false">IF(E1418&gt;D1418,1,0)+IF(E1419&gt;D1419,1,0)+IF(E1420&gt;D1420,1,0)</f>
        <v>0</v>
      </c>
      <c r="M1418" s="97" t="str">
        <f aca="false">G1418&amp;" d. "&amp;I1418</f>
        <v>0 d. 0</v>
      </c>
      <c r="N1418" s="97" t="str">
        <f aca="false">G1418&amp;" x "&amp;I1418</f>
        <v>0 x 0</v>
      </c>
      <c r="O1418" s="97" t="str">
        <f aca="false">I1418&amp;" x "&amp;G1418</f>
        <v>0 x 0</v>
      </c>
      <c r="P1418" s="94" t="n">
        <f aca="false">MONTH(B1418)</f>
        <v>12</v>
      </c>
      <c r="Q1418" s="94" t="n">
        <f aca="false">QUOTIENT(B1418-2,7)-6129</f>
        <v>-6129</v>
      </c>
    </row>
    <row r="1419" customFormat="false" ht="12.75" hidden="false" customHeight="false" outlineLevel="0" collapsed="false">
      <c r="A1419" s="94"/>
      <c r="B1419" s="39"/>
      <c r="C1419" s="40"/>
      <c r="D1419" s="98" t="n">
        <v>6</v>
      </c>
      <c r="E1419" s="98"/>
      <c r="F1419" s="40"/>
      <c r="G1419" s="97"/>
      <c r="H1419" s="94"/>
      <c r="I1419" s="97"/>
      <c r="J1419" s="94"/>
      <c r="K1419" s="94"/>
      <c r="L1419" s="94"/>
      <c r="M1419" s="97" t="n">
        <v>0</v>
      </c>
      <c r="N1419" s="97" t="n">
        <v>0</v>
      </c>
      <c r="O1419" s="97" t="n">
        <v>0</v>
      </c>
      <c r="P1419" s="94"/>
      <c r="Q1419" s="94"/>
    </row>
    <row r="1420" customFormat="false" ht="12.75" hidden="false" customHeight="false" outlineLevel="0" collapsed="false">
      <c r="A1420" s="99"/>
      <c r="B1420" s="100"/>
      <c r="C1420" s="101"/>
      <c r="D1420" s="102"/>
      <c r="E1420" s="102"/>
      <c r="F1420" s="101"/>
      <c r="G1420" s="103"/>
      <c r="H1420" s="99"/>
      <c r="I1420" s="103"/>
      <c r="J1420" s="99"/>
      <c r="K1420" s="99"/>
      <c r="L1420" s="99"/>
      <c r="M1420" s="103" t="n">
        <v>0</v>
      </c>
      <c r="N1420" s="103" t="n">
        <v>0</v>
      </c>
      <c r="O1420" s="103" t="n">
        <v>0</v>
      </c>
      <c r="P1420" s="99"/>
      <c r="Q1420" s="99"/>
    </row>
    <row r="1421" customFormat="false" ht="12.75" hidden="false" customHeight="false" outlineLevel="0" collapsed="false">
      <c r="A1421" s="104" t="n">
        <f aca="false">A1418+1</f>
        <v>474</v>
      </c>
      <c r="B1421" s="95"/>
      <c r="C1421" s="40"/>
      <c r="D1421" s="96" t="n">
        <v>6</v>
      </c>
      <c r="E1421" s="96"/>
      <c r="F1421" s="40"/>
      <c r="G1421" s="105" t="n">
        <f aca="false">C1421</f>
        <v>0</v>
      </c>
      <c r="H1421" s="104" t="n">
        <f aca="false">IF(AND(E1421=0,E1422=0),25,20)</f>
        <v>25</v>
      </c>
      <c r="I1421" s="105" t="n">
        <f aca="false">F1421</f>
        <v>0</v>
      </c>
      <c r="J1421" s="94" t="n">
        <f aca="false">IF(E1421="WO40",-40,MAX(4,SUM(E1421:E1422)))</f>
        <v>4</v>
      </c>
      <c r="K1421" s="104" t="n">
        <f aca="false">IF(D1421&gt;E1421,1,0)+IF(D1422&gt;E1422,1,0)+IF(D1423&gt;E1423,1,0)</f>
        <v>2</v>
      </c>
      <c r="L1421" s="104" t="n">
        <f aca="false">IF(E1421&gt;D1421,1,0)+IF(E1422&gt;D1422,1,0)+IF(E1423&gt;D1423,1,0)</f>
        <v>0</v>
      </c>
      <c r="M1421" s="97" t="str">
        <f aca="false">G1421&amp;" d. "&amp;I1421</f>
        <v>0 d. 0</v>
      </c>
      <c r="N1421" s="97" t="str">
        <f aca="false">G1421&amp;" x "&amp;I1421</f>
        <v>0 x 0</v>
      </c>
      <c r="O1421" s="97" t="str">
        <f aca="false">I1421&amp;" x "&amp;G1421</f>
        <v>0 x 0</v>
      </c>
      <c r="P1421" s="94" t="n">
        <f aca="false">MONTH(B1421)</f>
        <v>12</v>
      </c>
      <c r="Q1421" s="94" t="n">
        <f aca="false">QUOTIENT(B1421-2,7)-6129</f>
        <v>-6129</v>
      </c>
    </row>
    <row r="1422" customFormat="false" ht="12.75" hidden="false" customHeight="false" outlineLevel="0" collapsed="false">
      <c r="A1422" s="94"/>
      <c r="B1422" s="39"/>
      <c r="C1422" s="40"/>
      <c r="D1422" s="98" t="n">
        <v>6</v>
      </c>
      <c r="E1422" s="98"/>
      <c r="F1422" s="40"/>
      <c r="G1422" s="97"/>
      <c r="H1422" s="94"/>
      <c r="I1422" s="97"/>
      <c r="J1422" s="94"/>
      <c r="K1422" s="94"/>
      <c r="L1422" s="94"/>
      <c r="M1422" s="97" t="n">
        <v>0</v>
      </c>
      <c r="N1422" s="97" t="n">
        <v>0</v>
      </c>
      <c r="O1422" s="97" t="n">
        <v>0</v>
      </c>
      <c r="P1422" s="94"/>
      <c r="Q1422" s="94"/>
    </row>
    <row r="1423" customFormat="false" ht="12.75" hidden="false" customHeight="false" outlineLevel="0" collapsed="false">
      <c r="A1423" s="99"/>
      <c r="B1423" s="100"/>
      <c r="C1423" s="101"/>
      <c r="D1423" s="102"/>
      <c r="E1423" s="102"/>
      <c r="F1423" s="101"/>
      <c r="G1423" s="103"/>
      <c r="H1423" s="99"/>
      <c r="I1423" s="103"/>
      <c r="J1423" s="99"/>
      <c r="K1423" s="99"/>
      <c r="L1423" s="99"/>
      <c r="M1423" s="103" t="n">
        <v>0</v>
      </c>
      <c r="N1423" s="103" t="n">
        <v>0</v>
      </c>
      <c r="O1423" s="103" t="n">
        <v>0</v>
      </c>
      <c r="P1423" s="99"/>
      <c r="Q1423" s="99"/>
    </row>
    <row r="1424" customFormat="false" ht="12.75" hidden="false" customHeight="false" outlineLevel="0" collapsed="false">
      <c r="A1424" s="104" t="n">
        <f aca="false">A1421+1</f>
        <v>475</v>
      </c>
      <c r="B1424" s="95"/>
      <c r="C1424" s="40"/>
      <c r="D1424" s="96" t="n">
        <v>6</v>
      </c>
      <c r="E1424" s="96"/>
      <c r="F1424" s="40"/>
      <c r="G1424" s="105" t="n">
        <f aca="false">C1424</f>
        <v>0</v>
      </c>
      <c r="H1424" s="104" t="n">
        <f aca="false">IF(AND(E1424=0,E1425=0),25,20)</f>
        <v>25</v>
      </c>
      <c r="I1424" s="105" t="n">
        <f aca="false">F1424</f>
        <v>0</v>
      </c>
      <c r="J1424" s="94" t="n">
        <f aca="false">IF(E1424="WO40",-40,MAX(4,SUM(E1424:E1425)))</f>
        <v>4</v>
      </c>
      <c r="K1424" s="104" t="n">
        <f aca="false">IF(D1424&gt;E1424,1,0)+IF(D1425&gt;E1425,1,0)+IF(D1426&gt;E1426,1,0)</f>
        <v>2</v>
      </c>
      <c r="L1424" s="104" t="n">
        <f aca="false">IF(E1424&gt;D1424,1,0)+IF(E1425&gt;D1425,1,0)+IF(E1426&gt;D1426,1,0)</f>
        <v>0</v>
      </c>
      <c r="M1424" s="97" t="str">
        <f aca="false">G1424&amp;" d. "&amp;I1424</f>
        <v>0 d. 0</v>
      </c>
      <c r="N1424" s="97" t="str">
        <f aca="false">G1424&amp;" x "&amp;I1424</f>
        <v>0 x 0</v>
      </c>
      <c r="O1424" s="97" t="str">
        <f aca="false">I1424&amp;" x "&amp;G1424</f>
        <v>0 x 0</v>
      </c>
      <c r="P1424" s="94" t="n">
        <f aca="false">MONTH(B1424)</f>
        <v>12</v>
      </c>
      <c r="Q1424" s="94" t="n">
        <f aca="false">QUOTIENT(B1424-2,7)-6129</f>
        <v>-6129</v>
      </c>
    </row>
    <row r="1425" customFormat="false" ht="12.75" hidden="false" customHeight="false" outlineLevel="0" collapsed="false">
      <c r="A1425" s="94"/>
      <c r="B1425" s="39"/>
      <c r="C1425" s="40"/>
      <c r="D1425" s="98" t="n">
        <v>6</v>
      </c>
      <c r="E1425" s="98"/>
      <c r="F1425" s="40"/>
      <c r="G1425" s="97"/>
      <c r="H1425" s="94"/>
      <c r="I1425" s="97"/>
      <c r="J1425" s="94"/>
      <c r="K1425" s="94"/>
      <c r="L1425" s="94"/>
      <c r="M1425" s="97" t="n">
        <v>0</v>
      </c>
      <c r="N1425" s="97" t="n">
        <v>0</v>
      </c>
      <c r="O1425" s="97" t="n">
        <v>0</v>
      </c>
      <c r="P1425" s="94"/>
      <c r="Q1425" s="94"/>
    </row>
    <row r="1426" customFormat="false" ht="12.75" hidden="false" customHeight="false" outlineLevel="0" collapsed="false">
      <c r="A1426" s="99"/>
      <c r="B1426" s="100"/>
      <c r="C1426" s="101"/>
      <c r="D1426" s="102"/>
      <c r="E1426" s="102"/>
      <c r="F1426" s="101"/>
      <c r="G1426" s="103"/>
      <c r="H1426" s="99"/>
      <c r="I1426" s="103"/>
      <c r="J1426" s="99"/>
      <c r="K1426" s="99"/>
      <c r="L1426" s="99"/>
      <c r="M1426" s="103" t="n">
        <v>0</v>
      </c>
      <c r="N1426" s="103" t="n">
        <v>0</v>
      </c>
      <c r="O1426" s="103" t="n">
        <v>0</v>
      </c>
      <c r="P1426" s="99"/>
      <c r="Q1426" s="99"/>
    </row>
    <row r="1427" customFormat="false" ht="12.75" hidden="false" customHeight="false" outlineLevel="0" collapsed="false">
      <c r="A1427" s="104" t="n">
        <f aca="false">A1424+1</f>
        <v>476</v>
      </c>
      <c r="B1427" s="95"/>
      <c r="C1427" s="40"/>
      <c r="D1427" s="96" t="n">
        <v>6</v>
      </c>
      <c r="E1427" s="96"/>
      <c r="F1427" s="40"/>
      <c r="G1427" s="105" t="n">
        <f aca="false">C1427</f>
        <v>0</v>
      </c>
      <c r="H1427" s="104" t="n">
        <f aca="false">IF(AND(E1427=0,E1428=0),25,20)</f>
        <v>25</v>
      </c>
      <c r="I1427" s="105" t="n">
        <f aca="false">F1427</f>
        <v>0</v>
      </c>
      <c r="J1427" s="94" t="n">
        <f aca="false">IF(E1427="WO40",-40,MAX(4,SUM(E1427:E1428)))</f>
        <v>4</v>
      </c>
      <c r="K1427" s="104" t="n">
        <f aca="false">IF(D1427&gt;E1427,1,0)+IF(D1428&gt;E1428,1,0)+IF(D1429&gt;E1429,1,0)</f>
        <v>2</v>
      </c>
      <c r="L1427" s="104" t="n">
        <f aca="false">IF(E1427&gt;D1427,1,0)+IF(E1428&gt;D1428,1,0)+IF(E1429&gt;D1429,1,0)</f>
        <v>0</v>
      </c>
      <c r="M1427" s="97" t="str">
        <f aca="false">G1427&amp;" d. "&amp;I1427</f>
        <v>0 d. 0</v>
      </c>
      <c r="N1427" s="97" t="str">
        <f aca="false">G1427&amp;" x "&amp;I1427</f>
        <v>0 x 0</v>
      </c>
      <c r="O1427" s="97" t="str">
        <f aca="false">I1427&amp;" x "&amp;G1427</f>
        <v>0 x 0</v>
      </c>
      <c r="P1427" s="94" t="n">
        <f aca="false">MONTH(B1427)</f>
        <v>12</v>
      </c>
      <c r="Q1427" s="94" t="n">
        <f aca="false">QUOTIENT(B1427-2,7)-6129</f>
        <v>-6129</v>
      </c>
    </row>
    <row r="1428" customFormat="false" ht="12.75" hidden="false" customHeight="false" outlineLevel="0" collapsed="false">
      <c r="A1428" s="94"/>
      <c r="B1428" s="39"/>
      <c r="C1428" s="40"/>
      <c r="D1428" s="98" t="n">
        <v>6</v>
      </c>
      <c r="E1428" s="98"/>
      <c r="F1428" s="40"/>
      <c r="G1428" s="97"/>
      <c r="H1428" s="94"/>
      <c r="I1428" s="97"/>
      <c r="J1428" s="94"/>
      <c r="K1428" s="94"/>
      <c r="L1428" s="94"/>
      <c r="M1428" s="97" t="n">
        <v>0</v>
      </c>
      <c r="N1428" s="97" t="n">
        <v>0</v>
      </c>
      <c r="O1428" s="97" t="n">
        <v>0</v>
      </c>
      <c r="P1428" s="94"/>
      <c r="Q1428" s="94"/>
    </row>
    <row r="1429" customFormat="false" ht="12.75" hidden="false" customHeight="false" outlineLevel="0" collapsed="false">
      <c r="A1429" s="99"/>
      <c r="B1429" s="100"/>
      <c r="C1429" s="101"/>
      <c r="D1429" s="102"/>
      <c r="E1429" s="102"/>
      <c r="F1429" s="101"/>
      <c r="G1429" s="103"/>
      <c r="H1429" s="99"/>
      <c r="I1429" s="103"/>
      <c r="J1429" s="99"/>
      <c r="K1429" s="99"/>
      <c r="L1429" s="99"/>
      <c r="M1429" s="103" t="n">
        <v>0</v>
      </c>
      <c r="N1429" s="103" t="n">
        <v>0</v>
      </c>
      <c r="O1429" s="103" t="n">
        <v>0</v>
      </c>
      <c r="P1429" s="99"/>
      <c r="Q1429" s="99"/>
    </row>
    <row r="1430" customFormat="false" ht="12.75" hidden="false" customHeight="false" outlineLevel="0" collapsed="false">
      <c r="A1430" s="104" t="n">
        <f aca="false">A1427+1</f>
        <v>477</v>
      </c>
      <c r="B1430" s="95"/>
      <c r="C1430" s="40"/>
      <c r="D1430" s="96" t="n">
        <v>6</v>
      </c>
      <c r="E1430" s="96"/>
      <c r="F1430" s="40"/>
      <c r="G1430" s="105" t="n">
        <f aca="false">C1430</f>
        <v>0</v>
      </c>
      <c r="H1430" s="104" t="n">
        <f aca="false">IF(AND(E1430=0,E1431=0),25,20)</f>
        <v>25</v>
      </c>
      <c r="I1430" s="105" t="n">
        <f aca="false">F1430</f>
        <v>0</v>
      </c>
      <c r="J1430" s="94" t="n">
        <f aca="false">IF(E1430="WO40",-40,MAX(4,SUM(E1430:E1431)))</f>
        <v>4</v>
      </c>
      <c r="K1430" s="104" t="n">
        <f aca="false">IF(D1430&gt;E1430,1,0)+IF(D1431&gt;E1431,1,0)+IF(D1432&gt;E1432,1,0)</f>
        <v>2</v>
      </c>
      <c r="L1430" s="104" t="n">
        <f aca="false">IF(E1430&gt;D1430,1,0)+IF(E1431&gt;D1431,1,0)+IF(E1432&gt;D1432,1,0)</f>
        <v>0</v>
      </c>
      <c r="M1430" s="97" t="str">
        <f aca="false">G1430&amp;" d. "&amp;I1430</f>
        <v>0 d. 0</v>
      </c>
      <c r="N1430" s="97" t="str">
        <f aca="false">G1430&amp;" x "&amp;I1430</f>
        <v>0 x 0</v>
      </c>
      <c r="O1430" s="97" t="str">
        <f aca="false">I1430&amp;" x "&amp;G1430</f>
        <v>0 x 0</v>
      </c>
      <c r="P1430" s="94" t="n">
        <f aca="false">MONTH(B1430)</f>
        <v>12</v>
      </c>
      <c r="Q1430" s="94" t="n">
        <f aca="false">QUOTIENT(B1430-2,7)-6129</f>
        <v>-6129</v>
      </c>
    </row>
    <row r="1431" customFormat="false" ht="12.75" hidden="false" customHeight="false" outlineLevel="0" collapsed="false">
      <c r="A1431" s="94"/>
      <c r="B1431" s="39"/>
      <c r="C1431" s="40"/>
      <c r="D1431" s="98" t="n">
        <v>6</v>
      </c>
      <c r="E1431" s="98"/>
      <c r="F1431" s="40"/>
      <c r="G1431" s="97"/>
      <c r="H1431" s="94"/>
      <c r="I1431" s="97"/>
      <c r="J1431" s="94"/>
      <c r="K1431" s="94"/>
      <c r="L1431" s="94"/>
      <c r="M1431" s="97" t="n">
        <v>0</v>
      </c>
      <c r="N1431" s="97" t="n">
        <v>0</v>
      </c>
      <c r="O1431" s="97" t="n">
        <v>0</v>
      </c>
      <c r="P1431" s="94"/>
      <c r="Q1431" s="94"/>
    </row>
    <row r="1432" customFormat="false" ht="12.75" hidden="false" customHeight="false" outlineLevel="0" collapsed="false">
      <c r="A1432" s="99"/>
      <c r="B1432" s="100"/>
      <c r="C1432" s="101"/>
      <c r="D1432" s="102"/>
      <c r="E1432" s="102"/>
      <c r="F1432" s="101"/>
      <c r="G1432" s="103"/>
      <c r="H1432" s="99"/>
      <c r="I1432" s="103"/>
      <c r="J1432" s="99"/>
      <c r="K1432" s="99"/>
      <c r="L1432" s="99"/>
      <c r="M1432" s="103" t="n">
        <v>0</v>
      </c>
      <c r="N1432" s="103" t="n">
        <v>0</v>
      </c>
      <c r="O1432" s="103" t="n">
        <v>0</v>
      </c>
      <c r="P1432" s="99"/>
      <c r="Q1432" s="99"/>
    </row>
    <row r="1433" customFormat="false" ht="12.75" hidden="false" customHeight="false" outlineLevel="0" collapsed="false">
      <c r="A1433" s="104" t="n">
        <f aca="false">A1430+1</f>
        <v>478</v>
      </c>
      <c r="B1433" s="95"/>
      <c r="C1433" s="40"/>
      <c r="D1433" s="96" t="n">
        <v>6</v>
      </c>
      <c r="E1433" s="96"/>
      <c r="F1433" s="40"/>
      <c r="G1433" s="105" t="n">
        <f aca="false">C1433</f>
        <v>0</v>
      </c>
      <c r="H1433" s="104" t="n">
        <f aca="false">IF(AND(E1433=0,E1434=0),25,20)</f>
        <v>25</v>
      </c>
      <c r="I1433" s="105" t="n">
        <f aca="false">F1433</f>
        <v>0</v>
      </c>
      <c r="J1433" s="94" t="n">
        <f aca="false">IF(E1433="WO40",-40,MAX(4,SUM(E1433:E1434)))</f>
        <v>4</v>
      </c>
      <c r="K1433" s="104" t="n">
        <f aca="false">IF(D1433&gt;E1433,1,0)+IF(D1434&gt;E1434,1,0)+IF(D1435&gt;E1435,1,0)</f>
        <v>2</v>
      </c>
      <c r="L1433" s="104" t="n">
        <f aca="false">IF(E1433&gt;D1433,1,0)+IF(E1434&gt;D1434,1,0)+IF(E1435&gt;D1435,1,0)</f>
        <v>0</v>
      </c>
      <c r="M1433" s="97" t="str">
        <f aca="false">G1433&amp;" d. "&amp;I1433</f>
        <v>0 d. 0</v>
      </c>
      <c r="N1433" s="97" t="str">
        <f aca="false">G1433&amp;" x "&amp;I1433</f>
        <v>0 x 0</v>
      </c>
      <c r="O1433" s="97" t="str">
        <f aca="false">I1433&amp;" x "&amp;G1433</f>
        <v>0 x 0</v>
      </c>
      <c r="P1433" s="94" t="n">
        <f aca="false">MONTH(B1433)</f>
        <v>12</v>
      </c>
      <c r="Q1433" s="94" t="n">
        <f aca="false">QUOTIENT(B1433-2,7)-6129</f>
        <v>-6129</v>
      </c>
    </row>
    <row r="1434" customFormat="false" ht="12.75" hidden="false" customHeight="false" outlineLevel="0" collapsed="false">
      <c r="A1434" s="94"/>
      <c r="B1434" s="39"/>
      <c r="C1434" s="40"/>
      <c r="D1434" s="98" t="n">
        <v>6</v>
      </c>
      <c r="E1434" s="98"/>
      <c r="F1434" s="40"/>
      <c r="G1434" s="97"/>
      <c r="H1434" s="94"/>
      <c r="I1434" s="97"/>
      <c r="J1434" s="94"/>
      <c r="K1434" s="94"/>
      <c r="L1434" s="94"/>
      <c r="M1434" s="97" t="n">
        <v>0</v>
      </c>
      <c r="N1434" s="97" t="n">
        <v>0</v>
      </c>
      <c r="O1434" s="97" t="n">
        <v>0</v>
      </c>
      <c r="P1434" s="94"/>
      <c r="Q1434" s="94"/>
    </row>
    <row r="1435" customFormat="false" ht="12.75" hidden="false" customHeight="false" outlineLevel="0" collapsed="false">
      <c r="A1435" s="99"/>
      <c r="B1435" s="100"/>
      <c r="C1435" s="101"/>
      <c r="D1435" s="102"/>
      <c r="E1435" s="102"/>
      <c r="F1435" s="101"/>
      <c r="G1435" s="103"/>
      <c r="H1435" s="99"/>
      <c r="I1435" s="103"/>
      <c r="J1435" s="99"/>
      <c r="K1435" s="99"/>
      <c r="L1435" s="99"/>
      <c r="M1435" s="103" t="n">
        <v>0</v>
      </c>
      <c r="N1435" s="103" t="n">
        <v>0</v>
      </c>
      <c r="O1435" s="103" t="n">
        <v>0</v>
      </c>
      <c r="P1435" s="99"/>
      <c r="Q1435" s="99"/>
    </row>
    <row r="1436" customFormat="false" ht="12.75" hidden="false" customHeight="false" outlineLevel="0" collapsed="false">
      <c r="A1436" s="104" t="n">
        <f aca="false">A1433+1</f>
        <v>479</v>
      </c>
      <c r="B1436" s="95"/>
      <c r="C1436" s="40"/>
      <c r="D1436" s="96" t="n">
        <v>6</v>
      </c>
      <c r="E1436" s="96"/>
      <c r="F1436" s="40"/>
      <c r="G1436" s="105" t="n">
        <f aca="false">C1436</f>
        <v>0</v>
      </c>
      <c r="H1436" s="104" t="n">
        <f aca="false">IF(AND(E1436=0,E1437=0),25,20)</f>
        <v>25</v>
      </c>
      <c r="I1436" s="105" t="n">
        <f aca="false">F1436</f>
        <v>0</v>
      </c>
      <c r="J1436" s="94" t="n">
        <f aca="false">IF(E1436="WO40",-40,MAX(4,SUM(E1436:E1437)))</f>
        <v>4</v>
      </c>
      <c r="K1436" s="104" t="n">
        <f aca="false">IF(D1436&gt;E1436,1,0)+IF(D1437&gt;E1437,1,0)+IF(D1438&gt;E1438,1,0)</f>
        <v>2</v>
      </c>
      <c r="L1436" s="104" t="n">
        <f aca="false">IF(E1436&gt;D1436,1,0)+IF(E1437&gt;D1437,1,0)+IF(E1438&gt;D1438,1,0)</f>
        <v>0</v>
      </c>
      <c r="M1436" s="97" t="str">
        <f aca="false">G1436&amp;" d. "&amp;I1436</f>
        <v>0 d. 0</v>
      </c>
      <c r="N1436" s="97" t="str">
        <f aca="false">G1436&amp;" x "&amp;I1436</f>
        <v>0 x 0</v>
      </c>
      <c r="O1436" s="97" t="str">
        <f aca="false">I1436&amp;" x "&amp;G1436</f>
        <v>0 x 0</v>
      </c>
      <c r="P1436" s="94" t="n">
        <f aca="false">MONTH(B1436)</f>
        <v>12</v>
      </c>
      <c r="Q1436" s="94" t="n">
        <f aca="false">QUOTIENT(B1436-2,7)-6129</f>
        <v>-6129</v>
      </c>
    </row>
    <row r="1437" customFormat="false" ht="12.75" hidden="false" customHeight="false" outlineLevel="0" collapsed="false">
      <c r="A1437" s="94"/>
      <c r="B1437" s="39"/>
      <c r="C1437" s="40"/>
      <c r="D1437" s="98" t="n">
        <v>6</v>
      </c>
      <c r="E1437" s="98"/>
      <c r="F1437" s="40"/>
      <c r="G1437" s="97"/>
      <c r="H1437" s="94"/>
      <c r="I1437" s="97"/>
      <c r="J1437" s="94"/>
      <c r="K1437" s="94"/>
      <c r="L1437" s="94"/>
      <c r="M1437" s="97" t="n">
        <v>0</v>
      </c>
      <c r="N1437" s="97" t="n">
        <v>0</v>
      </c>
      <c r="O1437" s="97" t="n">
        <v>0</v>
      </c>
      <c r="P1437" s="94"/>
      <c r="Q1437" s="94"/>
    </row>
    <row r="1438" customFormat="false" ht="12.75" hidden="false" customHeight="false" outlineLevel="0" collapsed="false">
      <c r="A1438" s="99"/>
      <c r="B1438" s="100"/>
      <c r="C1438" s="101"/>
      <c r="D1438" s="102"/>
      <c r="E1438" s="102"/>
      <c r="F1438" s="101"/>
      <c r="G1438" s="103"/>
      <c r="H1438" s="99"/>
      <c r="I1438" s="103"/>
      <c r="J1438" s="99"/>
      <c r="K1438" s="99"/>
      <c r="L1438" s="99"/>
      <c r="M1438" s="103" t="n">
        <v>0</v>
      </c>
      <c r="N1438" s="103" t="n">
        <v>0</v>
      </c>
      <c r="O1438" s="103" t="n">
        <v>0</v>
      </c>
      <c r="P1438" s="99"/>
      <c r="Q1438" s="99"/>
    </row>
    <row r="1439" customFormat="false" ht="12.75" hidden="false" customHeight="false" outlineLevel="0" collapsed="false">
      <c r="A1439" s="104" t="n">
        <f aca="false">A1436+1</f>
        <v>480</v>
      </c>
      <c r="B1439" s="95"/>
      <c r="C1439" s="40"/>
      <c r="D1439" s="96" t="n">
        <v>6</v>
      </c>
      <c r="E1439" s="96"/>
      <c r="F1439" s="40"/>
      <c r="G1439" s="105" t="n">
        <f aca="false">C1439</f>
        <v>0</v>
      </c>
      <c r="H1439" s="104" t="n">
        <f aca="false">IF(AND(E1439=0,E1440=0),25,20)</f>
        <v>25</v>
      </c>
      <c r="I1439" s="105" t="n">
        <f aca="false">F1439</f>
        <v>0</v>
      </c>
      <c r="J1439" s="94" t="n">
        <f aca="false">IF(E1439="WO40",-40,MAX(4,SUM(E1439:E1440)))</f>
        <v>4</v>
      </c>
      <c r="K1439" s="104" t="n">
        <f aca="false">IF(D1439&gt;E1439,1,0)+IF(D1440&gt;E1440,1,0)+IF(D1441&gt;E1441,1,0)</f>
        <v>2</v>
      </c>
      <c r="L1439" s="104" t="n">
        <f aca="false">IF(E1439&gt;D1439,1,0)+IF(E1440&gt;D1440,1,0)+IF(E1441&gt;D1441,1,0)</f>
        <v>0</v>
      </c>
      <c r="M1439" s="97" t="str">
        <f aca="false">G1439&amp;" d. "&amp;I1439</f>
        <v>0 d. 0</v>
      </c>
      <c r="N1439" s="97" t="str">
        <f aca="false">G1439&amp;" x "&amp;I1439</f>
        <v>0 x 0</v>
      </c>
      <c r="O1439" s="97" t="str">
        <f aca="false">I1439&amp;" x "&amp;G1439</f>
        <v>0 x 0</v>
      </c>
      <c r="P1439" s="94" t="n">
        <f aca="false">MONTH(B1439)</f>
        <v>12</v>
      </c>
      <c r="Q1439" s="94" t="n">
        <f aca="false">QUOTIENT(B1439-2,7)-6129</f>
        <v>-6129</v>
      </c>
    </row>
    <row r="1440" customFormat="false" ht="12.75" hidden="false" customHeight="false" outlineLevel="0" collapsed="false">
      <c r="A1440" s="94"/>
      <c r="B1440" s="39"/>
      <c r="C1440" s="40"/>
      <c r="D1440" s="98" t="n">
        <v>6</v>
      </c>
      <c r="E1440" s="98"/>
      <c r="F1440" s="40"/>
      <c r="G1440" s="97"/>
      <c r="H1440" s="94"/>
      <c r="I1440" s="97"/>
      <c r="J1440" s="94"/>
      <c r="K1440" s="94"/>
      <c r="L1440" s="94"/>
      <c r="M1440" s="97" t="n">
        <v>0</v>
      </c>
      <c r="N1440" s="97" t="n">
        <v>0</v>
      </c>
      <c r="O1440" s="97" t="n">
        <v>0</v>
      </c>
      <c r="P1440" s="94"/>
      <c r="Q1440" s="94"/>
    </row>
    <row r="1441" customFormat="false" ht="12.75" hidden="false" customHeight="false" outlineLevel="0" collapsed="false">
      <c r="A1441" s="99"/>
      <c r="B1441" s="100"/>
      <c r="C1441" s="101"/>
      <c r="D1441" s="102"/>
      <c r="E1441" s="102"/>
      <c r="F1441" s="101"/>
      <c r="G1441" s="103"/>
      <c r="H1441" s="99"/>
      <c r="I1441" s="103"/>
      <c r="J1441" s="99"/>
      <c r="K1441" s="99"/>
      <c r="L1441" s="99"/>
      <c r="M1441" s="103" t="n">
        <v>0</v>
      </c>
      <c r="N1441" s="103" t="n">
        <v>0</v>
      </c>
      <c r="O1441" s="103" t="n">
        <v>0</v>
      </c>
      <c r="P1441" s="99"/>
      <c r="Q1441" s="99"/>
    </row>
    <row r="1442" customFormat="false" ht="12.75" hidden="false" customHeight="false" outlineLevel="0" collapsed="false">
      <c r="A1442" s="104" t="n">
        <f aca="false">A1439+1</f>
        <v>481</v>
      </c>
      <c r="B1442" s="95"/>
      <c r="C1442" s="40"/>
      <c r="D1442" s="96" t="n">
        <v>6</v>
      </c>
      <c r="E1442" s="96"/>
      <c r="F1442" s="40"/>
      <c r="G1442" s="105" t="n">
        <f aca="false">C1442</f>
        <v>0</v>
      </c>
      <c r="H1442" s="104" t="n">
        <f aca="false">IF(AND(E1442=0,E1443=0),25,20)</f>
        <v>25</v>
      </c>
      <c r="I1442" s="105" t="n">
        <f aca="false">F1442</f>
        <v>0</v>
      </c>
      <c r="J1442" s="94" t="n">
        <f aca="false">IF(E1442="WO40",-40,MAX(4,SUM(E1442:E1443)))</f>
        <v>4</v>
      </c>
      <c r="K1442" s="104" t="n">
        <f aca="false">IF(D1442&gt;E1442,1,0)+IF(D1443&gt;E1443,1,0)+IF(D1444&gt;E1444,1,0)</f>
        <v>2</v>
      </c>
      <c r="L1442" s="104" t="n">
        <f aca="false">IF(E1442&gt;D1442,1,0)+IF(E1443&gt;D1443,1,0)+IF(E1444&gt;D1444,1,0)</f>
        <v>0</v>
      </c>
      <c r="M1442" s="97" t="str">
        <f aca="false">G1442&amp;" d. "&amp;I1442</f>
        <v>0 d. 0</v>
      </c>
      <c r="N1442" s="97" t="str">
        <f aca="false">G1442&amp;" x "&amp;I1442</f>
        <v>0 x 0</v>
      </c>
      <c r="O1442" s="97" t="str">
        <f aca="false">I1442&amp;" x "&amp;G1442</f>
        <v>0 x 0</v>
      </c>
      <c r="P1442" s="94" t="n">
        <f aca="false">MONTH(B1442)</f>
        <v>12</v>
      </c>
      <c r="Q1442" s="94" t="n">
        <f aca="false">QUOTIENT(B1442-2,7)-6129</f>
        <v>-6129</v>
      </c>
    </row>
    <row r="1443" customFormat="false" ht="12.75" hidden="false" customHeight="false" outlineLevel="0" collapsed="false">
      <c r="A1443" s="94"/>
      <c r="B1443" s="39"/>
      <c r="C1443" s="40"/>
      <c r="D1443" s="98" t="n">
        <v>6</v>
      </c>
      <c r="E1443" s="98"/>
      <c r="F1443" s="40"/>
      <c r="G1443" s="97"/>
      <c r="H1443" s="94"/>
      <c r="I1443" s="97"/>
      <c r="J1443" s="94"/>
      <c r="K1443" s="94"/>
      <c r="L1443" s="94"/>
      <c r="M1443" s="97" t="n">
        <v>0</v>
      </c>
      <c r="N1443" s="97" t="n">
        <v>0</v>
      </c>
      <c r="O1443" s="97" t="n">
        <v>0</v>
      </c>
      <c r="P1443" s="94"/>
      <c r="Q1443" s="94"/>
    </row>
    <row r="1444" customFormat="false" ht="12.75" hidden="false" customHeight="false" outlineLevel="0" collapsed="false">
      <c r="A1444" s="99"/>
      <c r="B1444" s="100"/>
      <c r="C1444" s="101"/>
      <c r="D1444" s="102"/>
      <c r="E1444" s="102"/>
      <c r="F1444" s="101"/>
      <c r="G1444" s="103"/>
      <c r="H1444" s="99"/>
      <c r="I1444" s="103"/>
      <c r="J1444" s="99"/>
      <c r="K1444" s="99"/>
      <c r="L1444" s="99"/>
      <c r="M1444" s="103" t="n">
        <v>0</v>
      </c>
      <c r="N1444" s="103" t="n">
        <v>0</v>
      </c>
      <c r="O1444" s="103" t="n">
        <v>0</v>
      </c>
      <c r="P1444" s="99"/>
      <c r="Q1444" s="99"/>
    </row>
    <row r="1445" customFormat="false" ht="12.75" hidden="false" customHeight="false" outlineLevel="0" collapsed="false">
      <c r="A1445" s="104" t="n">
        <f aca="false">A1442+1</f>
        <v>482</v>
      </c>
      <c r="B1445" s="95"/>
      <c r="C1445" s="40"/>
      <c r="D1445" s="96" t="n">
        <v>6</v>
      </c>
      <c r="E1445" s="96"/>
      <c r="F1445" s="40"/>
      <c r="G1445" s="105" t="n">
        <f aca="false">C1445</f>
        <v>0</v>
      </c>
      <c r="H1445" s="104" t="n">
        <f aca="false">IF(AND(E1445=0,E1446=0),25,20)</f>
        <v>25</v>
      </c>
      <c r="I1445" s="105" t="n">
        <f aca="false">F1445</f>
        <v>0</v>
      </c>
      <c r="J1445" s="94" t="n">
        <f aca="false">IF(E1445="WO40",-40,MAX(4,SUM(E1445:E1446)))</f>
        <v>4</v>
      </c>
      <c r="K1445" s="104" t="n">
        <f aca="false">IF(D1445&gt;E1445,1,0)+IF(D1446&gt;E1446,1,0)+IF(D1447&gt;E1447,1,0)</f>
        <v>2</v>
      </c>
      <c r="L1445" s="104" t="n">
        <f aca="false">IF(E1445&gt;D1445,1,0)+IF(E1446&gt;D1446,1,0)+IF(E1447&gt;D1447,1,0)</f>
        <v>0</v>
      </c>
      <c r="M1445" s="97" t="str">
        <f aca="false">G1445&amp;" d. "&amp;I1445</f>
        <v>0 d. 0</v>
      </c>
      <c r="N1445" s="97" t="str">
        <f aca="false">G1445&amp;" x "&amp;I1445</f>
        <v>0 x 0</v>
      </c>
      <c r="O1445" s="97" t="str">
        <f aca="false">I1445&amp;" x "&amp;G1445</f>
        <v>0 x 0</v>
      </c>
      <c r="P1445" s="94" t="n">
        <f aca="false">MONTH(B1445)</f>
        <v>12</v>
      </c>
      <c r="Q1445" s="94" t="n">
        <f aca="false">QUOTIENT(B1445-2,7)-6129</f>
        <v>-6129</v>
      </c>
    </row>
    <row r="1446" customFormat="false" ht="12.75" hidden="false" customHeight="false" outlineLevel="0" collapsed="false">
      <c r="A1446" s="94"/>
      <c r="B1446" s="39"/>
      <c r="C1446" s="40"/>
      <c r="D1446" s="98" t="n">
        <v>6</v>
      </c>
      <c r="E1446" s="98"/>
      <c r="F1446" s="40"/>
      <c r="G1446" s="97"/>
      <c r="H1446" s="94"/>
      <c r="I1446" s="97"/>
      <c r="J1446" s="94"/>
      <c r="K1446" s="94"/>
      <c r="L1446" s="94"/>
      <c r="M1446" s="97" t="n">
        <v>0</v>
      </c>
      <c r="N1446" s="97" t="n">
        <v>0</v>
      </c>
      <c r="O1446" s="97" t="n">
        <v>0</v>
      </c>
      <c r="P1446" s="94"/>
      <c r="Q1446" s="94"/>
    </row>
    <row r="1447" customFormat="false" ht="12.75" hidden="false" customHeight="false" outlineLevel="0" collapsed="false">
      <c r="A1447" s="99"/>
      <c r="B1447" s="100"/>
      <c r="C1447" s="101"/>
      <c r="D1447" s="102"/>
      <c r="E1447" s="102"/>
      <c r="F1447" s="101"/>
      <c r="G1447" s="103"/>
      <c r="H1447" s="99"/>
      <c r="I1447" s="103"/>
      <c r="J1447" s="99"/>
      <c r="K1447" s="99"/>
      <c r="L1447" s="99"/>
      <c r="M1447" s="103" t="n">
        <v>0</v>
      </c>
      <c r="N1447" s="103" t="n">
        <v>0</v>
      </c>
      <c r="O1447" s="103" t="n">
        <v>0</v>
      </c>
      <c r="P1447" s="99"/>
      <c r="Q1447" s="99"/>
    </row>
    <row r="1448" customFormat="false" ht="12.75" hidden="false" customHeight="false" outlineLevel="0" collapsed="false">
      <c r="A1448" s="104" t="n">
        <f aca="false">A1445+1</f>
        <v>483</v>
      </c>
      <c r="B1448" s="95"/>
      <c r="C1448" s="40"/>
      <c r="D1448" s="96" t="n">
        <v>6</v>
      </c>
      <c r="E1448" s="96"/>
      <c r="F1448" s="40"/>
      <c r="G1448" s="105" t="n">
        <f aca="false">C1448</f>
        <v>0</v>
      </c>
      <c r="H1448" s="104" t="n">
        <f aca="false">IF(AND(E1448=0,E1449=0),25,20)</f>
        <v>25</v>
      </c>
      <c r="I1448" s="105" t="n">
        <f aca="false">F1448</f>
        <v>0</v>
      </c>
      <c r="J1448" s="94" t="n">
        <f aca="false">IF(E1448="WO40",-40,MAX(4,SUM(E1448:E1449)))</f>
        <v>4</v>
      </c>
      <c r="K1448" s="104" t="n">
        <f aca="false">IF(D1448&gt;E1448,1,0)+IF(D1449&gt;E1449,1,0)+IF(D1450&gt;E1450,1,0)</f>
        <v>2</v>
      </c>
      <c r="L1448" s="104" t="n">
        <f aca="false">IF(E1448&gt;D1448,1,0)+IF(E1449&gt;D1449,1,0)+IF(E1450&gt;D1450,1,0)</f>
        <v>0</v>
      </c>
      <c r="M1448" s="97" t="str">
        <f aca="false">G1448&amp;" d. "&amp;I1448</f>
        <v>0 d. 0</v>
      </c>
      <c r="N1448" s="97" t="str">
        <f aca="false">G1448&amp;" x "&amp;I1448</f>
        <v>0 x 0</v>
      </c>
      <c r="O1448" s="97" t="str">
        <f aca="false">I1448&amp;" x "&amp;G1448</f>
        <v>0 x 0</v>
      </c>
      <c r="P1448" s="94" t="n">
        <f aca="false">MONTH(B1448)</f>
        <v>12</v>
      </c>
      <c r="Q1448" s="94" t="n">
        <f aca="false">QUOTIENT(B1448-2,7)-6129</f>
        <v>-6129</v>
      </c>
    </row>
    <row r="1449" customFormat="false" ht="12.75" hidden="false" customHeight="false" outlineLevel="0" collapsed="false">
      <c r="A1449" s="94"/>
      <c r="B1449" s="39"/>
      <c r="C1449" s="40"/>
      <c r="D1449" s="98" t="n">
        <v>6</v>
      </c>
      <c r="E1449" s="98"/>
      <c r="F1449" s="40"/>
      <c r="G1449" s="97"/>
      <c r="H1449" s="94"/>
      <c r="I1449" s="97"/>
      <c r="J1449" s="94"/>
      <c r="K1449" s="94"/>
      <c r="L1449" s="94"/>
      <c r="M1449" s="97" t="n">
        <v>0</v>
      </c>
      <c r="N1449" s="97" t="n">
        <v>0</v>
      </c>
      <c r="O1449" s="97" t="n">
        <v>0</v>
      </c>
      <c r="P1449" s="94"/>
      <c r="Q1449" s="94"/>
    </row>
    <row r="1450" customFormat="false" ht="12.75" hidden="false" customHeight="false" outlineLevel="0" collapsed="false">
      <c r="A1450" s="99"/>
      <c r="B1450" s="100"/>
      <c r="C1450" s="101"/>
      <c r="D1450" s="102"/>
      <c r="E1450" s="102"/>
      <c r="F1450" s="101"/>
      <c r="G1450" s="103"/>
      <c r="H1450" s="99"/>
      <c r="I1450" s="103"/>
      <c r="J1450" s="99"/>
      <c r="K1450" s="99"/>
      <c r="L1450" s="99"/>
      <c r="M1450" s="103" t="n">
        <v>0</v>
      </c>
      <c r="N1450" s="103" t="n">
        <v>0</v>
      </c>
      <c r="O1450" s="103" t="n">
        <v>0</v>
      </c>
      <c r="P1450" s="99"/>
      <c r="Q1450" s="99"/>
    </row>
    <row r="1451" customFormat="false" ht="12.75" hidden="false" customHeight="false" outlineLevel="0" collapsed="false">
      <c r="A1451" s="104" t="n">
        <f aca="false">A1448+1</f>
        <v>484</v>
      </c>
      <c r="B1451" s="95"/>
      <c r="C1451" s="40"/>
      <c r="D1451" s="96" t="n">
        <v>6</v>
      </c>
      <c r="E1451" s="96"/>
      <c r="F1451" s="40"/>
      <c r="G1451" s="105" t="n">
        <f aca="false">C1451</f>
        <v>0</v>
      </c>
      <c r="H1451" s="104" t="n">
        <f aca="false">IF(AND(E1451=0,E1452=0),25,20)</f>
        <v>25</v>
      </c>
      <c r="I1451" s="105" t="n">
        <f aca="false">F1451</f>
        <v>0</v>
      </c>
      <c r="J1451" s="94" t="n">
        <f aca="false">IF(E1451="WO40",-40,MAX(4,SUM(E1451:E1452)))</f>
        <v>4</v>
      </c>
      <c r="K1451" s="104" t="n">
        <f aca="false">IF(D1451&gt;E1451,1,0)+IF(D1452&gt;E1452,1,0)+IF(D1453&gt;E1453,1,0)</f>
        <v>2</v>
      </c>
      <c r="L1451" s="104" t="n">
        <f aca="false">IF(E1451&gt;D1451,1,0)+IF(E1452&gt;D1452,1,0)+IF(E1453&gt;D1453,1,0)</f>
        <v>0</v>
      </c>
      <c r="M1451" s="97" t="str">
        <f aca="false">G1451&amp;" d. "&amp;I1451</f>
        <v>0 d. 0</v>
      </c>
      <c r="N1451" s="97" t="str">
        <f aca="false">G1451&amp;" x "&amp;I1451</f>
        <v>0 x 0</v>
      </c>
      <c r="O1451" s="97" t="str">
        <f aca="false">I1451&amp;" x "&amp;G1451</f>
        <v>0 x 0</v>
      </c>
      <c r="P1451" s="94" t="n">
        <f aca="false">MONTH(B1451)</f>
        <v>12</v>
      </c>
      <c r="Q1451" s="94" t="n">
        <f aca="false">QUOTIENT(B1451-2,7)-6129</f>
        <v>-6129</v>
      </c>
    </row>
    <row r="1452" customFormat="false" ht="12.75" hidden="false" customHeight="false" outlineLevel="0" collapsed="false">
      <c r="A1452" s="94"/>
      <c r="B1452" s="39"/>
      <c r="C1452" s="40"/>
      <c r="D1452" s="98" t="n">
        <v>6</v>
      </c>
      <c r="E1452" s="98"/>
      <c r="F1452" s="40"/>
      <c r="G1452" s="97"/>
      <c r="H1452" s="94"/>
      <c r="I1452" s="97"/>
      <c r="J1452" s="94"/>
      <c r="K1452" s="94"/>
      <c r="L1452" s="94"/>
      <c r="M1452" s="97" t="n">
        <v>0</v>
      </c>
      <c r="N1452" s="97" t="n">
        <v>0</v>
      </c>
      <c r="O1452" s="97" t="n">
        <v>0</v>
      </c>
      <c r="P1452" s="94"/>
      <c r="Q1452" s="94"/>
    </row>
    <row r="1453" customFormat="false" ht="12.75" hidden="false" customHeight="false" outlineLevel="0" collapsed="false">
      <c r="A1453" s="99"/>
      <c r="B1453" s="100"/>
      <c r="C1453" s="101"/>
      <c r="D1453" s="102"/>
      <c r="E1453" s="102"/>
      <c r="F1453" s="101"/>
      <c r="G1453" s="103"/>
      <c r="H1453" s="99"/>
      <c r="I1453" s="103"/>
      <c r="J1453" s="99"/>
      <c r="K1453" s="99"/>
      <c r="L1453" s="99"/>
      <c r="M1453" s="103" t="n">
        <v>0</v>
      </c>
      <c r="N1453" s="103" t="n">
        <v>0</v>
      </c>
      <c r="O1453" s="103" t="n">
        <v>0</v>
      </c>
      <c r="P1453" s="99"/>
      <c r="Q1453" s="99"/>
    </row>
    <row r="1454" customFormat="false" ht="12.75" hidden="false" customHeight="false" outlineLevel="0" collapsed="false">
      <c r="A1454" s="104" t="n">
        <f aca="false">A1451+1</f>
        <v>485</v>
      </c>
      <c r="B1454" s="95"/>
      <c r="C1454" s="40"/>
      <c r="D1454" s="96" t="n">
        <v>6</v>
      </c>
      <c r="E1454" s="96"/>
      <c r="F1454" s="40"/>
      <c r="G1454" s="105" t="n">
        <f aca="false">C1454</f>
        <v>0</v>
      </c>
      <c r="H1454" s="104" t="n">
        <f aca="false">IF(AND(E1454=0,E1455=0),25,20)</f>
        <v>25</v>
      </c>
      <c r="I1454" s="105" t="n">
        <f aca="false">F1454</f>
        <v>0</v>
      </c>
      <c r="J1454" s="94" t="n">
        <f aca="false">IF(E1454="WO40",-40,MAX(4,SUM(E1454:E1455)))</f>
        <v>4</v>
      </c>
      <c r="K1454" s="104" t="n">
        <f aca="false">IF(D1454&gt;E1454,1,0)+IF(D1455&gt;E1455,1,0)+IF(D1456&gt;E1456,1,0)</f>
        <v>2</v>
      </c>
      <c r="L1454" s="104" t="n">
        <f aca="false">IF(E1454&gt;D1454,1,0)+IF(E1455&gt;D1455,1,0)+IF(E1456&gt;D1456,1,0)</f>
        <v>0</v>
      </c>
      <c r="M1454" s="97" t="str">
        <f aca="false">G1454&amp;" d. "&amp;I1454</f>
        <v>0 d. 0</v>
      </c>
      <c r="N1454" s="97" t="str">
        <f aca="false">G1454&amp;" x "&amp;I1454</f>
        <v>0 x 0</v>
      </c>
      <c r="O1454" s="97" t="str">
        <f aca="false">I1454&amp;" x "&amp;G1454</f>
        <v>0 x 0</v>
      </c>
      <c r="P1454" s="94" t="n">
        <f aca="false">MONTH(B1454)</f>
        <v>12</v>
      </c>
      <c r="Q1454" s="94" t="n">
        <f aca="false">QUOTIENT(B1454-2,7)-6129</f>
        <v>-6129</v>
      </c>
    </row>
    <row r="1455" customFormat="false" ht="12.75" hidden="false" customHeight="false" outlineLevel="0" collapsed="false">
      <c r="A1455" s="94"/>
      <c r="B1455" s="39"/>
      <c r="C1455" s="40"/>
      <c r="D1455" s="98" t="n">
        <v>6</v>
      </c>
      <c r="E1455" s="98"/>
      <c r="F1455" s="40"/>
      <c r="G1455" s="97"/>
      <c r="H1455" s="94"/>
      <c r="I1455" s="97"/>
      <c r="J1455" s="94"/>
      <c r="K1455" s="94"/>
      <c r="L1455" s="94"/>
      <c r="M1455" s="97" t="n">
        <v>0</v>
      </c>
      <c r="N1455" s="97" t="n">
        <v>0</v>
      </c>
      <c r="O1455" s="97" t="n">
        <v>0</v>
      </c>
      <c r="P1455" s="94"/>
      <c r="Q1455" s="94"/>
    </row>
    <row r="1456" customFormat="false" ht="12.75" hidden="false" customHeight="false" outlineLevel="0" collapsed="false">
      <c r="A1456" s="99"/>
      <c r="B1456" s="100"/>
      <c r="C1456" s="101"/>
      <c r="D1456" s="102"/>
      <c r="E1456" s="102"/>
      <c r="F1456" s="101"/>
      <c r="G1456" s="103"/>
      <c r="H1456" s="99"/>
      <c r="I1456" s="103"/>
      <c r="J1456" s="99"/>
      <c r="K1456" s="99"/>
      <c r="L1456" s="99"/>
      <c r="M1456" s="103" t="n">
        <v>0</v>
      </c>
      <c r="N1456" s="103" t="n">
        <v>0</v>
      </c>
      <c r="O1456" s="103" t="n">
        <v>0</v>
      </c>
      <c r="P1456" s="99"/>
      <c r="Q1456" s="99"/>
    </row>
    <row r="1457" customFormat="false" ht="12.75" hidden="false" customHeight="false" outlineLevel="0" collapsed="false">
      <c r="A1457" s="104" t="n">
        <f aca="false">A1454+1</f>
        <v>486</v>
      </c>
      <c r="B1457" s="95"/>
      <c r="C1457" s="40"/>
      <c r="D1457" s="96" t="n">
        <v>6</v>
      </c>
      <c r="E1457" s="96"/>
      <c r="F1457" s="40"/>
      <c r="G1457" s="105" t="n">
        <f aca="false">C1457</f>
        <v>0</v>
      </c>
      <c r="H1457" s="104" t="n">
        <f aca="false">IF(AND(E1457=0,E1458=0),25,20)</f>
        <v>25</v>
      </c>
      <c r="I1457" s="105" t="n">
        <f aca="false">F1457</f>
        <v>0</v>
      </c>
      <c r="J1457" s="94" t="n">
        <f aca="false">IF(E1457="WO40",-40,MAX(4,SUM(E1457:E1458)))</f>
        <v>4</v>
      </c>
      <c r="K1457" s="104" t="n">
        <f aca="false">IF(D1457&gt;E1457,1,0)+IF(D1458&gt;E1458,1,0)+IF(D1459&gt;E1459,1,0)</f>
        <v>2</v>
      </c>
      <c r="L1457" s="104" t="n">
        <f aca="false">IF(E1457&gt;D1457,1,0)+IF(E1458&gt;D1458,1,0)+IF(E1459&gt;D1459,1,0)</f>
        <v>0</v>
      </c>
      <c r="M1457" s="97" t="str">
        <f aca="false">G1457&amp;" d. "&amp;I1457</f>
        <v>0 d. 0</v>
      </c>
      <c r="N1457" s="97" t="str">
        <f aca="false">G1457&amp;" x "&amp;I1457</f>
        <v>0 x 0</v>
      </c>
      <c r="O1457" s="97" t="str">
        <f aca="false">I1457&amp;" x "&amp;G1457</f>
        <v>0 x 0</v>
      </c>
      <c r="P1457" s="94" t="n">
        <f aca="false">MONTH(B1457)</f>
        <v>12</v>
      </c>
      <c r="Q1457" s="94" t="n">
        <f aca="false">QUOTIENT(B1457-2,7)-6129</f>
        <v>-6129</v>
      </c>
    </row>
    <row r="1458" customFormat="false" ht="12.75" hidden="false" customHeight="false" outlineLevel="0" collapsed="false">
      <c r="A1458" s="94"/>
      <c r="B1458" s="39"/>
      <c r="C1458" s="40"/>
      <c r="D1458" s="98" t="n">
        <v>6</v>
      </c>
      <c r="E1458" s="98"/>
      <c r="F1458" s="40"/>
      <c r="G1458" s="97"/>
      <c r="H1458" s="94"/>
      <c r="I1458" s="97"/>
      <c r="J1458" s="94"/>
      <c r="K1458" s="94"/>
      <c r="L1458" s="94"/>
      <c r="M1458" s="97" t="n">
        <v>0</v>
      </c>
      <c r="N1458" s="97" t="n">
        <v>0</v>
      </c>
      <c r="O1458" s="97" t="n">
        <v>0</v>
      </c>
      <c r="P1458" s="94"/>
      <c r="Q1458" s="94"/>
    </row>
    <row r="1459" customFormat="false" ht="12.75" hidden="false" customHeight="false" outlineLevel="0" collapsed="false">
      <c r="A1459" s="99"/>
      <c r="B1459" s="100"/>
      <c r="C1459" s="101"/>
      <c r="D1459" s="102"/>
      <c r="E1459" s="102"/>
      <c r="F1459" s="101"/>
      <c r="G1459" s="103"/>
      <c r="H1459" s="99"/>
      <c r="I1459" s="103"/>
      <c r="J1459" s="99"/>
      <c r="K1459" s="99"/>
      <c r="L1459" s="99"/>
      <c r="M1459" s="103" t="n">
        <v>0</v>
      </c>
      <c r="N1459" s="103" t="n">
        <v>0</v>
      </c>
      <c r="O1459" s="103" t="n">
        <v>0</v>
      </c>
      <c r="P1459" s="99"/>
      <c r="Q1459" s="99"/>
    </row>
    <row r="1460" customFormat="false" ht="12.75" hidden="false" customHeight="false" outlineLevel="0" collapsed="false">
      <c r="A1460" s="104" t="n">
        <f aca="false">A1457+1</f>
        <v>487</v>
      </c>
      <c r="B1460" s="95"/>
      <c r="C1460" s="40"/>
      <c r="D1460" s="96" t="n">
        <v>6</v>
      </c>
      <c r="E1460" s="96"/>
      <c r="F1460" s="40"/>
      <c r="G1460" s="105" t="n">
        <f aca="false">C1460</f>
        <v>0</v>
      </c>
      <c r="H1460" s="104" t="n">
        <f aca="false">IF(AND(E1460=0,E1461=0),25,20)</f>
        <v>25</v>
      </c>
      <c r="I1460" s="105" t="n">
        <f aca="false">F1460</f>
        <v>0</v>
      </c>
      <c r="J1460" s="94" t="n">
        <f aca="false">IF(E1460="WO40",-40,MAX(4,SUM(E1460:E1461)))</f>
        <v>4</v>
      </c>
      <c r="K1460" s="104" t="n">
        <f aca="false">IF(D1460&gt;E1460,1,0)+IF(D1461&gt;E1461,1,0)+IF(D1462&gt;E1462,1,0)</f>
        <v>2</v>
      </c>
      <c r="L1460" s="104" t="n">
        <f aca="false">IF(E1460&gt;D1460,1,0)+IF(E1461&gt;D1461,1,0)+IF(E1462&gt;D1462,1,0)</f>
        <v>0</v>
      </c>
      <c r="M1460" s="97" t="str">
        <f aca="false">G1460&amp;" d. "&amp;I1460</f>
        <v>0 d. 0</v>
      </c>
      <c r="N1460" s="97" t="str">
        <f aca="false">G1460&amp;" x "&amp;I1460</f>
        <v>0 x 0</v>
      </c>
      <c r="O1460" s="97" t="str">
        <f aca="false">I1460&amp;" x "&amp;G1460</f>
        <v>0 x 0</v>
      </c>
      <c r="P1460" s="94" t="n">
        <f aca="false">MONTH(B1460)</f>
        <v>12</v>
      </c>
      <c r="Q1460" s="94" t="n">
        <f aca="false">QUOTIENT(B1460-2,7)-6129</f>
        <v>-6129</v>
      </c>
    </row>
    <row r="1461" customFormat="false" ht="12.75" hidden="false" customHeight="false" outlineLevel="0" collapsed="false">
      <c r="A1461" s="94"/>
      <c r="B1461" s="39"/>
      <c r="C1461" s="40"/>
      <c r="D1461" s="98" t="n">
        <v>6</v>
      </c>
      <c r="E1461" s="98"/>
      <c r="F1461" s="40"/>
      <c r="G1461" s="97"/>
      <c r="H1461" s="94"/>
      <c r="I1461" s="97"/>
      <c r="J1461" s="94"/>
      <c r="K1461" s="94"/>
      <c r="L1461" s="94"/>
      <c r="M1461" s="97" t="n">
        <v>0</v>
      </c>
      <c r="N1461" s="97" t="n">
        <v>0</v>
      </c>
      <c r="O1461" s="97" t="n">
        <v>0</v>
      </c>
      <c r="P1461" s="94"/>
      <c r="Q1461" s="94"/>
    </row>
    <row r="1462" customFormat="false" ht="12.75" hidden="false" customHeight="false" outlineLevel="0" collapsed="false">
      <c r="A1462" s="99"/>
      <c r="B1462" s="100"/>
      <c r="C1462" s="101"/>
      <c r="D1462" s="102"/>
      <c r="E1462" s="102"/>
      <c r="F1462" s="101"/>
      <c r="G1462" s="103"/>
      <c r="H1462" s="99"/>
      <c r="I1462" s="103"/>
      <c r="J1462" s="99"/>
      <c r="K1462" s="99"/>
      <c r="L1462" s="99"/>
      <c r="M1462" s="103" t="n">
        <v>0</v>
      </c>
      <c r="N1462" s="103" t="n">
        <v>0</v>
      </c>
      <c r="O1462" s="103" t="n">
        <v>0</v>
      </c>
      <c r="P1462" s="99"/>
      <c r="Q1462" s="99"/>
    </row>
    <row r="1463" customFormat="false" ht="12.75" hidden="false" customHeight="false" outlineLevel="0" collapsed="false">
      <c r="A1463" s="104" t="n">
        <f aca="false">A1460+1</f>
        <v>488</v>
      </c>
      <c r="B1463" s="95"/>
      <c r="C1463" s="40"/>
      <c r="D1463" s="96" t="n">
        <v>6</v>
      </c>
      <c r="E1463" s="96"/>
      <c r="F1463" s="40"/>
      <c r="G1463" s="105" t="n">
        <f aca="false">C1463</f>
        <v>0</v>
      </c>
      <c r="H1463" s="104" t="n">
        <f aca="false">IF(AND(E1463=0,E1464=0),25,20)</f>
        <v>25</v>
      </c>
      <c r="I1463" s="105" t="n">
        <f aca="false">F1463</f>
        <v>0</v>
      </c>
      <c r="J1463" s="94" t="n">
        <f aca="false">IF(E1463="WO40",-40,MAX(4,SUM(E1463:E1464)))</f>
        <v>4</v>
      </c>
      <c r="K1463" s="104" t="n">
        <f aca="false">IF(D1463&gt;E1463,1,0)+IF(D1464&gt;E1464,1,0)+IF(D1465&gt;E1465,1,0)</f>
        <v>2</v>
      </c>
      <c r="L1463" s="104" t="n">
        <f aca="false">IF(E1463&gt;D1463,1,0)+IF(E1464&gt;D1464,1,0)+IF(E1465&gt;D1465,1,0)</f>
        <v>0</v>
      </c>
      <c r="M1463" s="97" t="str">
        <f aca="false">G1463&amp;" d. "&amp;I1463</f>
        <v>0 d. 0</v>
      </c>
      <c r="N1463" s="97" t="str">
        <f aca="false">G1463&amp;" x "&amp;I1463</f>
        <v>0 x 0</v>
      </c>
      <c r="O1463" s="97" t="str">
        <f aca="false">I1463&amp;" x "&amp;G1463</f>
        <v>0 x 0</v>
      </c>
      <c r="P1463" s="94" t="n">
        <f aca="false">MONTH(B1463)</f>
        <v>12</v>
      </c>
      <c r="Q1463" s="94" t="n">
        <f aca="false">QUOTIENT(B1463-2,7)-6129</f>
        <v>-6129</v>
      </c>
    </row>
    <row r="1464" customFormat="false" ht="12.75" hidden="false" customHeight="false" outlineLevel="0" collapsed="false">
      <c r="A1464" s="94"/>
      <c r="B1464" s="39"/>
      <c r="C1464" s="40"/>
      <c r="D1464" s="98" t="n">
        <v>6</v>
      </c>
      <c r="E1464" s="98"/>
      <c r="F1464" s="40"/>
      <c r="G1464" s="97"/>
      <c r="H1464" s="94"/>
      <c r="I1464" s="97"/>
      <c r="J1464" s="94"/>
      <c r="K1464" s="94"/>
      <c r="L1464" s="94"/>
      <c r="M1464" s="97" t="n">
        <v>0</v>
      </c>
      <c r="N1464" s="97" t="n">
        <v>0</v>
      </c>
      <c r="O1464" s="97" t="n">
        <v>0</v>
      </c>
      <c r="P1464" s="94"/>
      <c r="Q1464" s="94"/>
    </row>
    <row r="1465" customFormat="false" ht="12.75" hidden="false" customHeight="false" outlineLevel="0" collapsed="false">
      <c r="A1465" s="99"/>
      <c r="B1465" s="100"/>
      <c r="C1465" s="101"/>
      <c r="D1465" s="102"/>
      <c r="E1465" s="102"/>
      <c r="F1465" s="101"/>
      <c r="G1465" s="103"/>
      <c r="H1465" s="99"/>
      <c r="I1465" s="103"/>
      <c r="J1465" s="99"/>
      <c r="K1465" s="99"/>
      <c r="L1465" s="99"/>
      <c r="M1465" s="103" t="n">
        <v>0</v>
      </c>
      <c r="N1465" s="103" t="n">
        <v>0</v>
      </c>
      <c r="O1465" s="103" t="n">
        <v>0</v>
      </c>
      <c r="P1465" s="99"/>
      <c r="Q1465" s="99"/>
    </row>
    <row r="1466" customFormat="false" ht="12.75" hidden="false" customHeight="false" outlineLevel="0" collapsed="false">
      <c r="A1466" s="104" t="n">
        <f aca="false">A1463+1</f>
        <v>489</v>
      </c>
      <c r="B1466" s="95"/>
      <c r="C1466" s="40"/>
      <c r="D1466" s="96" t="n">
        <v>6</v>
      </c>
      <c r="E1466" s="96"/>
      <c r="F1466" s="40"/>
      <c r="G1466" s="105" t="n">
        <f aca="false">C1466</f>
        <v>0</v>
      </c>
      <c r="H1466" s="104" t="n">
        <f aca="false">IF(AND(E1466=0,E1467=0),25,20)</f>
        <v>25</v>
      </c>
      <c r="I1466" s="105" t="n">
        <f aca="false">F1466</f>
        <v>0</v>
      </c>
      <c r="J1466" s="94" t="n">
        <f aca="false">IF(E1466="WO40",-40,MAX(4,SUM(E1466:E1467)))</f>
        <v>4</v>
      </c>
      <c r="K1466" s="104" t="n">
        <f aca="false">IF(D1466&gt;E1466,1,0)+IF(D1467&gt;E1467,1,0)+IF(D1468&gt;E1468,1,0)</f>
        <v>2</v>
      </c>
      <c r="L1466" s="104" t="n">
        <f aca="false">IF(E1466&gt;D1466,1,0)+IF(E1467&gt;D1467,1,0)+IF(E1468&gt;D1468,1,0)</f>
        <v>0</v>
      </c>
      <c r="M1466" s="97" t="str">
        <f aca="false">G1466&amp;" d. "&amp;I1466</f>
        <v>0 d. 0</v>
      </c>
      <c r="N1466" s="97" t="str">
        <f aca="false">G1466&amp;" x "&amp;I1466</f>
        <v>0 x 0</v>
      </c>
      <c r="O1466" s="97" t="str">
        <f aca="false">I1466&amp;" x "&amp;G1466</f>
        <v>0 x 0</v>
      </c>
      <c r="P1466" s="94" t="n">
        <f aca="false">MONTH(B1466)</f>
        <v>12</v>
      </c>
      <c r="Q1466" s="94" t="n">
        <f aca="false">QUOTIENT(B1466-2,7)-6129</f>
        <v>-6129</v>
      </c>
    </row>
    <row r="1467" customFormat="false" ht="12.75" hidden="false" customHeight="false" outlineLevel="0" collapsed="false">
      <c r="A1467" s="94"/>
      <c r="B1467" s="39"/>
      <c r="C1467" s="40"/>
      <c r="D1467" s="98" t="n">
        <v>6</v>
      </c>
      <c r="E1467" s="98"/>
      <c r="F1467" s="40"/>
      <c r="G1467" s="97"/>
      <c r="H1467" s="94"/>
      <c r="I1467" s="97"/>
      <c r="J1467" s="94"/>
      <c r="K1467" s="94"/>
      <c r="L1467" s="94"/>
      <c r="M1467" s="97" t="n">
        <v>0</v>
      </c>
      <c r="N1467" s="97" t="n">
        <v>0</v>
      </c>
      <c r="O1467" s="97" t="n">
        <v>0</v>
      </c>
      <c r="P1467" s="94"/>
      <c r="Q1467" s="94"/>
    </row>
    <row r="1468" customFormat="false" ht="12.75" hidden="false" customHeight="false" outlineLevel="0" collapsed="false">
      <c r="A1468" s="99"/>
      <c r="B1468" s="100"/>
      <c r="C1468" s="101"/>
      <c r="D1468" s="102"/>
      <c r="E1468" s="102"/>
      <c r="F1468" s="101"/>
      <c r="G1468" s="103"/>
      <c r="H1468" s="99"/>
      <c r="I1468" s="103"/>
      <c r="J1468" s="99"/>
      <c r="K1468" s="99"/>
      <c r="L1468" s="99"/>
      <c r="M1468" s="103" t="n">
        <v>0</v>
      </c>
      <c r="N1468" s="103" t="n">
        <v>0</v>
      </c>
      <c r="O1468" s="103" t="n">
        <v>0</v>
      </c>
      <c r="P1468" s="99"/>
      <c r="Q1468" s="99"/>
    </row>
    <row r="1469" customFormat="false" ht="12.75" hidden="false" customHeight="false" outlineLevel="0" collapsed="false">
      <c r="A1469" s="104" t="n">
        <f aca="false">A1466+1</f>
        <v>490</v>
      </c>
      <c r="B1469" s="95"/>
      <c r="C1469" s="40"/>
      <c r="D1469" s="96" t="n">
        <v>6</v>
      </c>
      <c r="E1469" s="96"/>
      <c r="F1469" s="40"/>
      <c r="G1469" s="105" t="n">
        <f aca="false">C1469</f>
        <v>0</v>
      </c>
      <c r="H1469" s="104" t="n">
        <f aca="false">IF(AND(E1469=0,E1470=0),25,20)</f>
        <v>25</v>
      </c>
      <c r="I1469" s="105" t="n">
        <f aca="false">F1469</f>
        <v>0</v>
      </c>
      <c r="J1469" s="94" t="n">
        <f aca="false">IF(E1469="WO40",-40,MAX(4,SUM(E1469:E1470)))</f>
        <v>4</v>
      </c>
      <c r="K1469" s="104" t="n">
        <f aca="false">IF(D1469&gt;E1469,1,0)+IF(D1470&gt;E1470,1,0)+IF(D1471&gt;E1471,1,0)</f>
        <v>2</v>
      </c>
      <c r="L1469" s="104" t="n">
        <f aca="false">IF(E1469&gt;D1469,1,0)+IF(E1470&gt;D1470,1,0)+IF(E1471&gt;D1471,1,0)</f>
        <v>0</v>
      </c>
      <c r="M1469" s="97" t="str">
        <f aca="false">G1469&amp;" d. "&amp;I1469</f>
        <v>0 d. 0</v>
      </c>
      <c r="N1469" s="97" t="str">
        <f aca="false">G1469&amp;" x "&amp;I1469</f>
        <v>0 x 0</v>
      </c>
      <c r="O1469" s="97" t="str">
        <f aca="false">I1469&amp;" x "&amp;G1469</f>
        <v>0 x 0</v>
      </c>
      <c r="P1469" s="94" t="n">
        <f aca="false">MONTH(B1469)</f>
        <v>12</v>
      </c>
      <c r="Q1469" s="94" t="n">
        <f aca="false">QUOTIENT(B1469-2,7)-6129</f>
        <v>-6129</v>
      </c>
    </row>
    <row r="1470" customFormat="false" ht="12.75" hidden="false" customHeight="false" outlineLevel="0" collapsed="false">
      <c r="A1470" s="94"/>
      <c r="B1470" s="39"/>
      <c r="C1470" s="40"/>
      <c r="D1470" s="98" t="n">
        <v>6</v>
      </c>
      <c r="E1470" s="98"/>
      <c r="F1470" s="40"/>
      <c r="G1470" s="97"/>
      <c r="H1470" s="94"/>
      <c r="I1470" s="97"/>
      <c r="J1470" s="94"/>
      <c r="K1470" s="94"/>
      <c r="L1470" s="94"/>
      <c r="M1470" s="97" t="n">
        <v>0</v>
      </c>
      <c r="N1470" s="97" t="n">
        <v>0</v>
      </c>
      <c r="O1470" s="97" t="n">
        <v>0</v>
      </c>
      <c r="P1470" s="94"/>
      <c r="Q1470" s="94"/>
    </row>
    <row r="1471" customFormat="false" ht="12.75" hidden="false" customHeight="false" outlineLevel="0" collapsed="false">
      <c r="A1471" s="99"/>
      <c r="B1471" s="100"/>
      <c r="C1471" s="101"/>
      <c r="D1471" s="102"/>
      <c r="E1471" s="102"/>
      <c r="F1471" s="101"/>
      <c r="G1471" s="103"/>
      <c r="H1471" s="99"/>
      <c r="I1471" s="103"/>
      <c r="J1471" s="99"/>
      <c r="K1471" s="99"/>
      <c r="L1471" s="99"/>
      <c r="M1471" s="103" t="n">
        <v>0</v>
      </c>
      <c r="N1471" s="103" t="n">
        <v>0</v>
      </c>
      <c r="O1471" s="103" t="n">
        <v>0</v>
      </c>
      <c r="P1471" s="99"/>
      <c r="Q1471" s="99"/>
    </row>
    <row r="1472" customFormat="false" ht="12.75" hidden="false" customHeight="false" outlineLevel="0" collapsed="false">
      <c r="A1472" s="104" t="n">
        <f aca="false">A1469+1</f>
        <v>491</v>
      </c>
      <c r="B1472" s="95"/>
      <c r="C1472" s="40"/>
      <c r="D1472" s="96" t="n">
        <v>6</v>
      </c>
      <c r="E1472" s="96"/>
      <c r="F1472" s="40"/>
      <c r="G1472" s="105" t="n">
        <f aca="false">C1472</f>
        <v>0</v>
      </c>
      <c r="H1472" s="104" t="n">
        <f aca="false">IF(AND(E1472=0,E1473=0),25,20)</f>
        <v>25</v>
      </c>
      <c r="I1472" s="105" t="n">
        <f aca="false">F1472</f>
        <v>0</v>
      </c>
      <c r="J1472" s="94" t="n">
        <f aca="false">IF(E1472="WO40",-40,MAX(4,SUM(E1472:E1473)))</f>
        <v>4</v>
      </c>
      <c r="K1472" s="104" t="n">
        <f aca="false">IF(D1472&gt;E1472,1,0)+IF(D1473&gt;E1473,1,0)+IF(D1474&gt;E1474,1,0)</f>
        <v>2</v>
      </c>
      <c r="L1472" s="104" t="n">
        <f aca="false">IF(E1472&gt;D1472,1,0)+IF(E1473&gt;D1473,1,0)+IF(E1474&gt;D1474,1,0)</f>
        <v>0</v>
      </c>
      <c r="M1472" s="97" t="str">
        <f aca="false">G1472&amp;" d. "&amp;I1472</f>
        <v>0 d. 0</v>
      </c>
      <c r="N1472" s="97" t="str">
        <f aca="false">G1472&amp;" x "&amp;I1472</f>
        <v>0 x 0</v>
      </c>
      <c r="O1472" s="97" t="str">
        <f aca="false">I1472&amp;" x "&amp;G1472</f>
        <v>0 x 0</v>
      </c>
      <c r="P1472" s="94" t="n">
        <f aca="false">MONTH(B1472)</f>
        <v>12</v>
      </c>
      <c r="Q1472" s="94" t="n">
        <f aca="false">QUOTIENT(B1472-2,7)-6129</f>
        <v>-6129</v>
      </c>
    </row>
    <row r="1473" customFormat="false" ht="12.75" hidden="false" customHeight="false" outlineLevel="0" collapsed="false">
      <c r="A1473" s="94"/>
      <c r="B1473" s="39"/>
      <c r="C1473" s="40"/>
      <c r="D1473" s="98" t="n">
        <v>6</v>
      </c>
      <c r="E1473" s="98"/>
      <c r="F1473" s="40"/>
      <c r="G1473" s="97"/>
      <c r="H1473" s="94"/>
      <c r="I1473" s="97"/>
      <c r="J1473" s="94"/>
      <c r="K1473" s="94"/>
      <c r="L1473" s="94"/>
      <c r="M1473" s="97" t="n">
        <v>0</v>
      </c>
      <c r="N1473" s="97" t="n">
        <v>0</v>
      </c>
      <c r="O1473" s="97" t="n">
        <v>0</v>
      </c>
      <c r="P1473" s="94"/>
      <c r="Q1473" s="94"/>
    </row>
    <row r="1474" customFormat="false" ht="12.75" hidden="false" customHeight="false" outlineLevel="0" collapsed="false">
      <c r="A1474" s="99"/>
      <c r="B1474" s="100"/>
      <c r="C1474" s="101"/>
      <c r="D1474" s="102"/>
      <c r="E1474" s="102"/>
      <c r="F1474" s="101"/>
      <c r="G1474" s="103"/>
      <c r="H1474" s="99"/>
      <c r="I1474" s="103"/>
      <c r="J1474" s="99"/>
      <c r="K1474" s="99"/>
      <c r="L1474" s="99"/>
      <c r="M1474" s="103" t="n">
        <v>0</v>
      </c>
      <c r="N1474" s="103" t="n">
        <v>0</v>
      </c>
      <c r="O1474" s="103" t="n">
        <v>0</v>
      </c>
      <c r="P1474" s="99"/>
      <c r="Q1474" s="99"/>
    </row>
    <row r="1475" customFormat="false" ht="12.75" hidden="false" customHeight="false" outlineLevel="0" collapsed="false">
      <c r="A1475" s="104" t="n">
        <f aca="false">A1472+1</f>
        <v>492</v>
      </c>
      <c r="B1475" s="95"/>
      <c r="C1475" s="40"/>
      <c r="D1475" s="96" t="n">
        <v>6</v>
      </c>
      <c r="E1475" s="96"/>
      <c r="F1475" s="40"/>
      <c r="G1475" s="105" t="n">
        <f aca="false">C1475</f>
        <v>0</v>
      </c>
      <c r="H1475" s="104" t="n">
        <f aca="false">IF(AND(E1475=0,E1476=0),25,20)</f>
        <v>25</v>
      </c>
      <c r="I1475" s="105" t="n">
        <f aca="false">F1475</f>
        <v>0</v>
      </c>
      <c r="J1475" s="94" t="n">
        <f aca="false">IF(E1475="WO40",-40,MAX(4,SUM(E1475:E1476)))</f>
        <v>4</v>
      </c>
      <c r="K1475" s="104" t="n">
        <f aca="false">IF(D1475&gt;E1475,1,0)+IF(D1476&gt;E1476,1,0)+IF(D1477&gt;E1477,1,0)</f>
        <v>2</v>
      </c>
      <c r="L1475" s="104" t="n">
        <f aca="false">IF(E1475&gt;D1475,1,0)+IF(E1476&gt;D1476,1,0)+IF(E1477&gt;D1477,1,0)</f>
        <v>0</v>
      </c>
      <c r="M1475" s="97" t="str">
        <f aca="false">G1475&amp;" d. "&amp;I1475</f>
        <v>0 d. 0</v>
      </c>
      <c r="N1475" s="97" t="str">
        <f aca="false">G1475&amp;" x "&amp;I1475</f>
        <v>0 x 0</v>
      </c>
      <c r="O1475" s="97" t="str">
        <f aca="false">I1475&amp;" x "&amp;G1475</f>
        <v>0 x 0</v>
      </c>
      <c r="P1475" s="94" t="n">
        <f aca="false">MONTH(B1475)</f>
        <v>12</v>
      </c>
      <c r="Q1475" s="94" t="n">
        <f aca="false">QUOTIENT(B1475-2,7)-6129</f>
        <v>-6129</v>
      </c>
    </row>
    <row r="1476" customFormat="false" ht="12.75" hidden="false" customHeight="false" outlineLevel="0" collapsed="false">
      <c r="A1476" s="94"/>
      <c r="B1476" s="39"/>
      <c r="C1476" s="40"/>
      <c r="D1476" s="98" t="n">
        <v>6</v>
      </c>
      <c r="E1476" s="98"/>
      <c r="F1476" s="40"/>
      <c r="G1476" s="97"/>
      <c r="H1476" s="94"/>
      <c r="I1476" s="97"/>
      <c r="J1476" s="94"/>
      <c r="K1476" s="94"/>
      <c r="L1476" s="94"/>
      <c r="M1476" s="97" t="n">
        <v>0</v>
      </c>
      <c r="N1476" s="97" t="n">
        <v>0</v>
      </c>
      <c r="O1476" s="97" t="n">
        <v>0</v>
      </c>
      <c r="P1476" s="94"/>
      <c r="Q1476" s="94"/>
    </row>
    <row r="1477" customFormat="false" ht="12.75" hidden="false" customHeight="false" outlineLevel="0" collapsed="false">
      <c r="A1477" s="99"/>
      <c r="B1477" s="100"/>
      <c r="C1477" s="101"/>
      <c r="D1477" s="102"/>
      <c r="E1477" s="102"/>
      <c r="F1477" s="101"/>
      <c r="G1477" s="103"/>
      <c r="H1477" s="99"/>
      <c r="I1477" s="103"/>
      <c r="J1477" s="99"/>
      <c r="K1477" s="99"/>
      <c r="L1477" s="99"/>
      <c r="M1477" s="103" t="n">
        <v>0</v>
      </c>
      <c r="N1477" s="103" t="n">
        <v>0</v>
      </c>
      <c r="O1477" s="103" t="n">
        <v>0</v>
      </c>
      <c r="P1477" s="99"/>
      <c r="Q1477" s="99"/>
    </row>
    <row r="1478" customFormat="false" ht="12.75" hidden="false" customHeight="false" outlineLevel="0" collapsed="false">
      <c r="A1478" s="104" t="n">
        <f aca="false">A1475+1</f>
        <v>493</v>
      </c>
      <c r="B1478" s="95"/>
      <c r="C1478" s="40"/>
      <c r="D1478" s="96" t="n">
        <v>6</v>
      </c>
      <c r="E1478" s="96"/>
      <c r="F1478" s="40"/>
      <c r="G1478" s="105" t="n">
        <f aca="false">C1478</f>
        <v>0</v>
      </c>
      <c r="H1478" s="104" t="n">
        <f aca="false">IF(AND(E1478=0,E1479=0),25,20)</f>
        <v>25</v>
      </c>
      <c r="I1478" s="105" t="n">
        <f aca="false">F1478</f>
        <v>0</v>
      </c>
      <c r="J1478" s="94" t="n">
        <f aca="false">IF(E1478="WO40",-40,MAX(4,SUM(E1478:E1479)))</f>
        <v>4</v>
      </c>
      <c r="K1478" s="104" t="n">
        <f aca="false">IF(D1478&gt;E1478,1,0)+IF(D1479&gt;E1479,1,0)+IF(D1480&gt;E1480,1,0)</f>
        <v>2</v>
      </c>
      <c r="L1478" s="104" t="n">
        <f aca="false">IF(E1478&gt;D1478,1,0)+IF(E1479&gt;D1479,1,0)+IF(E1480&gt;D1480,1,0)</f>
        <v>0</v>
      </c>
      <c r="M1478" s="97" t="str">
        <f aca="false">G1478&amp;" d. "&amp;I1478</f>
        <v>0 d. 0</v>
      </c>
      <c r="N1478" s="97" t="str">
        <f aca="false">G1478&amp;" x "&amp;I1478</f>
        <v>0 x 0</v>
      </c>
      <c r="O1478" s="97" t="str">
        <f aca="false">I1478&amp;" x "&amp;G1478</f>
        <v>0 x 0</v>
      </c>
      <c r="P1478" s="94" t="n">
        <f aca="false">MONTH(B1478)</f>
        <v>12</v>
      </c>
      <c r="Q1478" s="94" t="n">
        <f aca="false">QUOTIENT(B1478-2,7)-6129</f>
        <v>-6129</v>
      </c>
    </row>
    <row r="1479" customFormat="false" ht="12.75" hidden="false" customHeight="false" outlineLevel="0" collapsed="false">
      <c r="A1479" s="94"/>
      <c r="B1479" s="39"/>
      <c r="C1479" s="40"/>
      <c r="D1479" s="98" t="n">
        <v>6</v>
      </c>
      <c r="E1479" s="98"/>
      <c r="F1479" s="40"/>
      <c r="G1479" s="97"/>
      <c r="H1479" s="94"/>
      <c r="I1479" s="97"/>
      <c r="J1479" s="94"/>
      <c r="K1479" s="94"/>
      <c r="L1479" s="94"/>
      <c r="M1479" s="97" t="n">
        <v>0</v>
      </c>
      <c r="N1479" s="97" t="n">
        <v>0</v>
      </c>
      <c r="O1479" s="97" t="n">
        <v>0</v>
      </c>
      <c r="P1479" s="94"/>
      <c r="Q1479" s="94"/>
    </row>
    <row r="1480" customFormat="false" ht="12.75" hidden="false" customHeight="false" outlineLevel="0" collapsed="false">
      <c r="A1480" s="99"/>
      <c r="B1480" s="100"/>
      <c r="C1480" s="101"/>
      <c r="D1480" s="102"/>
      <c r="E1480" s="102"/>
      <c r="F1480" s="101"/>
      <c r="G1480" s="103"/>
      <c r="H1480" s="99"/>
      <c r="I1480" s="103"/>
      <c r="J1480" s="99"/>
      <c r="K1480" s="99"/>
      <c r="L1480" s="99"/>
      <c r="M1480" s="103" t="n">
        <v>0</v>
      </c>
      <c r="N1480" s="103" t="n">
        <v>0</v>
      </c>
      <c r="O1480" s="103" t="n">
        <v>0</v>
      </c>
      <c r="P1480" s="99"/>
      <c r="Q1480" s="99"/>
    </row>
    <row r="1481" customFormat="false" ht="12.75" hidden="false" customHeight="false" outlineLevel="0" collapsed="false">
      <c r="A1481" s="104" t="n">
        <f aca="false">A1478+1</f>
        <v>494</v>
      </c>
      <c r="B1481" s="95"/>
      <c r="C1481" s="40"/>
      <c r="D1481" s="96" t="n">
        <v>6</v>
      </c>
      <c r="E1481" s="96"/>
      <c r="F1481" s="40"/>
      <c r="G1481" s="105" t="n">
        <f aca="false">C1481</f>
        <v>0</v>
      </c>
      <c r="H1481" s="104" t="n">
        <f aca="false">IF(AND(E1481=0,E1482=0),25,20)</f>
        <v>25</v>
      </c>
      <c r="I1481" s="105" t="n">
        <f aca="false">F1481</f>
        <v>0</v>
      </c>
      <c r="J1481" s="94" t="n">
        <f aca="false">IF(E1481="WO40",-40,MAX(4,SUM(E1481:E1482)))</f>
        <v>4</v>
      </c>
      <c r="K1481" s="104" t="n">
        <f aca="false">IF(D1481&gt;E1481,1,0)+IF(D1482&gt;E1482,1,0)+IF(D1483&gt;E1483,1,0)</f>
        <v>2</v>
      </c>
      <c r="L1481" s="104" t="n">
        <f aca="false">IF(E1481&gt;D1481,1,0)+IF(E1482&gt;D1482,1,0)+IF(E1483&gt;D1483,1,0)</f>
        <v>0</v>
      </c>
      <c r="M1481" s="97" t="str">
        <f aca="false">G1481&amp;" d. "&amp;I1481</f>
        <v>0 d. 0</v>
      </c>
      <c r="N1481" s="97" t="str">
        <f aca="false">G1481&amp;" x "&amp;I1481</f>
        <v>0 x 0</v>
      </c>
      <c r="O1481" s="97" t="str">
        <f aca="false">I1481&amp;" x "&amp;G1481</f>
        <v>0 x 0</v>
      </c>
      <c r="P1481" s="94" t="n">
        <f aca="false">MONTH(B1481)</f>
        <v>12</v>
      </c>
      <c r="Q1481" s="94" t="n">
        <f aca="false">QUOTIENT(B1481-2,7)-6129</f>
        <v>-6129</v>
      </c>
    </row>
    <row r="1482" customFormat="false" ht="12.75" hidden="false" customHeight="false" outlineLevel="0" collapsed="false">
      <c r="A1482" s="94"/>
      <c r="B1482" s="39"/>
      <c r="C1482" s="40"/>
      <c r="D1482" s="98" t="n">
        <v>6</v>
      </c>
      <c r="E1482" s="98"/>
      <c r="F1482" s="40"/>
      <c r="G1482" s="97"/>
      <c r="H1482" s="94"/>
      <c r="I1482" s="97"/>
      <c r="J1482" s="94"/>
      <c r="K1482" s="94"/>
      <c r="L1482" s="94"/>
      <c r="M1482" s="97" t="n">
        <v>0</v>
      </c>
      <c r="N1482" s="97" t="n">
        <v>0</v>
      </c>
      <c r="O1482" s="97" t="n">
        <v>0</v>
      </c>
      <c r="P1482" s="94"/>
      <c r="Q1482" s="94"/>
    </row>
    <row r="1483" customFormat="false" ht="12.75" hidden="false" customHeight="false" outlineLevel="0" collapsed="false">
      <c r="A1483" s="99"/>
      <c r="B1483" s="100"/>
      <c r="C1483" s="101"/>
      <c r="D1483" s="102"/>
      <c r="E1483" s="102"/>
      <c r="F1483" s="101"/>
      <c r="G1483" s="103"/>
      <c r="H1483" s="99"/>
      <c r="I1483" s="103"/>
      <c r="J1483" s="99"/>
      <c r="K1483" s="99"/>
      <c r="L1483" s="99"/>
      <c r="M1483" s="103" t="n">
        <v>0</v>
      </c>
      <c r="N1483" s="103" t="n">
        <v>0</v>
      </c>
      <c r="O1483" s="103" t="n">
        <v>0</v>
      </c>
      <c r="P1483" s="99"/>
      <c r="Q1483" s="99"/>
    </row>
    <row r="1484" customFormat="false" ht="12.75" hidden="false" customHeight="false" outlineLevel="0" collapsed="false">
      <c r="A1484" s="104" t="n">
        <f aca="false">A1481+1</f>
        <v>495</v>
      </c>
      <c r="B1484" s="95"/>
      <c r="C1484" s="40"/>
      <c r="D1484" s="96" t="n">
        <v>6</v>
      </c>
      <c r="E1484" s="96"/>
      <c r="F1484" s="40"/>
      <c r="G1484" s="105" t="n">
        <f aca="false">C1484</f>
        <v>0</v>
      </c>
      <c r="H1484" s="104" t="n">
        <f aca="false">IF(AND(E1484=0,E1485=0),25,20)</f>
        <v>25</v>
      </c>
      <c r="I1484" s="105" t="n">
        <f aca="false">F1484</f>
        <v>0</v>
      </c>
      <c r="J1484" s="94" t="n">
        <f aca="false">IF(E1484="WO40",-40,MAX(4,SUM(E1484:E1485)))</f>
        <v>4</v>
      </c>
      <c r="K1484" s="104" t="n">
        <f aca="false">IF(D1484&gt;E1484,1,0)+IF(D1485&gt;E1485,1,0)+IF(D1486&gt;E1486,1,0)</f>
        <v>2</v>
      </c>
      <c r="L1484" s="104" t="n">
        <f aca="false">IF(E1484&gt;D1484,1,0)+IF(E1485&gt;D1485,1,0)+IF(E1486&gt;D1486,1,0)</f>
        <v>0</v>
      </c>
      <c r="M1484" s="97" t="str">
        <f aca="false">G1484&amp;" d. "&amp;I1484</f>
        <v>0 d. 0</v>
      </c>
      <c r="N1484" s="97" t="str">
        <f aca="false">G1484&amp;" x "&amp;I1484</f>
        <v>0 x 0</v>
      </c>
      <c r="O1484" s="97" t="str">
        <f aca="false">I1484&amp;" x "&amp;G1484</f>
        <v>0 x 0</v>
      </c>
      <c r="P1484" s="94" t="n">
        <f aca="false">MONTH(B1484)</f>
        <v>12</v>
      </c>
      <c r="Q1484" s="94" t="n">
        <f aca="false">QUOTIENT(B1484-2,7)-6129</f>
        <v>-6129</v>
      </c>
    </row>
    <row r="1485" customFormat="false" ht="12.75" hidden="false" customHeight="false" outlineLevel="0" collapsed="false">
      <c r="A1485" s="94"/>
      <c r="B1485" s="39"/>
      <c r="C1485" s="40"/>
      <c r="D1485" s="98" t="n">
        <v>6</v>
      </c>
      <c r="E1485" s="98"/>
      <c r="F1485" s="40"/>
      <c r="G1485" s="97"/>
      <c r="H1485" s="94"/>
      <c r="I1485" s="97"/>
      <c r="J1485" s="94"/>
      <c r="K1485" s="94"/>
      <c r="L1485" s="94"/>
      <c r="M1485" s="97" t="n">
        <v>0</v>
      </c>
      <c r="N1485" s="97" t="n">
        <v>0</v>
      </c>
      <c r="O1485" s="97" t="n">
        <v>0</v>
      </c>
      <c r="P1485" s="94"/>
      <c r="Q1485" s="94"/>
    </row>
    <row r="1486" customFormat="false" ht="12.75" hidden="false" customHeight="false" outlineLevel="0" collapsed="false">
      <c r="A1486" s="99"/>
      <c r="B1486" s="100"/>
      <c r="C1486" s="101"/>
      <c r="D1486" s="102"/>
      <c r="E1486" s="102"/>
      <c r="F1486" s="101"/>
      <c r="G1486" s="103"/>
      <c r="H1486" s="99"/>
      <c r="I1486" s="103"/>
      <c r="J1486" s="99"/>
      <c r="K1486" s="99"/>
      <c r="L1486" s="99"/>
      <c r="M1486" s="103" t="n">
        <v>0</v>
      </c>
      <c r="N1486" s="103" t="n">
        <v>0</v>
      </c>
      <c r="O1486" s="103" t="n">
        <v>0</v>
      </c>
      <c r="P1486" s="99"/>
      <c r="Q1486" s="99"/>
    </row>
    <row r="1487" customFormat="false" ht="12.75" hidden="false" customHeight="false" outlineLevel="0" collapsed="false">
      <c r="A1487" s="104" t="n">
        <f aca="false">A1484+1</f>
        <v>496</v>
      </c>
      <c r="B1487" s="95"/>
      <c r="C1487" s="40"/>
      <c r="D1487" s="96" t="n">
        <v>6</v>
      </c>
      <c r="E1487" s="96"/>
      <c r="F1487" s="40"/>
      <c r="G1487" s="105" t="n">
        <f aca="false">C1487</f>
        <v>0</v>
      </c>
      <c r="H1487" s="104" t="n">
        <f aca="false">IF(AND(E1487=0,E1488=0),25,20)</f>
        <v>25</v>
      </c>
      <c r="I1487" s="105" t="n">
        <f aca="false">F1487</f>
        <v>0</v>
      </c>
      <c r="J1487" s="94" t="n">
        <f aca="false">IF(E1487="WO40",-40,MAX(4,SUM(E1487:E1488)))</f>
        <v>4</v>
      </c>
      <c r="K1487" s="104" t="n">
        <f aca="false">IF(D1487&gt;E1487,1,0)+IF(D1488&gt;E1488,1,0)+IF(D1489&gt;E1489,1,0)</f>
        <v>2</v>
      </c>
      <c r="L1487" s="104" t="n">
        <f aca="false">IF(E1487&gt;D1487,1,0)+IF(E1488&gt;D1488,1,0)+IF(E1489&gt;D1489,1,0)</f>
        <v>0</v>
      </c>
      <c r="M1487" s="97" t="str">
        <f aca="false">G1487&amp;" d. "&amp;I1487</f>
        <v>0 d. 0</v>
      </c>
      <c r="N1487" s="97" t="str">
        <f aca="false">G1487&amp;" x "&amp;I1487</f>
        <v>0 x 0</v>
      </c>
      <c r="O1487" s="97" t="str">
        <f aca="false">I1487&amp;" x "&amp;G1487</f>
        <v>0 x 0</v>
      </c>
      <c r="P1487" s="94" t="n">
        <f aca="false">MONTH(B1487)</f>
        <v>12</v>
      </c>
      <c r="Q1487" s="94" t="n">
        <f aca="false">QUOTIENT(B1487-2,7)-6129</f>
        <v>-6129</v>
      </c>
    </row>
    <row r="1488" customFormat="false" ht="12.75" hidden="false" customHeight="false" outlineLevel="0" collapsed="false">
      <c r="A1488" s="94"/>
      <c r="B1488" s="39"/>
      <c r="C1488" s="40"/>
      <c r="D1488" s="98" t="n">
        <v>6</v>
      </c>
      <c r="E1488" s="98"/>
      <c r="F1488" s="40"/>
      <c r="G1488" s="97"/>
      <c r="H1488" s="94"/>
      <c r="I1488" s="97"/>
      <c r="J1488" s="94"/>
      <c r="K1488" s="94"/>
      <c r="L1488" s="94"/>
      <c r="M1488" s="97" t="n">
        <v>0</v>
      </c>
      <c r="N1488" s="97" t="n">
        <v>0</v>
      </c>
      <c r="O1488" s="97" t="n">
        <v>0</v>
      </c>
      <c r="P1488" s="94"/>
      <c r="Q1488" s="94"/>
    </row>
    <row r="1489" customFormat="false" ht="12.75" hidden="false" customHeight="false" outlineLevel="0" collapsed="false">
      <c r="A1489" s="99"/>
      <c r="B1489" s="100"/>
      <c r="C1489" s="101"/>
      <c r="D1489" s="102"/>
      <c r="E1489" s="102"/>
      <c r="F1489" s="101"/>
      <c r="G1489" s="103"/>
      <c r="H1489" s="99"/>
      <c r="I1489" s="103"/>
      <c r="J1489" s="99"/>
      <c r="K1489" s="99"/>
      <c r="L1489" s="99"/>
      <c r="M1489" s="103" t="n">
        <v>0</v>
      </c>
      <c r="N1489" s="103" t="n">
        <v>0</v>
      </c>
      <c r="O1489" s="103" t="n">
        <v>0</v>
      </c>
      <c r="P1489" s="99"/>
      <c r="Q1489" s="99"/>
    </row>
    <row r="1490" customFormat="false" ht="12.75" hidden="false" customHeight="false" outlineLevel="0" collapsed="false">
      <c r="A1490" s="104" t="n">
        <f aca="false">A1487+1</f>
        <v>497</v>
      </c>
      <c r="B1490" s="95"/>
      <c r="C1490" s="40"/>
      <c r="D1490" s="96" t="n">
        <v>6</v>
      </c>
      <c r="E1490" s="96"/>
      <c r="F1490" s="40"/>
      <c r="G1490" s="105" t="n">
        <f aca="false">C1490</f>
        <v>0</v>
      </c>
      <c r="H1490" s="104" t="n">
        <f aca="false">IF(AND(E1490=0,E1491=0),25,20)</f>
        <v>25</v>
      </c>
      <c r="I1490" s="105" t="n">
        <f aca="false">F1490</f>
        <v>0</v>
      </c>
      <c r="J1490" s="94" t="n">
        <f aca="false">IF(E1490="WO40",-40,MAX(4,SUM(E1490:E1491)))</f>
        <v>4</v>
      </c>
      <c r="K1490" s="104" t="n">
        <f aca="false">IF(D1490&gt;E1490,1,0)+IF(D1491&gt;E1491,1,0)+IF(D1492&gt;E1492,1,0)</f>
        <v>2</v>
      </c>
      <c r="L1490" s="104" t="n">
        <f aca="false">IF(E1490&gt;D1490,1,0)+IF(E1491&gt;D1491,1,0)+IF(E1492&gt;D1492,1,0)</f>
        <v>0</v>
      </c>
      <c r="M1490" s="97" t="str">
        <f aca="false">G1490&amp;" d. "&amp;I1490</f>
        <v>0 d. 0</v>
      </c>
      <c r="N1490" s="97" t="str">
        <f aca="false">G1490&amp;" x "&amp;I1490</f>
        <v>0 x 0</v>
      </c>
      <c r="O1490" s="97" t="str">
        <f aca="false">I1490&amp;" x "&amp;G1490</f>
        <v>0 x 0</v>
      </c>
      <c r="P1490" s="94" t="n">
        <f aca="false">MONTH(B1490)</f>
        <v>12</v>
      </c>
      <c r="Q1490" s="94" t="n">
        <f aca="false">QUOTIENT(B1490-2,7)-6129</f>
        <v>-6129</v>
      </c>
    </row>
    <row r="1491" customFormat="false" ht="12.75" hidden="false" customHeight="false" outlineLevel="0" collapsed="false">
      <c r="A1491" s="94"/>
      <c r="B1491" s="39"/>
      <c r="C1491" s="40"/>
      <c r="D1491" s="98" t="n">
        <v>6</v>
      </c>
      <c r="E1491" s="98"/>
      <c r="F1491" s="40"/>
      <c r="G1491" s="97"/>
      <c r="H1491" s="94"/>
      <c r="I1491" s="97"/>
      <c r="J1491" s="94"/>
      <c r="K1491" s="94"/>
      <c r="L1491" s="94"/>
      <c r="M1491" s="97" t="n">
        <v>0</v>
      </c>
      <c r="N1491" s="97" t="n">
        <v>0</v>
      </c>
      <c r="O1491" s="97" t="n">
        <v>0</v>
      </c>
      <c r="P1491" s="94"/>
      <c r="Q1491" s="94"/>
    </row>
    <row r="1492" customFormat="false" ht="12.75" hidden="false" customHeight="false" outlineLevel="0" collapsed="false">
      <c r="A1492" s="99"/>
      <c r="B1492" s="100"/>
      <c r="C1492" s="101"/>
      <c r="D1492" s="102"/>
      <c r="E1492" s="102"/>
      <c r="F1492" s="101"/>
      <c r="G1492" s="103"/>
      <c r="H1492" s="99"/>
      <c r="I1492" s="103"/>
      <c r="J1492" s="99"/>
      <c r="K1492" s="99"/>
      <c r="L1492" s="99"/>
      <c r="M1492" s="103" t="n">
        <v>0</v>
      </c>
      <c r="N1492" s="103" t="n">
        <v>0</v>
      </c>
      <c r="O1492" s="103" t="n">
        <v>0</v>
      </c>
      <c r="P1492" s="99"/>
      <c r="Q1492" s="99"/>
    </row>
    <row r="1493" customFormat="false" ht="12.75" hidden="false" customHeight="false" outlineLevel="0" collapsed="false">
      <c r="A1493" s="104" t="n">
        <f aca="false">A1490+1</f>
        <v>498</v>
      </c>
      <c r="B1493" s="95"/>
      <c r="C1493" s="40"/>
      <c r="D1493" s="96" t="n">
        <v>6</v>
      </c>
      <c r="E1493" s="96"/>
      <c r="F1493" s="40"/>
      <c r="G1493" s="105" t="n">
        <f aca="false">C1493</f>
        <v>0</v>
      </c>
      <c r="H1493" s="104" t="n">
        <f aca="false">IF(AND(E1493=0,E1494=0),25,20)</f>
        <v>25</v>
      </c>
      <c r="I1493" s="105" t="n">
        <f aca="false">F1493</f>
        <v>0</v>
      </c>
      <c r="J1493" s="94" t="n">
        <f aca="false">IF(E1493="WO40",-40,MAX(4,SUM(E1493:E1494)))</f>
        <v>4</v>
      </c>
      <c r="K1493" s="104" t="n">
        <f aca="false">IF(D1493&gt;E1493,1,0)+IF(D1494&gt;E1494,1,0)+IF(D1495&gt;E1495,1,0)</f>
        <v>2</v>
      </c>
      <c r="L1493" s="104" t="n">
        <f aca="false">IF(E1493&gt;D1493,1,0)+IF(E1494&gt;D1494,1,0)+IF(E1495&gt;D1495,1,0)</f>
        <v>0</v>
      </c>
      <c r="M1493" s="97" t="str">
        <f aca="false">G1493&amp;" d. "&amp;I1493</f>
        <v>0 d. 0</v>
      </c>
      <c r="N1493" s="97" t="str">
        <f aca="false">G1493&amp;" x "&amp;I1493</f>
        <v>0 x 0</v>
      </c>
      <c r="O1493" s="97" t="str">
        <f aca="false">I1493&amp;" x "&amp;G1493</f>
        <v>0 x 0</v>
      </c>
      <c r="P1493" s="94" t="n">
        <f aca="false">MONTH(B1493)</f>
        <v>12</v>
      </c>
      <c r="Q1493" s="94" t="n">
        <f aca="false">QUOTIENT(B1493-2,7)-6129</f>
        <v>-6129</v>
      </c>
    </row>
    <row r="1494" customFormat="false" ht="12.75" hidden="false" customHeight="false" outlineLevel="0" collapsed="false">
      <c r="A1494" s="94"/>
      <c r="B1494" s="39"/>
      <c r="C1494" s="40"/>
      <c r="D1494" s="98" t="n">
        <v>6</v>
      </c>
      <c r="E1494" s="98"/>
      <c r="F1494" s="40"/>
      <c r="G1494" s="97"/>
      <c r="H1494" s="94"/>
      <c r="I1494" s="97"/>
      <c r="J1494" s="94"/>
      <c r="K1494" s="94"/>
      <c r="L1494" s="94"/>
      <c r="M1494" s="97" t="n">
        <v>0</v>
      </c>
      <c r="N1494" s="97" t="n">
        <v>0</v>
      </c>
      <c r="O1494" s="97" t="n">
        <v>0</v>
      </c>
      <c r="P1494" s="94"/>
      <c r="Q1494" s="94"/>
    </row>
    <row r="1495" customFormat="false" ht="12.75" hidden="false" customHeight="false" outlineLevel="0" collapsed="false">
      <c r="A1495" s="99"/>
      <c r="B1495" s="100"/>
      <c r="C1495" s="101"/>
      <c r="D1495" s="102"/>
      <c r="E1495" s="102"/>
      <c r="F1495" s="101"/>
      <c r="G1495" s="103"/>
      <c r="H1495" s="99"/>
      <c r="I1495" s="103"/>
      <c r="J1495" s="99"/>
      <c r="K1495" s="99"/>
      <c r="L1495" s="99"/>
      <c r="M1495" s="103" t="n">
        <v>0</v>
      </c>
      <c r="N1495" s="103" t="n">
        <v>0</v>
      </c>
      <c r="O1495" s="103" t="n">
        <v>0</v>
      </c>
      <c r="P1495" s="99"/>
      <c r="Q1495" s="99"/>
    </row>
    <row r="1496" customFormat="false" ht="12.75" hidden="false" customHeight="false" outlineLevel="0" collapsed="false">
      <c r="A1496" s="104" t="n">
        <f aca="false">A1493+1</f>
        <v>499</v>
      </c>
      <c r="B1496" s="95"/>
      <c r="C1496" s="40"/>
      <c r="D1496" s="96" t="n">
        <v>6</v>
      </c>
      <c r="E1496" s="96"/>
      <c r="F1496" s="40"/>
      <c r="G1496" s="105" t="n">
        <f aca="false">C1496</f>
        <v>0</v>
      </c>
      <c r="H1496" s="104" t="n">
        <f aca="false">IF(AND(E1496=0,E1497=0),25,20)</f>
        <v>25</v>
      </c>
      <c r="I1496" s="105" t="n">
        <f aca="false">F1496</f>
        <v>0</v>
      </c>
      <c r="J1496" s="94" t="n">
        <f aca="false">IF(E1496="WO40",-40,MAX(4,SUM(E1496:E1497)))</f>
        <v>4</v>
      </c>
      <c r="K1496" s="104" t="n">
        <f aca="false">IF(D1496&gt;E1496,1,0)+IF(D1497&gt;E1497,1,0)+IF(D1498&gt;E1498,1,0)</f>
        <v>2</v>
      </c>
      <c r="L1496" s="104" t="n">
        <f aca="false">IF(E1496&gt;D1496,1,0)+IF(E1497&gt;D1497,1,0)+IF(E1498&gt;D1498,1,0)</f>
        <v>0</v>
      </c>
      <c r="M1496" s="97" t="str">
        <f aca="false">G1496&amp;" d. "&amp;I1496</f>
        <v>0 d. 0</v>
      </c>
      <c r="N1496" s="97" t="str">
        <f aca="false">G1496&amp;" x "&amp;I1496</f>
        <v>0 x 0</v>
      </c>
      <c r="O1496" s="97" t="str">
        <f aca="false">I1496&amp;" x "&amp;G1496</f>
        <v>0 x 0</v>
      </c>
      <c r="P1496" s="94" t="n">
        <f aca="false">MONTH(B1496)</f>
        <v>12</v>
      </c>
      <c r="Q1496" s="94" t="n">
        <f aca="false">QUOTIENT(B1496-2,7)-6129</f>
        <v>-6129</v>
      </c>
    </row>
    <row r="1497" customFormat="false" ht="12.75" hidden="false" customHeight="false" outlineLevel="0" collapsed="false">
      <c r="A1497" s="94"/>
      <c r="B1497" s="39"/>
      <c r="C1497" s="40"/>
      <c r="D1497" s="98" t="n">
        <v>6</v>
      </c>
      <c r="E1497" s="98"/>
      <c r="F1497" s="40"/>
      <c r="G1497" s="97"/>
      <c r="H1497" s="94"/>
      <c r="I1497" s="97"/>
      <c r="J1497" s="94"/>
      <c r="K1497" s="94"/>
      <c r="L1497" s="94"/>
      <c r="M1497" s="97" t="n">
        <v>0</v>
      </c>
      <c r="N1497" s="97" t="n">
        <v>0</v>
      </c>
      <c r="O1497" s="97" t="n">
        <v>0</v>
      </c>
      <c r="P1497" s="94"/>
      <c r="Q1497" s="94"/>
    </row>
    <row r="1498" customFormat="false" ht="12.75" hidden="false" customHeight="false" outlineLevel="0" collapsed="false">
      <c r="A1498" s="99"/>
      <c r="B1498" s="100"/>
      <c r="C1498" s="101"/>
      <c r="D1498" s="102"/>
      <c r="E1498" s="102"/>
      <c r="F1498" s="101"/>
      <c r="G1498" s="103"/>
      <c r="H1498" s="99"/>
      <c r="I1498" s="103"/>
      <c r="J1498" s="99"/>
      <c r="K1498" s="99"/>
      <c r="L1498" s="99"/>
      <c r="M1498" s="103" t="n">
        <v>0</v>
      </c>
      <c r="N1498" s="103" t="n">
        <v>0</v>
      </c>
      <c r="O1498" s="103" t="n">
        <v>0</v>
      </c>
      <c r="P1498" s="99"/>
      <c r="Q1498" s="99"/>
    </row>
    <row r="1499" customFormat="false" ht="12.75" hidden="false" customHeight="false" outlineLevel="0" collapsed="false">
      <c r="A1499" s="104" t="n">
        <f aca="false">A1496+1</f>
        <v>500</v>
      </c>
      <c r="B1499" s="95"/>
      <c r="C1499" s="40"/>
      <c r="D1499" s="96" t="n">
        <v>6</v>
      </c>
      <c r="E1499" s="96"/>
      <c r="F1499" s="40"/>
      <c r="G1499" s="105" t="n">
        <f aca="false">C1499</f>
        <v>0</v>
      </c>
      <c r="H1499" s="104" t="n">
        <f aca="false">IF(AND(E1499=0,E1500=0),25,20)</f>
        <v>25</v>
      </c>
      <c r="I1499" s="105" t="n">
        <f aca="false">F1499</f>
        <v>0</v>
      </c>
      <c r="J1499" s="94" t="n">
        <f aca="false">IF(E1499="WO40",-40,MAX(4,SUM(E1499:E1500)))</f>
        <v>4</v>
      </c>
      <c r="K1499" s="104" t="n">
        <f aca="false">IF(D1499&gt;E1499,1,0)+IF(D1500&gt;E1500,1,0)+IF(D1501&gt;E1501,1,0)</f>
        <v>2</v>
      </c>
      <c r="L1499" s="104" t="n">
        <f aca="false">IF(E1499&gt;D1499,1,0)+IF(E1500&gt;D1500,1,0)+IF(E1501&gt;D1501,1,0)</f>
        <v>0</v>
      </c>
      <c r="M1499" s="97" t="str">
        <f aca="false">G1499&amp;" d. "&amp;I1499</f>
        <v>0 d. 0</v>
      </c>
      <c r="N1499" s="97" t="str">
        <f aca="false">G1499&amp;" x "&amp;I1499</f>
        <v>0 x 0</v>
      </c>
      <c r="O1499" s="97" t="str">
        <f aca="false">I1499&amp;" x "&amp;G1499</f>
        <v>0 x 0</v>
      </c>
      <c r="P1499" s="94" t="n">
        <f aca="false">MONTH(B1499)</f>
        <v>12</v>
      </c>
      <c r="Q1499" s="94" t="n">
        <f aca="false">QUOTIENT(B1499-2,7)-6129</f>
        <v>-6129</v>
      </c>
    </row>
    <row r="1500" customFormat="false" ht="12.75" hidden="false" customHeight="false" outlineLevel="0" collapsed="false">
      <c r="A1500" s="94"/>
      <c r="B1500" s="39"/>
      <c r="C1500" s="40"/>
      <c r="D1500" s="98" t="n">
        <v>6</v>
      </c>
      <c r="E1500" s="98"/>
      <c r="F1500" s="40"/>
      <c r="G1500" s="97"/>
      <c r="H1500" s="94"/>
      <c r="I1500" s="97"/>
      <c r="J1500" s="94"/>
      <c r="K1500" s="94"/>
      <c r="L1500" s="94"/>
      <c r="M1500" s="97" t="n">
        <v>0</v>
      </c>
      <c r="N1500" s="97" t="n">
        <v>0</v>
      </c>
      <c r="O1500" s="97" t="n">
        <v>0</v>
      </c>
      <c r="P1500" s="94"/>
      <c r="Q1500" s="94"/>
    </row>
    <row r="1501" customFormat="false" ht="12.75" hidden="false" customHeight="false" outlineLevel="0" collapsed="false">
      <c r="A1501" s="99"/>
      <c r="B1501" s="100"/>
      <c r="C1501" s="101"/>
      <c r="D1501" s="102"/>
      <c r="E1501" s="102"/>
      <c r="F1501" s="101"/>
      <c r="G1501" s="103"/>
      <c r="H1501" s="99"/>
      <c r="I1501" s="103"/>
      <c r="J1501" s="99"/>
      <c r="K1501" s="99"/>
      <c r="L1501" s="99"/>
      <c r="M1501" s="103" t="n">
        <v>0</v>
      </c>
      <c r="N1501" s="103" t="n">
        <v>0</v>
      </c>
      <c r="O1501" s="103" t="n">
        <v>0</v>
      </c>
      <c r="P1501" s="99"/>
      <c r="Q1501" s="99"/>
    </row>
    <row r="1502" customFormat="false" ht="12.75" hidden="false" customHeight="false" outlineLevel="0" collapsed="false">
      <c r="A1502" s="104" t="n">
        <f aca="false">A1499+1</f>
        <v>501</v>
      </c>
      <c r="B1502" s="95"/>
      <c r="C1502" s="40"/>
      <c r="D1502" s="96" t="n">
        <v>6</v>
      </c>
      <c r="E1502" s="96"/>
      <c r="F1502" s="40"/>
      <c r="G1502" s="105" t="n">
        <f aca="false">C1502</f>
        <v>0</v>
      </c>
      <c r="H1502" s="104" t="n">
        <f aca="false">IF(AND(E1502=0,E1503=0),25,20)</f>
        <v>25</v>
      </c>
      <c r="I1502" s="105" t="n">
        <f aca="false">F1502</f>
        <v>0</v>
      </c>
      <c r="J1502" s="94" t="n">
        <f aca="false">IF(E1502="WO40",-40,MAX(4,SUM(E1502:E1503)))</f>
        <v>4</v>
      </c>
      <c r="K1502" s="104" t="n">
        <f aca="false">IF(D1502&gt;E1502,1,0)+IF(D1503&gt;E1503,1,0)+IF(D1504&gt;E1504,1,0)</f>
        <v>2</v>
      </c>
      <c r="L1502" s="104" t="n">
        <f aca="false">IF(E1502&gt;D1502,1,0)+IF(E1503&gt;D1503,1,0)+IF(E1504&gt;D1504,1,0)</f>
        <v>0</v>
      </c>
      <c r="M1502" s="97" t="str">
        <f aca="false">G1502&amp;" d. "&amp;I1502</f>
        <v>0 d. 0</v>
      </c>
      <c r="N1502" s="97" t="str">
        <f aca="false">G1502&amp;" x "&amp;I1502</f>
        <v>0 x 0</v>
      </c>
      <c r="O1502" s="97" t="str">
        <f aca="false">I1502&amp;" x "&amp;G1502</f>
        <v>0 x 0</v>
      </c>
      <c r="P1502" s="94" t="n">
        <f aca="false">MONTH(B1502)</f>
        <v>12</v>
      </c>
      <c r="Q1502" s="94" t="n">
        <f aca="false">QUOTIENT(B1502-2,7)-6129</f>
        <v>-6129</v>
      </c>
    </row>
    <row r="1503" customFormat="false" ht="12.75" hidden="false" customHeight="false" outlineLevel="0" collapsed="false">
      <c r="A1503" s="94"/>
      <c r="B1503" s="39"/>
      <c r="C1503" s="40"/>
      <c r="D1503" s="98" t="n">
        <v>6</v>
      </c>
      <c r="E1503" s="98"/>
      <c r="F1503" s="40"/>
      <c r="G1503" s="97"/>
      <c r="H1503" s="94"/>
      <c r="I1503" s="97"/>
      <c r="J1503" s="94"/>
      <c r="K1503" s="94"/>
      <c r="L1503" s="94"/>
      <c r="M1503" s="97" t="n">
        <v>0</v>
      </c>
      <c r="N1503" s="97" t="n">
        <v>0</v>
      </c>
      <c r="O1503" s="97" t="n">
        <v>0</v>
      </c>
      <c r="P1503" s="94"/>
      <c r="Q1503" s="94"/>
    </row>
    <row r="1504" customFormat="false" ht="12.75" hidden="false" customHeight="false" outlineLevel="0" collapsed="false">
      <c r="A1504" s="99"/>
      <c r="B1504" s="100"/>
      <c r="C1504" s="101"/>
      <c r="D1504" s="102"/>
      <c r="E1504" s="102"/>
      <c r="F1504" s="101"/>
      <c r="G1504" s="103"/>
      <c r="H1504" s="99"/>
      <c r="I1504" s="103"/>
      <c r="J1504" s="99"/>
      <c r="K1504" s="99"/>
      <c r="L1504" s="99"/>
      <c r="M1504" s="103" t="n">
        <v>0</v>
      </c>
      <c r="N1504" s="103" t="n">
        <v>0</v>
      </c>
      <c r="O1504" s="103" t="n">
        <v>0</v>
      </c>
      <c r="P1504" s="99"/>
      <c r="Q1504" s="99"/>
    </row>
    <row r="1505" customFormat="false" ht="12.75" hidden="false" customHeight="false" outlineLevel="0" collapsed="false">
      <c r="A1505" s="104" t="n">
        <f aca="false">A1502+1</f>
        <v>502</v>
      </c>
      <c r="B1505" s="95"/>
      <c r="C1505" s="40"/>
      <c r="D1505" s="96" t="n">
        <v>6</v>
      </c>
      <c r="E1505" s="96"/>
      <c r="F1505" s="40"/>
      <c r="G1505" s="105" t="n">
        <f aca="false">C1505</f>
        <v>0</v>
      </c>
      <c r="H1505" s="104" t="n">
        <f aca="false">IF(AND(E1505=0,E1506=0),25,20)</f>
        <v>25</v>
      </c>
      <c r="I1505" s="105" t="n">
        <f aca="false">F1505</f>
        <v>0</v>
      </c>
      <c r="J1505" s="94" t="n">
        <f aca="false">IF(E1505="WO40",-40,MAX(4,SUM(E1505:E1506)))</f>
        <v>4</v>
      </c>
      <c r="K1505" s="104" t="n">
        <f aca="false">IF(D1505&gt;E1505,1,0)+IF(D1506&gt;E1506,1,0)+IF(D1507&gt;E1507,1,0)</f>
        <v>2</v>
      </c>
      <c r="L1505" s="104" t="n">
        <f aca="false">IF(E1505&gt;D1505,1,0)+IF(E1506&gt;D1506,1,0)+IF(E1507&gt;D1507,1,0)</f>
        <v>0</v>
      </c>
      <c r="M1505" s="97" t="str">
        <f aca="false">G1505&amp;" d. "&amp;I1505</f>
        <v>0 d. 0</v>
      </c>
      <c r="N1505" s="97" t="str">
        <f aca="false">G1505&amp;" x "&amp;I1505</f>
        <v>0 x 0</v>
      </c>
      <c r="O1505" s="97" t="str">
        <f aca="false">I1505&amp;" x "&amp;G1505</f>
        <v>0 x 0</v>
      </c>
      <c r="P1505" s="94" t="n">
        <f aca="false">MONTH(B1505)</f>
        <v>12</v>
      </c>
      <c r="Q1505" s="94" t="n">
        <f aca="false">QUOTIENT(B1505-2,7)-6129</f>
        <v>-6129</v>
      </c>
    </row>
    <row r="1506" customFormat="false" ht="12.75" hidden="false" customHeight="false" outlineLevel="0" collapsed="false">
      <c r="A1506" s="94"/>
      <c r="B1506" s="39"/>
      <c r="C1506" s="40"/>
      <c r="D1506" s="98" t="n">
        <v>6</v>
      </c>
      <c r="E1506" s="98"/>
      <c r="F1506" s="40"/>
      <c r="G1506" s="97"/>
      <c r="H1506" s="94"/>
      <c r="I1506" s="97"/>
      <c r="J1506" s="94"/>
      <c r="K1506" s="94"/>
      <c r="L1506" s="94"/>
      <c r="M1506" s="97" t="n">
        <v>0</v>
      </c>
      <c r="N1506" s="97" t="n">
        <v>0</v>
      </c>
      <c r="O1506" s="97" t="n">
        <v>0</v>
      </c>
      <c r="P1506" s="94"/>
      <c r="Q1506" s="94"/>
    </row>
    <row r="1507" customFormat="false" ht="12.75" hidden="false" customHeight="false" outlineLevel="0" collapsed="false">
      <c r="A1507" s="99"/>
      <c r="B1507" s="100"/>
      <c r="C1507" s="101"/>
      <c r="D1507" s="102"/>
      <c r="E1507" s="102"/>
      <c r="F1507" s="101"/>
      <c r="G1507" s="103"/>
      <c r="H1507" s="99"/>
      <c r="I1507" s="103"/>
      <c r="J1507" s="99"/>
      <c r="K1507" s="99"/>
      <c r="L1507" s="99"/>
      <c r="M1507" s="103" t="n">
        <v>0</v>
      </c>
      <c r="N1507" s="103" t="n">
        <v>0</v>
      </c>
      <c r="O1507" s="103" t="n">
        <v>0</v>
      </c>
      <c r="P1507" s="99"/>
      <c r="Q1507" s="99"/>
    </row>
    <row r="1508" customFormat="false" ht="12.75" hidden="false" customHeight="false" outlineLevel="0" collapsed="false">
      <c r="A1508" s="104" t="n">
        <f aca="false">A1505+1</f>
        <v>503</v>
      </c>
      <c r="B1508" s="95"/>
      <c r="C1508" s="40"/>
      <c r="D1508" s="96" t="n">
        <v>6</v>
      </c>
      <c r="E1508" s="96"/>
      <c r="F1508" s="40"/>
      <c r="G1508" s="105" t="n">
        <f aca="false">C1508</f>
        <v>0</v>
      </c>
      <c r="H1508" s="104" t="n">
        <f aca="false">IF(AND(E1508=0,E1509=0),25,20)</f>
        <v>25</v>
      </c>
      <c r="I1508" s="105" t="n">
        <f aca="false">F1508</f>
        <v>0</v>
      </c>
      <c r="J1508" s="94" t="n">
        <f aca="false">IF(E1508="WO40",-40,MAX(4,SUM(E1508:E1509)))</f>
        <v>4</v>
      </c>
      <c r="K1508" s="104" t="n">
        <f aca="false">IF(D1508&gt;E1508,1,0)+IF(D1509&gt;E1509,1,0)+IF(D1510&gt;E1510,1,0)</f>
        <v>2</v>
      </c>
      <c r="L1508" s="104" t="n">
        <f aca="false">IF(E1508&gt;D1508,1,0)+IF(E1509&gt;D1509,1,0)+IF(E1510&gt;D1510,1,0)</f>
        <v>0</v>
      </c>
      <c r="M1508" s="97" t="str">
        <f aca="false">G1508&amp;" d. "&amp;I1508</f>
        <v>0 d. 0</v>
      </c>
      <c r="N1508" s="97" t="str">
        <f aca="false">G1508&amp;" x "&amp;I1508</f>
        <v>0 x 0</v>
      </c>
      <c r="O1508" s="97" t="str">
        <f aca="false">I1508&amp;" x "&amp;G1508</f>
        <v>0 x 0</v>
      </c>
      <c r="P1508" s="94" t="n">
        <f aca="false">MONTH(B1508)</f>
        <v>12</v>
      </c>
      <c r="Q1508" s="94" t="n">
        <f aca="false">QUOTIENT(B1508-2,7)-6129</f>
        <v>-6129</v>
      </c>
    </row>
    <row r="1509" customFormat="false" ht="12.75" hidden="false" customHeight="false" outlineLevel="0" collapsed="false">
      <c r="A1509" s="94"/>
      <c r="B1509" s="39"/>
      <c r="C1509" s="40"/>
      <c r="D1509" s="98" t="n">
        <v>6</v>
      </c>
      <c r="E1509" s="98"/>
      <c r="F1509" s="40"/>
      <c r="G1509" s="97"/>
      <c r="H1509" s="94"/>
      <c r="I1509" s="97"/>
      <c r="J1509" s="94"/>
      <c r="K1509" s="94"/>
      <c r="L1509" s="94"/>
      <c r="M1509" s="97" t="n">
        <v>0</v>
      </c>
      <c r="N1509" s="97" t="n">
        <v>0</v>
      </c>
      <c r="O1509" s="97" t="n">
        <v>0</v>
      </c>
      <c r="P1509" s="94"/>
      <c r="Q1509" s="94"/>
    </row>
    <row r="1510" customFormat="false" ht="12.75" hidden="false" customHeight="false" outlineLevel="0" collapsed="false">
      <c r="A1510" s="99"/>
      <c r="B1510" s="100"/>
      <c r="C1510" s="101"/>
      <c r="D1510" s="102"/>
      <c r="E1510" s="102"/>
      <c r="F1510" s="101"/>
      <c r="G1510" s="103"/>
      <c r="H1510" s="99"/>
      <c r="I1510" s="103"/>
      <c r="J1510" s="99"/>
      <c r="K1510" s="99"/>
      <c r="L1510" s="99"/>
      <c r="M1510" s="103" t="n">
        <v>0</v>
      </c>
      <c r="N1510" s="103" t="n">
        <v>0</v>
      </c>
      <c r="O1510" s="103" t="n">
        <v>0</v>
      </c>
      <c r="P1510" s="99"/>
      <c r="Q1510" s="99"/>
    </row>
    <row r="1511" customFormat="false" ht="12.75" hidden="false" customHeight="false" outlineLevel="0" collapsed="false">
      <c r="A1511" s="104" t="n">
        <f aca="false">A1508+1</f>
        <v>504</v>
      </c>
      <c r="B1511" s="95"/>
      <c r="C1511" s="40"/>
      <c r="D1511" s="96" t="n">
        <v>6</v>
      </c>
      <c r="E1511" s="96"/>
      <c r="F1511" s="40"/>
      <c r="G1511" s="105" t="n">
        <f aca="false">C1511</f>
        <v>0</v>
      </c>
      <c r="H1511" s="104" t="n">
        <f aca="false">IF(AND(E1511=0,E1512=0),25,20)</f>
        <v>25</v>
      </c>
      <c r="I1511" s="105" t="n">
        <f aca="false">F1511</f>
        <v>0</v>
      </c>
      <c r="J1511" s="94" t="n">
        <f aca="false">IF(E1511="WO40",-40,MAX(4,SUM(E1511:E1512)))</f>
        <v>4</v>
      </c>
      <c r="K1511" s="104" t="n">
        <f aca="false">IF(D1511&gt;E1511,1,0)+IF(D1512&gt;E1512,1,0)+IF(D1513&gt;E1513,1,0)</f>
        <v>2</v>
      </c>
      <c r="L1511" s="104" t="n">
        <f aca="false">IF(E1511&gt;D1511,1,0)+IF(E1512&gt;D1512,1,0)+IF(E1513&gt;D1513,1,0)</f>
        <v>0</v>
      </c>
      <c r="M1511" s="97" t="str">
        <f aca="false">G1511&amp;" d. "&amp;I1511</f>
        <v>0 d. 0</v>
      </c>
      <c r="N1511" s="97" t="str">
        <f aca="false">G1511&amp;" x "&amp;I1511</f>
        <v>0 x 0</v>
      </c>
      <c r="O1511" s="97" t="str">
        <f aca="false">I1511&amp;" x "&amp;G1511</f>
        <v>0 x 0</v>
      </c>
      <c r="P1511" s="94" t="n">
        <f aca="false">MONTH(B1511)</f>
        <v>12</v>
      </c>
      <c r="Q1511" s="94" t="n">
        <f aca="false">QUOTIENT(B1511-2,7)-6129</f>
        <v>-6129</v>
      </c>
    </row>
    <row r="1512" customFormat="false" ht="12.75" hidden="false" customHeight="false" outlineLevel="0" collapsed="false">
      <c r="A1512" s="94"/>
      <c r="B1512" s="39"/>
      <c r="C1512" s="40"/>
      <c r="D1512" s="98" t="n">
        <v>6</v>
      </c>
      <c r="E1512" s="98"/>
      <c r="F1512" s="40"/>
      <c r="G1512" s="97"/>
      <c r="H1512" s="94"/>
      <c r="I1512" s="97"/>
      <c r="J1512" s="94"/>
      <c r="K1512" s="94"/>
      <c r="L1512" s="94"/>
      <c r="M1512" s="97" t="n">
        <v>0</v>
      </c>
      <c r="N1512" s="97" t="n">
        <v>0</v>
      </c>
      <c r="O1512" s="97" t="n">
        <v>0</v>
      </c>
      <c r="P1512" s="94"/>
      <c r="Q1512" s="94"/>
    </row>
    <row r="1513" customFormat="false" ht="12.75" hidden="false" customHeight="false" outlineLevel="0" collapsed="false">
      <c r="A1513" s="99"/>
      <c r="B1513" s="100"/>
      <c r="C1513" s="101"/>
      <c r="D1513" s="102"/>
      <c r="E1513" s="102"/>
      <c r="F1513" s="101"/>
      <c r="G1513" s="103"/>
      <c r="H1513" s="99"/>
      <c r="I1513" s="103"/>
      <c r="J1513" s="99"/>
      <c r="K1513" s="99"/>
      <c r="L1513" s="99"/>
      <c r="M1513" s="103" t="n">
        <v>0</v>
      </c>
      <c r="N1513" s="103" t="n">
        <v>0</v>
      </c>
      <c r="O1513" s="103" t="n">
        <v>0</v>
      </c>
      <c r="P1513" s="99"/>
      <c r="Q1513" s="99"/>
    </row>
    <row r="1514" customFormat="false" ht="12.75" hidden="false" customHeight="false" outlineLevel="0" collapsed="false">
      <c r="A1514" s="104" t="n">
        <f aca="false">A1511+1</f>
        <v>505</v>
      </c>
      <c r="B1514" s="95"/>
      <c r="C1514" s="40"/>
      <c r="D1514" s="96" t="n">
        <v>6</v>
      </c>
      <c r="E1514" s="96"/>
      <c r="F1514" s="40"/>
      <c r="G1514" s="105" t="n">
        <f aca="false">C1514</f>
        <v>0</v>
      </c>
      <c r="H1514" s="104" t="n">
        <f aca="false">IF(AND(E1514=0,E1515=0),25,20)</f>
        <v>25</v>
      </c>
      <c r="I1514" s="105" t="n">
        <f aca="false">F1514</f>
        <v>0</v>
      </c>
      <c r="J1514" s="94" t="n">
        <f aca="false">IF(E1514="WO40",-40,MAX(4,SUM(E1514:E1515)))</f>
        <v>4</v>
      </c>
      <c r="K1514" s="104" t="n">
        <f aca="false">IF(D1514&gt;E1514,1,0)+IF(D1515&gt;E1515,1,0)+IF(D1516&gt;E1516,1,0)</f>
        <v>2</v>
      </c>
      <c r="L1514" s="104" t="n">
        <f aca="false">IF(E1514&gt;D1514,1,0)+IF(E1515&gt;D1515,1,0)+IF(E1516&gt;D1516,1,0)</f>
        <v>0</v>
      </c>
      <c r="M1514" s="97" t="str">
        <f aca="false">G1514&amp;" d. "&amp;I1514</f>
        <v>0 d. 0</v>
      </c>
      <c r="N1514" s="97" t="str">
        <f aca="false">G1514&amp;" x "&amp;I1514</f>
        <v>0 x 0</v>
      </c>
      <c r="O1514" s="97" t="str">
        <f aca="false">I1514&amp;" x "&amp;G1514</f>
        <v>0 x 0</v>
      </c>
      <c r="P1514" s="94" t="n">
        <f aca="false">MONTH(B1514)</f>
        <v>12</v>
      </c>
      <c r="Q1514" s="94" t="n">
        <f aca="false">QUOTIENT(B1514-2,7)-6129</f>
        <v>-6129</v>
      </c>
    </row>
    <row r="1515" customFormat="false" ht="12.75" hidden="false" customHeight="false" outlineLevel="0" collapsed="false">
      <c r="A1515" s="94"/>
      <c r="B1515" s="39"/>
      <c r="C1515" s="40"/>
      <c r="D1515" s="98" t="n">
        <v>6</v>
      </c>
      <c r="E1515" s="98"/>
      <c r="F1515" s="40"/>
      <c r="G1515" s="97"/>
      <c r="H1515" s="94"/>
      <c r="I1515" s="97"/>
      <c r="J1515" s="94"/>
      <c r="K1515" s="94"/>
      <c r="L1515" s="94"/>
      <c r="M1515" s="97" t="n">
        <v>0</v>
      </c>
      <c r="N1515" s="97" t="n">
        <v>0</v>
      </c>
      <c r="O1515" s="97" t="n">
        <v>0</v>
      </c>
      <c r="P1515" s="94"/>
      <c r="Q1515" s="94"/>
    </row>
    <row r="1516" customFormat="false" ht="12.75" hidden="false" customHeight="false" outlineLevel="0" collapsed="false">
      <c r="A1516" s="99"/>
      <c r="B1516" s="100"/>
      <c r="C1516" s="101"/>
      <c r="D1516" s="102"/>
      <c r="E1516" s="102"/>
      <c r="F1516" s="101"/>
      <c r="G1516" s="103"/>
      <c r="H1516" s="99"/>
      <c r="I1516" s="103"/>
      <c r="J1516" s="99"/>
      <c r="K1516" s="99"/>
      <c r="L1516" s="99"/>
      <c r="M1516" s="103" t="n">
        <v>0</v>
      </c>
      <c r="N1516" s="103" t="n">
        <v>0</v>
      </c>
      <c r="O1516" s="103" t="n">
        <v>0</v>
      </c>
      <c r="P1516" s="99"/>
      <c r="Q1516" s="99"/>
    </row>
    <row r="1517" customFormat="false" ht="12.75" hidden="false" customHeight="false" outlineLevel="0" collapsed="false">
      <c r="A1517" s="104" t="n">
        <f aca="false">A1514+1</f>
        <v>506</v>
      </c>
      <c r="B1517" s="95"/>
      <c r="C1517" s="40"/>
      <c r="D1517" s="96" t="n">
        <v>6</v>
      </c>
      <c r="E1517" s="96"/>
      <c r="F1517" s="40"/>
      <c r="G1517" s="105" t="n">
        <f aca="false">C1517</f>
        <v>0</v>
      </c>
      <c r="H1517" s="104" t="n">
        <f aca="false">IF(AND(E1517=0,E1518=0),25,20)</f>
        <v>25</v>
      </c>
      <c r="I1517" s="105" t="n">
        <f aca="false">F1517</f>
        <v>0</v>
      </c>
      <c r="J1517" s="94" t="n">
        <f aca="false">IF(E1517="WO40",-40,MAX(4,SUM(E1517:E1518)))</f>
        <v>4</v>
      </c>
      <c r="K1517" s="104" t="n">
        <f aca="false">IF(D1517&gt;E1517,1,0)+IF(D1518&gt;E1518,1,0)+IF(D1519&gt;E1519,1,0)</f>
        <v>2</v>
      </c>
      <c r="L1517" s="104" t="n">
        <f aca="false">IF(E1517&gt;D1517,1,0)+IF(E1518&gt;D1518,1,0)+IF(E1519&gt;D1519,1,0)</f>
        <v>0</v>
      </c>
      <c r="M1517" s="97" t="str">
        <f aca="false">G1517&amp;" d. "&amp;I1517</f>
        <v>0 d. 0</v>
      </c>
      <c r="N1517" s="97" t="str">
        <f aca="false">G1517&amp;" x "&amp;I1517</f>
        <v>0 x 0</v>
      </c>
      <c r="O1517" s="97" t="str">
        <f aca="false">I1517&amp;" x "&amp;G1517</f>
        <v>0 x 0</v>
      </c>
      <c r="P1517" s="94" t="n">
        <f aca="false">MONTH(B1517)</f>
        <v>12</v>
      </c>
      <c r="Q1517" s="94" t="n">
        <f aca="false">QUOTIENT(B1517-2,7)-6129</f>
        <v>-6129</v>
      </c>
    </row>
    <row r="1518" customFormat="false" ht="12.75" hidden="false" customHeight="false" outlineLevel="0" collapsed="false">
      <c r="A1518" s="94"/>
      <c r="B1518" s="39"/>
      <c r="C1518" s="40"/>
      <c r="D1518" s="98" t="n">
        <v>6</v>
      </c>
      <c r="E1518" s="98"/>
      <c r="F1518" s="40"/>
      <c r="G1518" s="97"/>
      <c r="H1518" s="94"/>
      <c r="I1518" s="97"/>
      <c r="J1518" s="94"/>
      <c r="K1518" s="94"/>
      <c r="L1518" s="94"/>
      <c r="M1518" s="97" t="n">
        <v>0</v>
      </c>
      <c r="N1518" s="97" t="n">
        <v>0</v>
      </c>
      <c r="O1518" s="97" t="n">
        <v>0</v>
      </c>
      <c r="P1518" s="94"/>
      <c r="Q1518" s="94"/>
    </row>
    <row r="1519" customFormat="false" ht="12.75" hidden="false" customHeight="false" outlineLevel="0" collapsed="false">
      <c r="A1519" s="99"/>
      <c r="B1519" s="100"/>
      <c r="C1519" s="101"/>
      <c r="D1519" s="102"/>
      <c r="E1519" s="102"/>
      <c r="F1519" s="101"/>
      <c r="G1519" s="103"/>
      <c r="H1519" s="99"/>
      <c r="I1519" s="103"/>
      <c r="J1519" s="99"/>
      <c r="K1519" s="99"/>
      <c r="L1519" s="99"/>
      <c r="M1519" s="103" t="n">
        <v>0</v>
      </c>
      <c r="N1519" s="103" t="n">
        <v>0</v>
      </c>
      <c r="O1519" s="103" t="n">
        <v>0</v>
      </c>
      <c r="P1519" s="99"/>
      <c r="Q1519" s="99"/>
    </row>
    <row r="1520" customFormat="false" ht="12.75" hidden="false" customHeight="false" outlineLevel="0" collapsed="false">
      <c r="A1520" s="104" t="n">
        <f aca="false">A1517+1</f>
        <v>507</v>
      </c>
      <c r="B1520" s="95"/>
      <c r="C1520" s="40"/>
      <c r="D1520" s="96" t="n">
        <v>6</v>
      </c>
      <c r="E1520" s="96"/>
      <c r="F1520" s="40"/>
      <c r="G1520" s="105" t="n">
        <f aca="false">C1520</f>
        <v>0</v>
      </c>
      <c r="H1520" s="104" t="n">
        <f aca="false">IF(AND(E1520=0,E1521=0),25,20)</f>
        <v>25</v>
      </c>
      <c r="I1520" s="105" t="n">
        <f aca="false">F1520</f>
        <v>0</v>
      </c>
      <c r="J1520" s="94" t="n">
        <f aca="false">IF(E1520="WO40",-40,MAX(4,SUM(E1520:E1521)))</f>
        <v>4</v>
      </c>
      <c r="K1520" s="104" t="n">
        <f aca="false">IF(D1520&gt;E1520,1,0)+IF(D1521&gt;E1521,1,0)+IF(D1522&gt;E1522,1,0)</f>
        <v>2</v>
      </c>
      <c r="L1520" s="104" t="n">
        <f aca="false">IF(E1520&gt;D1520,1,0)+IF(E1521&gt;D1521,1,0)+IF(E1522&gt;D1522,1,0)</f>
        <v>0</v>
      </c>
      <c r="M1520" s="97" t="str">
        <f aca="false">G1520&amp;" d. "&amp;I1520</f>
        <v>0 d. 0</v>
      </c>
      <c r="N1520" s="97" t="str">
        <f aca="false">G1520&amp;" x "&amp;I1520</f>
        <v>0 x 0</v>
      </c>
      <c r="O1520" s="97" t="str">
        <f aca="false">I1520&amp;" x "&amp;G1520</f>
        <v>0 x 0</v>
      </c>
      <c r="P1520" s="94" t="n">
        <f aca="false">MONTH(B1520)</f>
        <v>12</v>
      </c>
      <c r="Q1520" s="94" t="n">
        <f aca="false">QUOTIENT(B1520-2,7)-6129</f>
        <v>-6129</v>
      </c>
    </row>
    <row r="1521" customFormat="false" ht="12.75" hidden="false" customHeight="false" outlineLevel="0" collapsed="false">
      <c r="A1521" s="94"/>
      <c r="B1521" s="39"/>
      <c r="C1521" s="40"/>
      <c r="D1521" s="98" t="n">
        <v>6</v>
      </c>
      <c r="E1521" s="98"/>
      <c r="F1521" s="40"/>
      <c r="G1521" s="97"/>
      <c r="H1521" s="94"/>
      <c r="I1521" s="97"/>
      <c r="J1521" s="94"/>
      <c r="K1521" s="94"/>
      <c r="L1521" s="94"/>
      <c r="M1521" s="97" t="n">
        <v>0</v>
      </c>
      <c r="N1521" s="97" t="n">
        <v>0</v>
      </c>
      <c r="O1521" s="97" t="n">
        <v>0</v>
      </c>
      <c r="P1521" s="94"/>
      <c r="Q1521" s="94"/>
    </row>
    <row r="1522" customFormat="false" ht="12.75" hidden="false" customHeight="false" outlineLevel="0" collapsed="false">
      <c r="A1522" s="99"/>
      <c r="B1522" s="100"/>
      <c r="C1522" s="101"/>
      <c r="D1522" s="102"/>
      <c r="E1522" s="102"/>
      <c r="F1522" s="101"/>
      <c r="G1522" s="103"/>
      <c r="H1522" s="99"/>
      <c r="I1522" s="103"/>
      <c r="J1522" s="99"/>
      <c r="K1522" s="99"/>
      <c r="L1522" s="99"/>
      <c r="M1522" s="103" t="n">
        <v>0</v>
      </c>
      <c r="N1522" s="103" t="n">
        <v>0</v>
      </c>
      <c r="O1522" s="103" t="n">
        <v>0</v>
      </c>
      <c r="P1522" s="99"/>
      <c r="Q1522" s="99"/>
    </row>
    <row r="1523" customFormat="false" ht="12.75" hidden="false" customHeight="false" outlineLevel="0" collapsed="false">
      <c r="A1523" s="104" t="n">
        <f aca="false">A1520+1</f>
        <v>508</v>
      </c>
      <c r="B1523" s="95"/>
      <c r="C1523" s="40"/>
      <c r="D1523" s="96" t="n">
        <v>6</v>
      </c>
      <c r="E1523" s="96"/>
      <c r="F1523" s="40"/>
      <c r="G1523" s="105" t="n">
        <f aca="false">C1523</f>
        <v>0</v>
      </c>
      <c r="H1523" s="104" t="n">
        <f aca="false">IF(AND(E1523=0,E1524=0),25,20)</f>
        <v>25</v>
      </c>
      <c r="I1523" s="105" t="n">
        <f aca="false">F1523</f>
        <v>0</v>
      </c>
      <c r="J1523" s="94" t="n">
        <f aca="false">IF(E1523="WO40",-40,MAX(4,SUM(E1523:E1524)))</f>
        <v>4</v>
      </c>
      <c r="K1523" s="104" t="n">
        <f aca="false">IF(D1523&gt;E1523,1,0)+IF(D1524&gt;E1524,1,0)+IF(D1525&gt;E1525,1,0)</f>
        <v>2</v>
      </c>
      <c r="L1523" s="104" t="n">
        <f aca="false">IF(E1523&gt;D1523,1,0)+IF(E1524&gt;D1524,1,0)+IF(E1525&gt;D1525,1,0)</f>
        <v>0</v>
      </c>
      <c r="M1523" s="97" t="str">
        <f aca="false">G1523&amp;" d. "&amp;I1523</f>
        <v>0 d. 0</v>
      </c>
      <c r="N1523" s="97" t="str">
        <f aca="false">G1523&amp;" x "&amp;I1523</f>
        <v>0 x 0</v>
      </c>
      <c r="O1523" s="97" t="str">
        <f aca="false">I1523&amp;" x "&amp;G1523</f>
        <v>0 x 0</v>
      </c>
      <c r="P1523" s="94" t="n">
        <f aca="false">MONTH(B1523)</f>
        <v>12</v>
      </c>
      <c r="Q1523" s="94" t="n">
        <f aca="false">QUOTIENT(B1523-2,7)-6129</f>
        <v>-6129</v>
      </c>
    </row>
    <row r="1524" customFormat="false" ht="12.75" hidden="false" customHeight="false" outlineLevel="0" collapsed="false">
      <c r="A1524" s="94"/>
      <c r="B1524" s="39"/>
      <c r="C1524" s="40"/>
      <c r="D1524" s="98" t="n">
        <v>6</v>
      </c>
      <c r="E1524" s="98"/>
      <c r="F1524" s="40"/>
      <c r="G1524" s="97"/>
      <c r="H1524" s="94"/>
      <c r="I1524" s="97"/>
      <c r="J1524" s="94"/>
      <c r="K1524" s="94"/>
      <c r="L1524" s="94"/>
      <c r="M1524" s="97" t="n">
        <v>0</v>
      </c>
      <c r="N1524" s="97" t="n">
        <v>0</v>
      </c>
      <c r="O1524" s="97" t="n">
        <v>0</v>
      </c>
      <c r="P1524" s="94"/>
      <c r="Q1524" s="94"/>
    </row>
    <row r="1525" customFormat="false" ht="12.75" hidden="false" customHeight="false" outlineLevel="0" collapsed="false">
      <c r="A1525" s="99"/>
      <c r="B1525" s="100"/>
      <c r="C1525" s="101"/>
      <c r="D1525" s="102"/>
      <c r="E1525" s="102"/>
      <c r="F1525" s="101"/>
      <c r="G1525" s="103"/>
      <c r="H1525" s="99"/>
      <c r="I1525" s="103"/>
      <c r="J1525" s="99"/>
      <c r="K1525" s="99"/>
      <c r="L1525" s="99"/>
      <c r="M1525" s="103" t="n">
        <v>0</v>
      </c>
      <c r="N1525" s="103" t="n">
        <v>0</v>
      </c>
      <c r="O1525" s="103" t="n">
        <v>0</v>
      </c>
      <c r="P1525" s="99"/>
      <c r="Q1525" s="99"/>
    </row>
    <row r="1526" customFormat="false" ht="12.75" hidden="false" customHeight="false" outlineLevel="0" collapsed="false">
      <c r="A1526" s="104" t="n">
        <f aca="false">A1523+1</f>
        <v>509</v>
      </c>
      <c r="B1526" s="95"/>
      <c r="C1526" s="40"/>
      <c r="D1526" s="96" t="n">
        <v>6</v>
      </c>
      <c r="E1526" s="96"/>
      <c r="F1526" s="40"/>
      <c r="G1526" s="105" t="n">
        <f aca="false">C1526</f>
        <v>0</v>
      </c>
      <c r="H1526" s="104" t="n">
        <f aca="false">IF(AND(E1526=0,E1527=0),25,20)</f>
        <v>25</v>
      </c>
      <c r="I1526" s="105" t="n">
        <f aca="false">F1526</f>
        <v>0</v>
      </c>
      <c r="J1526" s="94" t="n">
        <f aca="false">IF(E1526="WO40",-40,MAX(4,SUM(E1526:E1527)))</f>
        <v>4</v>
      </c>
      <c r="K1526" s="104" t="n">
        <f aca="false">IF(D1526&gt;E1526,1,0)+IF(D1527&gt;E1527,1,0)+IF(D1528&gt;E1528,1,0)</f>
        <v>2</v>
      </c>
      <c r="L1526" s="104" t="n">
        <f aca="false">IF(E1526&gt;D1526,1,0)+IF(E1527&gt;D1527,1,0)+IF(E1528&gt;D1528,1,0)</f>
        <v>0</v>
      </c>
      <c r="M1526" s="97" t="str">
        <f aca="false">G1526&amp;" d. "&amp;I1526</f>
        <v>0 d. 0</v>
      </c>
      <c r="N1526" s="97" t="str">
        <f aca="false">G1526&amp;" x "&amp;I1526</f>
        <v>0 x 0</v>
      </c>
      <c r="O1526" s="97" t="str">
        <f aca="false">I1526&amp;" x "&amp;G1526</f>
        <v>0 x 0</v>
      </c>
      <c r="P1526" s="94" t="n">
        <f aca="false">MONTH(B1526)</f>
        <v>12</v>
      </c>
      <c r="Q1526" s="94" t="n">
        <f aca="false">QUOTIENT(B1526-2,7)-6129</f>
        <v>-6129</v>
      </c>
    </row>
    <row r="1527" customFormat="false" ht="12.75" hidden="false" customHeight="false" outlineLevel="0" collapsed="false">
      <c r="A1527" s="94"/>
      <c r="B1527" s="39"/>
      <c r="C1527" s="40"/>
      <c r="D1527" s="98" t="n">
        <v>6</v>
      </c>
      <c r="E1527" s="98"/>
      <c r="F1527" s="40"/>
      <c r="G1527" s="97"/>
      <c r="H1527" s="94"/>
      <c r="I1527" s="97"/>
      <c r="J1527" s="94"/>
      <c r="K1527" s="94"/>
      <c r="L1527" s="94"/>
      <c r="M1527" s="97" t="n">
        <v>0</v>
      </c>
      <c r="N1527" s="97" t="n">
        <v>0</v>
      </c>
      <c r="O1527" s="97" t="n">
        <v>0</v>
      </c>
      <c r="P1527" s="94"/>
      <c r="Q1527" s="94"/>
    </row>
    <row r="1528" customFormat="false" ht="12.75" hidden="false" customHeight="false" outlineLevel="0" collapsed="false">
      <c r="A1528" s="99"/>
      <c r="B1528" s="100"/>
      <c r="C1528" s="101"/>
      <c r="D1528" s="102"/>
      <c r="E1528" s="102"/>
      <c r="F1528" s="101"/>
      <c r="G1528" s="103"/>
      <c r="H1528" s="99"/>
      <c r="I1528" s="103"/>
      <c r="J1528" s="99"/>
      <c r="K1528" s="99"/>
      <c r="L1528" s="99"/>
      <c r="M1528" s="103" t="n">
        <v>0</v>
      </c>
      <c r="N1528" s="103" t="n">
        <v>0</v>
      </c>
      <c r="O1528" s="103" t="n">
        <v>0</v>
      </c>
      <c r="P1528" s="99"/>
      <c r="Q1528" s="99"/>
    </row>
    <row r="1529" customFormat="false" ht="12.75" hidden="false" customHeight="false" outlineLevel="0" collapsed="false">
      <c r="A1529" s="104" t="n">
        <f aca="false">A1526+1</f>
        <v>510</v>
      </c>
      <c r="B1529" s="95"/>
      <c r="C1529" s="40"/>
      <c r="D1529" s="96" t="n">
        <v>6</v>
      </c>
      <c r="E1529" s="96"/>
      <c r="F1529" s="40"/>
      <c r="G1529" s="105" t="n">
        <f aca="false">C1529</f>
        <v>0</v>
      </c>
      <c r="H1529" s="104" t="n">
        <f aca="false">IF(AND(E1529=0,E1530=0),25,20)</f>
        <v>25</v>
      </c>
      <c r="I1529" s="105" t="n">
        <f aca="false">F1529</f>
        <v>0</v>
      </c>
      <c r="J1529" s="94" t="n">
        <f aca="false">IF(E1529="WO40",-40,MAX(4,SUM(E1529:E1530)))</f>
        <v>4</v>
      </c>
      <c r="K1529" s="104" t="n">
        <f aca="false">IF(D1529&gt;E1529,1,0)+IF(D1530&gt;E1530,1,0)+IF(D1531&gt;E1531,1,0)</f>
        <v>2</v>
      </c>
      <c r="L1529" s="104" t="n">
        <f aca="false">IF(E1529&gt;D1529,1,0)+IF(E1530&gt;D1530,1,0)+IF(E1531&gt;D1531,1,0)</f>
        <v>0</v>
      </c>
      <c r="M1529" s="97" t="str">
        <f aca="false">G1529&amp;" d. "&amp;I1529</f>
        <v>0 d. 0</v>
      </c>
      <c r="N1529" s="97" t="str">
        <f aca="false">G1529&amp;" x "&amp;I1529</f>
        <v>0 x 0</v>
      </c>
      <c r="O1529" s="97" t="str">
        <f aca="false">I1529&amp;" x "&amp;G1529</f>
        <v>0 x 0</v>
      </c>
      <c r="P1529" s="94" t="n">
        <f aca="false">MONTH(B1529)</f>
        <v>12</v>
      </c>
      <c r="Q1529" s="94" t="n">
        <f aca="false">QUOTIENT(B1529-2,7)-6129</f>
        <v>-6129</v>
      </c>
    </row>
    <row r="1530" customFormat="false" ht="12.75" hidden="false" customHeight="false" outlineLevel="0" collapsed="false">
      <c r="A1530" s="94"/>
      <c r="B1530" s="39"/>
      <c r="C1530" s="40"/>
      <c r="D1530" s="98" t="n">
        <v>6</v>
      </c>
      <c r="E1530" s="98"/>
      <c r="F1530" s="40"/>
      <c r="G1530" s="97"/>
      <c r="H1530" s="94"/>
      <c r="I1530" s="97"/>
      <c r="J1530" s="94"/>
      <c r="K1530" s="94"/>
      <c r="L1530" s="94"/>
      <c r="M1530" s="97" t="n">
        <v>0</v>
      </c>
      <c r="N1530" s="97" t="n">
        <v>0</v>
      </c>
      <c r="O1530" s="97" t="n">
        <v>0</v>
      </c>
      <c r="P1530" s="94"/>
      <c r="Q1530" s="94"/>
    </row>
    <row r="1531" customFormat="false" ht="12.75" hidden="false" customHeight="false" outlineLevel="0" collapsed="false">
      <c r="A1531" s="99"/>
      <c r="B1531" s="100"/>
      <c r="C1531" s="101"/>
      <c r="D1531" s="102"/>
      <c r="E1531" s="102"/>
      <c r="F1531" s="101"/>
      <c r="G1531" s="103"/>
      <c r="H1531" s="99"/>
      <c r="I1531" s="103"/>
      <c r="J1531" s="99"/>
      <c r="K1531" s="99"/>
      <c r="L1531" s="99"/>
      <c r="M1531" s="103" t="n">
        <v>0</v>
      </c>
      <c r="N1531" s="103" t="n">
        <v>0</v>
      </c>
      <c r="O1531" s="103" t="n">
        <v>0</v>
      </c>
      <c r="P1531" s="99"/>
      <c r="Q1531" s="99"/>
    </row>
    <row r="1532" customFormat="false" ht="12.75" hidden="false" customHeight="false" outlineLevel="0" collapsed="false">
      <c r="A1532" s="104" t="n">
        <f aca="false">A1529+1</f>
        <v>511</v>
      </c>
      <c r="B1532" s="95"/>
      <c r="C1532" s="40"/>
      <c r="D1532" s="96" t="n">
        <v>6</v>
      </c>
      <c r="E1532" s="96"/>
      <c r="F1532" s="40"/>
      <c r="G1532" s="105" t="n">
        <f aca="false">C1532</f>
        <v>0</v>
      </c>
      <c r="H1532" s="104" t="n">
        <f aca="false">IF(AND(E1532=0,E1533=0),25,20)</f>
        <v>25</v>
      </c>
      <c r="I1532" s="105" t="n">
        <f aca="false">F1532</f>
        <v>0</v>
      </c>
      <c r="J1532" s="94" t="n">
        <f aca="false">IF(E1532="WO40",-40,MAX(4,SUM(E1532:E1533)))</f>
        <v>4</v>
      </c>
      <c r="K1532" s="104" t="n">
        <f aca="false">IF(D1532&gt;E1532,1,0)+IF(D1533&gt;E1533,1,0)+IF(D1534&gt;E1534,1,0)</f>
        <v>2</v>
      </c>
      <c r="L1532" s="104" t="n">
        <f aca="false">IF(E1532&gt;D1532,1,0)+IF(E1533&gt;D1533,1,0)+IF(E1534&gt;D1534,1,0)</f>
        <v>0</v>
      </c>
      <c r="M1532" s="97" t="str">
        <f aca="false">G1532&amp;" d. "&amp;I1532</f>
        <v>0 d. 0</v>
      </c>
      <c r="N1532" s="97" t="str">
        <f aca="false">G1532&amp;" x "&amp;I1532</f>
        <v>0 x 0</v>
      </c>
      <c r="O1532" s="97" t="str">
        <f aca="false">I1532&amp;" x "&amp;G1532</f>
        <v>0 x 0</v>
      </c>
      <c r="P1532" s="94" t="n">
        <f aca="false">MONTH(B1532)</f>
        <v>12</v>
      </c>
      <c r="Q1532" s="94" t="n">
        <f aca="false">QUOTIENT(B1532-2,7)-6129</f>
        <v>-6129</v>
      </c>
    </row>
    <row r="1533" customFormat="false" ht="12.75" hidden="false" customHeight="false" outlineLevel="0" collapsed="false">
      <c r="A1533" s="94"/>
      <c r="B1533" s="39"/>
      <c r="C1533" s="40"/>
      <c r="D1533" s="98" t="n">
        <v>6</v>
      </c>
      <c r="E1533" s="98"/>
      <c r="F1533" s="40"/>
      <c r="G1533" s="97"/>
      <c r="H1533" s="94"/>
      <c r="I1533" s="97"/>
      <c r="J1533" s="94"/>
      <c r="K1533" s="94"/>
      <c r="L1533" s="94"/>
      <c r="M1533" s="97" t="n">
        <v>0</v>
      </c>
      <c r="N1533" s="97" t="n">
        <v>0</v>
      </c>
      <c r="O1533" s="97" t="n">
        <v>0</v>
      </c>
      <c r="P1533" s="94"/>
      <c r="Q1533" s="94"/>
    </row>
    <row r="1534" customFormat="false" ht="12.75" hidden="false" customHeight="false" outlineLevel="0" collapsed="false">
      <c r="A1534" s="99"/>
      <c r="B1534" s="100"/>
      <c r="C1534" s="101"/>
      <c r="D1534" s="102"/>
      <c r="E1534" s="102"/>
      <c r="F1534" s="101"/>
      <c r="G1534" s="103"/>
      <c r="H1534" s="99"/>
      <c r="I1534" s="103"/>
      <c r="J1534" s="99"/>
      <c r="K1534" s="99"/>
      <c r="L1534" s="99"/>
      <c r="M1534" s="103" t="n">
        <v>0</v>
      </c>
      <c r="N1534" s="103" t="n">
        <v>0</v>
      </c>
      <c r="O1534" s="103" t="n">
        <v>0</v>
      </c>
      <c r="P1534" s="99"/>
      <c r="Q1534" s="99"/>
    </row>
    <row r="1535" customFormat="false" ht="12.75" hidden="false" customHeight="false" outlineLevel="0" collapsed="false">
      <c r="A1535" s="104" t="n">
        <f aca="false">A1532+1</f>
        <v>512</v>
      </c>
      <c r="B1535" s="95"/>
      <c r="C1535" s="40"/>
      <c r="D1535" s="96" t="n">
        <v>6</v>
      </c>
      <c r="E1535" s="96"/>
      <c r="F1535" s="40"/>
      <c r="G1535" s="105" t="n">
        <f aca="false">C1535</f>
        <v>0</v>
      </c>
      <c r="H1535" s="104" t="n">
        <f aca="false">IF(AND(E1535=0,E1536=0),25,20)</f>
        <v>25</v>
      </c>
      <c r="I1535" s="105" t="n">
        <f aca="false">F1535</f>
        <v>0</v>
      </c>
      <c r="J1535" s="94" t="n">
        <f aca="false">IF(E1535="WO40",-40,MAX(4,SUM(E1535:E1536)))</f>
        <v>4</v>
      </c>
      <c r="K1535" s="104" t="n">
        <f aca="false">IF(D1535&gt;E1535,1,0)+IF(D1536&gt;E1536,1,0)+IF(D1537&gt;E1537,1,0)</f>
        <v>2</v>
      </c>
      <c r="L1535" s="104" t="n">
        <f aca="false">IF(E1535&gt;D1535,1,0)+IF(E1536&gt;D1536,1,0)+IF(E1537&gt;D1537,1,0)</f>
        <v>0</v>
      </c>
      <c r="M1535" s="97" t="str">
        <f aca="false">G1535&amp;" d. "&amp;I1535</f>
        <v>0 d. 0</v>
      </c>
      <c r="N1535" s="97" t="str">
        <f aca="false">G1535&amp;" x "&amp;I1535</f>
        <v>0 x 0</v>
      </c>
      <c r="O1535" s="97" t="str">
        <f aca="false">I1535&amp;" x "&amp;G1535</f>
        <v>0 x 0</v>
      </c>
      <c r="P1535" s="94" t="n">
        <f aca="false">MONTH(B1535)</f>
        <v>12</v>
      </c>
      <c r="Q1535" s="94" t="n">
        <f aca="false">QUOTIENT(B1535-2,7)-6129</f>
        <v>-6129</v>
      </c>
    </row>
    <row r="1536" customFormat="false" ht="12.75" hidden="false" customHeight="false" outlineLevel="0" collapsed="false">
      <c r="A1536" s="94"/>
      <c r="B1536" s="39"/>
      <c r="C1536" s="40"/>
      <c r="D1536" s="98" t="n">
        <v>6</v>
      </c>
      <c r="E1536" s="98"/>
      <c r="F1536" s="40"/>
      <c r="G1536" s="97"/>
      <c r="H1536" s="94"/>
      <c r="I1536" s="97"/>
      <c r="J1536" s="94"/>
      <c r="K1536" s="94"/>
      <c r="L1536" s="94"/>
      <c r="M1536" s="97" t="n">
        <v>0</v>
      </c>
      <c r="N1536" s="97" t="n">
        <v>0</v>
      </c>
      <c r="O1536" s="97" t="n">
        <v>0</v>
      </c>
      <c r="P1536" s="94"/>
      <c r="Q1536" s="94"/>
    </row>
    <row r="1537" customFormat="false" ht="12.75" hidden="false" customHeight="false" outlineLevel="0" collapsed="false">
      <c r="A1537" s="99"/>
      <c r="B1537" s="100"/>
      <c r="C1537" s="101"/>
      <c r="D1537" s="102"/>
      <c r="E1537" s="102"/>
      <c r="F1537" s="101"/>
      <c r="G1537" s="103"/>
      <c r="H1537" s="99"/>
      <c r="I1537" s="103"/>
      <c r="J1537" s="99"/>
      <c r="K1537" s="99"/>
      <c r="L1537" s="99"/>
      <c r="M1537" s="103" t="n">
        <v>0</v>
      </c>
      <c r="N1537" s="103" t="n">
        <v>0</v>
      </c>
      <c r="O1537" s="103" t="n">
        <v>0</v>
      </c>
      <c r="P1537" s="99"/>
      <c r="Q1537" s="99"/>
    </row>
    <row r="1538" customFormat="false" ht="12.75" hidden="false" customHeight="false" outlineLevel="0" collapsed="false">
      <c r="A1538" s="104" t="n">
        <f aca="false">A1535+1</f>
        <v>513</v>
      </c>
      <c r="B1538" s="95"/>
      <c r="C1538" s="40"/>
      <c r="D1538" s="96" t="n">
        <v>6</v>
      </c>
      <c r="E1538" s="96"/>
      <c r="F1538" s="40"/>
      <c r="G1538" s="105" t="n">
        <f aca="false">C1538</f>
        <v>0</v>
      </c>
      <c r="H1538" s="104" t="n">
        <f aca="false">IF(AND(E1538=0,E1539=0),25,20)</f>
        <v>25</v>
      </c>
      <c r="I1538" s="105" t="n">
        <f aca="false">F1538</f>
        <v>0</v>
      </c>
      <c r="J1538" s="94" t="n">
        <f aca="false">IF(E1538="WO40",-40,MAX(4,SUM(E1538:E1539)))</f>
        <v>4</v>
      </c>
      <c r="K1538" s="104" t="n">
        <f aca="false">IF(D1538&gt;E1538,1,0)+IF(D1539&gt;E1539,1,0)+IF(D1540&gt;E1540,1,0)</f>
        <v>2</v>
      </c>
      <c r="L1538" s="104" t="n">
        <f aca="false">IF(E1538&gt;D1538,1,0)+IF(E1539&gt;D1539,1,0)+IF(E1540&gt;D1540,1,0)</f>
        <v>0</v>
      </c>
      <c r="M1538" s="97" t="str">
        <f aca="false">G1538&amp;" d. "&amp;I1538</f>
        <v>0 d. 0</v>
      </c>
      <c r="N1538" s="97" t="str">
        <f aca="false">G1538&amp;" x "&amp;I1538</f>
        <v>0 x 0</v>
      </c>
      <c r="O1538" s="97" t="str">
        <f aca="false">I1538&amp;" x "&amp;G1538</f>
        <v>0 x 0</v>
      </c>
      <c r="P1538" s="94" t="n">
        <f aca="false">MONTH(B1538)</f>
        <v>12</v>
      </c>
      <c r="Q1538" s="94" t="n">
        <f aca="false">QUOTIENT(B1538-2,7)-6129</f>
        <v>-6129</v>
      </c>
    </row>
    <row r="1539" customFormat="false" ht="12.75" hidden="false" customHeight="false" outlineLevel="0" collapsed="false">
      <c r="A1539" s="94"/>
      <c r="B1539" s="39"/>
      <c r="C1539" s="40"/>
      <c r="D1539" s="98" t="n">
        <v>6</v>
      </c>
      <c r="E1539" s="98"/>
      <c r="F1539" s="40"/>
      <c r="G1539" s="97"/>
      <c r="H1539" s="94"/>
      <c r="I1539" s="97"/>
      <c r="J1539" s="94"/>
      <c r="K1539" s="94"/>
      <c r="L1539" s="94"/>
      <c r="M1539" s="97" t="n">
        <v>0</v>
      </c>
      <c r="N1539" s="97" t="n">
        <v>0</v>
      </c>
      <c r="O1539" s="97" t="n">
        <v>0</v>
      </c>
      <c r="P1539" s="94"/>
      <c r="Q1539" s="94"/>
    </row>
    <row r="1540" customFormat="false" ht="12.75" hidden="false" customHeight="false" outlineLevel="0" collapsed="false">
      <c r="A1540" s="99"/>
      <c r="B1540" s="100"/>
      <c r="C1540" s="101"/>
      <c r="D1540" s="102"/>
      <c r="E1540" s="102"/>
      <c r="F1540" s="101"/>
      <c r="G1540" s="103"/>
      <c r="H1540" s="99"/>
      <c r="I1540" s="103"/>
      <c r="J1540" s="99"/>
      <c r="K1540" s="99"/>
      <c r="L1540" s="99"/>
      <c r="M1540" s="103" t="n">
        <v>0</v>
      </c>
      <c r="N1540" s="103" t="n">
        <v>0</v>
      </c>
      <c r="O1540" s="103" t="n">
        <v>0</v>
      </c>
      <c r="P1540" s="99"/>
      <c r="Q1540" s="99"/>
    </row>
    <row r="1541" customFormat="false" ht="12.75" hidden="false" customHeight="false" outlineLevel="0" collapsed="false">
      <c r="A1541" s="104" t="n">
        <f aca="false">A1538+1</f>
        <v>514</v>
      </c>
      <c r="B1541" s="95"/>
      <c r="C1541" s="40"/>
      <c r="D1541" s="96" t="n">
        <v>6</v>
      </c>
      <c r="E1541" s="96"/>
      <c r="F1541" s="40"/>
      <c r="G1541" s="105" t="n">
        <f aca="false">C1541</f>
        <v>0</v>
      </c>
      <c r="H1541" s="104" t="n">
        <f aca="false">IF(AND(E1541=0,E1542=0),25,20)</f>
        <v>25</v>
      </c>
      <c r="I1541" s="105" t="n">
        <f aca="false">F1541</f>
        <v>0</v>
      </c>
      <c r="J1541" s="94" t="n">
        <f aca="false">IF(E1541="WO40",-40,MAX(4,SUM(E1541:E1542)))</f>
        <v>4</v>
      </c>
      <c r="K1541" s="104" t="n">
        <f aca="false">IF(D1541&gt;E1541,1,0)+IF(D1542&gt;E1542,1,0)+IF(D1543&gt;E1543,1,0)</f>
        <v>2</v>
      </c>
      <c r="L1541" s="104" t="n">
        <f aca="false">IF(E1541&gt;D1541,1,0)+IF(E1542&gt;D1542,1,0)+IF(E1543&gt;D1543,1,0)</f>
        <v>0</v>
      </c>
      <c r="M1541" s="97" t="str">
        <f aca="false">G1541&amp;" d. "&amp;I1541</f>
        <v>0 d. 0</v>
      </c>
      <c r="N1541" s="97" t="str">
        <f aca="false">G1541&amp;" x "&amp;I1541</f>
        <v>0 x 0</v>
      </c>
      <c r="O1541" s="97" t="str">
        <f aca="false">I1541&amp;" x "&amp;G1541</f>
        <v>0 x 0</v>
      </c>
      <c r="P1541" s="94" t="n">
        <f aca="false">MONTH(B1541)</f>
        <v>12</v>
      </c>
      <c r="Q1541" s="94" t="n">
        <f aca="false">QUOTIENT(B1541-2,7)-6129</f>
        <v>-6129</v>
      </c>
    </row>
    <row r="1542" customFormat="false" ht="12.75" hidden="false" customHeight="false" outlineLevel="0" collapsed="false">
      <c r="A1542" s="94"/>
      <c r="B1542" s="39"/>
      <c r="C1542" s="40"/>
      <c r="D1542" s="98" t="n">
        <v>6</v>
      </c>
      <c r="E1542" s="98"/>
      <c r="F1542" s="40"/>
      <c r="G1542" s="97"/>
      <c r="H1542" s="94"/>
      <c r="I1542" s="97"/>
      <c r="J1542" s="94"/>
      <c r="K1542" s="94"/>
      <c r="L1542" s="94"/>
      <c r="M1542" s="97" t="n">
        <v>0</v>
      </c>
      <c r="N1542" s="97" t="n">
        <v>0</v>
      </c>
      <c r="O1542" s="97" t="n">
        <v>0</v>
      </c>
      <c r="P1542" s="94"/>
      <c r="Q1542" s="94"/>
    </row>
    <row r="1543" customFormat="false" ht="12.75" hidden="false" customHeight="false" outlineLevel="0" collapsed="false">
      <c r="A1543" s="99"/>
      <c r="B1543" s="100"/>
      <c r="C1543" s="101"/>
      <c r="D1543" s="102"/>
      <c r="E1543" s="102"/>
      <c r="F1543" s="101"/>
      <c r="G1543" s="103"/>
      <c r="H1543" s="99"/>
      <c r="I1543" s="103"/>
      <c r="J1543" s="99"/>
      <c r="K1543" s="99"/>
      <c r="L1543" s="99"/>
      <c r="M1543" s="103" t="n">
        <v>0</v>
      </c>
      <c r="N1543" s="103" t="n">
        <v>0</v>
      </c>
      <c r="O1543" s="103" t="n">
        <v>0</v>
      </c>
      <c r="P1543" s="99"/>
      <c r="Q1543" s="99"/>
    </row>
    <row r="1544" customFormat="false" ht="12.75" hidden="false" customHeight="false" outlineLevel="0" collapsed="false">
      <c r="A1544" s="104" t="n">
        <f aca="false">A1541+1</f>
        <v>515</v>
      </c>
      <c r="B1544" s="95"/>
      <c r="C1544" s="40"/>
      <c r="D1544" s="96" t="n">
        <v>6</v>
      </c>
      <c r="E1544" s="96"/>
      <c r="F1544" s="40"/>
      <c r="G1544" s="105" t="n">
        <f aca="false">C1544</f>
        <v>0</v>
      </c>
      <c r="H1544" s="104" t="n">
        <f aca="false">IF(AND(E1544=0,E1545=0),25,20)</f>
        <v>25</v>
      </c>
      <c r="I1544" s="105" t="n">
        <f aca="false">F1544</f>
        <v>0</v>
      </c>
      <c r="J1544" s="94" t="n">
        <f aca="false">IF(E1544="WO40",-40,MAX(4,SUM(E1544:E1545)))</f>
        <v>4</v>
      </c>
      <c r="K1544" s="104" t="n">
        <f aca="false">IF(D1544&gt;E1544,1,0)+IF(D1545&gt;E1545,1,0)+IF(D1546&gt;E1546,1,0)</f>
        <v>2</v>
      </c>
      <c r="L1544" s="104" t="n">
        <f aca="false">IF(E1544&gt;D1544,1,0)+IF(E1545&gt;D1545,1,0)+IF(E1546&gt;D1546,1,0)</f>
        <v>0</v>
      </c>
      <c r="M1544" s="97" t="str">
        <f aca="false">G1544&amp;" d. "&amp;I1544</f>
        <v>0 d. 0</v>
      </c>
      <c r="N1544" s="97" t="str">
        <f aca="false">G1544&amp;" x "&amp;I1544</f>
        <v>0 x 0</v>
      </c>
      <c r="O1544" s="97" t="str">
        <f aca="false">I1544&amp;" x "&amp;G1544</f>
        <v>0 x 0</v>
      </c>
      <c r="P1544" s="94" t="n">
        <f aca="false">MONTH(B1544)</f>
        <v>12</v>
      </c>
      <c r="Q1544" s="94" t="n">
        <f aca="false">QUOTIENT(B1544-2,7)-6129</f>
        <v>-6129</v>
      </c>
    </row>
    <row r="1545" customFormat="false" ht="12.75" hidden="false" customHeight="false" outlineLevel="0" collapsed="false">
      <c r="A1545" s="94"/>
      <c r="B1545" s="39"/>
      <c r="C1545" s="40"/>
      <c r="D1545" s="98" t="n">
        <v>6</v>
      </c>
      <c r="E1545" s="98"/>
      <c r="F1545" s="40"/>
      <c r="G1545" s="97"/>
      <c r="H1545" s="94"/>
      <c r="I1545" s="97"/>
      <c r="J1545" s="94"/>
      <c r="K1545" s="94"/>
      <c r="L1545" s="94"/>
      <c r="M1545" s="97" t="n">
        <v>0</v>
      </c>
      <c r="N1545" s="97" t="n">
        <v>0</v>
      </c>
      <c r="O1545" s="97" t="n">
        <v>0</v>
      </c>
      <c r="P1545" s="94"/>
      <c r="Q1545" s="94"/>
    </row>
    <row r="1546" customFormat="false" ht="12.75" hidden="false" customHeight="false" outlineLevel="0" collapsed="false">
      <c r="A1546" s="99"/>
      <c r="B1546" s="100"/>
      <c r="C1546" s="101"/>
      <c r="D1546" s="102"/>
      <c r="E1546" s="102"/>
      <c r="F1546" s="101"/>
      <c r="G1546" s="103"/>
      <c r="H1546" s="99"/>
      <c r="I1546" s="103"/>
      <c r="J1546" s="99"/>
      <c r="K1546" s="99"/>
      <c r="L1546" s="99"/>
      <c r="M1546" s="103" t="n">
        <v>0</v>
      </c>
      <c r="N1546" s="103" t="n">
        <v>0</v>
      </c>
      <c r="O1546" s="103" t="n">
        <v>0</v>
      </c>
      <c r="P1546" s="99"/>
      <c r="Q1546" s="99"/>
    </row>
    <row r="1547" customFormat="false" ht="12.75" hidden="false" customHeight="false" outlineLevel="0" collapsed="false">
      <c r="A1547" s="104" t="n">
        <f aca="false">A1544+1</f>
        <v>516</v>
      </c>
      <c r="B1547" s="95"/>
      <c r="C1547" s="40"/>
      <c r="D1547" s="96" t="n">
        <v>6</v>
      </c>
      <c r="E1547" s="96"/>
      <c r="F1547" s="40"/>
      <c r="G1547" s="105" t="n">
        <f aca="false">C1547</f>
        <v>0</v>
      </c>
      <c r="H1547" s="104" t="n">
        <f aca="false">IF(AND(E1547=0,E1548=0),25,20)</f>
        <v>25</v>
      </c>
      <c r="I1547" s="105" t="n">
        <f aca="false">F1547</f>
        <v>0</v>
      </c>
      <c r="J1547" s="94" t="n">
        <f aca="false">IF(E1547="WO40",-40,MAX(4,SUM(E1547:E1548)))</f>
        <v>4</v>
      </c>
      <c r="K1547" s="104" t="n">
        <f aca="false">IF(D1547&gt;E1547,1,0)+IF(D1548&gt;E1548,1,0)+IF(D1549&gt;E1549,1,0)</f>
        <v>2</v>
      </c>
      <c r="L1547" s="104" t="n">
        <f aca="false">IF(E1547&gt;D1547,1,0)+IF(E1548&gt;D1548,1,0)+IF(E1549&gt;D1549,1,0)</f>
        <v>0</v>
      </c>
      <c r="M1547" s="97" t="str">
        <f aca="false">G1547&amp;" d. "&amp;I1547</f>
        <v>0 d. 0</v>
      </c>
      <c r="N1547" s="97" t="str">
        <f aca="false">G1547&amp;" x "&amp;I1547</f>
        <v>0 x 0</v>
      </c>
      <c r="O1547" s="97" t="str">
        <f aca="false">I1547&amp;" x "&amp;G1547</f>
        <v>0 x 0</v>
      </c>
      <c r="P1547" s="94" t="n">
        <f aca="false">MONTH(B1547)</f>
        <v>12</v>
      </c>
      <c r="Q1547" s="94" t="n">
        <f aca="false">QUOTIENT(B1547-2,7)-6129</f>
        <v>-6129</v>
      </c>
    </row>
    <row r="1548" customFormat="false" ht="12.75" hidden="false" customHeight="false" outlineLevel="0" collapsed="false">
      <c r="A1548" s="94"/>
      <c r="B1548" s="39"/>
      <c r="C1548" s="40"/>
      <c r="D1548" s="98" t="n">
        <v>6</v>
      </c>
      <c r="E1548" s="98"/>
      <c r="F1548" s="40"/>
      <c r="G1548" s="97"/>
      <c r="H1548" s="94"/>
      <c r="I1548" s="97"/>
      <c r="J1548" s="94"/>
      <c r="K1548" s="94"/>
      <c r="L1548" s="94"/>
      <c r="M1548" s="97" t="n">
        <v>0</v>
      </c>
      <c r="N1548" s="97" t="n">
        <v>0</v>
      </c>
      <c r="O1548" s="97" t="n">
        <v>0</v>
      </c>
      <c r="P1548" s="94"/>
      <c r="Q1548" s="94"/>
    </row>
    <row r="1549" customFormat="false" ht="12.75" hidden="false" customHeight="false" outlineLevel="0" collapsed="false">
      <c r="A1549" s="99"/>
      <c r="B1549" s="100"/>
      <c r="C1549" s="101"/>
      <c r="D1549" s="102"/>
      <c r="E1549" s="102"/>
      <c r="F1549" s="101"/>
      <c r="G1549" s="103"/>
      <c r="H1549" s="99"/>
      <c r="I1549" s="103"/>
      <c r="J1549" s="99"/>
      <c r="K1549" s="99"/>
      <c r="L1549" s="99"/>
      <c r="M1549" s="103" t="n">
        <v>0</v>
      </c>
      <c r="N1549" s="103" t="n">
        <v>0</v>
      </c>
      <c r="O1549" s="103" t="n">
        <v>0</v>
      </c>
      <c r="P1549" s="99"/>
      <c r="Q1549" s="99"/>
    </row>
    <row r="1550" customFormat="false" ht="12.75" hidden="false" customHeight="false" outlineLevel="0" collapsed="false">
      <c r="A1550" s="104" t="n">
        <f aca="false">A1547+1</f>
        <v>517</v>
      </c>
      <c r="B1550" s="95"/>
      <c r="C1550" s="40"/>
      <c r="D1550" s="96" t="n">
        <v>6</v>
      </c>
      <c r="E1550" s="96"/>
      <c r="F1550" s="40"/>
      <c r="G1550" s="105" t="n">
        <f aca="false">C1550</f>
        <v>0</v>
      </c>
      <c r="H1550" s="104" t="n">
        <f aca="false">IF(AND(E1550=0,E1551=0),25,20)</f>
        <v>25</v>
      </c>
      <c r="I1550" s="105" t="n">
        <f aca="false">F1550</f>
        <v>0</v>
      </c>
      <c r="J1550" s="94" t="n">
        <f aca="false">IF(E1550="WO40",-40,MAX(4,SUM(E1550:E1551)))</f>
        <v>4</v>
      </c>
      <c r="K1550" s="104" t="n">
        <f aca="false">IF(D1550&gt;E1550,1,0)+IF(D1551&gt;E1551,1,0)+IF(D1552&gt;E1552,1,0)</f>
        <v>2</v>
      </c>
      <c r="L1550" s="104" t="n">
        <f aca="false">IF(E1550&gt;D1550,1,0)+IF(E1551&gt;D1551,1,0)+IF(E1552&gt;D1552,1,0)</f>
        <v>0</v>
      </c>
      <c r="M1550" s="97" t="str">
        <f aca="false">G1550&amp;" d. "&amp;I1550</f>
        <v>0 d. 0</v>
      </c>
      <c r="N1550" s="97" t="str">
        <f aca="false">G1550&amp;" x "&amp;I1550</f>
        <v>0 x 0</v>
      </c>
      <c r="O1550" s="97" t="str">
        <f aca="false">I1550&amp;" x "&amp;G1550</f>
        <v>0 x 0</v>
      </c>
      <c r="P1550" s="94" t="n">
        <f aca="false">MONTH(B1550)</f>
        <v>12</v>
      </c>
      <c r="Q1550" s="94" t="n">
        <f aca="false">QUOTIENT(B1550-2,7)-6129</f>
        <v>-6129</v>
      </c>
    </row>
    <row r="1551" customFormat="false" ht="12.75" hidden="false" customHeight="false" outlineLevel="0" collapsed="false">
      <c r="A1551" s="94"/>
      <c r="B1551" s="39"/>
      <c r="C1551" s="40"/>
      <c r="D1551" s="98" t="n">
        <v>6</v>
      </c>
      <c r="E1551" s="98"/>
      <c r="F1551" s="40"/>
      <c r="G1551" s="97"/>
      <c r="H1551" s="94"/>
      <c r="I1551" s="97"/>
      <c r="J1551" s="94"/>
      <c r="K1551" s="94"/>
      <c r="L1551" s="94"/>
      <c r="M1551" s="97" t="n">
        <v>0</v>
      </c>
      <c r="N1551" s="97" t="n">
        <v>0</v>
      </c>
      <c r="O1551" s="97" t="n">
        <v>0</v>
      </c>
      <c r="P1551" s="94"/>
      <c r="Q1551" s="94"/>
    </row>
    <row r="1552" customFormat="false" ht="12.75" hidden="false" customHeight="false" outlineLevel="0" collapsed="false">
      <c r="A1552" s="99"/>
      <c r="B1552" s="100"/>
      <c r="C1552" s="101"/>
      <c r="D1552" s="102"/>
      <c r="E1552" s="102"/>
      <c r="F1552" s="101"/>
      <c r="G1552" s="103"/>
      <c r="H1552" s="99"/>
      <c r="I1552" s="103"/>
      <c r="J1552" s="99"/>
      <c r="K1552" s="99"/>
      <c r="L1552" s="99"/>
      <c r="M1552" s="103" t="n">
        <v>0</v>
      </c>
      <c r="N1552" s="103" t="n">
        <v>0</v>
      </c>
      <c r="O1552" s="103" t="n">
        <v>0</v>
      </c>
      <c r="P1552" s="99"/>
      <c r="Q1552" s="99"/>
    </row>
    <row r="1553" customFormat="false" ht="12.75" hidden="false" customHeight="false" outlineLevel="0" collapsed="false">
      <c r="A1553" s="104" t="n">
        <f aca="false">A1550+1</f>
        <v>518</v>
      </c>
      <c r="B1553" s="95"/>
      <c r="C1553" s="40"/>
      <c r="D1553" s="96" t="n">
        <v>6</v>
      </c>
      <c r="E1553" s="96"/>
      <c r="F1553" s="40"/>
      <c r="G1553" s="105" t="n">
        <f aca="false">C1553</f>
        <v>0</v>
      </c>
      <c r="H1553" s="104" t="n">
        <f aca="false">IF(AND(E1553=0,E1554=0),25,20)</f>
        <v>25</v>
      </c>
      <c r="I1553" s="105" t="n">
        <f aca="false">F1553</f>
        <v>0</v>
      </c>
      <c r="J1553" s="94" t="n">
        <f aca="false">IF(E1553="WO40",-40,MAX(4,SUM(E1553:E1554)))</f>
        <v>4</v>
      </c>
      <c r="K1553" s="104" t="n">
        <f aca="false">IF(D1553&gt;E1553,1,0)+IF(D1554&gt;E1554,1,0)+IF(D1555&gt;E1555,1,0)</f>
        <v>2</v>
      </c>
      <c r="L1553" s="104" t="n">
        <f aca="false">IF(E1553&gt;D1553,1,0)+IF(E1554&gt;D1554,1,0)+IF(E1555&gt;D1555,1,0)</f>
        <v>0</v>
      </c>
      <c r="M1553" s="97" t="str">
        <f aca="false">G1553&amp;" d. "&amp;I1553</f>
        <v>0 d. 0</v>
      </c>
      <c r="N1553" s="97" t="str">
        <f aca="false">G1553&amp;" x "&amp;I1553</f>
        <v>0 x 0</v>
      </c>
      <c r="O1553" s="97" t="str">
        <f aca="false">I1553&amp;" x "&amp;G1553</f>
        <v>0 x 0</v>
      </c>
      <c r="P1553" s="94" t="n">
        <f aca="false">MONTH(B1553)</f>
        <v>12</v>
      </c>
      <c r="Q1553" s="94" t="n">
        <f aca="false">QUOTIENT(B1553-2,7)-6129</f>
        <v>-6129</v>
      </c>
    </row>
    <row r="1554" customFormat="false" ht="12.75" hidden="false" customHeight="false" outlineLevel="0" collapsed="false">
      <c r="A1554" s="94"/>
      <c r="B1554" s="39"/>
      <c r="C1554" s="40"/>
      <c r="D1554" s="98" t="n">
        <v>6</v>
      </c>
      <c r="E1554" s="98"/>
      <c r="F1554" s="40"/>
      <c r="G1554" s="97"/>
      <c r="H1554" s="94"/>
      <c r="I1554" s="97"/>
      <c r="J1554" s="94"/>
      <c r="K1554" s="94"/>
      <c r="L1554" s="94"/>
      <c r="M1554" s="97" t="n">
        <v>0</v>
      </c>
      <c r="N1554" s="97" t="n">
        <v>0</v>
      </c>
      <c r="O1554" s="97" t="n">
        <v>0</v>
      </c>
      <c r="P1554" s="94"/>
      <c r="Q1554" s="94"/>
    </row>
    <row r="1555" customFormat="false" ht="12.75" hidden="false" customHeight="false" outlineLevel="0" collapsed="false">
      <c r="A1555" s="99"/>
      <c r="B1555" s="100"/>
      <c r="C1555" s="101"/>
      <c r="D1555" s="102"/>
      <c r="E1555" s="102"/>
      <c r="F1555" s="101"/>
      <c r="G1555" s="103"/>
      <c r="H1555" s="99"/>
      <c r="I1555" s="103"/>
      <c r="J1555" s="99"/>
      <c r="K1555" s="99"/>
      <c r="L1555" s="99"/>
      <c r="M1555" s="103" t="n">
        <v>0</v>
      </c>
      <c r="N1555" s="103" t="n">
        <v>0</v>
      </c>
      <c r="O1555" s="103" t="n">
        <v>0</v>
      </c>
      <c r="P1555" s="99"/>
      <c r="Q1555" s="99"/>
    </row>
    <row r="1556" customFormat="false" ht="12.75" hidden="false" customHeight="false" outlineLevel="0" collapsed="false">
      <c r="A1556" s="104" t="n">
        <f aca="false">A1553+1</f>
        <v>519</v>
      </c>
      <c r="B1556" s="95"/>
      <c r="C1556" s="40"/>
      <c r="D1556" s="96" t="n">
        <v>6</v>
      </c>
      <c r="E1556" s="96"/>
      <c r="F1556" s="40"/>
      <c r="G1556" s="105" t="n">
        <f aca="false">C1556</f>
        <v>0</v>
      </c>
      <c r="H1556" s="104" t="n">
        <f aca="false">IF(AND(E1556=0,E1557=0),25,20)</f>
        <v>25</v>
      </c>
      <c r="I1556" s="105" t="n">
        <f aca="false">F1556</f>
        <v>0</v>
      </c>
      <c r="J1556" s="94" t="n">
        <f aca="false">IF(E1556="WO40",-40,MAX(4,SUM(E1556:E1557)))</f>
        <v>4</v>
      </c>
      <c r="K1556" s="104" t="n">
        <f aca="false">IF(D1556&gt;E1556,1,0)+IF(D1557&gt;E1557,1,0)+IF(D1558&gt;E1558,1,0)</f>
        <v>2</v>
      </c>
      <c r="L1556" s="104" t="n">
        <f aca="false">IF(E1556&gt;D1556,1,0)+IF(E1557&gt;D1557,1,0)+IF(E1558&gt;D1558,1,0)</f>
        <v>0</v>
      </c>
      <c r="M1556" s="97" t="str">
        <f aca="false">G1556&amp;" d. "&amp;I1556</f>
        <v>0 d. 0</v>
      </c>
      <c r="N1556" s="97" t="str">
        <f aca="false">G1556&amp;" x "&amp;I1556</f>
        <v>0 x 0</v>
      </c>
      <c r="O1556" s="97" t="str">
        <f aca="false">I1556&amp;" x "&amp;G1556</f>
        <v>0 x 0</v>
      </c>
      <c r="P1556" s="94" t="n">
        <f aca="false">MONTH(B1556)</f>
        <v>12</v>
      </c>
      <c r="Q1556" s="94" t="n">
        <f aca="false">QUOTIENT(B1556-2,7)-6129</f>
        <v>-6129</v>
      </c>
    </row>
    <row r="1557" customFormat="false" ht="12.75" hidden="false" customHeight="false" outlineLevel="0" collapsed="false">
      <c r="A1557" s="94"/>
      <c r="B1557" s="39"/>
      <c r="C1557" s="40"/>
      <c r="D1557" s="98" t="n">
        <v>6</v>
      </c>
      <c r="E1557" s="98"/>
      <c r="F1557" s="40"/>
      <c r="G1557" s="97"/>
      <c r="H1557" s="94"/>
      <c r="I1557" s="97"/>
      <c r="J1557" s="94"/>
      <c r="K1557" s="94"/>
      <c r="L1557" s="94"/>
      <c r="M1557" s="97" t="n">
        <v>0</v>
      </c>
      <c r="N1557" s="97" t="n">
        <v>0</v>
      </c>
      <c r="O1557" s="97" t="n">
        <v>0</v>
      </c>
      <c r="P1557" s="94"/>
      <c r="Q1557" s="94"/>
    </row>
    <row r="1558" customFormat="false" ht="12.75" hidden="false" customHeight="false" outlineLevel="0" collapsed="false">
      <c r="A1558" s="99"/>
      <c r="B1558" s="100"/>
      <c r="C1558" s="101"/>
      <c r="D1558" s="102"/>
      <c r="E1558" s="102"/>
      <c r="F1558" s="101"/>
      <c r="G1558" s="103"/>
      <c r="H1558" s="99"/>
      <c r="I1558" s="103"/>
      <c r="J1558" s="99"/>
      <c r="K1558" s="99"/>
      <c r="L1558" s="99"/>
      <c r="M1558" s="103" t="n">
        <v>0</v>
      </c>
      <c r="N1558" s="103" t="n">
        <v>0</v>
      </c>
      <c r="O1558" s="103" t="n">
        <v>0</v>
      </c>
      <c r="P1558" s="99"/>
      <c r="Q1558" s="99"/>
    </row>
    <row r="1559" customFormat="false" ht="12.75" hidden="false" customHeight="false" outlineLevel="0" collapsed="false">
      <c r="A1559" s="104" t="n">
        <f aca="false">A1556+1</f>
        <v>520</v>
      </c>
      <c r="B1559" s="95"/>
      <c r="C1559" s="40"/>
      <c r="D1559" s="96" t="n">
        <v>6</v>
      </c>
      <c r="E1559" s="96"/>
      <c r="F1559" s="40"/>
      <c r="G1559" s="105" t="n">
        <f aca="false">C1559</f>
        <v>0</v>
      </c>
      <c r="H1559" s="104" t="n">
        <f aca="false">IF(AND(E1559=0,E1560=0),25,20)</f>
        <v>25</v>
      </c>
      <c r="I1559" s="105" t="n">
        <f aca="false">F1559</f>
        <v>0</v>
      </c>
      <c r="J1559" s="94" t="n">
        <f aca="false">IF(E1559="WO40",-40,MAX(4,SUM(E1559:E1560)))</f>
        <v>4</v>
      </c>
      <c r="K1559" s="104" t="n">
        <f aca="false">IF(D1559&gt;E1559,1,0)+IF(D1560&gt;E1560,1,0)+IF(D1561&gt;E1561,1,0)</f>
        <v>2</v>
      </c>
      <c r="L1559" s="104" t="n">
        <f aca="false">IF(E1559&gt;D1559,1,0)+IF(E1560&gt;D1560,1,0)+IF(E1561&gt;D1561,1,0)</f>
        <v>0</v>
      </c>
      <c r="M1559" s="97" t="str">
        <f aca="false">G1559&amp;" d. "&amp;I1559</f>
        <v>0 d. 0</v>
      </c>
      <c r="N1559" s="97" t="str">
        <f aca="false">G1559&amp;" x "&amp;I1559</f>
        <v>0 x 0</v>
      </c>
      <c r="O1559" s="97" t="str">
        <f aca="false">I1559&amp;" x "&amp;G1559</f>
        <v>0 x 0</v>
      </c>
      <c r="P1559" s="94" t="n">
        <f aca="false">MONTH(B1559)</f>
        <v>12</v>
      </c>
      <c r="Q1559" s="94" t="n">
        <f aca="false">QUOTIENT(B1559-2,7)-6129</f>
        <v>-6129</v>
      </c>
    </row>
    <row r="1560" customFormat="false" ht="12.75" hidden="false" customHeight="false" outlineLevel="0" collapsed="false">
      <c r="A1560" s="94"/>
      <c r="B1560" s="39"/>
      <c r="C1560" s="40"/>
      <c r="D1560" s="98" t="n">
        <v>6</v>
      </c>
      <c r="E1560" s="98"/>
      <c r="F1560" s="40"/>
      <c r="G1560" s="97"/>
      <c r="H1560" s="94"/>
      <c r="I1560" s="97"/>
      <c r="J1560" s="94"/>
      <c r="K1560" s="94"/>
      <c r="L1560" s="94"/>
      <c r="M1560" s="97" t="n">
        <v>0</v>
      </c>
      <c r="N1560" s="97" t="n">
        <v>0</v>
      </c>
      <c r="O1560" s="97" t="n">
        <v>0</v>
      </c>
      <c r="P1560" s="94"/>
      <c r="Q1560" s="94"/>
    </row>
    <row r="1561" customFormat="false" ht="12.75" hidden="false" customHeight="false" outlineLevel="0" collapsed="false">
      <c r="A1561" s="99"/>
      <c r="B1561" s="100"/>
      <c r="C1561" s="101"/>
      <c r="D1561" s="102"/>
      <c r="E1561" s="102"/>
      <c r="F1561" s="101"/>
      <c r="G1561" s="103"/>
      <c r="H1561" s="99"/>
      <c r="I1561" s="103"/>
      <c r="J1561" s="99"/>
      <c r="K1561" s="99"/>
      <c r="L1561" s="99"/>
      <c r="M1561" s="103" t="n">
        <v>0</v>
      </c>
      <c r="N1561" s="103" t="n">
        <v>0</v>
      </c>
      <c r="O1561" s="103" t="n">
        <v>0</v>
      </c>
      <c r="P1561" s="99"/>
      <c r="Q1561" s="99"/>
    </row>
    <row r="1562" customFormat="false" ht="12.75" hidden="false" customHeight="false" outlineLevel="0" collapsed="false">
      <c r="A1562" s="104" t="n">
        <f aca="false">A1559+1</f>
        <v>521</v>
      </c>
      <c r="B1562" s="95"/>
      <c r="C1562" s="40"/>
      <c r="D1562" s="96" t="n">
        <v>6</v>
      </c>
      <c r="E1562" s="96"/>
      <c r="F1562" s="40"/>
      <c r="G1562" s="105" t="n">
        <f aca="false">C1562</f>
        <v>0</v>
      </c>
      <c r="H1562" s="104" t="n">
        <f aca="false">IF(AND(E1562=0,E1563=0),25,20)</f>
        <v>25</v>
      </c>
      <c r="I1562" s="105" t="n">
        <f aca="false">F1562</f>
        <v>0</v>
      </c>
      <c r="J1562" s="94" t="n">
        <f aca="false">IF(E1562="WO40",-40,MAX(4,SUM(E1562:E1563)))</f>
        <v>4</v>
      </c>
      <c r="K1562" s="104" t="n">
        <f aca="false">IF(D1562&gt;E1562,1,0)+IF(D1563&gt;E1563,1,0)+IF(D1564&gt;E1564,1,0)</f>
        <v>2</v>
      </c>
      <c r="L1562" s="104" t="n">
        <f aca="false">IF(E1562&gt;D1562,1,0)+IF(E1563&gt;D1563,1,0)+IF(E1564&gt;D1564,1,0)</f>
        <v>0</v>
      </c>
      <c r="M1562" s="97" t="str">
        <f aca="false">G1562&amp;" d. "&amp;I1562</f>
        <v>0 d. 0</v>
      </c>
      <c r="N1562" s="97" t="str">
        <f aca="false">G1562&amp;" x "&amp;I1562</f>
        <v>0 x 0</v>
      </c>
      <c r="O1562" s="97" t="str">
        <f aca="false">I1562&amp;" x "&amp;G1562</f>
        <v>0 x 0</v>
      </c>
      <c r="P1562" s="94" t="n">
        <f aca="false">MONTH(B1562)</f>
        <v>12</v>
      </c>
      <c r="Q1562" s="94" t="n">
        <f aca="false">QUOTIENT(B1562-2,7)-6129</f>
        <v>-6129</v>
      </c>
    </row>
    <row r="1563" customFormat="false" ht="12.75" hidden="false" customHeight="false" outlineLevel="0" collapsed="false">
      <c r="A1563" s="94"/>
      <c r="B1563" s="39"/>
      <c r="C1563" s="40"/>
      <c r="D1563" s="98" t="n">
        <v>6</v>
      </c>
      <c r="E1563" s="98"/>
      <c r="F1563" s="40"/>
      <c r="G1563" s="97"/>
      <c r="H1563" s="94"/>
      <c r="I1563" s="97"/>
      <c r="J1563" s="94"/>
      <c r="K1563" s="94"/>
      <c r="L1563" s="94"/>
      <c r="M1563" s="97" t="n">
        <v>0</v>
      </c>
      <c r="N1563" s="97" t="n">
        <v>0</v>
      </c>
      <c r="O1563" s="97" t="n">
        <v>0</v>
      </c>
      <c r="P1563" s="94"/>
      <c r="Q1563" s="94"/>
    </row>
    <row r="1564" customFormat="false" ht="12.75" hidden="false" customHeight="false" outlineLevel="0" collapsed="false">
      <c r="A1564" s="99"/>
      <c r="B1564" s="100"/>
      <c r="C1564" s="101"/>
      <c r="D1564" s="102"/>
      <c r="E1564" s="102"/>
      <c r="F1564" s="101"/>
      <c r="G1564" s="103"/>
      <c r="H1564" s="99"/>
      <c r="I1564" s="103"/>
      <c r="J1564" s="99"/>
      <c r="K1564" s="99"/>
      <c r="L1564" s="99"/>
      <c r="M1564" s="103" t="n">
        <v>0</v>
      </c>
      <c r="N1564" s="103" t="n">
        <v>0</v>
      </c>
      <c r="O1564" s="103" t="n">
        <v>0</v>
      </c>
      <c r="P1564" s="99"/>
      <c r="Q1564" s="99"/>
    </row>
    <row r="1565" customFormat="false" ht="12.75" hidden="false" customHeight="false" outlineLevel="0" collapsed="false">
      <c r="A1565" s="104" t="n">
        <f aca="false">A1562+1</f>
        <v>522</v>
      </c>
      <c r="B1565" s="95"/>
      <c r="C1565" s="40"/>
      <c r="D1565" s="96" t="n">
        <v>6</v>
      </c>
      <c r="E1565" s="96"/>
      <c r="F1565" s="40"/>
      <c r="G1565" s="105" t="n">
        <f aca="false">C1565</f>
        <v>0</v>
      </c>
      <c r="H1565" s="104" t="n">
        <f aca="false">IF(AND(E1565=0,E1566=0),25,20)</f>
        <v>25</v>
      </c>
      <c r="I1565" s="105" t="n">
        <f aca="false">F1565</f>
        <v>0</v>
      </c>
      <c r="J1565" s="94" t="n">
        <f aca="false">IF(E1565="WO40",-40,MAX(4,SUM(E1565:E1566)))</f>
        <v>4</v>
      </c>
      <c r="K1565" s="104" t="n">
        <f aca="false">IF(D1565&gt;E1565,1,0)+IF(D1566&gt;E1566,1,0)+IF(D1567&gt;E1567,1,0)</f>
        <v>2</v>
      </c>
      <c r="L1565" s="104" t="n">
        <f aca="false">IF(E1565&gt;D1565,1,0)+IF(E1566&gt;D1566,1,0)+IF(E1567&gt;D1567,1,0)</f>
        <v>0</v>
      </c>
      <c r="M1565" s="97" t="str">
        <f aca="false">G1565&amp;" d. "&amp;I1565</f>
        <v>0 d. 0</v>
      </c>
      <c r="N1565" s="97" t="str">
        <f aca="false">G1565&amp;" x "&amp;I1565</f>
        <v>0 x 0</v>
      </c>
      <c r="O1565" s="97" t="str">
        <f aca="false">I1565&amp;" x "&amp;G1565</f>
        <v>0 x 0</v>
      </c>
      <c r="P1565" s="94" t="n">
        <f aca="false">MONTH(B1565)</f>
        <v>12</v>
      </c>
      <c r="Q1565" s="94" t="n">
        <f aca="false">QUOTIENT(B1565-2,7)-6129</f>
        <v>-6129</v>
      </c>
    </row>
    <row r="1566" customFormat="false" ht="12.75" hidden="false" customHeight="false" outlineLevel="0" collapsed="false">
      <c r="A1566" s="94"/>
      <c r="B1566" s="39"/>
      <c r="C1566" s="40"/>
      <c r="D1566" s="98" t="n">
        <v>6</v>
      </c>
      <c r="E1566" s="98"/>
      <c r="F1566" s="40"/>
      <c r="G1566" s="97"/>
      <c r="H1566" s="94"/>
      <c r="I1566" s="97"/>
      <c r="J1566" s="94"/>
      <c r="K1566" s="94"/>
      <c r="L1566" s="94"/>
      <c r="M1566" s="97" t="n">
        <v>0</v>
      </c>
      <c r="N1566" s="97" t="n">
        <v>0</v>
      </c>
      <c r="O1566" s="97" t="n">
        <v>0</v>
      </c>
      <c r="P1566" s="94"/>
      <c r="Q1566" s="94"/>
    </row>
    <row r="1567" customFormat="false" ht="12.75" hidden="false" customHeight="false" outlineLevel="0" collapsed="false">
      <c r="A1567" s="99"/>
      <c r="B1567" s="100"/>
      <c r="C1567" s="101"/>
      <c r="D1567" s="102"/>
      <c r="E1567" s="102"/>
      <c r="F1567" s="101"/>
      <c r="G1567" s="103"/>
      <c r="H1567" s="99"/>
      <c r="I1567" s="103"/>
      <c r="J1567" s="99"/>
      <c r="K1567" s="99"/>
      <c r="L1567" s="99"/>
      <c r="M1567" s="103" t="n">
        <v>0</v>
      </c>
      <c r="N1567" s="103" t="n">
        <v>0</v>
      </c>
      <c r="O1567" s="103" t="n">
        <v>0</v>
      </c>
      <c r="P1567" s="99"/>
      <c r="Q1567" s="99"/>
    </row>
    <row r="1568" customFormat="false" ht="12.75" hidden="false" customHeight="false" outlineLevel="0" collapsed="false">
      <c r="A1568" s="104" t="n">
        <f aca="false">A1565+1</f>
        <v>523</v>
      </c>
      <c r="B1568" s="95"/>
      <c r="C1568" s="40"/>
      <c r="D1568" s="96" t="n">
        <v>6</v>
      </c>
      <c r="E1568" s="96"/>
      <c r="F1568" s="40"/>
      <c r="G1568" s="105" t="n">
        <f aca="false">C1568</f>
        <v>0</v>
      </c>
      <c r="H1568" s="104" t="n">
        <f aca="false">IF(AND(E1568=0,E1569=0),25,20)</f>
        <v>25</v>
      </c>
      <c r="I1568" s="105" t="n">
        <f aca="false">F1568</f>
        <v>0</v>
      </c>
      <c r="J1568" s="94" t="n">
        <f aca="false">IF(E1568="WO40",-40,MAX(4,SUM(E1568:E1569)))</f>
        <v>4</v>
      </c>
      <c r="K1568" s="104" t="n">
        <f aca="false">IF(D1568&gt;E1568,1,0)+IF(D1569&gt;E1569,1,0)+IF(D1570&gt;E1570,1,0)</f>
        <v>2</v>
      </c>
      <c r="L1568" s="104" t="n">
        <f aca="false">IF(E1568&gt;D1568,1,0)+IF(E1569&gt;D1569,1,0)+IF(E1570&gt;D1570,1,0)</f>
        <v>0</v>
      </c>
      <c r="M1568" s="97" t="str">
        <f aca="false">G1568&amp;" d. "&amp;I1568</f>
        <v>0 d. 0</v>
      </c>
      <c r="N1568" s="97" t="str">
        <f aca="false">G1568&amp;" x "&amp;I1568</f>
        <v>0 x 0</v>
      </c>
      <c r="O1568" s="97" t="str">
        <f aca="false">I1568&amp;" x "&amp;G1568</f>
        <v>0 x 0</v>
      </c>
      <c r="P1568" s="94" t="n">
        <f aca="false">MONTH(B1568)</f>
        <v>12</v>
      </c>
      <c r="Q1568" s="94" t="n">
        <f aca="false">QUOTIENT(B1568-2,7)-6129</f>
        <v>-6129</v>
      </c>
    </row>
    <row r="1569" customFormat="false" ht="12.75" hidden="false" customHeight="false" outlineLevel="0" collapsed="false">
      <c r="A1569" s="94"/>
      <c r="B1569" s="39"/>
      <c r="C1569" s="40"/>
      <c r="D1569" s="98" t="n">
        <v>6</v>
      </c>
      <c r="E1569" s="98"/>
      <c r="F1569" s="40"/>
      <c r="G1569" s="97"/>
      <c r="H1569" s="94"/>
      <c r="I1569" s="97"/>
      <c r="J1569" s="94"/>
      <c r="K1569" s="94"/>
      <c r="L1569" s="94"/>
      <c r="M1569" s="97" t="n">
        <v>0</v>
      </c>
      <c r="N1569" s="97" t="n">
        <v>0</v>
      </c>
      <c r="O1569" s="97" t="n">
        <v>0</v>
      </c>
      <c r="P1569" s="94"/>
      <c r="Q1569" s="94"/>
    </row>
    <row r="1570" customFormat="false" ht="12.75" hidden="false" customHeight="false" outlineLevel="0" collapsed="false">
      <c r="A1570" s="99"/>
      <c r="B1570" s="100"/>
      <c r="C1570" s="101"/>
      <c r="D1570" s="102"/>
      <c r="E1570" s="102"/>
      <c r="F1570" s="101"/>
      <c r="G1570" s="103"/>
      <c r="H1570" s="99"/>
      <c r="I1570" s="103"/>
      <c r="J1570" s="99"/>
      <c r="K1570" s="99"/>
      <c r="L1570" s="99"/>
      <c r="M1570" s="103" t="n">
        <v>0</v>
      </c>
      <c r="N1570" s="103" t="n">
        <v>0</v>
      </c>
      <c r="O1570" s="103" t="n">
        <v>0</v>
      </c>
      <c r="P1570" s="99"/>
      <c r="Q1570" s="99"/>
    </row>
    <row r="1571" customFormat="false" ht="12.75" hidden="false" customHeight="false" outlineLevel="0" collapsed="false">
      <c r="A1571" s="104" t="n">
        <f aca="false">A1568+1</f>
        <v>524</v>
      </c>
      <c r="B1571" s="95"/>
      <c r="C1571" s="40"/>
      <c r="D1571" s="96" t="n">
        <v>6</v>
      </c>
      <c r="E1571" s="96"/>
      <c r="F1571" s="40"/>
      <c r="G1571" s="105" t="n">
        <f aca="false">C1571</f>
        <v>0</v>
      </c>
      <c r="H1571" s="104" t="n">
        <f aca="false">IF(AND(E1571=0,E1572=0),25,20)</f>
        <v>25</v>
      </c>
      <c r="I1571" s="105" t="n">
        <f aca="false">F1571</f>
        <v>0</v>
      </c>
      <c r="J1571" s="94" t="n">
        <f aca="false">IF(E1571="WO40",-40,MAX(4,SUM(E1571:E1572)))</f>
        <v>4</v>
      </c>
      <c r="K1571" s="104" t="n">
        <f aca="false">IF(D1571&gt;E1571,1,0)+IF(D1572&gt;E1572,1,0)+IF(D1573&gt;E1573,1,0)</f>
        <v>2</v>
      </c>
      <c r="L1571" s="104" t="n">
        <f aca="false">IF(E1571&gt;D1571,1,0)+IF(E1572&gt;D1572,1,0)+IF(E1573&gt;D1573,1,0)</f>
        <v>0</v>
      </c>
      <c r="M1571" s="97" t="str">
        <f aca="false">G1571&amp;" d. "&amp;I1571</f>
        <v>0 d. 0</v>
      </c>
      <c r="N1571" s="97" t="str">
        <f aca="false">G1571&amp;" x "&amp;I1571</f>
        <v>0 x 0</v>
      </c>
      <c r="O1571" s="97" t="str">
        <f aca="false">I1571&amp;" x "&amp;G1571</f>
        <v>0 x 0</v>
      </c>
      <c r="P1571" s="94" t="n">
        <f aca="false">MONTH(B1571)</f>
        <v>12</v>
      </c>
      <c r="Q1571" s="94" t="n">
        <f aca="false">QUOTIENT(B1571-2,7)-6129</f>
        <v>-6129</v>
      </c>
    </row>
    <row r="1572" customFormat="false" ht="12.75" hidden="false" customHeight="false" outlineLevel="0" collapsed="false">
      <c r="A1572" s="94"/>
      <c r="B1572" s="39"/>
      <c r="C1572" s="40"/>
      <c r="D1572" s="98" t="n">
        <v>6</v>
      </c>
      <c r="E1572" s="98"/>
      <c r="F1572" s="40"/>
      <c r="G1572" s="97"/>
      <c r="H1572" s="94"/>
      <c r="I1572" s="97"/>
      <c r="J1572" s="94"/>
      <c r="K1572" s="94"/>
      <c r="L1572" s="94"/>
      <c r="M1572" s="97" t="n">
        <v>0</v>
      </c>
      <c r="N1572" s="97" t="n">
        <v>0</v>
      </c>
      <c r="O1572" s="97" t="n">
        <v>0</v>
      </c>
      <c r="P1572" s="94"/>
      <c r="Q1572" s="94"/>
    </row>
    <row r="1573" customFormat="false" ht="12.75" hidden="false" customHeight="false" outlineLevel="0" collapsed="false">
      <c r="A1573" s="99"/>
      <c r="B1573" s="100"/>
      <c r="C1573" s="101"/>
      <c r="D1573" s="102"/>
      <c r="E1573" s="102"/>
      <c r="F1573" s="101"/>
      <c r="G1573" s="103"/>
      <c r="H1573" s="99"/>
      <c r="I1573" s="103"/>
      <c r="J1573" s="99"/>
      <c r="K1573" s="99"/>
      <c r="L1573" s="99"/>
      <c r="M1573" s="103" t="n">
        <v>0</v>
      </c>
      <c r="N1573" s="103" t="n">
        <v>0</v>
      </c>
      <c r="O1573" s="103" t="n">
        <v>0</v>
      </c>
      <c r="P1573" s="99"/>
      <c r="Q1573" s="99"/>
    </row>
    <row r="1574" customFormat="false" ht="12.75" hidden="false" customHeight="false" outlineLevel="0" collapsed="false">
      <c r="A1574" s="104" t="n">
        <f aca="false">A1571+1</f>
        <v>525</v>
      </c>
      <c r="B1574" s="95"/>
      <c r="C1574" s="40"/>
      <c r="D1574" s="96" t="n">
        <v>6</v>
      </c>
      <c r="E1574" s="96"/>
      <c r="F1574" s="40"/>
      <c r="G1574" s="105" t="n">
        <f aca="false">C1574</f>
        <v>0</v>
      </c>
      <c r="H1574" s="104" t="n">
        <f aca="false">IF(AND(E1574=0,E1575=0),25,20)</f>
        <v>25</v>
      </c>
      <c r="I1574" s="105" t="n">
        <f aca="false">F1574</f>
        <v>0</v>
      </c>
      <c r="J1574" s="94" t="n">
        <f aca="false">IF(E1574="WO40",-40,MAX(4,SUM(E1574:E1575)))</f>
        <v>4</v>
      </c>
      <c r="K1574" s="104" t="n">
        <f aca="false">IF(D1574&gt;E1574,1,0)+IF(D1575&gt;E1575,1,0)+IF(D1576&gt;E1576,1,0)</f>
        <v>2</v>
      </c>
      <c r="L1574" s="104" t="n">
        <f aca="false">IF(E1574&gt;D1574,1,0)+IF(E1575&gt;D1575,1,0)+IF(E1576&gt;D1576,1,0)</f>
        <v>0</v>
      </c>
      <c r="M1574" s="97" t="str">
        <f aca="false">G1574&amp;" d. "&amp;I1574</f>
        <v>0 d. 0</v>
      </c>
      <c r="N1574" s="97" t="str">
        <f aca="false">G1574&amp;" x "&amp;I1574</f>
        <v>0 x 0</v>
      </c>
      <c r="O1574" s="97" t="str">
        <f aca="false">I1574&amp;" x "&amp;G1574</f>
        <v>0 x 0</v>
      </c>
      <c r="P1574" s="94" t="n">
        <f aca="false">MONTH(B1574)</f>
        <v>12</v>
      </c>
      <c r="Q1574" s="94" t="n">
        <f aca="false">QUOTIENT(B1574-2,7)-6129</f>
        <v>-6129</v>
      </c>
    </row>
    <row r="1575" customFormat="false" ht="12.75" hidden="false" customHeight="false" outlineLevel="0" collapsed="false">
      <c r="A1575" s="94"/>
      <c r="B1575" s="39"/>
      <c r="C1575" s="40"/>
      <c r="D1575" s="98" t="n">
        <v>6</v>
      </c>
      <c r="E1575" s="98"/>
      <c r="F1575" s="40"/>
      <c r="G1575" s="97"/>
      <c r="H1575" s="94"/>
      <c r="I1575" s="97"/>
      <c r="J1575" s="94"/>
      <c r="K1575" s="94"/>
      <c r="L1575" s="94"/>
      <c r="M1575" s="97" t="n">
        <v>0</v>
      </c>
      <c r="N1575" s="97" t="n">
        <v>0</v>
      </c>
      <c r="O1575" s="97" t="n">
        <v>0</v>
      </c>
      <c r="P1575" s="94"/>
      <c r="Q1575" s="94"/>
    </row>
    <row r="1576" customFormat="false" ht="12.75" hidden="false" customHeight="false" outlineLevel="0" collapsed="false">
      <c r="A1576" s="99"/>
      <c r="B1576" s="100"/>
      <c r="C1576" s="101"/>
      <c r="D1576" s="102"/>
      <c r="E1576" s="102"/>
      <c r="F1576" s="101"/>
      <c r="G1576" s="103"/>
      <c r="H1576" s="99"/>
      <c r="I1576" s="103"/>
      <c r="J1576" s="99"/>
      <c r="K1576" s="99"/>
      <c r="L1576" s="99"/>
      <c r="M1576" s="103" t="n">
        <v>0</v>
      </c>
      <c r="N1576" s="103" t="n">
        <v>0</v>
      </c>
      <c r="O1576" s="103" t="n">
        <v>0</v>
      </c>
      <c r="P1576" s="99"/>
      <c r="Q1576" s="99"/>
    </row>
    <row r="1577" customFormat="false" ht="12.75" hidden="false" customHeight="false" outlineLevel="0" collapsed="false">
      <c r="A1577" s="104" t="n">
        <f aca="false">A1574+1</f>
        <v>526</v>
      </c>
      <c r="B1577" s="95"/>
      <c r="C1577" s="40"/>
      <c r="D1577" s="96" t="n">
        <v>6</v>
      </c>
      <c r="E1577" s="96"/>
      <c r="F1577" s="40"/>
      <c r="G1577" s="105" t="n">
        <f aca="false">C1577</f>
        <v>0</v>
      </c>
      <c r="H1577" s="104" t="n">
        <f aca="false">IF(AND(E1577=0,E1578=0),25,20)</f>
        <v>25</v>
      </c>
      <c r="I1577" s="105" t="n">
        <f aca="false">F1577</f>
        <v>0</v>
      </c>
      <c r="J1577" s="94" t="n">
        <f aca="false">IF(E1577="WO40",-40,MAX(4,SUM(E1577:E1578)))</f>
        <v>4</v>
      </c>
      <c r="K1577" s="104" t="n">
        <f aca="false">IF(D1577&gt;E1577,1,0)+IF(D1578&gt;E1578,1,0)+IF(D1579&gt;E1579,1,0)</f>
        <v>2</v>
      </c>
      <c r="L1577" s="104" t="n">
        <f aca="false">IF(E1577&gt;D1577,1,0)+IF(E1578&gt;D1578,1,0)+IF(E1579&gt;D1579,1,0)</f>
        <v>0</v>
      </c>
      <c r="M1577" s="97" t="str">
        <f aca="false">G1577&amp;" d. "&amp;I1577</f>
        <v>0 d. 0</v>
      </c>
      <c r="N1577" s="97" t="str">
        <f aca="false">G1577&amp;" x "&amp;I1577</f>
        <v>0 x 0</v>
      </c>
      <c r="O1577" s="97" t="str">
        <f aca="false">I1577&amp;" x "&amp;G1577</f>
        <v>0 x 0</v>
      </c>
      <c r="P1577" s="94" t="n">
        <f aca="false">MONTH(B1577)</f>
        <v>12</v>
      </c>
      <c r="Q1577" s="94" t="n">
        <f aca="false">QUOTIENT(B1577-2,7)-6129</f>
        <v>-6129</v>
      </c>
    </row>
    <row r="1578" customFormat="false" ht="12.75" hidden="false" customHeight="false" outlineLevel="0" collapsed="false">
      <c r="A1578" s="94"/>
      <c r="B1578" s="39"/>
      <c r="C1578" s="40"/>
      <c r="D1578" s="98" t="n">
        <v>6</v>
      </c>
      <c r="E1578" s="98"/>
      <c r="F1578" s="40"/>
      <c r="G1578" s="97"/>
      <c r="H1578" s="94"/>
      <c r="I1578" s="97"/>
      <c r="J1578" s="94"/>
      <c r="K1578" s="94"/>
      <c r="L1578" s="94"/>
      <c r="M1578" s="97" t="n">
        <v>0</v>
      </c>
      <c r="N1578" s="97" t="n">
        <v>0</v>
      </c>
      <c r="O1578" s="97" t="n">
        <v>0</v>
      </c>
      <c r="P1578" s="94"/>
      <c r="Q1578" s="94"/>
    </row>
    <row r="1579" customFormat="false" ht="12.75" hidden="false" customHeight="false" outlineLevel="0" collapsed="false">
      <c r="A1579" s="99"/>
      <c r="B1579" s="100"/>
      <c r="C1579" s="101"/>
      <c r="D1579" s="102"/>
      <c r="E1579" s="102"/>
      <c r="F1579" s="101"/>
      <c r="G1579" s="103"/>
      <c r="H1579" s="99"/>
      <c r="I1579" s="103"/>
      <c r="J1579" s="99"/>
      <c r="K1579" s="99"/>
      <c r="L1579" s="99"/>
      <c r="M1579" s="103" t="n">
        <v>0</v>
      </c>
      <c r="N1579" s="103" t="n">
        <v>0</v>
      </c>
      <c r="O1579" s="103" t="n">
        <v>0</v>
      </c>
      <c r="P1579" s="99"/>
      <c r="Q1579" s="99"/>
    </row>
    <row r="1580" customFormat="false" ht="12.75" hidden="false" customHeight="false" outlineLevel="0" collapsed="false">
      <c r="A1580" s="104" t="n">
        <f aca="false">A1577+1</f>
        <v>527</v>
      </c>
      <c r="B1580" s="95"/>
      <c r="C1580" s="40"/>
      <c r="D1580" s="96" t="n">
        <v>6</v>
      </c>
      <c r="E1580" s="96"/>
      <c r="F1580" s="40"/>
      <c r="G1580" s="105" t="n">
        <f aca="false">C1580</f>
        <v>0</v>
      </c>
      <c r="H1580" s="104" t="n">
        <f aca="false">IF(AND(E1580=0,E1581=0),25,20)</f>
        <v>25</v>
      </c>
      <c r="I1580" s="105" t="n">
        <f aca="false">F1580</f>
        <v>0</v>
      </c>
      <c r="J1580" s="94" t="n">
        <f aca="false">IF(E1580="WO40",-40,MAX(4,SUM(E1580:E1581)))</f>
        <v>4</v>
      </c>
      <c r="K1580" s="104" t="n">
        <f aca="false">IF(D1580&gt;E1580,1,0)+IF(D1581&gt;E1581,1,0)+IF(D1582&gt;E1582,1,0)</f>
        <v>2</v>
      </c>
      <c r="L1580" s="104" t="n">
        <f aca="false">IF(E1580&gt;D1580,1,0)+IF(E1581&gt;D1581,1,0)+IF(E1582&gt;D1582,1,0)</f>
        <v>0</v>
      </c>
      <c r="M1580" s="97" t="str">
        <f aca="false">G1580&amp;" d. "&amp;I1580</f>
        <v>0 d. 0</v>
      </c>
      <c r="N1580" s="97" t="str">
        <f aca="false">G1580&amp;" x "&amp;I1580</f>
        <v>0 x 0</v>
      </c>
      <c r="O1580" s="97" t="str">
        <f aca="false">I1580&amp;" x "&amp;G1580</f>
        <v>0 x 0</v>
      </c>
      <c r="P1580" s="94" t="n">
        <f aca="false">MONTH(B1580)</f>
        <v>12</v>
      </c>
      <c r="Q1580" s="94" t="n">
        <f aca="false">QUOTIENT(B1580-2,7)-6129</f>
        <v>-6129</v>
      </c>
    </row>
    <row r="1581" customFormat="false" ht="12.75" hidden="false" customHeight="false" outlineLevel="0" collapsed="false">
      <c r="A1581" s="94"/>
      <c r="B1581" s="39"/>
      <c r="C1581" s="40"/>
      <c r="D1581" s="98" t="n">
        <v>6</v>
      </c>
      <c r="E1581" s="98"/>
      <c r="F1581" s="40"/>
      <c r="G1581" s="97"/>
      <c r="H1581" s="94"/>
      <c r="I1581" s="97"/>
      <c r="J1581" s="94"/>
      <c r="K1581" s="94"/>
      <c r="L1581" s="94"/>
      <c r="M1581" s="97" t="n">
        <v>0</v>
      </c>
      <c r="N1581" s="97" t="n">
        <v>0</v>
      </c>
      <c r="O1581" s="97" t="n">
        <v>0</v>
      </c>
      <c r="P1581" s="94"/>
      <c r="Q1581" s="94"/>
    </row>
    <row r="1582" customFormat="false" ht="12.75" hidden="false" customHeight="false" outlineLevel="0" collapsed="false">
      <c r="A1582" s="99"/>
      <c r="B1582" s="100"/>
      <c r="C1582" s="101"/>
      <c r="D1582" s="102"/>
      <c r="E1582" s="102"/>
      <c r="F1582" s="101"/>
      <c r="G1582" s="103"/>
      <c r="H1582" s="99"/>
      <c r="I1582" s="103"/>
      <c r="J1582" s="99"/>
      <c r="K1582" s="99"/>
      <c r="L1582" s="99"/>
      <c r="M1582" s="103" t="n">
        <v>0</v>
      </c>
      <c r="N1582" s="103" t="n">
        <v>0</v>
      </c>
      <c r="O1582" s="103" t="n">
        <v>0</v>
      </c>
      <c r="P1582" s="99"/>
      <c r="Q1582" s="99"/>
    </row>
    <row r="1583" customFormat="false" ht="12.75" hidden="false" customHeight="false" outlineLevel="0" collapsed="false">
      <c r="A1583" s="104" t="n">
        <f aca="false">A1580+1</f>
        <v>528</v>
      </c>
      <c r="B1583" s="95"/>
      <c r="C1583" s="40"/>
      <c r="D1583" s="96" t="n">
        <v>6</v>
      </c>
      <c r="E1583" s="96"/>
      <c r="F1583" s="40"/>
      <c r="G1583" s="105" t="n">
        <f aca="false">C1583</f>
        <v>0</v>
      </c>
      <c r="H1583" s="104" t="n">
        <f aca="false">IF(AND(E1583=0,E1584=0),25,20)</f>
        <v>25</v>
      </c>
      <c r="I1583" s="105" t="n">
        <f aca="false">F1583</f>
        <v>0</v>
      </c>
      <c r="J1583" s="94" t="n">
        <f aca="false">IF(E1583="WO40",-40,MAX(4,SUM(E1583:E1584)))</f>
        <v>4</v>
      </c>
      <c r="K1583" s="104" t="n">
        <f aca="false">IF(D1583&gt;E1583,1,0)+IF(D1584&gt;E1584,1,0)+IF(D1585&gt;E1585,1,0)</f>
        <v>2</v>
      </c>
      <c r="L1583" s="104" t="n">
        <f aca="false">IF(E1583&gt;D1583,1,0)+IF(E1584&gt;D1584,1,0)+IF(E1585&gt;D1585,1,0)</f>
        <v>0</v>
      </c>
      <c r="M1583" s="97" t="str">
        <f aca="false">G1583&amp;" d. "&amp;I1583</f>
        <v>0 d. 0</v>
      </c>
      <c r="N1583" s="97" t="str">
        <f aca="false">G1583&amp;" x "&amp;I1583</f>
        <v>0 x 0</v>
      </c>
      <c r="O1583" s="97" t="str">
        <f aca="false">I1583&amp;" x "&amp;G1583</f>
        <v>0 x 0</v>
      </c>
      <c r="P1583" s="94" t="n">
        <f aca="false">MONTH(B1583)</f>
        <v>12</v>
      </c>
      <c r="Q1583" s="94" t="n">
        <f aca="false">QUOTIENT(B1583-2,7)-6129</f>
        <v>-6129</v>
      </c>
    </row>
    <row r="1584" customFormat="false" ht="12.75" hidden="false" customHeight="false" outlineLevel="0" collapsed="false">
      <c r="A1584" s="94"/>
      <c r="B1584" s="39"/>
      <c r="C1584" s="40"/>
      <c r="D1584" s="98" t="n">
        <v>6</v>
      </c>
      <c r="E1584" s="98"/>
      <c r="F1584" s="40"/>
      <c r="G1584" s="97"/>
      <c r="H1584" s="94"/>
      <c r="I1584" s="97"/>
      <c r="J1584" s="94"/>
      <c r="K1584" s="94"/>
      <c r="L1584" s="94"/>
      <c r="M1584" s="97" t="n">
        <v>0</v>
      </c>
      <c r="N1584" s="97" t="n">
        <v>0</v>
      </c>
      <c r="O1584" s="97" t="n">
        <v>0</v>
      </c>
      <c r="P1584" s="94"/>
      <c r="Q1584" s="94"/>
    </row>
    <row r="1585" customFormat="false" ht="12.75" hidden="false" customHeight="false" outlineLevel="0" collapsed="false">
      <c r="A1585" s="99"/>
      <c r="B1585" s="100"/>
      <c r="C1585" s="101"/>
      <c r="D1585" s="102"/>
      <c r="E1585" s="102"/>
      <c r="F1585" s="101"/>
      <c r="G1585" s="103"/>
      <c r="H1585" s="99"/>
      <c r="I1585" s="103"/>
      <c r="J1585" s="99"/>
      <c r="K1585" s="99"/>
      <c r="L1585" s="99"/>
      <c r="M1585" s="103" t="n">
        <v>0</v>
      </c>
      <c r="N1585" s="103" t="n">
        <v>0</v>
      </c>
      <c r="O1585" s="103" t="n">
        <v>0</v>
      </c>
      <c r="P1585" s="99"/>
      <c r="Q1585" s="99"/>
    </row>
    <row r="1586" customFormat="false" ht="12.75" hidden="false" customHeight="false" outlineLevel="0" collapsed="false">
      <c r="A1586" s="104" t="n">
        <f aca="false">A1583+1</f>
        <v>529</v>
      </c>
      <c r="B1586" s="95"/>
      <c r="C1586" s="40"/>
      <c r="D1586" s="96" t="n">
        <v>6</v>
      </c>
      <c r="E1586" s="96"/>
      <c r="F1586" s="40"/>
      <c r="G1586" s="105" t="n">
        <f aca="false">C1586</f>
        <v>0</v>
      </c>
      <c r="H1586" s="104" t="n">
        <f aca="false">IF(AND(E1586=0,E1587=0),25,20)</f>
        <v>25</v>
      </c>
      <c r="I1586" s="105" t="n">
        <f aca="false">F1586</f>
        <v>0</v>
      </c>
      <c r="J1586" s="94" t="n">
        <f aca="false">IF(E1586="WO40",-40,MAX(4,SUM(E1586:E1587)))</f>
        <v>4</v>
      </c>
      <c r="K1586" s="104" t="n">
        <f aca="false">IF(D1586&gt;E1586,1,0)+IF(D1587&gt;E1587,1,0)+IF(D1588&gt;E1588,1,0)</f>
        <v>2</v>
      </c>
      <c r="L1586" s="104" t="n">
        <f aca="false">IF(E1586&gt;D1586,1,0)+IF(E1587&gt;D1587,1,0)+IF(E1588&gt;D1588,1,0)</f>
        <v>0</v>
      </c>
      <c r="M1586" s="97" t="str">
        <f aca="false">G1586&amp;" d. "&amp;I1586</f>
        <v>0 d. 0</v>
      </c>
      <c r="N1586" s="97" t="str">
        <f aca="false">G1586&amp;" x "&amp;I1586</f>
        <v>0 x 0</v>
      </c>
      <c r="O1586" s="97" t="str">
        <f aca="false">I1586&amp;" x "&amp;G1586</f>
        <v>0 x 0</v>
      </c>
      <c r="P1586" s="94" t="n">
        <f aca="false">MONTH(B1586)</f>
        <v>12</v>
      </c>
      <c r="Q1586" s="94" t="n">
        <f aca="false">QUOTIENT(B1586-2,7)-6129</f>
        <v>-6129</v>
      </c>
    </row>
    <row r="1587" customFormat="false" ht="12.75" hidden="false" customHeight="false" outlineLevel="0" collapsed="false">
      <c r="A1587" s="94"/>
      <c r="B1587" s="39"/>
      <c r="C1587" s="40"/>
      <c r="D1587" s="98" t="n">
        <v>6</v>
      </c>
      <c r="E1587" s="98"/>
      <c r="F1587" s="40"/>
      <c r="G1587" s="97"/>
      <c r="H1587" s="94"/>
      <c r="I1587" s="97"/>
      <c r="J1587" s="94"/>
      <c r="K1587" s="94"/>
      <c r="L1587" s="94"/>
      <c r="M1587" s="97" t="n">
        <v>0</v>
      </c>
      <c r="N1587" s="97" t="n">
        <v>0</v>
      </c>
      <c r="O1587" s="97" t="n">
        <v>0</v>
      </c>
      <c r="P1587" s="94"/>
      <c r="Q1587" s="94"/>
    </row>
    <row r="1588" customFormat="false" ht="12.75" hidden="false" customHeight="false" outlineLevel="0" collapsed="false">
      <c r="A1588" s="99"/>
      <c r="B1588" s="100"/>
      <c r="C1588" s="101"/>
      <c r="D1588" s="102"/>
      <c r="E1588" s="102"/>
      <c r="F1588" s="101"/>
      <c r="G1588" s="103"/>
      <c r="H1588" s="99"/>
      <c r="I1588" s="103"/>
      <c r="J1588" s="99"/>
      <c r="K1588" s="99"/>
      <c r="L1588" s="99"/>
      <c r="M1588" s="103" t="n">
        <v>0</v>
      </c>
      <c r="N1588" s="103" t="n">
        <v>0</v>
      </c>
      <c r="O1588" s="103" t="n">
        <v>0</v>
      </c>
      <c r="P1588" s="99"/>
      <c r="Q1588" s="99"/>
    </row>
    <row r="1589" customFormat="false" ht="12.75" hidden="false" customHeight="false" outlineLevel="0" collapsed="false">
      <c r="A1589" s="104" t="n">
        <f aca="false">A1586+1</f>
        <v>530</v>
      </c>
      <c r="B1589" s="95"/>
      <c r="C1589" s="40"/>
      <c r="D1589" s="96" t="n">
        <v>6</v>
      </c>
      <c r="E1589" s="96"/>
      <c r="F1589" s="40"/>
      <c r="G1589" s="105" t="n">
        <f aca="false">C1589</f>
        <v>0</v>
      </c>
      <c r="H1589" s="104" t="n">
        <f aca="false">IF(AND(E1589=0,E1590=0),25,20)</f>
        <v>25</v>
      </c>
      <c r="I1589" s="105" t="n">
        <f aca="false">F1589</f>
        <v>0</v>
      </c>
      <c r="J1589" s="94" t="n">
        <f aca="false">IF(E1589="WO40",-40,MAX(4,SUM(E1589:E1590)))</f>
        <v>4</v>
      </c>
      <c r="K1589" s="104" t="n">
        <f aca="false">IF(D1589&gt;E1589,1,0)+IF(D1590&gt;E1590,1,0)+IF(D1591&gt;E1591,1,0)</f>
        <v>2</v>
      </c>
      <c r="L1589" s="104" t="n">
        <f aca="false">IF(E1589&gt;D1589,1,0)+IF(E1590&gt;D1590,1,0)+IF(E1591&gt;D1591,1,0)</f>
        <v>0</v>
      </c>
      <c r="M1589" s="97" t="str">
        <f aca="false">G1589&amp;" d. "&amp;I1589</f>
        <v>0 d. 0</v>
      </c>
      <c r="N1589" s="97" t="str">
        <f aca="false">G1589&amp;" x "&amp;I1589</f>
        <v>0 x 0</v>
      </c>
      <c r="O1589" s="97" t="str">
        <f aca="false">I1589&amp;" x "&amp;G1589</f>
        <v>0 x 0</v>
      </c>
      <c r="P1589" s="94" t="n">
        <f aca="false">MONTH(B1589)</f>
        <v>12</v>
      </c>
      <c r="Q1589" s="94" t="n">
        <f aca="false">QUOTIENT(B1589-2,7)-6129</f>
        <v>-6129</v>
      </c>
    </row>
    <row r="1590" customFormat="false" ht="12.75" hidden="false" customHeight="false" outlineLevel="0" collapsed="false">
      <c r="A1590" s="94"/>
      <c r="B1590" s="39"/>
      <c r="C1590" s="40"/>
      <c r="D1590" s="98" t="n">
        <v>6</v>
      </c>
      <c r="E1590" s="98"/>
      <c r="F1590" s="40"/>
      <c r="G1590" s="97"/>
      <c r="H1590" s="94"/>
      <c r="I1590" s="97"/>
      <c r="J1590" s="94"/>
      <c r="K1590" s="94"/>
      <c r="L1590" s="94"/>
      <c r="M1590" s="97" t="n">
        <v>0</v>
      </c>
      <c r="N1590" s="97" t="n">
        <v>0</v>
      </c>
      <c r="O1590" s="97" t="n">
        <v>0</v>
      </c>
      <c r="P1590" s="94"/>
      <c r="Q1590" s="94"/>
    </row>
    <row r="1591" customFormat="false" ht="12.75" hidden="false" customHeight="false" outlineLevel="0" collapsed="false">
      <c r="A1591" s="99"/>
      <c r="B1591" s="100"/>
      <c r="C1591" s="101"/>
      <c r="D1591" s="102"/>
      <c r="E1591" s="102"/>
      <c r="F1591" s="101"/>
      <c r="G1591" s="103"/>
      <c r="H1591" s="99"/>
      <c r="I1591" s="103"/>
      <c r="J1591" s="99"/>
      <c r="K1591" s="99"/>
      <c r="L1591" s="99"/>
      <c r="M1591" s="103" t="n">
        <v>0</v>
      </c>
      <c r="N1591" s="103" t="n">
        <v>0</v>
      </c>
      <c r="O1591" s="103" t="n">
        <v>0</v>
      </c>
      <c r="P1591" s="99"/>
      <c r="Q1591" s="99"/>
    </row>
    <row r="1592" customFormat="false" ht="12.75" hidden="false" customHeight="false" outlineLevel="0" collapsed="false">
      <c r="A1592" s="104" t="n">
        <f aca="false">A1589+1</f>
        <v>531</v>
      </c>
      <c r="B1592" s="95"/>
      <c r="C1592" s="40"/>
      <c r="D1592" s="96" t="n">
        <v>6</v>
      </c>
      <c r="E1592" s="96"/>
      <c r="F1592" s="40"/>
      <c r="G1592" s="105" t="n">
        <f aca="false">C1592</f>
        <v>0</v>
      </c>
      <c r="H1592" s="104" t="n">
        <f aca="false">IF(AND(E1592=0,E1593=0),25,20)</f>
        <v>25</v>
      </c>
      <c r="I1592" s="105" t="n">
        <f aca="false">F1592</f>
        <v>0</v>
      </c>
      <c r="J1592" s="94" t="n">
        <f aca="false">IF(E1592="WO40",-40,MAX(4,SUM(E1592:E1593)))</f>
        <v>4</v>
      </c>
      <c r="K1592" s="104" t="n">
        <f aca="false">IF(D1592&gt;E1592,1,0)+IF(D1593&gt;E1593,1,0)+IF(D1594&gt;E1594,1,0)</f>
        <v>2</v>
      </c>
      <c r="L1592" s="104" t="n">
        <f aca="false">IF(E1592&gt;D1592,1,0)+IF(E1593&gt;D1593,1,0)+IF(E1594&gt;D1594,1,0)</f>
        <v>0</v>
      </c>
      <c r="M1592" s="97" t="str">
        <f aca="false">G1592&amp;" d. "&amp;I1592</f>
        <v>0 d. 0</v>
      </c>
      <c r="N1592" s="97" t="str">
        <f aca="false">G1592&amp;" x "&amp;I1592</f>
        <v>0 x 0</v>
      </c>
      <c r="O1592" s="97" t="str">
        <f aca="false">I1592&amp;" x "&amp;G1592</f>
        <v>0 x 0</v>
      </c>
      <c r="P1592" s="94" t="n">
        <f aca="false">MONTH(B1592)</f>
        <v>12</v>
      </c>
      <c r="Q1592" s="94" t="n">
        <f aca="false">QUOTIENT(B1592-2,7)-6129</f>
        <v>-6129</v>
      </c>
    </row>
    <row r="1593" customFormat="false" ht="12.75" hidden="false" customHeight="false" outlineLevel="0" collapsed="false">
      <c r="A1593" s="94"/>
      <c r="B1593" s="39"/>
      <c r="C1593" s="40"/>
      <c r="D1593" s="98" t="n">
        <v>6</v>
      </c>
      <c r="E1593" s="98"/>
      <c r="F1593" s="40"/>
      <c r="G1593" s="97"/>
      <c r="H1593" s="94"/>
      <c r="I1593" s="97"/>
      <c r="J1593" s="94"/>
      <c r="K1593" s="94"/>
      <c r="L1593" s="94"/>
      <c r="M1593" s="97" t="n">
        <v>0</v>
      </c>
      <c r="N1593" s="97" t="n">
        <v>0</v>
      </c>
      <c r="O1593" s="97" t="n">
        <v>0</v>
      </c>
      <c r="P1593" s="94"/>
      <c r="Q1593" s="94"/>
    </row>
    <row r="1594" customFormat="false" ht="12.75" hidden="false" customHeight="false" outlineLevel="0" collapsed="false">
      <c r="A1594" s="99"/>
      <c r="B1594" s="100"/>
      <c r="C1594" s="101"/>
      <c r="D1594" s="102"/>
      <c r="E1594" s="102"/>
      <c r="F1594" s="101"/>
      <c r="G1594" s="103"/>
      <c r="H1594" s="99"/>
      <c r="I1594" s="103"/>
      <c r="J1594" s="99"/>
      <c r="K1594" s="99"/>
      <c r="L1594" s="99"/>
      <c r="M1594" s="103" t="n">
        <v>0</v>
      </c>
      <c r="N1594" s="103" t="n">
        <v>0</v>
      </c>
      <c r="O1594" s="103" t="n">
        <v>0</v>
      </c>
      <c r="P1594" s="99"/>
      <c r="Q1594" s="99"/>
    </row>
    <row r="1595" customFormat="false" ht="12.75" hidden="false" customHeight="false" outlineLevel="0" collapsed="false">
      <c r="A1595" s="104" t="n">
        <f aca="false">A1592+1</f>
        <v>532</v>
      </c>
      <c r="B1595" s="95"/>
      <c r="C1595" s="40"/>
      <c r="D1595" s="96" t="n">
        <v>6</v>
      </c>
      <c r="E1595" s="96"/>
      <c r="F1595" s="40"/>
      <c r="G1595" s="105" t="n">
        <f aca="false">C1595</f>
        <v>0</v>
      </c>
      <c r="H1595" s="104" t="n">
        <f aca="false">IF(AND(E1595=0,E1596=0),25,20)</f>
        <v>25</v>
      </c>
      <c r="I1595" s="105" t="n">
        <f aca="false">F1595</f>
        <v>0</v>
      </c>
      <c r="J1595" s="94" t="n">
        <f aca="false">IF(E1595="WO40",-40,MAX(4,SUM(E1595:E1596)))</f>
        <v>4</v>
      </c>
      <c r="K1595" s="104" t="n">
        <f aca="false">IF(D1595&gt;E1595,1,0)+IF(D1596&gt;E1596,1,0)+IF(D1597&gt;E1597,1,0)</f>
        <v>2</v>
      </c>
      <c r="L1595" s="104" t="n">
        <f aca="false">IF(E1595&gt;D1595,1,0)+IF(E1596&gt;D1596,1,0)+IF(E1597&gt;D1597,1,0)</f>
        <v>0</v>
      </c>
      <c r="M1595" s="97" t="str">
        <f aca="false">G1595&amp;" d. "&amp;I1595</f>
        <v>0 d. 0</v>
      </c>
      <c r="N1595" s="97" t="str">
        <f aca="false">G1595&amp;" x "&amp;I1595</f>
        <v>0 x 0</v>
      </c>
      <c r="O1595" s="97" t="str">
        <f aca="false">I1595&amp;" x "&amp;G1595</f>
        <v>0 x 0</v>
      </c>
      <c r="P1595" s="94" t="n">
        <f aca="false">MONTH(B1595)</f>
        <v>12</v>
      </c>
      <c r="Q1595" s="94" t="n">
        <f aca="false">QUOTIENT(B1595-2,7)-6129</f>
        <v>-6129</v>
      </c>
    </row>
    <row r="1596" customFormat="false" ht="12.75" hidden="false" customHeight="false" outlineLevel="0" collapsed="false">
      <c r="A1596" s="94"/>
      <c r="B1596" s="39"/>
      <c r="C1596" s="40"/>
      <c r="D1596" s="98" t="n">
        <v>6</v>
      </c>
      <c r="E1596" s="98"/>
      <c r="F1596" s="40"/>
      <c r="G1596" s="97"/>
      <c r="H1596" s="94"/>
      <c r="I1596" s="97"/>
      <c r="J1596" s="94"/>
      <c r="K1596" s="94"/>
      <c r="L1596" s="94"/>
      <c r="M1596" s="97" t="n">
        <v>0</v>
      </c>
      <c r="N1596" s="97" t="n">
        <v>0</v>
      </c>
      <c r="O1596" s="97" t="n">
        <v>0</v>
      </c>
      <c r="P1596" s="94"/>
      <c r="Q1596" s="94"/>
    </row>
    <row r="1597" customFormat="false" ht="12.75" hidden="false" customHeight="false" outlineLevel="0" collapsed="false">
      <c r="A1597" s="99"/>
      <c r="B1597" s="100"/>
      <c r="C1597" s="101"/>
      <c r="D1597" s="102"/>
      <c r="E1597" s="102"/>
      <c r="F1597" s="101"/>
      <c r="G1597" s="103"/>
      <c r="H1597" s="99"/>
      <c r="I1597" s="103"/>
      <c r="J1597" s="99"/>
      <c r="K1597" s="99"/>
      <c r="L1597" s="99"/>
      <c r="M1597" s="103" t="n">
        <v>0</v>
      </c>
      <c r="N1597" s="103" t="n">
        <v>0</v>
      </c>
      <c r="O1597" s="103" t="n">
        <v>0</v>
      </c>
      <c r="P1597" s="99"/>
      <c r="Q1597" s="99"/>
    </row>
    <row r="1598" customFormat="false" ht="12.75" hidden="false" customHeight="false" outlineLevel="0" collapsed="false">
      <c r="A1598" s="104" t="n">
        <f aca="false">A1595+1</f>
        <v>533</v>
      </c>
      <c r="B1598" s="95"/>
      <c r="C1598" s="40"/>
      <c r="D1598" s="96" t="n">
        <v>6</v>
      </c>
      <c r="E1598" s="96"/>
      <c r="F1598" s="40"/>
      <c r="G1598" s="105" t="n">
        <f aca="false">C1598</f>
        <v>0</v>
      </c>
      <c r="H1598" s="104" t="n">
        <f aca="false">IF(AND(E1598=0,E1599=0),25,20)</f>
        <v>25</v>
      </c>
      <c r="I1598" s="105" t="n">
        <f aca="false">F1598</f>
        <v>0</v>
      </c>
      <c r="J1598" s="94" t="n">
        <f aca="false">IF(E1598="WO40",-40,MAX(4,SUM(E1598:E1599)))</f>
        <v>4</v>
      </c>
      <c r="K1598" s="104" t="n">
        <f aca="false">IF(D1598&gt;E1598,1,0)+IF(D1599&gt;E1599,1,0)+IF(D1600&gt;E1600,1,0)</f>
        <v>2</v>
      </c>
      <c r="L1598" s="104" t="n">
        <f aca="false">IF(E1598&gt;D1598,1,0)+IF(E1599&gt;D1599,1,0)+IF(E1600&gt;D1600,1,0)</f>
        <v>0</v>
      </c>
      <c r="M1598" s="97" t="str">
        <f aca="false">G1598&amp;" d. "&amp;I1598</f>
        <v>0 d. 0</v>
      </c>
      <c r="N1598" s="97" t="str">
        <f aca="false">G1598&amp;" x "&amp;I1598</f>
        <v>0 x 0</v>
      </c>
      <c r="O1598" s="97" t="str">
        <f aca="false">I1598&amp;" x "&amp;G1598</f>
        <v>0 x 0</v>
      </c>
      <c r="P1598" s="94" t="n">
        <f aca="false">MONTH(B1598)</f>
        <v>12</v>
      </c>
      <c r="Q1598" s="94" t="n">
        <f aca="false">QUOTIENT(B1598-2,7)-6129</f>
        <v>-6129</v>
      </c>
    </row>
    <row r="1599" customFormat="false" ht="12.75" hidden="false" customHeight="false" outlineLevel="0" collapsed="false">
      <c r="A1599" s="94"/>
      <c r="B1599" s="39"/>
      <c r="C1599" s="40"/>
      <c r="D1599" s="98" t="n">
        <v>6</v>
      </c>
      <c r="E1599" s="98"/>
      <c r="F1599" s="40"/>
      <c r="G1599" s="97"/>
      <c r="H1599" s="94"/>
      <c r="I1599" s="97"/>
      <c r="J1599" s="94"/>
      <c r="K1599" s="94"/>
      <c r="L1599" s="94"/>
      <c r="M1599" s="97" t="n">
        <v>0</v>
      </c>
      <c r="N1599" s="97" t="n">
        <v>0</v>
      </c>
      <c r="O1599" s="97" t="n">
        <v>0</v>
      </c>
      <c r="P1599" s="94"/>
      <c r="Q1599" s="94"/>
    </row>
    <row r="1600" customFormat="false" ht="12.75" hidden="false" customHeight="false" outlineLevel="0" collapsed="false">
      <c r="A1600" s="99"/>
      <c r="B1600" s="100"/>
      <c r="C1600" s="101"/>
      <c r="D1600" s="102"/>
      <c r="E1600" s="102"/>
      <c r="F1600" s="101"/>
      <c r="G1600" s="103"/>
      <c r="H1600" s="99"/>
      <c r="I1600" s="103"/>
      <c r="J1600" s="99"/>
      <c r="K1600" s="99"/>
      <c r="L1600" s="99"/>
      <c r="M1600" s="103" t="n">
        <v>0</v>
      </c>
      <c r="N1600" s="103" t="n">
        <v>0</v>
      </c>
      <c r="O1600" s="103" t="n">
        <v>0</v>
      </c>
      <c r="P1600" s="99"/>
      <c r="Q1600" s="99"/>
    </row>
    <row r="1601" customFormat="false" ht="12.75" hidden="false" customHeight="false" outlineLevel="0" collapsed="false">
      <c r="A1601" s="104" t="n">
        <f aca="false">A1598+1</f>
        <v>534</v>
      </c>
      <c r="B1601" s="95"/>
      <c r="C1601" s="40"/>
      <c r="D1601" s="96" t="n">
        <v>6</v>
      </c>
      <c r="E1601" s="96"/>
      <c r="F1601" s="40"/>
      <c r="G1601" s="105" t="n">
        <f aca="false">C1601</f>
        <v>0</v>
      </c>
      <c r="H1601" s="104" t="n">
        <f aca="false">IF(AND(E1601=0,E1602=0),25,20)</f>
        <v>25</v>
      </c>
      <c r="I1601" s="105" t="n">
        <f aca="false">F1601</f>
        <v>0</v>
      </c>
      <c r="J1601" s="94" t="n">
        <f aca="false">IF(E1601="WO40",-40,MAX(4,SUM(E1601:E1602)))</f>
        <v>4</v>
      </c>
      <c r="K1601" s="104" t="n">
        <f aca="false">IF(D1601&gt;E1601,1,0)+IF(D1602&gt;E1602,1,0)+IF(D1603&gt;E1603,1,0)</f>
        <v>2</v>
      </c>
      <c r="L1601" s="104" t="n">
        <f aca="false">IF(E1601&gt;D1601,1,0)+IF(E1602&gt;D1602,1,0)+IF(E1603&gt;D1603,1,0)</f>
        <v>0</v>
      </c>
      <c r="M1601" s="97" t="str">
        <f aca="false">G1601&amp;" d. "&amp;I1601</f>
        <v>0 d. 0</v>
      </c>
      <c r="N1601" s="97" t="str">
        <f aca="false">G1601&amp;" x "&amp;I1601</f>
        <v>0 x 0</v>
      </c>
      <c r="O1601" s="97" t="str">
        <f aca="false">I1601&amp;" x "&amp;G1601</f>
        <v>0 x 0</v>
      </c>
      <c r="P1601" s="94" t="n">
        <f aca="false">MONTH(B1601)</f>
        <v>12</v>
      </c>
      <c r="Q1601" s="94" t="n">
        <f aca="false">QUOTIENT(B1601-2,7)-6129</f>
        <v>-6129</v>
      </c>
    </row>
    <row r="1602" customFormat="false" ht="12.75" hidden="false" customHeight="false" outlineLevel="0" collapsed="false">
      <c r="A1602" s="94"/>
      <c r="B1602" s="39"/>
      <c r="C1602" s="40"/>
      <c r="D1602" s="98" t="n">
        <v>6</v>
      </c>
      <c r="E1602" s="98"/>
      <c r="F1602" s="40"/>
      <c r="G1602" s="97"/>
      <c r="H1602" s="94"/>
      <c r="I1602" s="97"/>
      <c r="J1602" s="94"/>
      <c r="K1602" s="94"/>
      <c r="L1602" s="94"/>
      <c r="M1602" s="97" t="n">
        <v>0</v>
      </c>
      <c r="N1602" s="97" t="n">
        <v>0</v>
      </c>
      <c r="O1602" s="97" t="n">
        <v>0</v>
      </c>
      <c r="P1602" s="94"/>
      <c r="Q1602" s="94"/>
    </row>
    <row r="1603" customFormat="false" ht="12.75" hidden="false" customHeight="false" outlineLevel="0" collapsed="false">
      <c r="A1603" s="99"/>
      <c r="B1603" s="100"/>
      <c r="C1603" s="101"/>
      <c r="D1603" s="102"/>
      <c r="E1603" s="102"/>
      <c r="F1603" s="101"/>
      <c r="G1603" s="103"/>
      <c r="H1603" s="99"/>
      <c r="I1603" s="103"/>
      <c r="J1603" s="99"/>
      <c r="K1603" s="99"/>
      <c r="L1603" s="99"/>
      <c r="M1603" s="103" t="n">
        <v>0</v>
      </c>
      <c r="N1603" s="103" t="n">
        <v>0</v>
      </c>
      <c r="O1603" s="103" t="n">
        <v>0</v>
      </c>
      <c r="P1603" s="99"/>
      <c r="Q1603" s="99"/>
    </row>
    <row r="1604" customFormat="false" ht="12.75" hidden="false" customHeight="false" outlineLevel="0" collapsed="false">
      <c r="A1604" s="104" t="n">
        <f aca="false">A1601+1</f>
        <v>535</v>
      </c>
      <c r="B1604" s="95"/>
      <c r="C1604" s="40"/>
      <c r="D1604" s="96" t="n">
        <v>6</v>
      </c>
      <c r="E1604" s="96"/>
      <c r="F1604" s="40"/>
      <c r="G1604" s="105" t="n">
        <f aca="false">C1604</f>
        <v>0</v>
      </c>
      <c r="H1604" s="104" t="n">
        <f aca="false">IF(AND(E1604=0,E1605=0),25,20)</f>
        <v>25</v>
      </c>
      <c r="I1604" s="105" t="n">
        <f aca="false">F1604</f>
        <v>0</v>
      </c>
      <c r="J1604" s="94" t="n">
        <f aca="false">IF(E1604="WO40",-40,MAX(4,SUM(E1604:E1605)))</f>
        <v>4</v>
      </c>
      <c r="K1604" s="104" t="n">
        <f aca="false">IF(D1604&gt;E1604,1,0)+IF(D1605&gt;E1605,1,0)+IF(D1606&gt;E1606,1,0)</f>
        <v>2</v>
      </c>
      <c r="L1604" s="104" t="n">
        <f aca="false">IF(E1604&gt;D1604,1,0)+IF(E1605&gt;D1605,1,0)+IF(E1606&gt;D1606,1,0)</f>
        <v>0</v>
      </c>
      <c r="M1604" s="97" t="str">
        <f aca="false">G1604&amp;" d. "&amp;I1604</f>
        <v>0 d. 0</v>
      </c>
      <c r="N1604" s="97" t="str">
        <f aca="false">G1604&amp;" x "&amp;I1604</f>
        <v>0 x 0</v>
      </c>
      <c r="O1604" s="97" t="str">
        <f aca="false">I1604&amp;" x "&amp;G1604</f>
        <v>0 x 0</v>
      </c>
      <c r="P1604" s="94" t="n">
        <f aca="false">MONTH(B1604)</f>
        <v>12</v>
      </c>
      <c r="Q1604" s="94" t="n">
        <f aca="false">QUOTIENT(B1604-2,7)-6129</f>
        <v>-6129</v>
      </c>
    </row>
    <row r="1605" customFormat="false" ht="12.75" hidden="false" customHeight="false" outlineLevel="0" collapsed="false">
      <c r="A1605" s="94"/>
      <c r="B1605" s="39"/>
      <c r="C1605" s="40"/>
      <c r="D1605" s="98" t="n">
        <v>6</v>
      </c>
      <c r="E1605" s="98"/>
      <c r="F1605" s="40"/>
      <c r="G1605" s="97"/>
      <c r="H1605" s="94"/>
      <c r="I1605" s="97"/>
      <c r="J1605" s="94"/>
      <c r="K1605" s="94"/>
      <c r="L1605" s="94"/>
      <c r="M1605" s="97" t="n">
        <v>0</v>
      </c>
      <c r="N1605" s="97" t="n">
        <v>0</v>
      </c>
      <c r="O1605" s="97" t="n">
        <v>0</v>
      </c>
      <c r="P1605" s="94"/>
      <c r="Q1605" s="94"/>
    </row>
    <row r="1606" customFormat="false" ht="12.75" hidden="false" customHeight="false" outlineLevel="0" collapsed="false">
      <c r="A1606" s="99"/>
      <c r="B1606" s="100"/>
      <c r="C1606" s="101"/>
      <c r="D1606" s="102"/>
      <c r="E1606" s="102"/>
      <c r="F1606" s="101"/>
      <c r="G1606" s="103"/>
      <c r="H1606" s="99"/>
      <c r="I1606" s="103"/>
      <c r="J1606" s="99"/>
      <c r="K1606" s="99"/>
      <c r="L1606" s="99"/>
      <c r="M1606" s="103" t="n">
        <v>0</v>
      </c>
      <c r="N1606" s="103" t="n">
        <v>0</v>
      </c>
      <c r="O1606" s="103" t="n">
        <v>0</v>
      </c>
      <c r="P1606" s="99"/>
      <c r="Q1606" s="99"/>
    </row>
    <row r="1607" customFormat="false" ht="12.75" hidden="false" customHeight="false" outlineLevel="0" collapsed="false">
      <c r="A1607" s="104" t="n">
        <f aca="false">A1604+1</f>
        <v>536</v>
      </c>
      <c r="B1607" s="95"/>
      <c r="C1607" s="40"/>
      <c r="D1607" s="96" t="n">
        <v>6</v>
      </c>
      <c r="E1607" s="96"/>
      <c r="F1607" s="40"/>
      <c r="G1607" s="105" t="n">
        <f aca="false">C1607</f>
        <v>0</v>
      </c>
      <c r="H1607" s="104" t="n">
        <f aca="false">IF(AND(E1607=0,E1608=0),25,20)</f>
        <v>25</v>
      </c>
      <c r="I1607" s="105" t="n">
        <f aca="false">F1607</f>
        <v>0</v>
      </c>
      <c r="J1607" s="94" t="n">
        <f aca="false">IF(E1607="WO40",-40,MAX(4,SUM(E1607:E1608)))</f>
        <v>4</v>
      </c>
      <c r="K1607" s="104" t="n">
        <f aca="false">IF(D1607&gt;E1607,1,0)+IF(D1608&gt;E1608,1,0)+IF(D1609&gt;E1609,1,0)</f>
        <v>2</v>
      </c>
      <c r="L1607" s="104" t="n">
        <f aca="false">IF(E1607&gt;D1607,1,0)+IF(E1608&gt;D1608,1,0)+IF(E1609&gt;D1609,1,0)</f>
        <v>0</v>
      </c>
      <c r="M1607" s="97" t="str">
        <f aca="false">G1607&amp;" d. "&amp;I1607</f>
        <v>0 d. 0</v>
      </c>
      <c r="N1607" s="97" t="str">
        <f aca="false">G1607&amp;" x "&amp;I1607</f>
        <v>0 x 0</v>
      </c>
      <c r="O1607" s="97" t="str">
        <f aca="false">I1607&amp;" x "&amp;G1607</f>
        <v>0 x 0</v>
      </c>
      <c r="P1607" s="94" t="n">
        <f aca="false">MONTH(B1607)</f>
        <v>12</v>
      </c>
      <c r="Q1607" s="94" t="n">
        <f aca="false">QUOTIENT(B1607-2,7)-6129</f>
        <v>-6129</v>
      </c>
    </row>
    <row r="1608" customFormat="false" ht="12.75" hidden="false" customHeight="false" outlineLevel="0" collapsed="false">
      <c r="A1608" s="94"/>
      <c r="B1608" s="39"/>
      <c r="C1608" s="40"/>
      <c r="D1608" s="98" t="n">
        <v>6</v>
      </c>
      <c r="E1608" s="98"/>
      <c r="F1608" s="40"/>
      <c r="G1608" s="97"/>
      <c r="H1608" s="94"/>
      <c r="I1608" s="97"/>
      <c r="J1608" s="94"/>
      <c r="K1608" s="94"/>
      <c r="L1608" s="94"/>
      <c r="M1608" s="97" t="n">
        <v>0</v>
      </c>
      <c r="N1608" s="97" t="n">
        <v>0</v>
      </c>
      <c r="O1608" s="97" t="n">
        <v>0</v>
      </c>
      <c r="P1608" s="94"/>
      <c r="Q1608" s="94"/>
    </row>
    <row r="1609" customFormat="false" ht="12.75" hidden="false" customHeight="false" outlineLevel="0" collapsed="false">
      <c r="A1609" s="99"/>
      <c r="B1609" s="100"/>
      <c r="C1609" s="101"/>
      <c r="D1609" s="102"/>
      <c r="E1609" s="102"/>
      <c r="F1609" s="101"/>
      <c r="G1609" s="103"/>
      <c r="H1609" s="99"/>
      <c r="I1609" s="103"/>
      <c r="J1609" s="99"/>
      <c r="K1609" s="99"/>
      <c r="L1609" s="99"/>
      <c r="M1609" s="103" t="n">
        <v>0</v>
      </c>
      <c r="N1609" s="103" t="n">
        <v>0</v>
      </c>
      <c r="O1609" s="103" t="n">
        <v>0</v>
      </c>
      <c r="P1609" s="99"/>
      <c r="Q1609" s="99"/>
    </row>
    <row r="1610" customFormat="false" ht="12.75" hidden="false" customHeight="false" outlineLevel="0" collapsed="false">
      <c r="A1610" s="104" t="n">
        <f aca="false">A1607+1</f>
        <v>537</v>
      </c>
      <c r="B1610" s="95"/>
      <c r="C1610" s="40"/>
      <c r="D1610" s="96" t="n">
        <v>6</v>
      </c>
      <c r="E1610" s="96"/>
      <c r="F1610" s="40"/>
      <c r="G1610" s="105" t="n">
        <f aca="false">C1610</f>
        <v>0</v>
      </c>
      <c r="H1610" s="104" t="n">
        <f aca="false">IF(AND(E1610=0,E1611=0),25,20)</f>
        <v>25</v>
      </c>
      <c r="I1610" s="105" t="n">
        <f aca="false">F1610</f>
        <v>0</v>
      </c>
      <c r="J1610" s="94" t="n">
        <f aca="false">IF(E1610="WO40",-40,MAX(4,SUM(E1610:E1611)))</f>
        <v>4</v>
      </c>
      <c r="K1610" s="104" t="n">
        <f aca="false">IF(D1610&gt;E1610,1,0)+IF(D1611&gt;E1611,1,0)+IF(D1612&gt;E1612,1,0)</f>
        <v>2</v>
      </c>
      <c r="L1610" s="104" t="n">
        <f aca="false">IF(E1610&gt;D1610,1,0)+IF(E1611&gt;D1611,1,0)+IF(E1612&gt;D1612,1,0)</f>
        <v>0</v>
      </c>
      <c r="M1610" s="97" t="str">
        <f aca="false">G1610&amp;" d. "&amp;I1610</f>
        <v>0 d. 0</v>
      </c>
      <c r="N1610" s="97" t="str">
        <f aca="false">G1610&amp;" x "&amp;I1610</f>
        <v>0 x 0</v>
      </c>
      <c r="O1610" s="97" t="str">
        <f aca="false">I1610&amp;" x "&amp;G1610</f>
        <v>0 x 0</v>
      </c>
      <c r="P1610" s="94" t="n">
        <f aca="false">MONTH(B1610)</f>
        <v>12</v>
      </c>
      <c r="Q1610" s="94" t="n">
        <f aca="false">QUOTIENT(B1610-2,7)-6129</f>
        <v>-6129</v>
      </c>
    </row>
    <row r="1611" customFormat="false" ht="12.75" hidden="false" customHeight="false" outlineLevel="0" collapsed="false">
      <c r="A1611" s="94"/>
      <c r="B1611" s="39"/>
      <c r="C1611" s="40"/>
      <c r="D1611" s="98" t="n">
        <v>6</v>
      </c>
      <c r="E1611" s="98"/>
      <c r="F1611" s="40"/>
      <c r="G1611" s="97"/>
      <c r="H1611" s="94"/>
      <c r="I1611" s="97"/>
      <c r="J1611" s="94"/>
      <c r="K1611" s="94"/>
      <c r="L1611" s="94"/>
      <c r="M1611" s="97" t="n">
        <v>0</v>
      </c>
      <c r="N1611" s="97" t="n">
        <v>0</v>
      </c>
      <c r="O1611" s="97" t="n">
        <v>0</v>
      </c>
      <c r="P1611" s="94"/>
      <c r="Q1611" s="94"/>
    </row>
    <row r="1612" customFormat="false" ht="12.75" hidden="false" customHeight="false" outlineLevel="0" collapsed="false">
      <c r="A1612" s="99"/>
      <c r="B1612" s="100"/>
      <c r="C1612" s="101"/>
      <c r="D1612" s="102"/>
      <c r="E1612" s="102"/>
      <c r="F1612" s="101"/>
      <c r="G1612" s="103"/>
      <c r="H1612" s="99"/>
      <c r="I1612" s="103"/>
      <c r="J1612" s="99"/>
      <c r="K1612" s="99"/>
      <c r="L1612" s="99"/>
      <c r="M1612" s="103" t="n">
        <v>0</v>
      </c>
      <c r="N1612" s="103" t="n">
        <v>0</v>
      </c>
      <c r="O1612" s="103" t="n">
        <v>0</v>
      </c>
      <c r="P1612" s="99"/>
      <c r="Q1612" s="99"/>
    </row>
    <row r="1613" customFormat="false" ht="12.75" hidden="false" customHeight="false" outlineLevel="0" collapsed="false">
      <c r="A1613" s="104" t="n">
        <f aca="false">A1610+1</f>
        <v>538</v>
      </c>
      <c r="B1613" s="95"/>
      <c r="C1613" s="40"/>
      <c r="D1613" s="96" t="n">
        <v>6</v>
      </c>
      <c r="E1613" s="96"/>
      <c r="F1613" s="40"/>
      <c r="G1613" s="105" t="n">
        <f aca="false">C1613</f>
        <v>0</v>
      </c>
      <c r="H1613" s="104" t="n">
        <f aca="false">IF(AND(E1613=0,E1614=0),25,20)</f>
        <v>25</v>
      </c>
      <c r="I1613" s="105" t="n">
        <f aca="false">F1613</f>
        <v>0</v>
      </c>
      <c r="J1613" s="94" t="n">
        <f aca="false">IF(E1613="WO40",-40,MAX(4,SUM(E1613:E1614)))</f>
        <v>4</v>
      </c>
      <c r="K1613" s="104" t="n">
        <f aca="false">IF(D1613&gt;E1613,1,0)+IF(D1614&gt;E1614,1,0)+IF(D1615&gt;E1615,1,0)</f>
        <v>2</v>
      </c>
      <c r="L1613" s="104" t="n">
        <f aca="false">IF(E1613&gt;D1613,1,0)+IF(E1614&gt;D1614,1,0)+IF(E1615&gt;D1615,1,0)</f>
        <v>0</v>
      </c>
      <c r="M1613" s="97" t="str">
        <f aca="false">G1613&amp;" d. "&amp;I1613</f>
        <v>0 d. 0</v>
      </c>
      <c r="N1613" s="97" t="str">
        <f aca="false">G1613&amp;" x "&amp;I1613</f>
        <v>0 x 0</v>
      </c>
      <c r="O1613" s="97" t="str">
        <f aca="false">I1613&amp;" x "&amp;G1613</f>
        <v>0 x 0</v>
      </c>
      <c r="P1613" s="94" t="n">
        <f aca="false">MONTH(B1613)</f>
        <v>12</v>
      </c>
      <c r="Q1613" s="94" t="n">
        <f aca="false">QUOTIENT(B1613-2,7)-6129</f>
        <v>-6129</v>
      </c>
    </row>
    <row r="1614" customFormat="false" ht="12.75" hidden="false" customHeight="false" outlineLevel="0" collapsed="false">
      <c r="A1614" s="94"/>
      <c r="B1614" s="39"/>
      <c r="C1614" s="40"/>
      <c r="D1614" s="98" t="n">
        <v>6</v>
      </c>
      <c r="E1614" s="98"/>
      <c r="F1614" s="40"/>
      <c r="G1614" s="97"/>
      <c r="H1614" s="94"/>
      <c r="I1614" s="97"/>
      <c r="J1614" s="94"/>
      <c r="K1614" s="94"/>
      <c r="L1614" s="94"/>
      <c r="M1614" s="97" t="n">
        <v>0</v>
      </c>
      <c r="N1614" s="97" t="n">
        <v>0</v>
      </c>
      <c r="O1614" s="97" t="n">
        <v>0</v>
      </c>
      <c r="P1614" s="94"/>
      <c r="Q1614" s="94"/>
    </row>
    <row r="1615" customFormat="false" ht="12.75" hidden="false" customHeight="false" outlineLevel="0" collapsed="false">
      <c r="A1615" s="99"/>
      <c r="B1615" s="100"/>
      <c r="C1615" s="101"/>
      <c r="D1615" s="102"/>
      <c r="E1615" s="102"/>
      <c r="F1615" s="101"/>
      <c r="G1615" s="103"/>
      <c r="H1615" s="99"/>
      <c r="I1615" s="103"/>
      <c r="J1615" s="99"/>
      <c r="K1615" s="99"/>
      <c r="L1615" s="99"/>
      <c r="M1615" s="103" t="n">
        <v>0</v>
      </c>
      <c r="N1615" s="103" t="n">
        <v>0</v>
      </c>
      <c r="O1615" s="103" t="n">
        <v>0</v>
      </c>
      <c r="P1615" s="99"/>
      <c r="Q1615" s="99"/>
    </row>
    <row r="1616" customFormat="false" ht="12.75" hidden="false" customHeight="false" outlineLevel="0" collapsed="false">
      <c r="A1616" s="104" t="n">
        <f aca="false">A1613+1</f>
        <v>539</v>
      </c>
      <c r="B1616" s="95"/>
      <c r="C1616" s="40"/>
      <c r="D1616" s="96" t="n">
        <v>6</v>
      </c>
      <c r="E1616" s="96"/>
      <c r="F1616" s="40"/>
      <c r="G1616" s="105" t="n">
        <f aca="false">C1616</f>
        <v>0</v>
      </c>
      <c r="H1616" s="104" t="n">
        <f aca="false">IF(AND(E1616=0,E1617=0),25,20)</f>
        <v>25</v>
      </c>
      <c r="I1616" s="105" t="n">
        <f aca="false">F1616</f>
        <v>0</v>
      </c>
      <c r="J1616" s="94" t="n">
        <f aca="false">IF(E1616="WO40",-40,MAX(4,SUM(E1616:E1617)))</f>
        <v>4</v>
      </c>
      <c r="K1616" s="104" t="n">
        <f aca="false">IF(D1616&gt;E1616,1,0)+IF(D1617&gt;E1617,1,0)+IF(D1618&gt;E1618,1,0)</f>
        <v>2</v>
      </c>
      <c r="L1616" s="104" t="n">
        <f aca="false">IF(E1616&gt;D1616,1,0)+IF(E1617&gt;D1617,1,0)+IF(E1618&gt;D1618,1,0)</f>
        <v>0</v>
      </c>
      <c r="M1616" s="97" t="str">
        <f aca="false">G1616&amp;" d. "&amp;I1616</f>
        <v>0 d. 0</v>
      </c>
      <c r="N1616" s="97" t="str">
        <f aca="false">G1616&amp;" x "&amp;I1616</f>
        <v>0 x 0</v>
      </c>
      <c r="O1616" s="97" t="str">
        <f aca="false">I1616&amp;" x "&amp;G1616</f>
        <v>0 x 0</v>
      </c>
      <c r="P1616" s="94" t="n">
        <f aca="false">MONTH(B1616)</f>
        <v>12</v>
      </c>
      <c r="Q1616" s="94" t="n">
        <f aca="false">QUOTIENT(B1616-2,7)-6129</f>
        <v>-6129</v>
      </c>
    </row>
    <row r="1617" customFormat="false" ht="12.75" hidden="false" customHeight="false" outlineLevel="0" collapsed="false">
      <c r="A1617" s="94"/>
      <c r="B1617" s="39"/>
      <c r="C1617" s="40"/>
      <c r="D1617" s="98" t="n">
        <v>6</v>
      </c>
      <c r="E1617" s="98"/>
      <c r="F1617" s="40"/>
      <c r="G1617" s="97"/>
      <c r="H1617" s="94"/>
      <c r="I1617" s="97"/>
      <c r="J1617" s="94"/>
      <c r="K1617" s="94"/>
      <c r="L1617" s="94"/>
      <c r="M1617" s="97" t="n">
        <v>0</v>
      </c>
      <c r="N1617" s="97" t="n">
        <v>0</v>
      </c>
      <c r="O1617" s="97" t="n">
        <v>0</v>
      </c>
      <c r="P1617" s="94"/>
      <c r="Q1617" s="94"/>
    </row>
    <row r="1618" customFormat="false" ht="12.75" hidden="false" customHeight="false" outlineLevel="0" collapsed="false">
      <c r="A1618" s="99"/>
      <c r="B1618" s="100"/>
      <c r="C1618" s="101"/>
      <c r="D1618" s="102"/>
      <c r="E1618" s="102"/>
      <c r="F1618" s="101"/>
      <c r="G1618" s="103"/>
      <c r="H1618" s="99"/>
      <c r="I1618" s="103"/>
      <c r="J1618" s="99"/>
      <c r="K1618" s="99"/>
      <c r="L1618" s="99"/>
      <c r="M1618" s="103" t="n">
        <v>0</v>
      </c>
      <c r="N1618" s="103" t="n">
        <v>0</v>
      </c>
      <c r="O1618" s="103" t="n">
        <v>0</v>
      </c>
      <c r="P1618" s="99"/>
      <c r="Q1618" s="99"/>
    </row>
    <row r="1619" customFormat="false" ht="12.75" hidden="false" customHeight="false" outlineLevel="0" collapsed="false">
      <c r="A1619" s="104" t="n">
        <f aca="false">A1616+1</f>
        <v>540</v>
      </c>
      <c r="B1619" s="95"/>
      <c r="C1619" s="40"/>
      <c r="D1619" s="96" t="n">
        <v>6</v>
      </c>
      <c r="E1619" s="96"/>
      <c r="F1619" s="40"/>
      <c r="G1619" s="105" t="n">
        <f aca="false">C1619</f>
        <v>0</v>
      </c>
      <c r="H1619" s="104" t="n">
        <f aca="false">IF(AND(E1619=0,E1620=0),25,20)</f>
        <v>25</v>
      </c>
      <c r="I1619" s="105" t="n">
        <f aca="false">F1619</f>
        <v>0</v>
      </c>
      <c r="J1619" s="94" t="n">
        <f aca="false">IF(E1619="WO40",-40,MAX(4,SUM(E1619:E1620)))</f>
        <v>4</v>
      </c>
      <c r="K1619" s="104" t="n">
        <f aca="false">IF(D1619&gt;E1619,1,0)+IF(D1620&gt;E1620,1,0)+IF(D1621&gt;E1621,1,0)</f>
        <v>2</v>
      </c>
      <c r="L1619" s="104" t="n">
        <f aca="false">IF(E1619&gt;D1619,1,0)+IF(E1620&gt;D1620,1,0)+IF(E1621&gt;D1621,1,0)</f>
        <v>0</v>
      </c>
      <c r="M1619" s="97" t="str">
        <f aca="false">G1619&amp;" d. "&amp;I1619</f>
        <v>0 d. 0</v>
      </c>
      <c r="N1619" s="97" t="str">
        <f aca="false">G1619&amp;" x "&amp;I1619</f>
        <v>0 x 0</v>
      </c>
      <c r="O1619" s="97" t="str">
        <f aca="false">I1619&amp;" x "&amp;G1619</f>
        <v>0 x 0</v>
      </c>
      <c r="P1619" s="94" t="n">
        <f aca="false">MONTH(B1619)</f>
        <v>12</v>
      </c>
      <c r="Q1619" s="94" t="n">
        <f aca="false">QUOTIENT(B1619-2,7)-6129</f>
        <v>-6129</v>
      </c>
    </row>
    <row r="1620" customFormat="false" ht="12.75" hidden="false" customHeight="false" outlineLevel="0" collapsed="false">
      <c r="A1620" s="94"/>
      <c r="B1620" s="39"/>
      <c r="C1620" s="40"/>
      <c r="D1620" s="98" t="n">
        <v>6</v>
      </c>
      <c r="E1620" s="98"/>
      <c r="F1620" s="40"/>
      <c r="G1620" s="97"/>
      <c r="H1620" s="94"/>
      <c r="I1620" s="97"/>
      <c r="J1620" s="94"/>
      <c r="K1620" s="94"/>
      <c r="L1620" s="94"/>
      <c r="M1620" s="97" t="n">
        <v>0</v>
      </c>
      <c r="N1620" s="97" t="n">
        <v>0</v>
      </c>
      <c r="O1620" s="97" t="n">
        <v>0</v>
      </c>
      <c r="P1620" s="94"/>
      <c r="Q1620" s="94"/>
    </row>
    <row r="1621" customFormat="false" ht="12.75" hidden="false" customHeight="false" outlineLevel="0" collapsed="false">
      <c r="A1621" s="99"/>
      <c r="B1621" s="100"/>
      <c r="C1621" s="101"/>
      <c r="D1621" s="102"/>
      <c r="E1621" s="102"/>
      <c r="F1621" s="101"/>
      <c r="G1621" s="103"/>
      <c r="H1621" s="99"/>
      <c r="I1621" s="103"/>
      <c r="J1621" s="99"/>
      <c r="K1621" s="99"/>
      <c r="L1621" s="99"/>
      <c r="M1621" s="103" t="n">
        <v>0</v>
      </c>
      <c r="N1621" s="103" t="n">
        <v>0</v>
      </c>
      <c r="O1621" s="103" t="n">
        <v>0</v>
      </c>
      <c r="P1621" s="99"/>
      <c r="Q1621" s="99"/>
    </row>
    <row r="1622" customFormat="false" ht="12.75" hidden="false" customHeight="false" outlineLevel="0" collapsed="false">
      <c r="A1622" s="104" t="n">
        <f aca="false">A1619+1</f>
        <v>541</v>
      </c>
      <c r="B1622" s="95"/>
      <c r="C1622" s="40"/>
      <c r="D1622" s="96" t="n">
        <v>6</v>
      </c>
      <c r="E1622" s="96"/>
      <c r="F1622" s="40"/>
      <c r="G1622" s="105" t="n">
        <f aca="false">C1622</f>
        <v>0</v>
      </c>
      <c r="H1622" s="104" t="n">
        <f aca="false">IF(AND(E1622=0,E1623=0),25,20)</f>
        <v>25</v>
      </c>
      <c r="I1622" s="105" t="n">
        <f aca="false">F1622</f>
        <v>0</v>
      </c>
      <c r="J1622" s="94" t="n">
        <f aca="false">IF(E1622="WO40",-40,MAX(4,SUM(E1622:E1623)))</f>
        <v>4</v>
      </c>
      <c r="K1622" s="104" t="n">
        <f aca="false">IF(D1622&gt;E1622,1,0)+IF(D1623&gt;E1623,1,0)+IF(D1624&gt;E1624,1,0)</f>
        <v>2</v>
      </c>
      <c r="L1622" s="104" t="n">
        <f aca="false">IF(E1622&gt;D1622,1,0)+IF(E1623&gt;D1623,1,0)+IF(E1624&gt;D1624,1,0)</f>
        <v>0</v>
      </c>
      <c r="M1622" s="97" t="str">
        <f aca="false">G1622&amp;" d. "&amp;I1622</f>
        <v>0 d. 0</v>
      </c>
      <c r="N1622" s="97" t="str">
        <f aca="false">G1622&amp;" x "&amp;I1622</f>
        <v>0 x 0</v>
      </c>
      <c r="O1622" s="97" t="str">
        <f aca="false">I1622&amp;" x "&amp;G1622</f>
        <v>0 x 0</v>
      </c>
      <c r="P1622" s="94" t="n">
        <f aca="false">MONTH(B1622)</f>
        <v>12</v>
      </c>
      <c r="Q1622" s="94" t="n">
        <f aca="false">QUOTIENT(B1622-2,7)-6129</f>
        <v>-6129</v>
      </c>
    </row>
    <row r="1623" customFormat="false" ht="12.75" hidden="false" customHeight="false" outlineLevel="0" collapsed="false">
      <c r="A1623" s="94"/>
      <c r="B1623" s="39"/>
      <c r="C1623" s="40"/>
      <c r="D1623" s="98" t="n">
        <v>6</v>
      </c>
      <c r="E1623" s="98"/>
      <c r="F1623" s="40"/>
      <c r="G1623" s="97"/>
      <c r="H1623" s="94"/>
      <c r="I1623" s="97"/>
      <c r="J1623" s="94"/>
      <c r="K1623" s="94"/>
      <c r="L1623" s="94"/>
      <c r="M1623" s="97" t="n">
        <v>0</v>
      </c>
      <c r="N1623" s="97" t="n">
        <v>0</v>
      </c>
      <c r="O1623" s="97" t="n">
        <v>0</v>
      </c>
      <c r="P1623" s="94"/>
      <c r="Q1623" s="94"/>
    </row>
    <row r="1624" customFormat="false" ht="12.75" hidden="false" customHeight="false" outlineLevel="0" collapsed="false">
      <c r="A1624" s="99"/>
      <c r="B1624" s="100"/>
      <c r="C1624" s="101"/>
      <c r="D1624" s="102"/>
      <c r="E1624" s="102"/>
      <c r="F1624" s="101"/>
      <c r="G1624" s="103"/>
      <c r="H1624" s="99"/>
      <c r="I1624" s="103"/>
      <c r="J1624" s="99"/>
      <c r="K1624" s="99"/>
      <c r="L1624" s="99"/>
      <c r="M1624" s="103" t="n">
        <v>0</v>
      </c>
      <c r="N1624" s="103" t="n">
        <v>0</v>
      </c>
      <c r="O1624" s="103" t="n">
        <v>0</v>
      </c>
      <c r="P1624" s="99"/>
      <c r="Q1624" s="99"/>
    </row>
    <row r="1625" customFormat="false" ht="12.75" hidden="false" customHeight="false" outlineLevel="0" collapsed="false">
      <c r="A1625" s="104" t="n">
        <f aca="false">A1622+1</f>
        <v>542</v>
      </c>
      <c r="B1625" s="95"/>
      <c r="C1625" s="40"/>
      <c r="D1625" s="96" t="n">
        <v>6</v>
      </c>
      <c r="E1625" s="96"/>
      <c r="F1625" s="40"/>
      <c r="G1625" s="105" t="n">
        <f aca="false">C1625</f>
        <v>0</v>
      </c>
      <c r="H1625" s="104" t="n">
        <f aca="false">IF(AND(E1625=0,E1626=0),25,20)</f>
        <v>25</v>
      </c>
      <c r="I1625" s="105" t="n">
        <f aca="false">F1625</f>
        <v>0</v>
      </c>
      <c r="J1625" s="94" t="n">
        <f aca="false">IF(E1625="WO40",-40,MAX(4,SUM(E1625:E1626)))</f>
        <v>4</v>
      </c>
      <c r="K1625" s="104" t="n">
        <f aca="false">IF(D1625&gt;E1625,1,0)+IF(D1626&gt;E1626,1,0)+IF(D1627&gt;E1627,1,0)</f>
        <v>2</v>
      </c>
      <c r="L1625" s="104" t="n">
        <f aca="false">IF(E1625&gt;D1625,1,0)+IF(E1626&gt;D1626,1,0)+IF(E1627&gt;D1627,1,0)</f>
        <v>0</v>
      </c>
      <c r="M1625" s="97" t="str">
        <f aca="false">G1625&amp;" d. "&amp;I1625</f>
        <v>0 d. 0</v>
      </c>
      <c r="N1625" s="97" t="str">
        <f aca="false">G1625&amp;" x "&amp;I1625</f>
        <v>0 x 0</v>
      </c>
      <c r="O1625" s="97" t="str">
        <f aca="false">I1625&amp;" x "&amp;G1625</f>
        <v>0 x 0</v>
      </c>
      <c r="P1625" s="94" t="n">
        <f aca="false">MONTH(B1625)</f>
        <v>12</v>
      </c>
      <c r="Q1625" s="94" t="n">
        <f aca="false">QUOTIENT(B1625-2,7)-6129</f>
        <v>-6129</v>
      </c>
    </row>
    <row r="1626" customFormat="false" ht="12.75" hidden="false" customHeight="false" outlineLevel="0" collapsed="false">
      <c r="A1626" s="94"/>
      <c r="B1626" s="39"/>
      <c r="C1626" s="40"/>
      <c r="D1626" s="98" t="n">
        <v>6</v>
      </c>
      <c r="E1626" s="98"/>
      <c r="F1626" s="40"/>
      <c r="G1626" s="97"/>
      <c r="H1626" s="94"/>
      <c r="I1626" s="97"/>
      <c r="J1626" s="94"/>
      <c r="K1626" s="94"/>
      <c r="L1626" s="94"/>
      <c r="M1626" s="97" t="n">
        <v>0</v>
      </c>
      <c r="N1626" s="97" t="n">
        <v>0</v>
      </c>
      <c r="O1626" s="97" t="n">
        <v>0</v>
      </c>
      <c r="P1626" s="94"/>
      <c r="Q1626" s="94"/>
    </row>
    <row r="1627" customFormat="false" ht="12.75" hidden="false" customHeight="false" outlineLevel="0" collapsed="false">
      <c r="A1627" s="99"/>
      <c r="B1627" s="100"/>
      <c r="C1627" s="101"/>
      <c r="D1627" s="102"/>
      <c r="E1627" s="102"/>
      <c r="F1627" s="101"/>
      <c r="G1627" s="103"/>
      <c r="H1627" s="99"/>
      <c r="I1627" s="103"/>
      <c r="J1627" s="99"/>
      <c r="K1627" s="99"/>
      <c r="L1627" s="99"/>
      <c r="M1627" s="103" t="n">
        <v>0</v>
      </c>
      <c r="N1627" s="103" t="n">
        <v>0</v>
      </c>
      <c r="O1627" s="103" t="n">
        <v>0</v>
      </c>
      <c r="P1627" s="99"/>
      <c r="Q1627" s="99"/>
    </row>
    <row r="1628" customFormat="false" ht="12.75" hidden="false" customHeight="false" outlineLevel="0" collapsed="false">
      <c r="A1628" s="104" t="n">
        <f aca="false">A1625+1</f>
        <v>543</v>
      </c>
      <c r="B1628" s="95"/>
      <c r="C1628" s="40"/>
      <c r="D1628" s="96" t="n">
        <v>6</v>
      </c>
      <c r="E1628" s="96"/>
      <c r="F1628" s="40"/>
      <c r="G1628" s="105" t="n">
        <f aca="false">C1628</f>
        <v>0</v>
      </c>
      <c r="H1628" s="104" t="n">
        <f aca="false">IF(AND(E1628=0,E1629=0),25,20)</f>
        <v>25</v>
      </c>
      <c r="I1628" s="105" t="n">
        <f aca="false">F1628</f>
        <v>0</v>
      </c>
      <c r="J1628" s="94" t="n">
        <f aca="false">IF(E1628="WO40",-40,MAX(4,SUM(E1628:E1629)))</f>
        <v>4</v>
      </c>
      <c r="K1628" s="104" t="n">
        <f aca="false">IF(D1628&gt;E1628,1,0)+IF(D1629&gt;E1629,1,0)+IF(D1630&gt;E1630,1,0)</f>
        <v>2</v>
      </c>
      <c r="L1628" s="104" t="n">
        <f aca="false">IF(E1628&gt;D1628,1,0)+IF(E1629&gt;D1629,1,0)+IF(E1630&gt;D1630,1,0)</f>
        <v>0</v>
      </c>
      <c r="M1628" s="97" t="str">
        <f aca="false">G1628&amp;" d. "&amp;I1628</f>
        <v>0 d. 0</v>
      </c>
      <c r="N1628" s="97" t="str">
        <f aca="false">G1628&amp;" x "&amp;I1628</f>
        <v>0 x 0</v>
      </c>
      <c r="O1628" s="97" t="str">
        <f aca="false">I1628&amp;" x "&amp;G1628</f>
        <v>0 x 0</v>
      </c>
      <c r="P1628" s="94" t="n">
        <f aca="false">MONTH(B1628)</f>
        <v>12</v>
      </c>
      <c r="Q1628" s="94" t="n">
        <f aca="false">QUOTIENT(B1628-2,7)-6129</f>
        <v>-6129</v>
      </c>
    </row>
    <row r="1629" customFormat="false" ht="12.75" hidden="false" customHeight="false" outlineLevel="0" collapsed="false">
      <c r="A1629" s="94"/>
      <c r="B1629" s="39"/>
      <c r="C1629" s="40"/>
      <c r="D1629" s="98" t="n">
        <v>6</v>
      </c>
      <c r="E1629" s="98"/>
      <c r="F1629" s="40"/>
      <c r="G1629" s="97"/>
      <c r="H1629" s="94"/>
      <c r="I1629" s="97"/>
      <c r="J1629" s="94"/>
      <c r="K1629" s="94"/>
      <c r="L1629" s="94"/>
      <c r="M1629" s="97" t="n">
        <v>0</v>
      </c>
      <c r="N1629" s="97" t="n">
        <v>0</v>
      </c>
      <c r="O1629" s="97" t="n">
        <v>0</v>
      </c>
      <c r="P1629" s="94"/>
      <c r="Q1629" s="94"/>
    </row>
    <row r="1630" customFormat="false" ht="12.75" hidden="false" customHeight="false" outlineLevel="0" collapsed="false">
      <c r="A1630" s="99"/>
      <c r="B1630" s="100"/>
      <c r="C1630" s="101"/>
      <c r="D1630" s="102"/>
      <c r="E1630" s="102"/>
      <c r="F1630" s="101"/>
      <c r="G1630" s="103"/>
      <c r="H1630" s="99"/>
      <c r="I1630" s="103"/>
      <c r="J1630" s="99"/>
      <c r="K1630" s="99"/>
      <c r="L1630" s="99"/>
      <c r="M1630" s="103" t="n">
        <v>0</v>
      </c>
      <c r="N1630" s="103" t="n">
        <v>0</v>
      </c>
      <c r="O1630" s="103" t="n">
        <v>0</v>
      </c>
      <c r="P1630" s="99"/>
      <c r="Q1630" s="99"/>
    </row>
    <row r="1631" customFormat="false" ht="12.75" hidden="false" customHeight="false" outlineLevel="0" collapsed="false">
      <c r="A1631" s="104" t="n">
        <f aca="false">A1628+1</f>
        <v>544</v>
      </c>
      <c r="B1631" s="95"/>
      <c r="C1631" s="40"/>
      <c r="D1631" s="96" t="n">
        <v>6</v>
      </c>
      <c r="E1631" s="96"/>
      <c r="F1631" s="40"/>
      <c r="G1631" s="105" t="n">
        <f aca="false">C1631</f>
        <v>0</v>
      </c>
      <c r="H1631" s="104" t="n">
        <f aca="false">IF(AND(E1631=0,E1632=0),25,20)</f>
        <v>25</v>
      </c>
      <c r="I1631" s="105" t="n">
        <f aca="false">F1631</f>
        <v>0</v>
      </c>
      <c r="J1631" s="94" t="n">
        <f aca="false">IF(E1631="WO40",-40,MAX(4,SUM(E1631:E1632)))</f>
        <v>4</v>
      </c>
      <c r="K1631" s="104" t="n">
        <f aca="false">IF(D1631&gt;E1631,1,0)+IF(D1632&gt;E1632,1,0)+IF(D1633&gt;E1633,1,0)</f>
        <v>2</v>
      </c>
      <c r="L1631" s="104" t="n">
        <f aca="false">IF(E1631&gt;D1631,1,0)+IF(E1632&gt;D1632,1,0)+IF(E1633&gt;D1633,1,0)</f>
        <v>0</v>
      </c>
      <c r="M1631" s="97" t="str">
        <f aca="false">G1631&amp;" d. "&amp;I1631</f>
        <v>0 d. 0</v>
      </c>
      <c r="N1631" s="97" t="str">
        <f aca="false">G1631&amp;" x "&amp;I1631</f>
        <v>0 x 0</v>
      </c>
      <c r="O1631" s="97" t="str">
        <f aca="false">I1631&amp;" x "&amp;G1631</f>
        <v>0 x 0</v>
      </c>
      <c r="P1631" s="94" t="n">
        <f aca="false">MONTH(B1631)</f>
        <v>12</v>
      </c>
      <c r="Q1631" s="94" t="n">
        <f aca="false">QUOTIENT(B1631-2,7)-6129</f>
        <v>-6129</v>
      </c>
    </row>
    <row r="1632" customFormat="false" ht="12.75" hidden="false" customHeight="false" outlineLevel="0" collapsed="false">
      <c r="A1632" s="94"/>
      <c r="B1632" s="39"/>
      <c r="C1632" s="40"/>
      <c r="D1632" s="98" t="n">
        <v>6</v>
      </c>
      <c r="E1632" s="98"/>
      <c r="F1632" s="40"/>
      <c r="G1632" s="97"/>
      <c r="H1632" s="94"/>
      <c r="I1632" s="97"/>
      <c r="J1632" s="94"/>
      <c r="K1632" s="94"/>
      <c r="L1632" s="94"/>
      <c r="M1632" s="97" t="n">
        <v>0</v>
      </c>
      <c r="N1632" s="97" t="n">
        <v>0</v>
      </c>
      <c r="O1632" s="97" t="n">
        <v>0</v>
      </c>
      <c r="P1632" s="94"/>
      <c r="Q1632" s="94"/>
    </row>
    <row r="1633" customFormat="false" ht="12.75" hidden="false" customHeight="false" outlineLevel="0" collapsed="false">
      <c r="A1633" s="99"/>
      <c r="B1633" s="100"/>
      <c r="C1633" s="101"/>
      <c r="D1633" s="102"/>
      <c r="E1633" s="102"/>
      <c r="F1633" s="101"/>
      <c r="G1633" s="103"/>
      <c r="H1633" s="99"/>
      <c r="I1633" s="103"/>
      <c r="J1633" s="99"/>
      <c r="K1633" s="99"/>
      <c r="L1633" s="99"/>
      <c r="M1633" s="103" t="n">
        <v>0</v>
      </c>
      <c r="N1633" s="103" t="n">
        <v>0</v>
      </c>
      <c r="O1633" s="103" t="n">
        <v>0</v>
      </c>
      <c r="P1633" s="99"/>
      <c r="Q1633" s="99"/>
    </row>
    <row r="1634" customFormat="false" ht="12.75" hidden="false" customHeight="false" outlineLevel="0" collapsed="false">
      <c r="A1634" s="104" t="n">
        <f aca="false">A1631+1</f>
        <v>545</v>
      </c>
      <c r="B1634" s="95"/>
      <c r="C1634" s="40"/>
      <c r="D1634" s="96" t="n">
        <v>6</v>
      </c>
      <c r="E1634" s="96"/>
      <c r="F1634" s="40"/>
      <c r="G1634" s="105" t="n">
        <f aca="false">C1634</f>
        <v>0</v>
      </c>
      <c r="H1634" s="104" t="n">
        <f aca="false">IF(AND(E1634=0,E1635=0),25,20)</f>
        <v>25</v>
      </c>
      <c r="I1634" s="105" t="n">
        <f aca="false">F1634</f>
        <v>0</v>
      </c>
      <c r="J1634" s="94" t="n">
        <f aca="false">IF(E1634="WO40",-40,MAX(4,SUM(E1634:E1635)))</f>
        <v>4</v>
      </c>
      <c r="K1634" s="104" t="n">
        <f aca="false">IF(D1634&gt;E1634,1,0)+IF(D1635&gt;E1635,1,0)+IF(D1636&gt;E1636,1,0)</f>
        <v>2</v>
      </c>
      <c r="L1634" s="104" t="n">
        <f aca="false">IF(E1634&gt;D1634,1,0)+IF(E1635&gt;D1635,1,0)+IF(E1636&gt;D1636,1,0)</f>
        <v>0</v>
      </c>
      <c r="M1634" s="97" t="str">
        <f aca="false">G1634&amp;" d. "&amp;I1634</f>
        <v>0 d. 0</v>
      </c>
      <c r="N1634" s="97" t="str">
        <f aca="false">G1634&amp;" x "&amp;I1634</f>
        <v>0 x 0</v>
      </c>
      <c r="O1634" s="97" t="str">
        <f aca="false">I1634&amp;" x "&amp;G1634</f>
        <v>0 x 0</v>
      </c>
      <c r="P1634" s="94" t="n">
        <f aca="false">MONTH(B1634)</f>
        <v>12</v>
      </c>
      <c r="Q1634" s="94" t="n">
        <f aca="false">QUOTIENT(B1634-2,7)-6129</f>
        <v>-6129</v>
      </c>
    </row>
    <row r="1635" customFormat="false" ht="12.75" hidden="false" customHeight="false" outlineLevel="0" collapsed="false">
      <c r="A1635" s="94"/>
      <c r="B1635" s="39"/>
      <c r="C1635" s="40"/>
      <c r="D1635" s="98" t="n">
        <v>6</v>
      </c>
      <c r="E1635" s="98"/>
      <c r="F1635" s="40"/>
      <c r="G1635" s="97"/>
      <c r="H1635" s="94"/>
      <c r="I1635" s="97"/>
      <c r="J1635" s="94"/>
      <c r="K1635" s="94"/>
      <c r="L1635" s="94"/>
      <c r="M1635" s="97" t="n">
        <v>0</v>
      </c>
      <c r="N1635" s="97" t="n">
        <v>0</v>
      </c>
      <c r="O1635" s="97" t="n">
        <v>0</v>
      </c>
      <c r="P1635" s="94"/>
      <c r="Q1635" s="94"/>
    </row>
    <row r="1636" customFormat="false" ht="12.75" hidden="false" customHeight="false" outlineLevel="0" collapsed="false">
      <c r="A1636" s="99"/>
      <c r="B1636" s="100"/>
      <c r="C1636" s="101"/>
      <c r="D1636" s="102"/>
      <c r="E1636" s="102"/>
      <c r="F1636" s="101"/>
      <c r="G1636" s="103"/>
      <c r="H1636" s="99"/>
      <c r="I1636" s="103"/>
      <c r="J1636" s="99"/>
      <c r="K1636" s="99"/>
      <c r="L1636" s="99"/>
      <c r="M1636" s="103" t="n">
        <v>0</v>
      </c>
      <c r="N1636" s="103" t="n">
        <v>0</v>
      </c>
      <c r="O1636" s="103" t="n">
        <v>0</v>
      </c>
      <c r="P1636" s="99"/>
      <c r="Q1636" s="99"/>
    </row>
    <row r="1637" customFormat="false" ht="12.75" hidden="false" customHeight="false" outlineLevel="0" collapsed="false">
      <c r="A1637" s="104" t="n">
        <f aca="false">A1634+1</f>
        <v>546</v>
      </c>
      <c r="B1637" s="95"/>
      <c r="C1637" s="40"/>
      <c r="D1637" s="96" t="n">
        <v>6</v>
      </c>
      <c r="E1637" s="96"/>
      <c r="F1637" s="40"/>
      <c r="G1637" s="105" t="n">
        <f aca="false">C1637</f>
        <v>0</v>
      </c>
      <c r="H1637" s="104" t="n">
        <f aca="false">IF(AND(E1637=0,E1638=0),25,20)</f>
        <v>25</v>
      </c>
      <c r="I1637" s="105" t="n">
        <f aca="false">F1637</f>
        <v>0</v>
      </c>
      <c r="J1637" s="94" t="n">
        <f aca="false">IF(E1637="WO40",-40,MAX(4,SUM(E1637:E1638)))</f>
        <v>4</v>
      </c>
      <c r="K1637" s="104" t="n">
        <f aca="false">IF(D1637&gt;E1637,1,0)+IF(D1638&gt;E1638,1,0)+IF(D1639&gt;E1639,1,0)</f>
        <v>2</v>
      </c>
      <c r="L1637" s="104" t="n">
        <f aca="false">IF(E1637&gt;D1637,1,0)+IF(E1638&gt;D1638,1,0)+IF(E1639&gt;D1639,1,0)</f>
        <v>0</v>
      </c>
      <c r="M1637" s="97" t="str">
        <f aca="false">G1637&amp;" d. "&amp;I1637</f>
        <v>0 d. 0</v>
      </c>
      <c r="N1637" s="97" t="str">
        <f aca="false">G1637&amp;" x "&amp;I1637</f>
        <v>0 x 0</v>
      </c>
      <c r="O1637" s="97" t="str">
        <f aca="false">I1637&amp;" x "&amp;G1637</f>
        <v>0 x 0</v>
      </c>
      <c r="P1637" s="94" t="n">
        <f aca="false">MONTH(B1637)</f>
        <v>12</v>
      </c>
      <c r="Q1637" s="94" t="n">
        <f aca="false">QUOTIENT(B1637-2,7)-6129</f>
        <v>-6129</v>
      </c>
    </row>
    <row r="1638" customFormat="false" ht="12.75" hidden="false" customHeight="false" outlineLevel="0" collapsed="false">
      <c r="A1638" s="94"/>
      <c r="B1638" s="39"/>
      <c r="C1638" s="40"/>
      <c r="D1638" s="98" t="n">
        <v>6</v>
      </c>
      <c r="E1638" s="98"/>
      <c r="F1638" s="40"/>
      <c r="G1638" s="97"/>
      <c r="H1638" s="94"/>
      <c r="I1638" s="97"/>
      <c r="J1638" s="94"/>
      <c r="K1638" s="94"/>
      <c r="L1638" s="94"/>
      <c r="M1638" s="97" t="n">
        <v>0</v>
      </c>
      <c r="N1638" s="97" t="n">
        <v>0</v>
      </c>
      <c r="O1638" s="97" t="n">
        <v>0</v>
      </c>
      <c r="P1638" s="94"/>
      <c r="Q1638" s="94"/>
    </row>
    <row r="1639" customFormat="false" ht="12.75" hidden="false" customHeight="false" outlineLevel="0" collapsed="false">
      <c r="A1639" s="99"/>
      <c r="B1639" s="100"/>
      <c r="C1639" s="101"/>
      <c r="D1639" s="102"/>
      <c r="E1639" s="102"/>
      <c r="F1639" s="101"/>
      <c r="G1639" s="103"/>
      <c r="H1639" s="99"/>
      <c r="I1639" s="103"/>
      <c r="J1639" s="99"/>
      <c r="K1639" s="99"/>
      <c r="L1639" s="99"/>
      <c r="M1639" s="103" t="n">
        <v>0</v>
      </c>
      <c r="N1639" s="103" t="n">
        <v>0</v>
      </c>
      <c r="O1639" s="103" t="n">
        <v>0</v>
      </c>
      <c r="P1639" s="99"/>
      <c r="Q1639" s="99"/>
    </row>
    <row r="1640" customFormat="false" ht="12.75" hidden="false" customHeight="false" outlineLevel="0" collapsed="false">
      <c r="A1640" s="104" t="n">
        <f aca="false">A1637+1</f>
        <v>547</v>
      </c>
      <c r="B1640" s="95"/>
      <c r="C1640" s="40"/>
      <c r="D1640" s="96" t="n">
        <v>6</v>
      </c>
      <c r="E1640" s="96"/>
      <c r="F1640" s="40"/>
      <c r="G1640" s="105" t="n">
        <f aca="false">C1640</f>
        <v>0</v>
      </c>
      <c r="H1640" s="104" t="n">
        <f aca="false">IF(AND(E1640=0,E1641=0),25,20)</f>
        <v>25</v>
      </c>
      <c r="I1640" s="105" t="n">
        <f aca="false">F1640</f>
        <v>0</v>
      </c>
      <c r="J1640" s="94" t="n">
        <f aca="false">IF(E1640="WO40",-40,MAX(4,SUM(E1640:E1641)))</f>
        <v>4</v>
      </c>
      <c r="K1640" s="104" t="n">
        <f aca="false">IF(D1640&gt;E1640,1,0)+IF(D1641&gt;E1641,1,0)+IF(D1642&gt;E1642,1,0)</f>
        <v>2</v>
      </c>
      <c r="L1640" s="104" t="n">
        <f aca="false">IF(E1640&gt;D1640,1,0)+IF(E1641&gt;D1641,1,0)+IF(E1642&gt;D1642,1,0)</f>
        <v>0</v>
      </c>
      <c r="M1640" s="97" t="str">
        <f aca="false">G1640&amp;" d. "&amp;I1640</f>
        <v>0 d. 0</v>
      </c>
      <c r="N1640" s="97" t="str">
        <f aca="false">G1640&amp;" x "&amp;I1640</f>
        <v>0 x 0</v>
      </c>
      <c r="O1640" s="97" t="str">
        <f aca="false">I1640&amp;" x "&amp;G1640</f>
        <v>0 x 0</v>
      </c>
      <c r="P1640" s="94" t="n">
        <f aca="false">MONTH(B1640)</f>
        <v>12</v>
      </c>
      <c r="Q1640" s="94" t="n">
        <f aca="false">QUOTIENT(B1640-2,7)-6129</f>
        <v>-6129</v>
      </c>
    </row>
    <row r="1641" customFormat="false" ht="12.75" hidden="false" customHeight="false" outlineLevel="0" collapsed="false">
      <c r="A1641" s="94"/>
      <c r="B1641" s="39"/>
      <c r="C1641" s="40"/>
      <c r="D1641" s="98" t="n">
        <v>6</v>
      </c>
      <c r="E1641" s="98"/>
      <c r="F1641" s="40"/>
      <c r="G1641" s="97"/>
      <c r="H1641" s="94"/>
      <c r="I1641" s="97"/>
      <c r="J1641" s="94"/>
      <c r="K1641" s="94"/>
      <c r="L1641" s="94"/>
      <c r="M1641" s="97" t="n">
        <v>0</v>
      </c>
      <c r="N1641" s="97" t="n">
        <v>0</v>
      </c>
      <c r="O1641" s="97" t="n">
        <v>0</v>
      </c>
      <c r="P1641" s="94"/>
      <c r="Q1641" s="94"/>
    </row>
    <row r="1642" customFormat="false" ht="12.75" hidden="false" customHeight="false" outlineLevel="0" collapsed="false">
      <c r="A1642" s="99"/>
      <c r="B1642" s="100"/>
      <c r="C1642" s="101"/>
      <c r="D1642" s="102"/>
      <c r="E1642" s="102"/>
      <c r="F1642" s="101"/>
      <c r="G1642" s="103"/>
      <c r="H1642" s="99"/>
      <c r="I1642" s="103"/>
      <c r="J1642" s="99"/>
      <c r="K1642" s="99"/>
      <c r="L1642" s="99"/>
      <c r="M1642" s="103" t="n">
        <v>0</v>
      </c>
      <c r="N1642" s="103" t="n">
        <v>0</v>
      </c>
      <c r="O1642" s="103" t="n">
        <v>0</v>
      </c>
      <c r="P1642" s="99"/>
      <c r="Q1642" s="99"/>
    </row>
    <row r="1643" customFormat="false" ht="12.75" hidden="false" customHeight="false" outlineLevel="0" collapsed="false">
      <c r="A1643" s="104" t="n">
        <f aca="false">A1640+1</f>
        <v>548</v>
      </c>
      <c r="B1643" s="95"/>
      <c r="C1643" s="40"/>
      <c r="D1643" s="96" t="n">
        <v>6</v>
      </c>
      <c r="E1643" s="96"/>
      <c r="F1643" s="40"/>
      <c r="G1643" s="105" t="n">
        <f aca="false">C1643</f>
        <v>0</v>
      </c>
      <c r="H1643" s="104" t="n">
        <f aca="false">IF(AND(E1643=0,E1644=0),25,20)</f>
        <v>25</v>
      </c>
      <c r="I1643" s="105" t="n">
        <f aca="false">F1643</f>
        <v>0</v>
      </c>
      <c r="J1643" s="94" t="n">
        <f aca="false">IF(E1643="WO40",-40,MAX(4,SUM(E1643:E1644)))</f>
        <v>4</v>
      </c>
      <c r="K1643" s="104" t="n">
        <f aca="false">IF(D1643&gt;E1643,1,0)+IF(D1644&gt;E1644,1,0)+IF(D1645&gt;E1645,1,0)</f>
        <v>2</v>
      </c>
      <c r="L1643" s="104" t="n">
        <f aca="false">IF(E1643&gt;D1643,1,0)+IF(E1644&gt;D1644,1,0)+IF(E1645&gt;D1645,1,0)</f>
        <v>0</v>
      </c>
      <c r="M1643" s="97" t="str">
        <f aca="false">G1643&amp;" d. "&amp;I1643</f>
        <v>0 d. 0</v>
      </c>
      <c r="N1643" s="97" t="str">
        <f aca="false">G1643&amp;" x "&amp;I1643</f>
        <v>0 x 0</v>
      </c>
      <c r="O1643" s="97" t="str">
        <f aca="false">I1643&amp;" x "&amp;G1643</f>
        <v>0 x 0</v>
      </c>
      <c r="P1643" s="94" t="n">
        <f aca="false">MONTH(B1643)</f>
        <v>12</v>
      </c>
      <c r="Q1643" s="94" t="n">
        <f aca="false">QUOTIENT(B1643-2,7)-6129</f>
        <v>-6129</v>
      </c>
    </row>
    <row r="1644" customFormat="false" ht="12.75" hidden="false" customHeight="false" outlineLevel="0" collapsed="false">
      <c r="A1644" s="94"/>
      <c r="B1644" s="39"/>
      <c r="C1644" s="40"/>
      <c r="D1644" s="98" t="n">
        <v>6</v>
      </c>
      <c r="E1644" s="98"/>
      <c r="F1644" s="40"/>
      <c r="G1644" s="97"/>
      <c r="H1644" s="94"/>
      <c r="I1644" s="97"/>
      <c r="J1644" s="94"/>
      <c r="K1644" s="94"/>
      <c r="L1644" s="94"/>
      <c r="M1644" s="97" t="n">
        <v>0</v>
      </c>
      <c r="N1644" s="97" t="n">
        <v>0</v>
      </c>
      <c r="O1644" s="97" t="n">
        <v>0</v>
      </c>
      <c r="P1644" s="94"/>
      <c r="Q1644" s="94"/>
    </row>
    <row r="1645" customFormat="false" ht="12.75" hidden="false" customHeight="false" outlineLevel="0" collapsed="false">
      <c r="A1645" s="99"/>
      <c r="B1645" s="100"/>
      <c r="C1645" s="101"/>
      <c r="D1645" s="102"/>
      <c r="E1645" s="102"/>
      <c r="F1645" s="101"/>
      <c r="G1645" s="103"/>
      <c r="H1645" s="99"/>
      <c r="I1645" s="103"/>
      <c r="J1645" s="99"/>
      <c r="K1645" s="99"/>
      <c r="L1645" s="99"/>
      <c r="M1645" s="103" t="n">
        <v>0</v>
      </c>
      <c r="N1645" s="103" t="n">
        <v>0</v>
      </c>
      <c r="O1645" s="103" t="n">
        <v>0</v>
      </c>
      <c r="P1645" s="99"/>
      <c r="Q1645" s="99"/>
    </row>
    <row r="1646" customFormat="false" ht="12.75" hidden="false" customHeight="false" outlineLevel="0" collapsed="false">
      <c r="A1646" s="104" t="n">
        <f aca="false">A1643+1</f>
        <v>549</v>
      </c>
      <c r="B1646" s="95"/>
      <c r="C1646" s="40"/>
      <c r="D1646" s="96" t="n">
        <v>6</v>
      </c>
      <c r="E1646" s="96"/>
      <c r="F1646" s="40"/>
      <c r="G1646" s="105" t="n">
        <f aca="false">C1646</f>
        <v>0</v>
      </c>
      <c r="H1646" s="104" t="n">
        <f aca="false">IF(AND(E1646=0,E1647=0),25,20)</f>
        <v>25</v>
      </c>
      <c r="I1646" s="105" t="n">
        <f aca="false">F1646</f>
        <v>0</v>
      </c>
      <c r="J1646" s="94" t="n">
        <f aca="false">IF(E1646="WO40",-40,MAX(4,SUM(E1646:E1647)))</f>
        <v>4</v>
      </c>
      <c r="K1646" s="104" t="n">
        <f aca="false">IF(D1646&gt;E1646,1,0)+IF(D1647&gt;E1647,1,0)+IF(D1648&gt;E1648,1,0)</f>
        <v>2</v>
      </c>
      <c r="L1646" s="104" t="n">
        <f aca="false">IF(E1646&gt;D1646,1,0)+IF(E1647&gt;D1647,1,0)+IF(E1648&gt;D1648,1,0)</f>
        <v>0</v>
      </c>
      <c r="M1646" s="97" t="str">
        <f aca="false">G1646&amp;" d. "&amp;I1646</f>
        <v>0 d. 0</v>
      </c>
      <c r="N1646" s="97" t="str">
        <f aca="false">G1646&amp;" x "&amp;I1646</f>
        <v>0 x 0</v>
      </c>
      <c r="O1646" s="97" t="str">
        <f aca="false">I1646&amp;" x "&amp;G1646</f>
        <v>0 x 0</v>
      </c>
      <c r="P1646" s="94" t="n">
        <f aca="false">MONTH(B1646)</f>
        <v>12</v>
      </c>
      <c r="Q1646" s="94" t="n">
        <f aca="false">QUOTIENT(B1646-2,7)-6129</f>
        <v>-6129</v>
      </c>
    </row>
    <row r="1647" customFormat="false" ht="12.75" hidden="false" customHeight="false" outlineLevel="0" collapsed="false">
      <c r="A1647" s="94"/>
      <c r="B1647" s="39"/>
      <c r="C1647" s="40"/>
      <c r="D1647" s="98" t="n">
        <v>6</v>
      </c>
      <c r="E1647" s="98"/>
      <c r="F1647" s="40"/>
      <c r="G1647" s="97"/>
      <c r="H1647" s="94"/>
      <c r="I1647" s="97"/>
      <c r="J1647" s="94"/>
      <c r="K1647" s="94"/>
      <c r="L1647" s="94"/>
      <c r="M1647" s="97" t="n">
        <v>0</v>
      </c>
      <c r="N1647" s="97" t="n">
        <v>0</v>
      </c>
      <c r="O1647" s="97" t="n">
        <v>0</v>
      </c>
      <c r="P1647" s="94"/>
      <c r="Q1647" s="94"/>
    </row>
    <row r="1648" customFormat="false" ht="12.75" hidden="false" customHeight="false" outlineLevel="0" collapsed="false">
      <c r="A1648" s="99"/>
      <c r="B1648" s="100"/>
      <c r="C1648" s="101"/>
      <c r="D1648" s="102"/>
      <c r="E1648" s="102"/>
      <c r="F1648" s="101"/>
      <c r="G1648" s="103"/>
      <c r="H1648" s="99"/>
      <c r="I1648" s="103"/>
      <c r="J1648" s="99"/>
      <c r="K1648" s="99"/>
      <c r="L1648" s="99"/>
      <c r="M1648" s="103" t="n">
        <v>0</v>
      </c>
      <c r="N1648" s="103" t="n">
        <v>0</v>
      </c>
      <c r="O1648" s="103" t="n">
        <v>0</v>
      </c>
      <c r="P1648" s="99"/>
      <c r="Q1648" s="99"/>
    </row>
    <row r="1649" customFormat="false" ht="12.75" hidden="false" customHeight="false" outlineLevel="0" collapsed="false">
      <c r="A1649" s="104" t="n">
        <f aca="false">A1646+1</f>
        <v>550</v>
      </c>
      <c r="B1649" s="95"/>
      <c r="C1649" s="40"/>
      <c r="D1649" s="96" t="n">
        <v>6</v>
      </c>
      <c r="E1649" s="96"/>
      <c r="F1649" s="40"/>
      <c r="G1649" s="105" t="n">
        <f aca="false">C1649</f>
        <v>0</v>
      </c>
      <c r="H1649" s="104" t="n">
        <f aca="false">IF(AND(E1649=0,E1650=0),25,20)</f>
        <v>25</v>
      </c>
      <c r="I1649" s="105" t="n">
        <f aca="false">F1649</f>
        <v>0</v>
      </c>
      <c r="J1649" s="94" t="n">
        <f aca="false">IF(E1649="WO40",-40,MAX(4,SUM(E1649:E1650)))</f>
        <v>4</v>
      </c>
      <c r="K1649" s="104" t="n">
        <f aca="false">IF(D1649&gt;E1649,1,0)+IF(D1650&gt;E1650,1,0)+IF(D1651&gt;E1651,1,0)</f>
        <v>2</v>
      </c>
      <c r="L1649" s="104" t="n">
        <f aca="false">IF(E1649&gt;D1649,1,0)+IF(E1650&gt;D1650,1,0)+IF(E1651&gt;D1651,1,0)</f>
        <v>0</v>
      </c>
      <c r="M1649" s="97" t="str">
        <f aca="false">G1649&amp;" d. "&amp;I1649</f>
        <v>0 d. 0</v>
      </c>
      <c r="N1649" s="97" t="str">
        <f aca="false">G1649&amp;" x "&amp;I1649</f>
        <v>0 x 0</v>
      </c>
      <c r="O1649" s="97" t="str">
        <f aca="false">I1649&amp;" x "&amp;G1649</f>
        <v>0 x 0</v>
      </c>
      <c r="P1649" s="94" t="n">
        <f aca="false">MONTH(B1649)</f>
        <v>12</v>
      </c>
      <c r="Q1649" s="94" t="n">
        <f aca="false">QUOTIENT(B1649-2,7)-6129</f>
        <v>-6129</v>
      </c>
    </row>
    <row r="1650" customFormat="false" ht="12.75" hidden="false" customHeight="false" outlineLevel="0" collapsed="false">
      <c r="A1650" s="94"/>
      <c r="B1650" s="39"/>
      <c r="C1650" s="40"/>
      <c r="D1650" s="98" t="n">
        <v>6</v>
      </c>
      <c r="E1650" s="98"/>
      <c r="F1650" s="40"/>
      <c r="G1650" s="97"/>
      <c r="H1650" s="94"/>
      <c r="I1650" s="97"/>
      <c r="J1650" s="94"/>
      <c r="K1650" s="94"/>
      <c r="L1650" s="94"/>
      <c r="M1650" s="97" t="n">
        <v>0</v>
      </c>
      <c r="N1650" s="97" t="n">
        <v>0</v>
      </c>
      <c r="O1650" s="97" t="n">
        <v>0</v>
      </c>
      <c r="P1650" s="94"/>
      <c r="Q1650" s="94"/>
    </row>
    <row r="1651" customFormat="false" ht="12.75" hidden="false" customHeight="false" outlineLevel="0" collapsed="false">
      <c r="A1651" s="99"/>
      <c r="B1651" s="100"/>
      <c r="C1651" s="101"/>
      <c r="D1651" s="102"/>
      <c r="E1651" s="102"/>
      <c r="F1651" s="101"/>
      <c r="G1651" s="103"/>
      <c r="H1651" s="99"/>
      <c r="I1651" s="103"/>
      <c r="J1651" s="99"/>
      <c r="K1651" s="99"/>
      <c r="L1651" s="99"/>
      <c r="M1651" s="103" t="n">
        <v>0</v>
      </c>
      <c r="N1651" s="103" t="n">
        <v>0</v>
      </c>
      <c r="O1651" s="103" t="n">
        <v>0</v>
      </c>
      <c r="P1651" s="99"/>
      <c r="Q1651" s="99"/>
    </row>
    <row r="1652" customFormat="false" ht="12.75" hidden="false" customHeight="false" outlineLevel="0" collapsed="false">
      <c r="A1652" s="104" t="n">
        <f aca="false">A1649+1</f>
        <v>551</v>
      </c>
      <c r="B1652" s="95"/>
      <c r="C1652" s="40"/>
      <c r="D1652" s="96" t="n">
        <v>6</v>
      </c>
      <c r="E1652" s="96"/>
      <c r="F1652" s="40"/>
      <c r="G1652" s="105" t="n">
        <f aca="false">C1652</f>
        <v>0</v>
      </c>
      <c r="H1652" s="104" t="n">
        <f aca="false">IF(AND(E1652=0,E1653=0),25,20)</f>
        <v>25</v>
      </c>
      <c r="I1652" s="105" t="n">
        <f aca="false">F1652</f>
        <v>0</v>
      </c>
      <c r="J1652" s="94" t="n">
        <f aca="false">IF(E1652="WO40",-40,MAX(4,SUM(E1652:E1653)))</f>
        <v>4</v>
      </c>
      <c r="K1652" s="104" t="n">
        <f aca="false">IF(D1652&gt;E1652,1,0)+IF(D1653&gt;E1653,1,0)+IF(D1654&gt;E1654,1,0)</f>
        <v>2</v>
      </c>
      <c r="L1652" s="104" t="n">
        <f aca="false">IF(E1652&gt;D1652,1,0)+IF(E1653&gt;D1653,1,0)+IF(E1654&gt;D1654,1,0)</f>
        <v>0</v>
      </c>
      <c r="M1652" s="97" t="str">
        <f aca="false">G1652&amp;" d. "&amp;I1652</f>
        <v>0 d. 0</v>
      </c>
      <c r="N1652" s="97" t="str">
        <f aca="false">G1652&amp;" x "&amp;I1652</f>
        <v>0 x 0</v>
      </c>
      <c r="O1652" s="97" t="str">
        <f aca="false">I1652&amp;" x "&amp;G1652</f>
        <v>0 x 0</v>
      </c>
      <c r="P1652" s="94" t="n">
        <f aca="false">MONTH(B1652)</f>
        <v>12</v>
      </c>
      <c r="Q1652" s="94" t="n">
        <f aca="false">QUOTIENT(B1652-2,7)-6129</f>
        <v>-6129</v>
      </c>
    </row>
    <row r="1653" customFormat="false" ht="12.75" hidden="false" customHeight="false" outlineLevel="0" collapsed="false">
      <c r="A1653" s="94"/>
      <c r="B1653" s="39"/>
      <c r="C1653" s="40"/>
      <c r="D1653" s="98" t="n">
        <v>6</v>
      </c>
      <c r="E1653" s="98"/>
      <c r="F1653" s="40"/>
      <c r="G1653" s="97"/>
      <c r="H1653" s="94"/>
      <c r="I1653" s="97"/>
      <c r="J1653" s="94"/>
      <c r="K1653" s="94"/>
      <c r="L1653" s="94"/>
      <c r="M1653" s="97" t="n">
        <v>0</v>
      </c>
      <c r="N1653" s="97" t="n">
        <v>0</v>
      </c>
      <c r="O1653" s="97" t="n">
        <v>0</v>
      </c>
      <c r="P1653" s="94"/>
      <c r="Q1653" s="94"/>
    </row>
    <row r="1654" customFormat="false" ht="12.75" hidden="false" customHeight="false" outlineLevel="0" collapsed="false">
      <c r="A1654" s="99"/>
      <c r="B1654" s="100"/>
      <c r="C1654" s="101"/>
      <c r="D1654" s="102"/>
      <c r="E1654" s="102"/>
      <c r="F1654" s="101"/>
      <c r="G1654" s="103"/>
      <c r="H1654" s="99"/>
      <c r="I1654" s="103"/>
      <c r="J1654" s="99"/>
      <c r="K1654" s="99"/>
      <c r="L1654" s="99"/>
      <c r="M1654" s="103" t="n">
        <v>0</v>
      </c>
      <c r="N1654" s="103" t="n">
        <v>0</v>
      </c>
      <c r="O1654" s="103" t="n">
        <v>0</v>
      </c>
      <c r="P1654" s="99"/>
      <c r="Q1654" s="99"/>
    </row>
    <row r="1655" customFormat="false" ht="12.75" hidden="false" customHeight="false" outlineLevel="0" collapsed="false">
      <c r="A1655" s="104" t="n">
        <f aca="false">A1652+1</f>
        <v>552</v>
      </c>
      <c r="B1655" s="95"/>
      <c r="C1655" s="40"/>
      <c r="D1655" s="96" t="n">
        <v>6</v>
      </c>
      <c r="E1655" s="96"/>
      <c r="F1655" s="40"/>
      <c r="G1655" s="105" t="n">
        <f aca="false">C1655</f>
        <v>0</v>
      </c>
      <c r="H1655" s="104" t="n">
        <f aca="false">IF(AND(E1655=0,E1656=0),25,20)</f>
        <v>25</v>
      </c>
      <c r="I1655" s="105" t="n">
        <f aca="false">F1655</f>
        <v>0</v>
      </c>
      <c r="J1655" s="94" t="n">
        <f aca="false">IF(E1655="WO40",-40,MAX(4,SUM(E1655:E1656)))</f>
        <v>4</v>
      </c>
      <c r="K1655" s="104" t="n">
        <f aca="false">IF(D1655&gt;E1655,1,0)+IF(D1656&gt;E1656,1,0)+IF(D1657&gt;E1657,1,0)</f>
        <v>2</v>
      </c>
      <c r="L1655" s="104" t="n">
        <f aca="false">IF(E1655&gt;D1655,1,0)+IF(E1656&gt;D1656,1,0)+IF(E1657&gt;D1657,1,0)</f>
        <v>0</v>
      </c>
      <c r="M1655" s="97" t="str">
        <f aca="false">G1655&amp;" d. "&amp;I1655</f>
        <v>0 d. 0</v>
      </c>
      <c r="N1655" s="97" t="str">
        <f aca="false">G1655&amp;" x "&amp;I1655</f>
        <v>0 x 0</v>
      </c>
      <c r="O1655" s="97" t="str">
        <f aca="false">I1655&amp;" x "&amp;G1655</f>
        <v>0 x 0</v>
      </c>
      <c r="P1655" s="94" t="n">
        <f aca="false">MONTH(B1655)</f>
        <v>12</v>
      </c>
      <c r="Q1655" s="94" t="n">
        <f aca="false">QUOTIENT(B1655-2,7)-6129</f>
        <v>-6129</v>
      </c>
    </row>
    <row r="1656" customFormat="false" ht="12.75" hidden="false" customHeight="false" outlineLevel="0" collapsed="false">
      <c r="A1656" s="94"/>
      <c r="B1656" s="39"/>
      <c r="C1656" s="40"/>
      <c r="D1656" s="98" t="n">
        <v>6</v>
      </c>
      <c r="E1656" s="98"/>
      <c r="F1656" s="40"/>
      <c r="G1656" s="97"/>
      <c r="H1656" s="94"/>
      <c r="I1656" s="97"/>
      <c r="J1656" s="94"/>
      <c r="K1656" s="94"/>
      <c r="L1656" s="94"/>
      <c r="M1656" s="97" t="n">
        <v>0</v>
      </c>
      <c r="N1656" s="97" t="n">
        <v>0</v>
      </c>
      <c r="O1656" s="97" t="n">
        <v>0</v>
      </c>
      <c r="P1656" s="94"/>
      <c r="Q1656" s="94"/>
    </row>
    <row r="1657" customFormat="false" ht="12.75" hidden="false" customHeight="false" outlineLevel="0" collapsed="false">
      <c r="A1657" s="99"/>
      <c r="B1657" s="100"/>
      <c r="C1657" s="101"/>
      <c r="D1657" s="102"/>
      <c r="E1657" s="102"/>
      <c r="F1657" s="101"/>
      <c r="G1657" s="103"/>
      <c r="H1657" s="99"/>
      <c r="I1657" s="103"/>
      <c r="J1657" s="99"/>
      <c r="K1657" s="99"/>
      <c r="L1657" s="99"/>
      <c r="M1657" s="103" t="n">
        <v>0</v>
      </c>
      <c r="N1657" s="103" t="n">
        <v>0</v>
      </c>
      <c r="O1657" s="103" t="n">
        <v>0</v>
      </c>
      <c r="P1657" s="99"/>
      <c r="Q1657" s="99"/>
    </row>
    <row r="1658" customFormat="false" ht="12.75" hidden="false" customHeight="false" outlineLevel="0" collapsed="false">
      <c r="A1658" s="104" t="n">
        <f aca="false">A1655+1</f>
        <v>553</v>
      </c>
      <c r="B1658" s="95"/>
      <c r="C1658" s="40"/>
      <c r="D1658" s="96" t="n">
        <v>6</v>
      </c>
      <c r="E1658" s="96"/>
      <c r="F1658" s="40"/>
      <c r="G1658" s="105" t="n">
        <f aca="false">C1658</f>
        <v>0</v>
      </c>
      <c r="H1658" s="104" t="n">
        <f aca="false">IF(AND(E1658=0,E1659=0),25,20)</f>
        <v>25</v>
      </c>
      <c r="I1658" s="105" t="n">
        <f aca="false">F1658</f>
        <v>0</v>
      </c>
      <c r="J1658" s="94" t="n">
        <f aca="false">IF(E1658="WO40",-40,MAX(4,SUM(E1658:E1659)))</f>
        <v>4</v>
      </c>
      <c r="K1658" s="104" t="n">
        <f aca="false">IF(D1658&gt;E1658,1,0)+IF(D1659&gt;E1659,1,0)+IF(D1660&gt;E1660,1,0)</f>
        <v>2</v>
      </c>
      <c r="L1658" s="104" t="n">
        <f aca="false">IF(E1658&gt;D1658,1,0)+IF(E1659&gt;D1659,1,0)+IF(E1660&gt;D1660,1,0)</f>
        <v>0</v>
      </c>
      <c r="M1658" s="97" t="str">
        <f aca="false">G1658&amp;" d. "&amp;I1658</f>
        <v>0 d. 0</v>
      </c>
      <c r="N1658" s="97" t="str">
        <f aca="false">G1658&amp;" x "&amp;I1658</f>
        <v>0 x 0</v>
      </c>
      <c r="O1658" s="97" t="str">
        <f aca="false">I1658&amp;" x "&amp;G1658</f>
        <v>0 x 0</v>
      </c>
      <c r="P1658" s="94" t="n">
        <f aca="false">MONTH(B1658)</f>
        <v>12</v>
      </c>
      <c r="Q1658" s="94" t="n">
        <f aca="false">QUOTIENT(B1658-2,7)-6129</f>
        <v>-6129</v>
      </c>
    </row>
    <row r="1659" customFormat="false" ht="12.75" hidden="false" customHeight="false" outlineLevel="0" collapsed="false">
      <c r="A1659" s="94"/>
      <c r="B1659" s="39"/>
      <c r="C1659" s="40"/>
      <c r="D1659" s="98" t="n">
        <v>6</v>
      </c>
      <c r="E1659" s="98"/>
      <c r="F1659" s="40"/>
      <c r="G1659" s="97"/>
      <c r="H1659" s="94"/>
      <c r="I1659" s="97"/>
      <c r="J1659" s="94"/>
      <c r="K1659" s="94"/>
      <c r="L1659" s="94"/>
      <c r="M1659" s="97" t="n">
        <v>0</v>
      </c>
      <c r="N1659" s="97" t="n">
        <v>0</v>
      </c>
      <c r="O1659" s="97" t="n">
        <v>0</v>
      </c>
      <c r="P1659" s="94"/>
      <c r="Q1659" s="94"/>
    </row>
    <row r="1660" customFormat="false" ht="12.75" hidden="false" customHeight="false" outlineLevel="0" collapsed="false">
      <c r="A1660" s="99"/>
      <c r="B1660" s="100"/>
      <c r="C1660" s="101"/>
      <c r="D1660" s="102"/>
      <c r="E1660" s="102"/>
      <c r="F1660" s="101"/>
      <c r="G1660" s="103"/>
      <c r="H1660" s="99"/>
      <c r="I1660" s="103"/>
      <c r="J1660" s="99"/>
      <c r="K1660" s="99"/>
      <c r="L1660" s="99"/>
      <c r="M1660" s="103" t="n">
        <v>0</v>
      </c>
      <c r="N1660" s="103" t="n">
        <v>0</v>
      </c>
      <c r="O1660" s="103" t="n">
        <v>0</v>
      </c>
      <c r="P1660" s="99"/>
      <c r="Q1660" s="99"/>
    </row>
    <row r="1661" customFormat="false" ht="12.75" hidden="false" customHeight="false" outlineLevel="0" collapsed="false">
      <c r="A1661" s="104" t="n">
        <f aca="false">A1658+1</f>
        <v>554</v>
      </c>
      <c r="B1661" s="95"/>
      <c r="C1661" s="40"/>
      <c r="D1661" s="96" t="n">
        <v>6</v>
      </c>
      <c r="E1661" s="96"/>
      <c r="F1661" s="40"/>
      <c r="G1661" s="105" t="n">
        <f aca="false">C1661</f>
        <v>0</v>
      </c>
      <c r="H1661" s="104" t="n">
        <f aca="false">IF(AND(E1661=0,E1662=0),25,20)</f>
        <v>25</v>
      </c>
      <c r="I1661" s="105" t="n">
        <f aca="false">F1661</f>
        <v>0</v>
      </c>
      <c r="J1661" s="94" t="n">
        <f aca="false">IF(E1661="WO40",-40,MAX(4,SUM(E1661:E1662)))</f>
        <v>4</v>
      </c>
      <c r="K1661" s="104" t="n">
        <f aca="false">IF(D1661&gt;E1661,1,0)+IF(D1662&gt;E1662,1,0)+IF(D1663&gt;E1663,1,0)</f>
        <v>2</v>
      </c>
      <c r="L1661" s="104" t="n">
        <f aca="false">IF(E1661&gt;D1661,1,0)+IF(E1662&gt;D1662,1,0)+IF(E1663&gt;D1663,1,0)</f>
        <v>0</v>
      </c>
      <c r="M1661" s="97" t="str">
        <f aca="false">G1661&amp;" d. "&amp;I1661</f>
        <v>0 d. 0</v>
      </c>
      <c r="N1661" s="97" t="str">
        <f aca="false">G1661&amp;" x "&amp;I1661</f>
        <v>0 x 0</v>
      </c>
      <c r="O1661" s="97" t="str">
        <f aca="false">I1661&amp;" x "&amp;G1661</f>
        <v>0 x 0</v>
      </c>
      <c r="P1661" s="94" t="n">
        <f aca="false">MONTH(B1661)</f>
        <v>12</v>
      </c>
      <c r="Q1661" s="94" t="n">
        <f aca="false">QUOTIENT(B1661-2,7)-6129</f>
        <v>-6129</v>
      </c>
    </row>
    <row r="1662" customFormat="false" ht="12.75" hidden="false" customHeight="false" outlineLevel="0" collapsed="false">
      <c r="A1662" s="94"/>
      <c r="B1662" s="39"/>
      <c r="C1662" s="40"/>
      <c r="D1662" s="98" t="n">
        <v>6</v>
      </c>
      <c r="E1662" s="98"/>
      <c r="F1662" s="40"/>
      <c r="G1662" s="97"/>
      <c r="H1662" s="94"/>
      <c r="I1662" s="97"/>
      <c r="J1662" s="94"/>
      <c r="K1662" s="94"/>
      <c r="L1662" s="94"/>
      <c r="M1662" s="97" t="n">
        <v>0</v>
      </c>
      <c r="N1662" s="97" t="n">
        <v>0</v>
      </c>
      <c r="O1662" s="97" t="n">
        <v>0</v>
      </c>
      <c r="P1662" s="94"/>
      <c r="Q1662" s="94"/>
    </row>
    <row r="1663" customFormat="false" ht="12.75" hidden="false" customHeight="false" outlineLevel="0" collapsed="false">
      <c r="A1663" s="99"/>
      <c r="B1663" s="100"/>
      <c r="C1663" s="101"/>
      <c r="D1663" s="102"/>
      <c r="E1663" s="102"/>
      <c r="F1663" s="101"/>
      <c r="G1663" s="103"/>
      <c r="H1663" s="99"/>
      <c r="I1663" s="103"/>
      <c r="J1663" s="99"/>
      <c r="K1663" s="99"/>
      <c r="L1663" s="99"/>
      <c r="M1663" s="103" t="n">
        <v>0</v>
      </c>
      <c r="N1663" s="103" t="n">
        <v>0</v>
      </c>
      <c r="O1663" s="103" t="n">
        <v>0</v>
      </c>
      <c r="P1663" s="99"/>
      <c r="Q1663" s="99"/>
    </row>
    <row r="1664" customFormat="false" ht="12.75" hidden="false" customHeight="false" outlineLevel="0" collapsed="false">
      <c r="A1664" s="104" t="n">
        <f aca="false">A1661+1</f>
        <v>555</v>
      </c>
      <c r="B1664" s="95"/>
      <c r="C1664" s="40"/>
      <c r="D1664" s="96" t="n">
        <v>6</v>
      </c>
      <c r="E1664" s="96"/>
      <c r="F1664" s="40"/>
      <c r="G1664" s="105" t="n">
        <f aca="false">C1664</f>
        <v>0</v>
      </c>
      <c r="H1664" s="104" t="n">
        <f aca="false">IF(AND(E1664=0,E1665=0),25,20)</f>
        <v>25</v>
      </c>
      <c r="I1664" s="105" t="n">
        <f aca="false">F1664</f>
        <v>0</v>
      </c>
      <c r="J1664" s="94" t="n">
        <f aca="false">IF(E1664="WO40",-40,MAX(4,SUM(E1664:E1665)))</f>
        <v>4</v>
      </c>
      <c r="K1664" s="104" t="n">
        <f aca="false">IF(D1664&gt;E1664,1,0)+IF(D1665&gt;E1665,1,0)+IF(D1666&gt;E1666,1,0)</f>
        <v>2</v>
      </c>
      <c r="L1664" s="104" t="n">
        <f aca="false">IF(E1664&gt;D1664,1,0)+IF(E1665&gt;D1665,1,0)+IF(E1666&gt;D1666,1,0)</f>
        <v>0</v>
      </c>
      <c r="M1664" s="97" t="str">
        <f aca="false">G1664&amp;" d. "&amp;I1664</f>
        <v>0 d. 0</v>
      </c>
      <c r="N1664" s="97" t="str">
        <f aca="false">G1664&amp;" x "&amp;I1664</f>
        <v>0 x 0</v>
      </c>
      <c r="O1664" s="97" t="str">
        <f aca="false">I1664&amp;" x "&amp;G1664</f>
        <v>0 x 0</v>
      </c>
      <c r="P1664" s="94" t="n">
        <f aca="false">MONTH(B1664)</f>
        <v>12</v>
      </c>
      <c r="Q1664" s="94" t="n">
        <f aca="false">QUOTIENT(B1664-2,7)-6129</f>
        <v>-6129</v>
      </c>
    </row>
    <row r="1665" customFormat="false" ht="12.75" hidden="false" customHeight="false" outlineLevel="0" collapsed="false">
      <c r="A1665" s="94"/>
      <c r="B1665" s="39"/>
      <c r="C1665" s="40"/>
      <c r="D1665" s="98" t="n">
        <v>6</v>
      </c>
      <c r="E1665" s="98"/>
      <c r="F1665" s="40"/>
      <c r="G1665" s="97"/>
      <c r="H1665" s="94"/>
      <c r="I1665" s="97"/>
      <c r="J1665" s="94"/>
      <c r="K1665" s="94"/>
      <c r="L1665" s="94"/>
      <c r="M1665" s="97" t="n">
        <v>0</v>
      </c>
      <c r="N1665" s="97" t="n">
        <v>0</v>
      </c>
      <c r="O1665" s="97" t="n">
        <v>0</v>
      </c>
      <c r="P1665" s="94"/>
      <c r="Q1665" s="94"/>
    </row>
    <row r="1666" customFormat="false" ht="12.75" hidden="false" customHeight="false" outlineLevel="0" collapsed="false">
      <c r="A1666" s="99"/>
      <c r="B1666" s="100"/>
      <c r="C1666" s="101"/>
      <c r="D1666" s="102"/>
      <c r="E1666" s="102"/>
      <c r="F1666" s="101"/>
      <c r="G1666" s="103"/>
      <c r="H1666" s="99"/>
      <c r="I1666" s="103"/>
      <c r="J1666" s="99"/>
      <c r="K1666" s="99"/>
      <c r="L1666" s="99"/>
      <c r="M1666" s="103" t="n">
        <v>0</v>
      </c>
      <c r="N1666" s="103" t="n">
        <v>0</v>
      </c>
      <c r="O1666" s="103" t="n">
        <v>0</v>
      </c>
      <c r="P1666" s="99"/>
      <c r="Q1666" s="99"/>
    </row>
    <row r="1667" customFormat="false" ht="12.75" hidden="false" customHeight="false" outlineLevel="0" collapsed="false">
      <c r="A1667" s="104" t="n">
        <f aca="false">A1664+1</f>
        <v>556</v>
      </c>
      <c r="B1667" s="95"/>
      <c r="C1667" s="40"/>
      <c r="D1667" s="96" t="n">
        <v>6</v>
      </c>
      <c r="E1667" s="96"/>
      <c r="F1667" s="40"/>
      <c r="G1667" s="105" t="n">
        <f aca="false">C1667</f>
        <v>0</v>
      </c>
      <c r="H1667" s="104" t="n">
        <f aca="false">IF(AND(E1667=0,E1668=0),25,20)</f>
        <v>25</v>
      </c>
      <c r="I1667" s="105" t="n">
        <f aca="false">F1667</f>
        <v>0</v>
      </c>
      <c r="J1667" s="94" t="n">
        <f aca="false">IF(E1667="WO40",-40,MAX(4,SUM(E1667:E1668)))</f>
        <v>4</v>
      </c>
      <c r="K1667" s="104" t="n">
        <f aca="false">IF(D1667&gt;E1667,1,0)+IF(D1668&gt;E1668,1,0)+IF(D1669&gt;E1669,1,0)</f>
        <v>2</v>
      </c>
      <c r="L1667" s="104" t="n">
        <f aca="false">IF(E1667&gt;D1667,1,0)+IF(E1668&gt;D1668,1,0)+IF(E1669&gt;D1669,1,0)</f>
        <v>0</v>
      </c>
      <c r="M1667" s="97" t="str">
        <f aca="false">G1667&amp;" d. "&amp;I1667</f>
        <v>0 d. 0</v>
      </c>
      <c r="N1667" s="97" t="str">
        <f aca="false">G1667&amp;" x "&amp;I1667</f>
        <v>0 x 0</v>
      </c>
      <c r="O1667" s="97" t="str">
        <f aca="false">I1667&amp;" x "&amp;G1667</f>
        <v>0 x 0</v>
      </c>
      <c r="P1667" s="94" t="n">
        <f aca="false">MONTH(B1667)</f>
        <v>12</v>
      </c>
      <c r="Q1667" s="94" t="n">
        <f aca="false">QUOTIENT(B1667-2,7)-6129</f>
        <v>-6129</v>
      </c>
    </row>
    <row r="1668" customFormat="false" ht="12.75" hidden="false" customHeight="false" outlineLevel="0" collapsed="false">
      <c r="A1668" s="94"/>
      <c r="B1668" s="39"/>
      <c r="C1668" s="40"/>
      <c r="D1668" s="98" t="n">
        <v>6</v>
      </c>
      <c r="E1668" s="98"/>
      <c r="F1668" s="40"/>
      <c r="G1668" s="97"/>
      <c r="H1668" s="94"/>
      <c r="I1668" s="97"/>
      <c r="J1668" s="94"/>
      <c r="K1668" s="94"/>
      <c r="L1668" s="94"/>
      <c r="M1668" s="97" t="n">
        <v>0</v>
      </c>
      <c r="N1668" s="97" t="n">
        <v>0</v>
      </c>
      <c r="O1668" s="97" t="n">
        <v>0</v>
      </c>
      <c r="P1668" s="94"/>
      <c r="Q1668" s="94"/>
    </row>
    <row r="1669" customFormat="false" ht="12.75" hidden="false" customHeight="false" outlineLevel="0" collapsed="false">
      <c r="A1669" s="99"/>
      <c r="B1669" s="100"/>
      <c r="C1669" s="101"/>
      <c r="D1669" s="102"/>
      <c r="E1669" s="102"/>
      <c r="F1669" s="101"/>
      <c r="G1669" s="103"/>
      <c r="H1669" s="99"/>
      <c r="I1669" s="103"/>
      <c r="J1669" s="99"/>
      <c r="K1669" s="99"/>
      <c r="L1669" s="99"/>
      <c r="M1669" s="103" t="n">
        <v>0</v>
      </c>
      <c r="N1669" s="103" t="n">
        <v>0</v>
      </c>
      <c r="O1669" s="103" t="n">
        <v>0</v>
      </c>
      <c r="P1669" s="99"/>
      <c r="Q1669" s="99"/>
    </row>
    <row r="1670" customFormat="false" ht="12.75" hidden="false" customHeight="false" outlineLevel="0" collapsed="false">
      <c r="A1670" s="104" t="n">
        <f aca="false">A1667+1</f>
        <v>557</v>
      </c>
      <c r="B1670" s="95"/>
      <c r="C1670" s="40"/>
      <c r="D1670" s="96" t="n">
        <v>6</v>
      </c>
      <c r="E1670" s="96"/>
      <c r="F1670" s="40"/>
      <c r="G1670" s="105" t="n">
        <f aca="false">C1670</f>
        <v>0</v>
      </c>
      <c r="H1670" s="104" t="n">
        <f aca="false">IF(AND(E1670=0,E1671=0),25,20)</f>
        <v>25</v>
      </c>
      <c r="I1670" s="105" t="n">
        <f aca="false">F1670</f>
        <v>0</v>
      </c>
      <c r="J1670" s="94" t="n">
        <f aca="false">IF(E1670="WO40",-40,MAX(4,SUM(E1670:E1671)))</f>
        <v>4</v>
      </c>
      <c r="K1670" s="104" t="n">
        <f aca="false">IF(D1670&gt;E1670,1,0)+IF(D1671&gt;E1671,1,0)+IF(D1672&gt;E1672,1,0)</f>
        <v>2</v>
      </c>
      <c r="L1670" s="104" t="n">
        <f aca="false">IF(E1670&gt;D1670,1,0)+IF(E1671&gt;D1671,1,0)+IF(E1672&gt;D1672,1,0)</f>
        <v>0</v>
      </c>
      <c r="M1670" s="97" t="str">
        <f aca="false">G1670&amp;" d. "&amp;I1670</f>
        <v>0 d. 0</v>
      </c>
      <c r="N1670" s="97" t="str">
        <f aca="false">G1670&amp;" x "&amp;I1670</f>
        <v>0 x 0</v>
      </c>
      <c r="O1670" s="97" t="str">
        <f aca="false">I1670&amp;" x "&amp;G1670</f>
        <v>0 x 0</v>
      </c>
      <c r="P1670" s="94" t="n">
        <f aca="false">MONTH(B1670)</f>
        <v>12</v>
      </c>
      <c r="Q1670" s="94" t="n">
        <f aca="false">QUOTIENT(B1670-2,7)-6129</f>
        <v>-6129</v>
      </c>
    </row>
    <row r="1671" customFormat="false" ht="12.75" hidden="false" customHeight="false" outlineLevel="0" collapsed="false">
      <c r="A1671" s="94"/>
      <c r="B1671" s="39"/>
      <c r="C1671" s="40"/>
      <c r="D1671" s="98" t="n">
        <v>6</v>
      </c>
      <c r="E1671" s="98"/>
      <c r="F1671" s="40"/>
      <c r="G1671" s="97"/>
      <c r="H1671" s="94"/>
      <c r="I1671" s="97"/>
      <c r="J1671" s="94"/>
      <c r="K1671" s="94"/>
      <c r="L1671" s="94"/>
      <c r="M1671" s="97" t="n">
        <v>0</v>
      </c>
      <c r="N1671" s="97" t="n">
        <v>0</v>
      </c>
      <c r="O1671" s="97" t="n">
        <v>0</v>
      </c>
      <c r="P1671" s="94"/>
      <c r="Q1671" s="94"/>
    </row>
    <row r="1672" customFormat="false" ht="12.75" hidden="false" customHeight="false" outlineLevel="0" collapsed="false">
      <c r="A1672" s="99"/>
      <c r="B1672" s="100"/>
      <c r="C1672" s="101"/>
      <c r="D1672" s="102"/>
      <c r="E1672" s="102"/>
      <c r="F1672" s="101"/>
      <c r="G1672" s="103"/>
      <c r="H1672" s="99"/>
      <c r="I1672" s="103"/>
      <c r="J1672" s="99"/>
      <c r="K1672" s="99"/>
      <c r="L1672" s="99"/>
      <c r="M1672" s="103" t="n">
        <v>0</v>
      </c>
      <c r="N1672" s="103" t="n">
        <v>0</v>
      </c>
      <c r="O1672" s="103" t="n">
        <v>0</v>
      </c>
      <c r="P1672" s="99"/>
      <c r="Q1672" s="99"/>
    </row>
    <row r="1673" customFormat="false" ht="12.75" hidden="false" customHeight="false" outlineLevel="0" collapsed="false">
      <c r="A1673" s="104" t="n">
        <f aca="false">A1670+1</f>
        <v>558</v>
      </c>
      <c r="B1673" s="95"/>
      <c r="C1673" s="40"/>
      <c r="D1673" s="96" t="n">
        <v>6</v>
      </c>
      <c r="E1673" s="96"/>
      <c r="F1673" s="40"/>
      <c r="G1673" s="105" t="n">
        <f aca="false">C1673</f>
        <v>0</v>
      </c>
      <c r="H1673" s="104" t="n">
        <f aca="false">IF(AND(E1673=0,E1674=0),25,20)</f>
        <v>25</v>
      </c>
      <c r="I1673" s="105" t="n">
        <f aca="false">F1673</f>
        <v>0</v>
      </c>
      <c r="J1673" s="94" t="n">
        <f aca="false">IF(E1673="WO40",-40,MAX(4,SUM(E1673:E1674)))</f>
        <v>4</v>
      </c>
      <c r="K1673" s="104" t="n">
        <f aca="false">IF(D1673&gt;E1673,1,0)+IF(D1674&gt;E1674,1,0)+IF(D1675&gt;E1675,1,0)</f>
        <v>2</v>
      </c>
      <c r="L1673" s="104" t="n">
        <f aca="false">IF(E1673&gt;D1673,1,0)+IF(E1674&gt;D1674,1,0)+IF(E1675&gt;D1675,1,0)</f>
        <v>0</v>
      </c>
      <c r="M1673" s="97" t="str">
        <f aca="false">G1673&amp;" d. "&amp;I1673</f>
        <v>0 d. 0</v>
      </c>
      <c r="N1673" s="97" t="str">
        <f aca="false">G1673&amp;" x "&amp;I1673</f>
        <v>0 x 0</v>
      </c>
      <c r="O1673" s="97" t="str">
        <f aca="false">I1673&amp;" x "&amp;G1673</f>
        <v>0 x 0</v>
      </c>
      <c r="P1673" s="94" t="n">
        <f aca="false">MONTH(B1673)</f>
        <v>12</v>
      </c>
      <c r="Q1673" s="94" t="n">
        <f aca="false">QUOTIENT(B1673-2,7)-6129</f>
        <v>-6129</v>
      </c>
    </row>
    <row r="1674" customFormat="false" ht="12.75" hidden="false" customHeight="false" outlineLevel="0" collapsed="false">
      <c r="A1674" s="94"/>
      <c r="B1674" s="39"/>
      <c r="C1674" s="40"/>
      <c r="D1674" s="98" t="n">
        <v>6</v>
      </c>
      <c r="E1674" s="98"/>
      <c r="F1674" s="40"/>
      <c r="G1674" s="97"/>
      <c r="H1674" s="94"/>
      <c r="I1674" s="97"/>
      <c r="J1674" s="94"/>
      <c r="K1674" s="94"/>
      <c r="L1674" s="94"/>
      <c r="M1674" s="97" t="n">
        <v>0</v>
      </c>
      <c r="N1674" s="97" t="n">
        <v>0</v>
      </c>
      <c r="O1674" s="97" t="n">
        <v>0</v>
      </c>
      <c r="P1674" s="94"/>
      <c r="Q1674" s="94"/>
    </row>
    <row r="1675" customFormat="false" ht="12.75" hidden="false" customHeight="false" outlineLevel="0" collapsed="false">
      <c r="A1675" s="99"/>
      <c r="B1675" s="100"/>
      <c r="C1675" s="101"/>
      <c r="D1675" s="102"/>
      <c r="E1675" s="102"/>
      <c r="F1675" s="101"/>
      <c r="G1675" s="103"/>
      <c r="H1675" s="99"/>
      <c r="I1675" s="103"/>
      <c r="J1675" s="99"/>
      <c r="K1675" s="99"/>
      <c r="L1675" s="99"/>
      <c r="M1675" s="103" t="n">
        <v>0</v>
      </c>
      <c r="N1675" s="103" t="n">
        <v>0</v>
      </c>
      <c r="O1675" s="103" t="n">
        <v>0</v>
      </c>
      <c r="P1675" s="99"/>
      <c r="Q1675" s="99"/>
    </row>
    <row r="1676" customFormat="false" ht="12.75" hidden="false" customHeight="false" outlineLevel="0" collapsed="false">
      <c r="A1676" s="104" t="n">
        <f aca="false">A1673+1</f>
        <v>559</v>
      </c>
      <c r="B1676" s="95"/>
      <c r="C1676" s="40"/>
      <c r="D1676" s="96" t="n">
        <v>6</v>
      </c>
      <c r="E1676" s="96"/>
      <c r="F1676" s="40"/>
      <c r="G1676" s="105" t="n">
        <f aca="false">C1676</f>
        <v>0</v>
      </c>
      <c r="H1676" s="104" t="n">
        <f aca="false">IF(AND(E1676=0,E1677=0),25,20)</f>
        <v>25</v>
      </c>
      <c r="I1676" s="105" t="n">
        <f aca="false">F1676</f>
        <v>0</v>
      </c>
      <c r="J1676" s="94" t="n">
        <f aca="false">IF(E1676="WO40",-40,MAX(4,SUM(E1676:E1677)))</f>
        <v>4</v>
      </c>
      <c r="K1676" s="104" t="n">
        <f aca="false">IF(D1676&gt;E1676,1,0)+IF(D1677&gt;E1677,1,0)+IF(D1678&gt;E1678,1,0)</f>
        <v>2</v>
      </c>
      <c r="L1676" s="104" t="n">
        <f aca="false">IF(E1676&gt;D1676,1,0)+IF(E1677&gt;D1677,1,0)+IF(E1678&gt;D1678,1,0)</f>
        <v>0</v>
      </c>
      <c r="M1676" s="97" t="str">
        <f aca="false">G1676&amp;" d. "&amp;I1676</f>
        <v>0 d. 0</v>
      </c>
      <c r="N1676" s="97" t="str">
        <f aca="false">G1676&amp;" x "&amp;I1676</f>
        <v>0 x 0</v>
      </c>
      <c r="O1676" s="97" t="str">
        <f aca="false">I1676&amp;" x "&amp;G1676</f>
        <v>0 x 0</v>
      </c>
      <c r="P1676" s="94" t="n">
        <f aca="false">MONTH(B1676)</f>
        <v>12</v>
      </c>
      <c r="Q1676" s="94" t="n">
        <f aca="false">QUOTIENT(B1676-2,7)-6129</f>
        <v>-6129</v>
      </c>
    </row>
    <row r="1677" customFormat="false" ht="12.75" hidden="false" customHeight="false" outlineLevel="0" collapsed="false">
      <c r="A1677" s="94"/>
      <c r="B1677" s="39"/>
      <c r="C1677" s="40"/>
      <c r="D1677" s="98" t="n">
        <v>6</v>
      </c>
      <c r="E1677" s="98"/>
      <c r="F1677" s="40"/>
      <c r="G1677" s="97"/>
      <c r="H1677" s="94"/>
      <c r="I1677" s="97"/>
      <c r="J1677" s="94"/>
      <c r="K1677" s="94"/>
      <c r="L1677" s="94"/>
      <c r="M1677" s="97" t="n">
        <v>0</v>
      </c>
      <c r="N1677" s="97" t="n">
        <v>0</v>
      </c>
      <c r="O1677" s="97" t="n">
        <v>0</v>
      </c>
      <c r="P1677" s="94"/>
      <c r="Q1677" s="94"/>
    </row>
    <row r="1678" customFormat="false" ht="12.75" hidden="false" customHeight="false" outlineLevel="0" collapsed="false">
      <c r="A1678" s="99"/>
      <c r="B1678" s="100"/>
      <c r="C1678" s="101"/>
      <c r="D1678" s="102"/>
      <c r="E1678" s="102"/>
      <c r="F1678" s="101"/>
      <c r="G1678" s="103"/>
      <c r="H1678" s="99"/>
      <c r="I1678" s="103"/>
      <c r="J1678" s="99"/>
      <c r="K1678" s="99"/>
      <c r="L1678" s="99"/>
      <c r="M1678" s="103" t="n">
        <v>0</v>
      </c>
      <c r="N1678" s="103" t="n">
        <v>0</v>
      </c>
      <c r="O1678" s="103" t="n">
        <v>0</v>
      </c>
      <c r="P1678" s="99"/>
      <c r="Q1678" s="99"/>
    </row>
    <row r="1679" customFormat="false" ht="12.75" hidden="false" customHeight="false" outlineLevel="0" collapsed="false">
      <c r="A1679" s="104" t="n">
        <f aca="false">A1676+1</f>
        <v>560</v>
      </c>
      <c r="B1679" s="95"/>
      <c r="C1679" s="40"/>
      <c r="D1679" s="96" t="n">
        <v>6</v>
      </c>
      <c r="E1679" s="96"/>
      <c r="F1679" s="40"/>
      <c r="G1679" s="105" t="n">
        <f aca="false">C1679</f>
        <v>0</v>
      </c>
      <c r="H1679" s="104" t="n">
        <f aca="false">IF(AND(E1679=0,E1680=0),25,20)</f>
        <v>25</v>
      </c>
      <c r="I1679" s="105" t="n">
        <f aca="false">F1679</f>
        <v>0</v>
      </c>
      <c r="J1679" s="94" t="n">
        <f aca="false">IF(E1679="WO40",-40,MAX(4,SUM(E1679:E1680)))</f>
        <v>4</v>
      </c>
      <c r="K1679" s="104" t="n">
        <f aca="false">IF(D1679&gt;E1679,1,0)+IF(D1680&gt;E1680,1,0)+IF(D1681&gt;E1681,1,0)</f>
        <v>2</v>
      </c>
      <c r="L1679" s="104" t="n">
        <f aca="false">IF(E1679&gt;D1679,1,0)+IF(E1680&gt;D1680,1,0)+IF(E1681&gt;D1681,1,0)</f>
        <v>0</v>
      </c>
      <c r="M1679" s="97" t="str">
        <f aca="false">G1679&amp;" d. "&amp;I1679</f>
        <v>0 d. 0</v>
      </c>
      <c r="N1679" s="97" t="str">
        <f aca="false">G1679&amp;" x "&amp;I1679</f>
        <v>0 x 0</v>
      </c>
      <c r="O1679" s="97" t="str">
        <f aca="false">I1679&amp;" x "&amp;G1679</f>
        <v>0 x 0</v>
      </c>
      <c r="P1679" s="94" t="n">
        <f aca="false">MONTH(B1679)</f>
        <v>12</v>
      </c>
      <c r="Q1679" s="94" t="n">
        <f aca="false">QUOTIENT(B1679-2,7)-6129</f>
        <v>-6129</v>
      </c>
    </row>
    <row r="1680" customFormat="false" ht="12.75" hidden="false" customHeight="false" outlineLevel="0" collapsed="false">
      <c r="A1680" s="94"/>
      <c r="B1680" s="39"/>
      <c r="C1680" s="40"/>
      <c r="D1680" s="98" t="n">
        <v>6</v>
      </c>
      <c r="E1680" s="98"/>
      <c r="F1680" s="40"/>
      <c r="G1680" s="97"/>
      <c r="H1680" s="94"/>
      <c r="I1680" s="97"/>
      <c r="J1680" s="94"/>
      <c r="K1680" s="94"/>
      <c r="L1680" s="94"/>
      <c r="M1680" s="97" t="n">
        <v>0</v>
      </c>
      <c r="N1680" s="97" t="n">
        <v>0</v>
      </c>
      <c r="O1680" s="97" t="n">
        <v>0</v>
      </c>
      <c r="P1680" s="94"/>
      <c r="Q1680" s="94"/>
    </row>
    <row r="1681" customFormat="false" ht="12.75" hidden="false" customHeight="false" outlineLevel="0" collapsed="false">
      <c r="A1681" s="99"/>
      <c r="B1681" s="100"/>
      <c r="C1681" s="101"/>
      <c r="D1681" s="102"/>
      <c r="E1681" s="102"/>
      <c r="F1681" s="101"/>
      <c r="G1681" s="103"/>
      <c r="H1681" s="99"/>
      <c r="I1681" s="103"/>
      <c r="J1681" s="99"/>
      <c r="K1681" s="99"/>
      <c r="L1681" s="99"/>
      <c r="M1681" s="103" t="n">
        <v>0</v>
      </c>
      <c r="N1681" s="103" t="n">
        <v>0</v>
      </c>
      <c r="O1681" s="103" t="n">
        <v>0</v>
      </c>
      <c r="P1681" s="99"/>
      <c r="Q1681" s="99"/>
    </row>
    <row r="1682" customFormat="false" ht="12.75" hidden="false" customHeight="false" outlineLevel="0" collapsed="false">
      <c r="A1682" s="104" t="n">
        <f aca="false">A1679+1</f>
        <v>561</v>
      </c>
      <c r="B1682" s="95"/>
      <c r="C1682" s="40"/>
      <c r="D1682" s="96" t="n">
        <v>6</v>
      </c>
      <c r="E1682" s="96"/>
      <c r="F1682" s="40"/>
      <c r="G1682" s="105" t="n">
        <f aca="false">C1682</f>
        <v>0</v>
      </c>
      <c r="H1682" s="104" t="n">
        <f aca="false">IF(AND(E1682=0,E1683=0),25,20)</f>
        <v>25</v>
      </c>
      <c r="I1682" s="105" t="n">
        <f aca="false">F1682</f>
        <v>0</v>
      </c>
      <c r="J1682" s="94" t="n">
        <f aca="false">IF(E1682="WO40",-40,MAX(4,SUM(E1682:E1683)))</f>
        <v>4</v>
      </c>
      <c r="K1682" s="104" t="n">
        <f aca="false">IF(D1682&gt;E1682,1,0)+IF(D1683&gt;E1683,1,0)+IF(D1684&gt;E1684,1,0)</f>
        <v>2</v>
      </c>
      <c r="L1682" s="104" t="n">
        <f aca="false">IF(E1682&gt;D1682,1,0)+IF(E1683&gt;D1683,1,0)+IF(E1684&gt;D1684,1,0)</f>
        <v>0</v>
      </c>
      <c r="M1682" s="97" t="str">
        <f aca="false">G1682&amp;" d. "&amp;I1682</f>
        <v>0 d. 0</v>
      </c>
      <c r="N1682" s="97" t="str">
        <f aca="false">G1682&amp;" x "&amp;I1682</f>
        <v>0 x 0</v>
      </c>
      <c r="O1682" s="97" t="str">
        <f aca="false">I1682&amp;" x "&amp;G1682</f>
        <v>0 x 0</v>
      </c>
      <c r="P1682" s="94" t="n">
        <f aca="false">MONTH(B1682)</f>
        <v>12</v>
      </c>
      <c r="Q1682" s="94" t="n">
        <f aca="false">QUOTIENT(B1682-2,7)-6129</f>
        <v>-6129</v>
      </c>
    </row>
    <row r="1683" customFormat="false" ht="12.75" hidden="false" customHeight="false" outlineLevel="0" collapsed="false">
      <c r="A1683" s="94"/>
      <c r="B1683" s="39"/>
      <c r="C1683" s="40"/>
      <c r="D1683" s="98" t="n">
        <v>6</v>
      </c>
      <c r="E1683" s="98"/>
      <c r="F1683" s="40"/>
      <c r="G1683" s="97"/>
      <c r="H1683" s="94"/>
      <c r="I1683" s="97"/>
      <c r="J1683" s="94"/>
      <c r="K1683" s="94"/>
      <c r="L1683" s="94"/>
      <c r="M1683" s="97" t="n">
        <v>0</v>
      </c>
      <c r="N1683" s="97" t="n">
        <v>0</v>
      </c>
      <c r="O1683" s="97" t="n">
        <v>0</v>
      </c>
      <c r="P1683" s="94"/>
      <c r="Q1683" s="94"/>
    </row>
    <row r="1684" customFormat="false" ht="12.75" hidden="false" customHeight="false" outlineLevel="0" collapsed="false">
      <c r="A1684" s="99"/>
      <c r="B1684" s="100"/>
      <c r="C1684" s="101"/>
      <c r="D1684" s="102"/>
      <c r="E1684" s="102"/>
      <c r="F1684" s="101"/>
      <c r="G1684" s="103"/>
      <c r="H1684" s="99"/>
      <c r="I1684" s="103"/>
      <c r="J1684" s="99"/>
      <c r="K1684" s="99"/>
      <c r="L1684" s="99"/>
      <c r="M1684" s="103" t="n">
        <v>0</v>
      </c>
      <c r="N1684" s="103" t="n">
        <v>0</v>
      </c>
      <c r="O1684" s="103" t="n">
        <v>0</v>
      </c>
      <c r="P1684" s="99"/>
      <c r="Q1684" s="99"/>
    </row>
    <row r="1685" customFormat="false" ht="12.75" hidden="false" customHeight="false" outlineLevel="0" collapsed="false">
      <c r="A1685" s="104" t="n">
        <f aca="false">A1682+1</f>
        <v>562</v>
      </c>
      <c r="B1685" s="95"/>
      <c r="C1685" s="40"/>
      <c r="D1685" s="96" t="n">
        <v>6</v>
      </c>
      <c r="E1685" s="96"/>
      <c r="F1685" s="40"/>
      <c r="G1685" s="105" t="n">
        <f aca="false">C1685</f>
        <v>0</v>
      </c>
      <c r="H1685" s="104" t="n">
        <f aca="false">IF(AND(E1685=0,E1686=0),25,20)</f>
        <v>25</v>
      </c>
      <c r="I1685" s="105" t="n">
        <f aca="false">F1685</f>
        <v>0</v>
      </c>
      <c r="J1685" s="94" t="n">
        <f aca="false">IF(E1685="WO40",-40,MAX(4,SUM(E1685:E1686)))</f>
        <v>4</v>
      </c>
      <c r="K1685" s="104" t="n">
        <f aca="false">IF(D1685&gt;E1685,1,0)+IF(D1686&gt;E1686,1,0)+IF(D1687&gt;E1687,1,0)</f>
        <v>2</v>
      </c>
      <c r="L1685" s="104" t="n">
        <f aca="false">IF(E1685&gt;D1685,1,0)+IF(E1686&gt;D1686,1,0)+IF(E1687&gt;D1687,1,0)</f>
        <v>0</v>
      </c>
      <c r="M1685" s="97" t="str">
        <f aca="false">G1685&amp;" d. "&amp;I1685</f>
        <v>0 d. 0</v>
      </c>
      <c r="N1685" s="97" t="str">
        <f aca="false">G1685&amp;" x "&amp;I1685</f>
        <v>0 x 0</v>
      </c>
      <c r="O1685" s="97" t="str">
        <f aca="false">I1685&amp;" x "&amp;G1685</f>
        <v>0 x 0</v>
      </c>
      <c r="P1685" s="94" t="n">
        <f aca="false">MONTH(B1685)</f>
        <v>12</v>
      </c>
      <c r="Q1685" s="94" t="n">
        <f aca="false">QUOTIENT(B1685-2,7)-6129</f>
        <v>-6129</v>
      </c>
    </row>
    <row r="1686" customFormat="false" ht="12.75" hidden="false" customHeight="false" outlineLevel="0" collapsed="false">
      <c r="A1686" s="94"/>
      <c r="B1686" s="39"/>
      <c r="C1686" s="40"/>
      <c r="D1686" s="98" t="n">
        <v>6</v>
      </c>
      <c r="E1686" s="98"/>
      <c r="F1686" s="40"/>
      <c r="G1686" s="97"/>
      <c r="H1686" s="94"/>
      <c r="I1686" s="97"/>
      <c r="J1686" s="94"/>
      <c r="K1686" s="94"/>
      <c r="L1686" s="94"/>
      <c r="M1686" s="97" t="n">
        <v>0</v>
      </c>
      <c r="N1686" s="97" t="n">
        <v>0</v>
      </c>
      <c r="O1686" s="97" t="n">
        <v>0</v>
      </c>
      <c r="P1686" s="94"/>
      <c r="Q1686" s="94"/>
    </row>
    <row r="1687" customFormat="false" ht="12.75" hidden="false" customHeight="false" outlineLevel="0" collapsed="false">
      <c r="A1687" s="99"/>
      <c r="B1687" s="100"/>
      <c r="C1687" s="101"/>
      <c r="D1687" s="102"/>
      <c r="E1687" s="102"/>
      <c r="F1687" s="101"/>
      <c r="G1687" s="103"/>
      <c r="H1687" s="99"/>
      <c r="I1687" s="103"/>
      <c r="J1687" s="99"/>
      <c r="K1687" s="99"/>
      <c r="L1687" s="99"/>
      <c r="M1687" s="103" t="n">
        <v>0</v>
      </c>
      <c r="N1687" s="103" t="n">
        <v>0</v>
      </c>
      <c r="O1687" s="103" t="n">
        <v>0</v>
      </c>
      <c r="P1687" s="99"/>
      <c r="Q1687" s="99"/>
    </row>
    <row r="1688" customFormat="false" ht="12.75" hidden="false" customHeight="false" outlineLevel="0" collapsed="false">
      <c r="A1688" s="104" t="n">
        <f aca="false">A1685+1</f>
        <v>563</v>
      </c>
      <c r="B1688" s="95"/>
      <c r="C1688" s="40"/>
      <c r="D1688" s="96" t="n">
        <v>6</v>
      </c>
      <c r="E1688" s="96"/>
      <c r="F1688" s="40"/>
      <c r="G1688" s="105" t="n">
        <f aca="false">C1688</f>
        <v>0</v>
      </c>
      <c r="H1688" s="104" t="n">
        <f aca="false">IF(AND(E1688=0,E1689=0),25,20)</f>
        <v>25</v>
      </c>
      <c r="I1688" s="105" t="n">
        <f aca="false">F1688</f>
        <v>0</v>
      </c>
      <c r="J1688" s="94" t="n">
        <f aca="false">IF(E1688="WO40",-40,MAX(4,SUM(E1688:E1689)))</f>
        <v>4</v>
      </c>
      <c r="K1688" s="104" t="n">
        <f aca="false">IF(D1688&gt;E1688,1,0)+IF(D1689&gt;E1689,1,0)+IF(D1690&gt;E1690,1,0)</f>
        <v>2</v>
      </c>
      <c r="L1688" s="104" t="n">
        <f aca="false">IF(E1688&gt;D1688,1,0)+IF(E1689&gt;D1689,1,0)+IF(E1690&gt;D1690,1,0)</f>
        <v>0</v>
      </c>
      <c r="M1688" s="97" t="str">
        <f aca="false">G1688&amp;" d. "&amp;I1688</f>
        <v>0 d. 0</v>
      </c>
      <c r="N1688" s="97" t="str">
        <f aca="false">G1688&amp;" x "&amp;I1688</f>
        <v>0 x 0</v>
      </c>
      <c r="O1688" s="97" t="str">
        <f aca="false">I1688&amp;" x "&amp;G1688</f>
        <v>0 x 0</v>
      </c>
      <c r="P1688" s="94" t="n">
        <f aca="false">MONTH(B1688)</f>
        <v>12</v>
      </c>
      <c r="Q1688" s="94" t="n">
        <f aca="false">QUOTIENT(B1688-2,7)-6129</f>
        <v>-6129</v>
      </c>
    </row>
    <row r="1689" customFormat="false" ht="12.75" hidden="false" customHeight="false" outlineLevel="0" collapsed="false">
      <c r="A1689" s="94"/>
      <c r="B1689" s="39"/>
      <c r="C1689" s="40"/>
      <c r="D1689" s="98" t="n">
        <v>6</v>
      </c>
      <c r="E1689" s="98"/>
      <c r="F1689" s="40"/>
      <c r="G1689" s="97"/>
      <c r="H1689" s="94"/>
      <c r="I1689" s="97"/>
      <c r="J1689" s="94"/>
      <c r="K1689" s="94"/>
      <c r="L1689" s="94"/>
      <c r="M1689" s="97" t="n">
        <v>0</v>
      </c>
      <c r="N1689" s="97" t="n">
        <v>0</v>
      </c>
      <c r="O1689" s="97" t="n">
        <v>0</v>
      </c>
      <c r="P1689" s="94"/>
      <c r="Q1689" s="94"/>
    </row>
    <row r="1690" customFormat="false" ht="12.75" hidden="false" customHeight="false" outlineLevel="0" collapsed="false">
      <c r="A1690" s="99"/>
      <c r="B1690" s="100"/>
      <c r="C1690" s="101"/>
      <c r="D1690" s="102"/>
      <c r="E1690" s="102"/>
      <c r="F1690" s="101"/>
      <c r="G1690" s="103"/>
      <c r="H1690" s="99"/>
      <c r="I1690" s="103"/>
      <c r="J1690" s="99"/>
      <c r="K1690" s="99"/>
      <c r="L1690" s="99"/>
      <c r="M1690" s="103" t="n">
        <v>0</v>
      </c>
      <c r="N1690" s="103" t="n">
        <v>0</v>
      </c>
      <c r="O1690" s="103" t="n">
        <v>0</v>
      </c>
      <c r="P1690" s="99"/>
      <c r="Q1690" s="99"/>
    </row>
    <row r="1691" customFormat="false" ht="12.75" hidden="false" customHeight="false" outlineLevel="0" collapsed="false">
      <c r="A1691" s="104" t="n">
        <f aca="false">A1688+1</f>
        <v>564</v>
      </c>
      <c r="B1691" s="95"/>
      <c r="C1691" s="40"/>
      <c r="D1691" s="96" t="n">
        <v>6</v>
      </c>
      <c r="E1691" s="96"/>
      <c r="F1691" s="40"/>
      <c r="G1691" s="105" t="n">
        <f aca="false">C1691</f>
        <v>0</v>
      </c>
      <c r="H1691" s="104" t="n">
        <f aca="false">IF(AND(E1691=0,E1692=0),25,20)</f>
        <v>25</v>
      </c>
      <c r="I1691" s="105" t="n">
        <f aca="false">F1691</f>
        <v>0</v>
      </c>
      <c r="J1691" s="94" t="n">
        <f aca="false">IF(E1691="WO40",-40,MAX(4,SUM(E1691:E1692)))</f>
        <v>4</v>
      </c>
      <c r="K1691" s="104" t="n">
        <f aca="false">IF(D1691&gt;E1691,1,0)+IF(D1692&gt;E1692,1,0)+IF(D1693&gt;E1693,1,0)</f>
        <v>2</v>
      </c>
      <c r="L1691" s="104" t="n">
        <f aca="false">IF(E1691&gt;D1691,1,0)+IF(E1692&gt;D1692,1,0)+IF(E1693&gt;D1693,1,0)</f>
        <v>0</v>
      </c>
      <c r="M1691" s="97" t="str">
        <f aca="false">G1691&amp;" d. "&amp;I1691</f>
        <v>0 d. 0</v>
      </c>
      <c r="N1691" s="97" t="str">
        <f aca="false">G1691&amp;" x "&amp;I1691</f>
        <v>0 x 0</v>
      </c>
      <c r="O1691" s="97" t="str">
        <f aca="false">I1691&amp;" x "&amp;G1691</f>
        <v>0 x 0</v>
      </c>
      <c r="P1691" s="94" t="n">
        <f aca="false">MONTH(B1691)</f>
        <v>12</v>
      </c>
      <c r="Q1691" s="94" t="n">
        <f aca="false">QUOTIENT(B1691-2,7)-6129</f>
        <v>-6129</v>
      </c>
    </row>
    <row r="1692" customFormat="false" ht="12.75" hidden="false" customHeight="false" outlineLevel="0" collapsed="false">
      <c r="A1692" s="94"/>
      <c r="B1692" s="39"/>
      <c r="C1692" s="40"/>
      <c r="D1692" s="98" t="n">
        <v>6</v>
      </c>
      <c r="E1692" s="98"/>
      <c r="F1692" s="40"/>
      <c r="G1692" s="97"/>
      <c r="H1692" s="94"/>
      <c r="I1692" s="97"/>
      <c r="J1692" s="94"/>
      <c r="K1692" s="94"/>
      <c r="L1692" s="94"/>
      <c r="M1692" s="97" t="n">
        <v>0</v>
      </c>
      <c r="N1692" s="97" t="n">
        <v>0</v>
      </c>
      <c r="O1692" s="97" t="n">
        <v>0</v>
      </c>
      <c r="P1692" s="94"/>
      <c r="Q1692" s="94"/>
    </row>
    <row r="1693" customFormat="false" ht="12.75" hidden="false" customHeight="false" outlineLevel="0" collapsed="false">
      <c r="A1693" s="99"/>
      <c r="B1693" s="100"/>
      <c r="C1693" s="101"/>
      <c r="D1693" s="102"/>
      <c r="E1693" s="102"/>
      <c r="F1693" s="101"/>
      <c r="G1693" s="103"/>
      <c r="H1693" s="99"/>
      <c r="I1693" s="103"/>
      <c r="J1693" s="99"/>
      <c r="K1693" s="99"/>
      <c r="L1693" s="99"/>
      <c r="M1693" s="103" t="n">
        <v>0</v>
      </c>
      <c r="N1693" s="103" t="n">
        <v>0</v>
      </c>
      <c r="O1693" s="103" t="n">
        <v>0</v>
      </c>
      <c r="P1693" s="99"/>
      <c r="Q1693" s="99"/>
    </row>
    <row r="1694" customFormat="false" ht="12.75" hidden="false" customHeight="false" outlineLevel="0" collapsed="false">
      <c r="A1694" s="104" t="n">
        <f aca="false">A1691+1</f>
        <v>565</v>
      </c>
      <c r="B1694" s="95"/>
      <c r="C1694" s="40"/>
      <c r="D1694" s="96" t="n">
        <v>6</v>
      </c>
      <c r="E1694" s="96"/>
      <c r="F1694" s="40"/>
      <c r="G1694" s="105" t="n">
        <f aca="false">C1694</f>
        <v>0</v>
      </c>
      <c r="H1694" s="104" t="n">
        <f aca="false">IF(AND(E1694=0,E1695=0),25,20)</f>
        <v>25</v>
      </c>
      <c r="I1694" s="105" t="n">
        <f aca="false">F1694</f>
        <v>0</v>
      </c>
      <c r="J1694" s="94" t="n">
        <f aca="false">IF(E1694="WO40",-40,MAX(4,SUM(E1694:E1695)))</f>
        <v>4</v>
      </c>
      <c r="K1694" s="104" t="n">
        <f aca="false">IF(D1694&gt;E1694,1,0)+IF(D1695&gt;E1695,1,0)+IF(D1696&gt;E1696,1,0)</f>
        <v>2</v>
      </c>
      <c r="L1694" s="104" t="n">
        <f aca="false">IF(E1694&gt;D1694,1,0)+IF(E1695&gt;D1695,1,0)+IF(E1696&gt;D1696,1,0)</f>
        <v>0</v>
      </c>
      <c r="M1694" s="97" t="str">
        <f aca="false">G1694&amp;" d. "&amp;I1694</f>
        <v>0 d. 0</v>
      </c>
      <c r="N1694" s="97" t="str">
        <f aca="false">G1694&amp;" x "&amp;I1694</f>
        <v>0 x 0</v>
      </c>
      <c r="O1694" s="97" t="str">
        <f aca="false">I1694&amp;" x "&amp;G1694</f>
        <v>0 x 0</v>
      </c>
      <c r="P1694" s="94" t="n">
        <f aca="false">MONTH(B1694)</f>
        <v>12</v>
      </c>
      <c r="Q1694" s="94" t="n">
        <f aca="false">QUOTIENT(B1694-2,7)-6129</f>
        <v>-6129</v>
      </c>
    </row>
    <row r="1695" customFormat="false" ht="12.75" hidden="false" customHeight="false" outlineLevel="0" collapsed="false">
      <c r="A1695" s="94"/>
      <c r="B1695" s="39"/>
      <c r="C1695" s="40"/>
      <c r="D1695" s="98" t="n">
        <v>6</v>
      </c>
      <c r="E1695" s="98"/>
      <c r="F1695" s="40"/>
      <c r="G1695" s="97"/>
      <c r="H1695" s="94"/>
      <c r="I1695" s="97"/>
      <c r="J1695" s="94"/>
      <c r="K1695" s="94"/>
      <c r="L1695" s="94"/>
      <c r="M1695" s="97" t="n">
        <v>0</v>
      </c>
      <c r="N1695" s="97" t="n">
        <v>0</v>
      </c>
      <c r="O1695" s="97" t="n">
        <v>0</v>
      </c>
      <c r="P1695" s="94"/>
      <c r="Q1695" s="94"/>
    </row>
    <row r="1696" customFormat="false" ht="12.75" hidden="false" customHeight="false" outlineLevel="0" collapsed="false">
      <c r="A1696" s="99"/>
      <c r="B1696" s="100"/>
      <c r="C1696" s="101"/>
      <c r="D1696" s="102"/>
      <c r="E1696" s="102"/>
      <c r="F1696" s="101"/>
      <c r="G1696" s="103"/>
      <c r="H1696" s="99"/>
      <c r="I1696" s="103"/>
      <c r="J1696" s="99"/>
      <c r="K1696" s="99"/>
      <c r="L1696" s="99"/>
      <c r="M1696" s="103" t="n">
        <v>0</v>
      </c>
      <c r="N1696" s="103" t="n">
        <v>0</v>
      </c>
      <c r="O1696" s="103" t="n">
        <v>0</v>
      </c>
      <c r="P1696" s="99"/>
      <c r="Q1696" s="99"/>
    </row>
    <row r="1697" customFormat="false" ht="12.75" hidden="false" customHeight="false" outlineLevel="0" collapsed="false">
      <c r="A1697" s="104" t="n">
        <f aca="false">A1694+1</f>
        <v>566</v>
      </c>
      <c r="B1697" s="95"/>
      <c r="C1697" s="40"/>
      <c r="D1697" s="96" t="n">
        <v>6</v>
      </c>
      <c r="E1697" s="96"/>
      <c r="F1697" s="40"/>
      <c r="G1697" s="105" t="n">
        <f aca="false">C1697</f>
        <v>0</v>
      </c>
      <c r="H1697" s="104" t="n">
        <f aca="false">IF(AND(E1697=0,E1698=0),25,20)</f>
        <v>25</v>
      </c>
      <c r="I1697" s="105" t="n">
        <f aca="false">F1697</f>
        <v>0</v>
      </c>
      <c r="J1697" s="94" t="n">
        <f aca="false">IF(E1697="WO40",-40,MAX(4,SUM(E1697:E1698)))</f>
        <v>4</v>
      </c>
      <c r="K1697" s="104" t="n">
        <f aca="false">IF(D1697&gt;E1697,1,0)+IF(D1698&gt;E1698,1,0)+IF(D1699&gt;E1699,1,0)</f>
        <v>2</v>
      </c>
      <c r="L1697" s="104" t="n">
        <f aca="false">IF(E1697&gt;D1697,1,0)+IF(E1698&gt;D1698,1,0)+IF(E1699&gt;D1699,1,0)</f>
        <v>0</v>
      </c>
      <c r="M1697" s="97" t="str">
        <f aca="false">G1697&amp;" d. "&amp;I1697</f>
        <v>0 d. 0</v>
      </c>
      <c r="N1697" s="97" t="str">
        <f aca="false">G1697&amp;" x "&amp;I1697</f>
        <v>0 x 0</v>
      </c>
      <c r="O1697" s="97" t="str">
        <f aca="false">I1697&amp;" x "&amp;G1697</f>
        <v>0 x 0</v>
      </c>
      <c r="P1697" s="94" t="n">
        <f aca="false">MONTH(B1697)</f>
        <v>12</v>
      </c>
      <c r="Q1697" s="94" t="n">
        <f aca="false">QUOTIENT(B1697-2,7)-6129</f>
        <v>-6129</v>
      </c>
    </row>
    <row r="1698" customFormat="false" ht="12.75" hidden="false" customHeight="false" outlineLevel="0" collapsed="false">
      <c r="A1698" s="94"/>
      <c r="B1698" s="39"/>
      <c r="C1698" s="40"/>
      <c r="D1698" s="98" t="n">
        <v>6</v>
      </c>
      <c r="E1698" s="98"/>
      <c r="F1698" s="40"/>
      <c r="G1698" s="97"/>
      <c r="H1698" s="94"/>
      <c r="I1698" s="97"/>
      <c r="J1698" s="94"/>
      <c r="K1698" s="94"/>
      <c r="L1698" s="94"/>
      <c r="M1698" s="97" t="n">
        <v>0</v>
      </c>
      <c r="N1698" s="97" t="n">
        <v>0</v>
      </c>
      <c r="O1698" s="97" t="n">
        <v>0</v>
      </c>
      <c r="P1698" s="94"/>
      <c r="Q1698" s="94"/>
    </row>
    <row r="1699" customFormat="false" ht="12.75" hidden="false" customHeight="false" outlineLevel="0" collapsed="false">
      <c r="A1699" s="99"/>
      <c r="B1699" s="100"/>
      <c r="C1699" s="101"/>
      <c r="D1699" s="102"/>
      <c r="E1699" s="102"/>
      <c r="F1699" s="101"/>
      <c r="G1699" s="103"/>
      <c r="H1699" s="99"/>
      <c r="I1699" s="103"/>
      <c r="J1699" s="99"/>
      <c r="K1699" s="99"/>
      <c r="L1699" s="99"/>
      <c r="M1699" s="103" t="n">
        <v>0</v>
      </c>
      <c r="N1699" s="103" t="n">
        <v>0</v>
      </c>
      <c r="O1699" s="103" t="n">
        <v>0</v>
      </c>
      <c r="P1699" s="99"/>
      <c r="Q1699" s="99"/>
    </row>
    <row r="1700" customFormat="false" ht="12.75" hidden="false" customHeight="false" outlineLevel="0" collapsed="false">
      <c r="A1700" s="104" t="n">
        <f aca="false">A1697+1</f>
        <v>567</v>
      </c>
      <c r="B1700" s="95"/>
      <c r="C1700" s="40"/>
      <c r="D1700" s="96" t="n">
        <v>6</v>
      </c>
      <c r="E1700" s="96"/>
      <c r="F1700" s="40"/>
      <c r="G1700" s="105" t="n">
        <f aca="false">C1700</f>
        <v>0</v>
      </c>
      <c r="H1700" s="104" t="n">
        <f aca="false">IF(AND(E1700=0,E1701=0),25,20)</f>
        <v>25</v>
      </c>
      <c r="I1700" s="105" t="n">
        <f aca="false">F1700</f>
        <v>0</v>
      </c>
      <c r="J1700" s="94" t="n">
        <f aca="false">IF(E1700="WO40",-40,MAX(4,SUM(E1700:E1701)))</f>
        <v>4</v>
      </c>
      <c r="K1700" s="104" t="n">
        <f aca="false">IF(D1700&gt;E1700,1,0)+IF(D1701&gt;E1701,1,0)+IF(D1702&gt;E1702,1,0)</f>
        <v>2</v>
      </c>
      <c r="L1700" s="104" t="n">
        <f aca="false">IF(E1700&gt;D1700,1,0)+IF(E1701&gt;D1701,1,0)+IF(E1702&gt;D1702,1,0)</f>
        <v>0</v>
      </c>
      <c r="M1700" s="97" t="str">
        <f aca="false">G1700&amp;" d. "&amp;I1700</f>
        <v>0 d. 0</v>
      </c>
      <c r="N1700" s="97" t="str">
        <f aca="false">G1700&amp;" x "&amp;I1700</f>
        <v>0 x 0</v>
      </c>
      <c r="O1700" s="97" t="str">
        <f aca="false">I1700&amp;" x "&amp;G1700</f>
        <v>0 x 0</v>
      </c>
      <c r="P1700" s="94" t="n">
        <f aca="false">MONTH(B1700)</f>
        <v>12</v>
      </c>
      <c r="Q1700" s="94" t="n">
        <f aca="false">QUOTIENT(B1700-2,7)-6129</f>
        <v>-6129</v>
      </c>
    </row>
    <row r="1701" customFormat="false" ht="12.75" hidden="false" customHeight="false" outlineLevel="0" collapsed="false">
      <c r="A1701" s="94"/>
      <c r="B1701" s="39"/>
      <c r="C1701" s="40"/>
      <c r="D1701" s="98" t="n">
        <v>6</v>
      </c>
      <c r="E1701" s="98"/>
      <c r="F1701" s="40"/>
      <c r="G1701" s="97"/>
      <c r="H1701" s="94"/>
      <c r="I1701" s="97"/>
      <c r="J1701" s="94"/>
      <c r="K1701" s="94"/>
      <c r="L1701" s="94"/>
      <c r="M1701" s="97" t="n">
        <v>0</v>
      </c>
      <c r="N1701" s="97" t="n">
        <v>0</v>
      </c>
      <c r="O1701" s="97" t="n">
        <v>0</v>
      </c>
      <c r="P1701" s="94"/>
      <c r="Q1701" s="94"/>
    </row>
    <row r="1702" customFormat="false" ht="12.75" hidden="false" customHeight="false" outlineLevel="0" collapsed="false">
      <c r="A1702" s="99"/>
      <c r="B1702" s="100"/>
      <c r="C1702" s="101"/>
      <c r="D1702" s="102"/>
      <c r="E1702" s="102"/>
      <c r="F1702" s="101"/>
      <c r="G1702" s="103"/>
      <c r="H1702" s="99"/>
      <c r="I1702" s="103"/>
      <c r="J1702" s="99"/>
      <c r="K1702" s="99"/>
      <c r="L1702" s="99"/>
      <c r="M1702" s="103" t="n">
        <v>0</v>
      </c>
      <c r="N1702" s="103" t="n">
        <v>0</v>
      </c>
      <c r="O1702" s="103" t="n">
        <v>0</v>
      </c>
      <c r="P1702" s="99"/>
      <c r="Q1702" s="99"/>
    </row>
    <row r="1703" customFormat="false" ht="12.75" hidden="false" customHeight="false" outlineLevel="0" collapsed="false">
      <c r="A1703" s="104" t="n">
        <f aca="false">A1700+1</f>
        <v>568</v>
      </c>
      <c r="B1703" s="95"/>
      <c r="C1703" s="40"/>
      <c r="D1703" s="96" t="n">
        <v>6</v>
      </c>
      <c r="E1703" s="96"/>
      <c r="F1703" s="40"/>
      <c r="G1703" s="105" t="n">
        <f aca="false">C1703</f>
        <v>0</v>
      </c>
      <c r="H1703" s="104" t="n">
        <f aca="false">IF(AND(E1703=0,E1704=0),25,20)</f>
        <v>25</v>
      </c>
      <c r="I1703" s="105" t="n">
        <f aca="false">F1703</f>
        <v>0</v>
      </c>
      <c r="J1703" s="94" t="n">
        <f aca="false">IF(E1703="WO40",-40,MAX(4,SUM(E1703:E1704)))</f>
        <v>4</v>
      </c>
      <c r="K1703" s="104" t="n">
        <f aca="false">IF(D1703&gt;E1703,1,0)+IF(D1704&gt;E1704,1,0)+IF(D1705&gt;E1705,1,0)</f>
        <v>2</v>
      </c>
      <c r="L1703" s="104" t="n">
        <f aca="false">IF(E1703&gt;D1703,1,0)+IF(E1704&gt;D1704,1,0)+IF(E1705&gt;D1705,1,0)</f>
        <v>0</v>
      </c>
      <c r="M1703" s="97" t="str">
        <f aca="false">G1703&amp;" d. "&amp;I1703</f>
        <v>0 d. 0</v>
      </c>
      <c r="N1703" s="97" t="str">
        <f aca="false">G1703&amp;" x "&amp;I1703</f>
        <v>0 x 0</v>
      </c>
      <c r="O1703" s="97" t="str">
        <f aca="false">I1703&amp;" x "&amp;G1703</f>
        <v>0 x 0</v>
      </c>
      <c r="P1703" s="94" t="n">
        <f aca="false">MONTH(B1703)</f>
        <v>12</v>
      </c>
      <c r="Q1703" s="94" t="n">
        <f aca="false">QUOTIENT(B1703-2,7)-6129</f>
        <v>-6129</v>
      </c>
    </row>
    <row r="1704" customFormat="false" ht="12.75" hidden="false" customHeight="false" outlineLevel="0" collapsed="false">
      <c r="A1704" s="94"/>
      <c r="B1704" s="39"/>
      <c r="C1704" s="40"/>
      <c r="D1704" s="98" t="n">
        <v>6</v>
      </c>
      <c r="E1704" s="98"/>
      <c r="F1704" s="40"/>
      <c r="G1704" s="97"/>
      <c r="H1704" s="94"/>
      <c r="I1704" s="97"/>
      <c r="J1704" s="94"/>
      <c r="K1704" s="94"/>
      <c r="L1704" s="94"/>
      <c r="M1704" s="97" t="n">
        <v>0</v>
      </c>
      <c r="N1704" s="97" t="n">
        <v>0</v>
      </c>
      <c r="O1704" s="97" t="n">
        <v>0</v>
      </c>
      <c r="P1704" s="94"/>
      <c r="Q1704" s="94"/>
    </row>
    <row r="1705" customFormat="false" ht="12.75" hidden="false" customHeight="false" outlineLevel="0" collapsed="false">
      <c r="A1705" s="99"/>
      <c r="B1705" s="100"/>
      <c r="C1705" s="101"/>
      <c r="D1705" s="102"/>
      <c r="E1705" s="102"/>
      <c r="F1705" s="101"/>
      <c r="G1705" s="103"/>
      <c r="H1705" s="99"/>
      <c r="I1705" s="103"/>
      <c r="J1705" s="99"/>
      <c r="K1705" s="99"/>
      <c r="L1705" s="99"/>
      <c r="M1705" s="103" t="n">
        <v>0</v>
      </c>
      <c r="N1705" s="103" t="n">
        <v>0</v>
      </c>
      <c r="O1705" s="103" t="n">
        <v>0</v>
      </c>
      <c r="P1705" s="99"/>
      <c r="Q1705" s="99"/>
    </row>
    <row r="1706" customFormat="false" ht="12.75" hidden="false" customHeight="false" outlineLevel="0" collapsed="false">
      <c r="A1706" s="104" t="n">
        <f aca="false">A1703+1</f>
        <v>569</v>
      </c>
      <c r="B1706" s="95"/>
      <c r="C1706" s="40"/>
      <c r="D1706" s="96" t="n">
        <v>6</v>
      </c>
      <c r="E1706" s="96"/>
      <c r="F1706" s="40"/>
      <c r="G1706" s="105" t="n">
        <f aca="false">C1706</f>
        <v>0</v>
      </c>
      <c r="H1706" s="104" t="n">
        <f aca="false">IF(AND(E1706=0,E1707=0),25,20)</f>
        <v>25</v>
      </c>
      <c r="I1706" s="105" t="n">
        <f aca="false">F1706</f>
        <v>0</v>
      </c>
      <c r="J1706" s="94" t="n">
        <f aca="false">IF(E1706="WO40",-40,MAX(4,SUM(E1706:E1707)))</f>
        <v>4</v>
      </c>
      <c r="K1706" s="104" t="n">
        <f aca="false">IF(D1706&gt;E1706,1,0)+IF(D1707&gt;E1707,1,0)+IF(D1708&gt;E1708,1,0)</f>
        <v>2</v>
      </c>
      <c r="L1706" s="104" t="n">
        <f aca="false">IF(E1706&gt;D1706,1,0)+IF(E1707&gt;D1707,1,0)+IF(E1708&gt;D1708,1,0)</f>
        <v>0</v>
      </c>
      <c r="M1706" s="97" t="str">
        <f aca="false">G1706&amp;" d. "&amp;I1706</f>
        <v>0 d. 0</v>
      </c>
      <c r="N1706" s="97" t="str">
        <f aca="false">G1706&amp;" x "&amp;I1706</f>
        <v>0 x 0</v>
      </c>
      <c r="O1706" s="97" t="str">
        <f aca="false">I1706&amp;" x "&amp;G1706</f>
        <v>0 x 0</v>
      </c>
      <c r="P1706" s="94" t="n">
        <f aca="false">MONTH(B1706)</f>
        <v>12</v>
      </c>
      <c r="Q1706" s="94" t="n">
        <f aca="false">QUOTIENT(B1706-2,7)-6129</f>
        <v>-6129</v>
      </c>
    </row>
    <row r="1707" customFormat="false" ht="12.75" hidden="false" customHeight="false" outlineLevel="0" collapsed="false">
      <c r="A1707" s="94"/>
      <c r="B1707" s="39"/>
      <c r="C1707" s="40"/>
      <c r="D1707" s="98" t="n">
        <v>6</v>
      </c>
      <c r="E1707" s="98"/>
      <c r="F1707" s="40"/>
      <c r="G1707" s="97"/>
      <c r="H1707" s="94"/>
      <c r="I1707" s="97"/>
      <c r="J1707" s="94"/>
      <c r="K1707" s="94"/>
      <c r="L1707" s="94"/>
      <c r="M1707" s="97" t="n">
        <v>0</v>
      </c>
      <c r="N1707" s="97" t="n">
        <v>0</v>
      </c>
      <c r="O1707" s="97" t="n">
        <v>0</v>
      </c>
      <c r="P1707" s="94"/>
      <c r="Q1707" s="94"/>
    </row>
    <row r="1708" customFormat="false" ht="12.75" hidden="false" customHeight="false" outlineLevel="0" collapsed="false">
      <c r="A1708" s="99"/>
      <c r="B1708" s="100"/>
      <c r="C1708" s="101"/>
      <c r="D1708" s="102"/>
      <c r="E1708" s="102"/>
      <c r="F1708" s="101"/>
      <c r="G1708" s="103"/>
      <c r="H1708" s="99"/>
      <c r="I1708" s="103"/>
      <c r="J1708" s="99"/>
      <c r="K1708" s="99"/>
      <c r="L1708" s="99"/>
      <c r="M1708" s="103" t="n">
        <v>0</v>
      </c>
      <c r="N1708" s="103" t="n">
        <v>0</v>
      </c>
      <c r="O1708" s="103" t="n">
        <v>0</v>
      </c>
      <c r="P1708" s="99"/>
      <c r="Q1708" s="99"/>
    </row>
    <row r="1709" customFormat="false" ht="12.75" hidden="false" customHeight="false" outlineLevel="0" collapsed="false">
      <c r="A1709" s="104" t="n">
        <f aca="false">A1706+1</f>
        <v>570</v>
      </c>
      <c r="B1709" s="95"/>
      <c r="C1709" s="40"/>
      <c r="D1709" s="96" t="n">
        <v>6</v>
      </c>
      <c r="E1709" s="96"/>
      <c r="F1709" s="40"/>
      <c r="G1709" s="105" t="n">
        <f aca="false">C1709</f>
        <v>0</v>
      </c>
      <c r="H1709" s="104" t="n">
        <f aca="false">IF(AND(E1709=0,E1710=0),25,20)</f>
        <v>25</v>
      </c>
      <c r="I1709" s="105" t="n">
        <f aca="false">F1709</f>
        <v>0</v>
      </c>
      <c r="J1709" s="94" t="n">
        <f aca="false">IF(E1709="WO40",-40,MAX(4,SUM(E1709:E1710)))</f>
        <v>4</v>
      </c>
      <c r="K1709" s="104" t="n">
        <f aca="false">IF(D1709&gt;E1709,1,0)+IF(D1710&gt;E1710,1,0)+IF(D1711&gt;E1711,1,0)</f>
        <v>2</v>
      </c>
      <c r="L1709" s="104" t="n">
        <f aca="false">IF(E1709&gt;D1709,1,0)+IF(E1710&gt;D1710,1,0)+IF(E1711&gt;D1711,1,0)</f>
        <v>0</v>
      </c>
      <c r="M1709" s="97" t="str">
        <f aca="false">G1709&amp;" d. "&amp;I1709</f>
        <v>0 d. 0</v>
      </c>
      <c r="N1709" s="97" t="str">
        <f aca="false">G1709&amp;" x "&amp;I1709</f>
        <v>0 x 0</v>
      </c>
      <c r="O1709" s="97" t="str">
        <f aca="false">I1709&amp;" x "&amp;G1709</f>
        <v>0 x 0</v>
      </c>
      <c r="P1709" s="94" t="n">
        <f aca="false">MONTH(B1709)</f>
        <v>12</v>
      </c>
      <c r="Q1709" s="94" t="n">
        <f aca="false">QUOTIENT(B1709-2,7)-6129</f>
        <v>-6129</v>
      </c>
    </row>
    <row r="1710" customFormat="false" ht="12.75" hidden="false" customHeight="false" outlineLevel="0" collapsed="false">
      <c r="A1710" s="94"/>
      <c r="B1710" s="39"/>
      <c r="C1710" s="40"/>
      <c r="D1710" s="98" t="n">
        <v>6</v>
      </c>
      <c r="E1710" s="98"/>
      <c r="F1710" s="40"/>
      <c r="G1710" s="97"/>
      <c r="H1710" s="94"/>
      <c r="I1710" s="97"/>
      <c r="J1710" s="94"/>
      <c r="K1710" s="94"/>
      <c r="L1710" s="94"/>
      <c r="M1710" s="97" t="n">
        <v>0</v>
      </c>
      <c r="N1710" s="97" t="n">
        <v>0</v>
      </c>
      <c r="O1710" s="97" t="n">
        <v>0</v>
      </c>
      <c r="P1710" s="94"/>
      <c r="Q1710" s="94"/>
    </row>
    <row r="1711" customFormat="false" ht="12.75" hidden="false" customHeight="false" outlineLevel="0" collapsed="false">
      <c r="A1711" s="99"/>
      <c r="B1711" s="100"/>
      <c r="C1711" s="101"/>
      <c r="D1711" s="102"/>
      <c r="E1711" s="102"/>
      <c r="F1711" s="101"/>
      <c r="G1711" s="103"/>
      <c r="H1711" s="99"/>
      <c r="I1711" s="103"/>
      <c r="J1711" s="99"/>
      <c r="K1711" s="99"/>
      <c r="L1711" s="99"/>
      <c r="M1711" s="103" t="n">
        <v>0</v>
      </c>
      <c r="N1711" s="103" t="n">
        <v>0</v>
      </c>
      <c r="O1711" s="103" t="n">
        <v>0</v>
      </c>
      <c r="P1711" s="99"/>
      <c r="Q1711" s="99"/>
    </row>
    <row r="1712" customFormat="false" ht="12.75" hidden="false" customHeight="false" outlineLevel="0" collapsed="false">
      <c r="A1712" s="104" t="n">
        <f aca="false">A1709+1</f>
        <v>571</v>
      </c>
      <c r="B1712" s="95"/>
      <c r="C1712" s="40"/>
      <c r="D1712" s="96" t="n">
        <v>6</v>
      </c>
      <c r="E1712" s="96"/>
      <c r="F1712" s="40"/>
      <c r="G1712" s="105" t="n">
        <f aca="false">C1712</f>
        <v>0</v>
      </c>
      <c r="H1712" s="104" t="n">
        <f aca="false">IF(AND(E1712=0,E1713=0),25,20)</f>
        <v>25</v>
      </c>
      <c r="I1712" s="105" t="n">
        <f aca="false">F1712</f>
        <v>0</v>
      </c>
      <c r="J1712" s="94" t="n">
        <f aca="false">IF(E1712="WO40",-40,MAX(4,SUM(E1712:E1713)))</f>
        <v>4</v>
      </c>
      <c r="K1712" s="104" t="n">
        <f aca="false">IF(D1712&gt;E1712,1,0)+IF(D1713&gt;E1713,1,0)+IF(D1714&gt;E1714,1,0)</f>
        <v>2</v>
      </c>
      <c r="L1712" s="104" t="n">
        <f aca="false">IF(E1712&gt;D1712,1,0)+IF(E1713&gt;D1713,1,0)+IF(E1714&gt;D1714,1,0)</f>
        <v>0</v>
      </c>
      <c r="M1712" s="97" t="str">
        <f aca="false">G1712&amp;" d. "&amp;I1712</f>
        <v>0 d. 0</v>
      </c>
      <c r="N1712" s="97" t="str">
        <f aca="false">G1712&amp;" x "&amp;I1712</f>
        <v>0 x 0</v>
      </c>
      <c r="O1712" s="97" t="str">
        <f aca="false">I1712&amp;" x "&amp;G1712</f>
        <v>0 x 0</v>
      </c>
      <c r="P1712" s="94" t="n">
        <f aca="false">MONTH(B1712)</f>
        <v>12</v>
      </c>
      <c r="Q1712" s="94" t="n">
        <f aca="false">QUOTIENT(B1712-2,7)-6129</f>
        <v>-6129</v>
      </c>
    </row>
    <row r="1713" customFormat="false" ht="12.75" hidden="false" customHeight="false" outlineLevel="0" collapsed="false">
      <c r="A1713" s="94"/>
      <c r="B1713" s="39"/>
      <c r="C1713" s="40"/>
      <c r="D1713" s="98" t="n">
        <v>6</v>
      </c>
      <c r="E1713" s="98"/>
      <c r="F1713" s="40"/>
      <c r="G1713" s="97"/>
      <c r="H1713" s="94"/>
      <c r="I1713" s="97"/>
      <c r="J1713" s="94"/>
      <c r="K1713" s="94"/>
      <c r="L1713" s="94"/>
      <c r="M1713" s="97" t="n">
        <v>0</v>
      </c>
      <c r="N1713" s="97" t="n">
        <v>0</v>
      </c>
      <c r="O1713" s="97" t="n">
        <v>0</v>
      </c>
      <c r="P1713" s="94"/>
      <c r="Q1713" s="94"/>
    </row>
    <row r="1714" customFormat="false" ht="12.75" hidden="false" customHeight="false" outlineLevel="0" collapsed="false">
      <c r="A1714" s="99"/>
      <c r="B1714" s="100"/>
      <c r="C1714" s="101"/>
      <c r="D1714" s="102"/>
      <c r="E1714" s="102"/>
      <c r="F1714" s="101"/>
      <c r="G1714" s="103"/>
      <c r="H1714" s="99"/>
      <c r="I1714" s="103"/>
      <c r="J1714" s="99"/>
      <c r="K1714" s="99"/>
      <c r="L1714" s="99"/>
      <c r="M1714" s="103" t="n">
        <v>0</v>
      </c>
      <c r="N1714" s="103" t="n">
        <v>0</v>
      </c>
      <c r="O1714" s="103" t="n">
        <v>0</v>
      </c>
      <c r="P1714" s="99"/>
      <c r="Q1714" s="99"/>
    </row>
    <row r="1715" customFormat="false" ht="12.75" hidden="false" customHeight="false" outlineLevel="0" collapsed="false">
      <c r="A1715" s="104" t="n">
        <f aca="false">A1712+1</f>
        <v>572</v>
      </c>
      <c r="B1715" s="95"/>
      <c r="C1715" s="40"/>
      <c r="D1715" s="96" t="n">
        <v>6</v>
      </c>
      <c r="E1715" s="96"/>
      <c r="F1715" s="40"/>
      <c r="G1715" s="105" t="n">
        <f aca="false">C1715</f>
        <v>0</v>
      </c>
      <c r="H1715" s="104" t="n">
        <f aca="false">IF(AND(E1715=0,E1716=0),25,20)</f>
        <v>25</v>
      </c>
      <c r="I1715" s="105" t="n">
        <f aca="false">F1715</f>
        <v>0</v>
      </c>
      <c r="J1715" s="94" t="n">
        <f aca="false">IF(E1715="WO40",-40,MAX(4,SUM(E1715:E1716)))</f>
        <v>4</v>
      </c>
      <c r="K1715" s="104" t="n">
        <f aca="false">IF(D1715&gt;E1715,1,0)+IF(D1716&gt;E1716,1,0)+IF(D1717&gt;E1717,1,0)</f>
        <v>2</v>
      </c>
      <c r="L1715" s="104" t="n">
        <f aca="false">IF(E1715&gt;D1715,1,0)+IF(E1716&gt;D1716,1,0)+IF(E1717&gt;D1717,1,0)</f>
        <v>0</v>
      </c>
      <c r="M1715" s="97" t="str">
        <f aca="false">G1715&amp;" d. "&amp;I1715</f>
        <v>0 d. 0</v>
      </c>
      <c r="N1715" s="97" t="str">
        <f aca="false">G1715&amp;" x "&amp;I1715</f>
        <v>0 x 0</v>
      </c>
      <c r="O1715" s="97" t="str">
        <f aca="false">I1715&amp;" x "&amp;G1715</f>
        <v>0 x 0</v>
      </c>
      <c r="P1715" s="94" t="n">
        <f aca="false">MONTH(B1715)</f>
        <v>12</v>
      </c>
      <c r="Q1715" s="94" t="n">
        <f aca="false">QUOTIENT(B1715-2,7)-6129</f>
        <v>-6129</v>
      </c>
    </row>
    <row r="1716" customFormat="false" ht="12.75" hidden="false" customHeight="false" outlineLevel="0" collapsed="false">
      <c r="A1716" s="94"/>
      <c r="B1716" s="39"/>
      <c r="C1716" s="40"/>
      <c r="D1716" s="98" t="n">
        <v>6</v>
      </c>
      <c r="E1716" s="98"/>
      <c r="F1716" s="40"/>
      <c r="G1716" s="97"/>
      <c r="H1716" s="94"/>
      <c r="I1716" s="97"/>
      <c r="J1716" s="94"/>
      <c r="K1716" s="94"/>
      <c r="L1716" s="94"/>
      <c r="M1716" s="97" t="n">
        <v>0</v>
      </c>
      <c r="N1716" s="97" t="n">
        <v>0</v>
      </c>
      <c r="O1716" s="97" t="n">
        <v>0</v>
      </c>
      <c r="P1716" s="94"/>
      <c r="Q1716" s="94"/>
    </row>
    <row r="1717" customFormat="false" ht="12.75" hidden="false" customHeight="false" outlineLevel="0" collapsed="false">
      <c r="A1717" s="99"/>
      <c r="B1717" s="100"/>
      <c r="C1717" s="101"/>
      <c r="D1717" s="102"/>
      <c r="E1717" s="102"/>
      <c r="F1717" s="101"/>
      <c r="G1717" s="103"/>
      <c r="H1717" s="99"/>
      <c r="I1717" s="103"/>
      <c r="J1717" s="99"/>
      <c r="K1717" s="99"/>
      <c r="L1717" s="99"/>
      <c r="M1717" s="103" t="n">
        <v>0</v>
      </c>
      <c r="N1717" s="103" t="n">
        <v>0</v>
      </c>
      <c r="O1717" s="103" t="n">
        <v>0</v>
      </c>
      <c r="P1717" s="99"/>
      <c r="Q1717" s="99"/>
    </row>
    <row r="1718" customFormat="false" ht="12.75" hidden="false" customHeight="false" outlineLevel="0" collapsed="false">
      <c r="A1718" s="104" t="n">
        <f aca="false">A1715+1</f>
        <v>573</v>
      </c>
      <c r="B1718" s="95"/>
      <c r="C1718" s="40"/>
      <c r="D1718" s="96" t="n">
        <v>6</v>
      </c>
      <c r="E1718" s="96"/>
      <c r="F1718" s="40"/>
      <c r="G1718" s="105" t="n">
        <f aca="false">C1718</f>
        <v>0</v>
      </c>
      <c r="H1718" s="104" t="n">
        <f aca="false">IF(AND(E1718=0,E1719=0),25,20)</f>
        <v>25</v>
      </c>
      <c r="I1718" s="105" t="n">
        <f aca="false">F1718</f>
        <v>0</v>
      </c>
      <c r="J1718" s="94" t="n">
        <f aca="false">IF(E1718="WO40",-40,MAX(4,SUM(E1718:E1719)))</f>
        <v>4</v>
      </c>
      <c r="K1718" s="104" t="n">
        <f aca="false">IF(D1718&gt;E1718,1,0)+IF(D1719&gt;E1719,1,0)+IF(D1720&gt;E1720,1,0)</f>
        <v>2</v>
      </c>
      <c r="L1718" s="104" t="n">
        <f aca="false">IF(E1718&gt;D1718,1,0)+IF(E1719&gt;D1719,1,0)+IF(E1720&gt;D1720,1,0)</f>
        <v>0</v>
      </c>
      <c r="M1718" s="97" t="str">
        <f aca="false">G1718&amp;" d. "&amp;I1718</f>
        <v>0 d. 0</v>
      </c>
      <c r="N1718" s="97" t="str">
        <f aca="false">G1718&amp;" x "&amp;I1718</f>
        <v>0 x 0</v>
      </c>
      <c r="O1718" s="97" t="str">
        <f aca="false">I1718&amp;" x "&amp;G1718</f>
        <v>0 x 0</v>
      </c>
      <c r="P1718" s="94" t="n">
        <f aca="false">MONTH(B1718)</f>
        <v>12</v>
      </c>
      <c r="Q1718" s="94" t="n">
        <f aca="false">QUOTIENT(B1718-2,7)-6129</f>
        <v>-6129</v>
      </c>
    </row>
    <row r="1719" customFormat="false" ht="12.75" hidden="false" customHeight="false" outlineLevel="0" collapsed="false">
      <c r="A1719" s="94"/>
      <c r="B1719" s="39"/>
      <c r="C1719" s="40"/>
      <c r="D1719" s="98" t="n">
        <v>6</v>
      </c>
      <c r="E1719" s="98"/>
      <c r="F1719" s="40"/>
      <c r="G1719" s="97"/>
      <c r="H1719" s="94"/>
      <c r="I1719" s="97"/>
      <c r="J1719" s="94"/>
      <c r="K1719" s="94"/>
      <c r="L1719" s="94"/>
      <c r="M1719" s="97" t="n">
        <v>0</v>
      </c>
      <c r="N1719" s="97" t="n">
        <v>0</v>
      </c>
      <c r="O1719" s="97" t="n">
        <v>0</v>
      </c>
      <c r="P1719" s="94"/>
      <c r="Q1719" s="94"/>
    </row>
    <row r="1720" customFormat="false" ht="12.75" hidden="false" customHeight="false" outlineLevel="0" collapsed="false">
      <c r="A1720" s="99"/>
      <c r="B1720" s="100"/>
      <c r="C1720" s="101"/>
      <c r="D1720" s="102"/>
      <c r="E1720" s="102"/>
      <c r="F1720" s="101"/>
      <c r="G1720" s="103"/>
      <c r="H1720" s="99"/>
      <c r="I1720" s="103"/>
      <c r="J1720" s="99"/>
      <c r="K1720" s="99"/>
      <c r="L1720" s="99"/>
      <c r="M1720" s="103" t="n">
        <v>0</v>
      </c>
      <c r="N1720" s="103" t="n">
        <v>0</v>
      </c>
      <c r="O1720" s="103" t="n">
        <v>0</v>
      </c>
      <c r="P1720" s="99"/>
      <c r="Q1720" s="99"/>
    </row>
    <row r="1721" customFormat="false" ht="12.75" hidden="false" customHeight="false" outlineLevel="0" collapsed="false">
      <c r="A1721" s="104" t="n">
        <f aca="false">A1718+1</f>
        <v>574</v>
      </c>
      <c r="B1721" s="95"/>
      <c r="C1721" s="40"/>
      <c r="D1721" s="96" t="n">
        <v>6</v>
      </c>
      <c r="E1721" s="96"/>
      <c r="F1721" s="40"/>
      <c r="G1721" s="105" t="n">
        <f aca="false">C1721</f>
        <v>0</v>
      </c>
      <c r="H1721" s="104" t="n">
        <f aca="false">IF(AND(E1721=0,E1722=0),25,20)</f>
        <v>25</v>
      </c>
      <c r="I1721" s="105" t="n">
        <f aca="false">F1721</f>
        <v>0</v>
      </c>
      <c r="J1721" s="94" t="n">
        <f aca="false">IF(E1721="WO40",-40,MAX(4,SUM(E1721:E1722)))</f>
        <v>4</v>
      </c>
      <c r="K1721" s="104" t="n">
        <f aca="false">IF(D1721&gt;E1721,1,0)+IF(D1722&gt;E1722,1,0)+IF(D1723&gt;E1723,1,0)</f>
        <v>2</v>
      </c>
      <c r="L1721" s="104" t="n">
        <f aca="false">IF(E1721&gt;D1721,1,0)+IF(E1722&gt;D1722,1,0)+IF(E1723&gt;D1723,1,0)</f>
        <v>0</v>
      </c>
      <c r="M1721" s="97" t="str">
        <f aca="false">G1721&amp;" d. "&amp;I1721</f>
        <v>0 d. 0</v>
      </c>
      <c r="N1721" s="97" t="str">
        <f aca="false">G1721&amp;" x "&amp;I1721</f>
        <v>0 x 0</v>
      </c>
      <c r="O1721" s="97" t="str">
        <f aca="false">I1721&amp;" x "&amp;G1721</f>
        <v>0 x 0</v>
      </c>
      <c r="P1721" s="94" t="n">
        <f aca="false">MONTH(B1721)</f>
        <v>12</v>
      </c>
      <c r="Q1721" s="94" t="n">
        <f aca="false">QUOTIENT(B1721-2,7)-6129</f>
        <v>-6129</v>
      </c>
    </row>
    <row r="1722" customFormat="false" ht="12.75" hidden="false" customHeight="false" outlineLevel="0" collapsed="false">
      <c r="A1722" s="94"/>
      <c r="B1722" s="39"/>
      <c r="C1722" s="40"/>
      <c r="D1722" s="98" t="n">
        <v>6</v>
      </c>
      <c r="E1722" s="98"/>
      <c r="F1722" s="40"/>
      <c r="G1722" s="97"/>
      <c r="H1722" s="94"/>
      <c r="I1722" s="97"/>
      <c r="J1722" s="94"/>
      <c r="K1722" s="94"/>
      <c r="L1722" s="94"/>
      <c r="M1722" s="97" t="n">
        <v>0</v>
      </c>
      <c r="N1722" s="97" t="n">
        <v>0</v>
      </c>
      <c r="O1722" s="97" t="n">
        <v>0</v>
      </c>
      <c r="P1722" s="94"/>
      <c r="Q1722" s="94"/>
    </row>
    <row r="1723" customFormat="false" ht="12.75" hidden="false" customHeight="false" outlineLevel="0" collapsed="false">
      <c r="A1723" s="99"/>
      <c r="B1723" s="100"/>
      <c r="C1723" s="101"/>
      <c r="D1723" s="102"/>
      <c r="E1723" s="102"/>
      <c r="F1723" s="101"/>
      <c r="G1723" s="103"/>
      <c r="H1723" s="99"/>
      <c r="I1723" s="103"/>
      <c r="J1723" s="99"/>
      <c r="K1723" s="99"/>
      <c r="L1723" s="99"/>
      <c r="M1723" s="103" t="n">
        <v>0</v>
      </c>
      <c r="N1723" s="103" t="n">
        <v>0</v>
      </c>
      <c r="O1723" s="103" t="n">
        <v>0</v>
      </c>
      <c r="P1723" s="99"/>
      <c r="Q1723" s="99"/>
    </row>
    <row r="1724" customFormat="false" ht="12.75" hidden="false" customHeight="false" outlineLevel="0" collapsed="false">
      <c r="A1724" s="104" t="n">
        <f aca="false">A1721+1</f>
        <v>575</v>
      </c>
      <c r="B1724" s="95"/>
      <c r="C1724" s="40"/>
      <c r="D1724" s="96" t="n">
        <v>6</v>
      </c>
      <c r="E1724" s="96"/>
      <c r="F1724" s="40"/>
      <c r="G1724" s="105" t="n">
        <f aca="false">C1724</f>
        <v>0</v>
      </c>
      <c r="H1724" s="104" t="n">
        <f aca="false">IF(AND(E1724=0,E1725=0),25,20)</f>
        <v>25</v>
      </c>
      <c r="I1724" s="105" t="n">
        <f aca="false">F1724</f>
        <v>0</v>
      </c>
      <c r="J1724" s="94" t="n">
        <f aca="false">IF(E1724="WO40",-40,MAX(4,SUM(E1724:E1725)))</f>
        <v>4</v>
      </c>
      <c r="K1724" s="104" t="n">
        <f aca="false">IF(D1724&gt;E1724,1,0)+IF(D1725&gt;E1725,1,0)+IF(D1726&gt;E1726,1,0)</f>
        <v>2</v>
      </c>
      <c r="L1724" s="104" t="n">
        <f aca="false">IF(E1724&gt;D1724,1,0)+IF(E1725&gt;D1725,1,0)+IF(E1726&gt;D1726,1,0)</f>
        <v>0</v>
      </c>
      <c r="M1724" s="97" t="str">
        <f aca="false">G1724&amp;" d. "&amp;I1724</f>
        <v>0 d. 0</v>
      </c>
      <c r="N1724" s="97" t="str">
        <f aca="false">G1724&amp;" x "&amp;I1724</f>
        <v>0 x 0</v>
      </c>
      <c r="O1724" s="97" t="str">
        <f aca="false">I1724&amp;" x "&amp;G1724</f>
        <v>0 x 0</v>
      </c>
      <c r="P1724" s="94" t="n">
        <f aca="false">MONTH(B1724)</f>
        <v>12</v>
      </c>
      <c r="Q1724" s="94" t="n">
        <f aca="false">QUOTIENT(B1724-2,7)-6129</f>
        <v>-6129</v>
      </c>
    </row>
    <row r="1725" customFormat="false" ht="12.75" hidden="false" customHeight="false" outlineLevel="0" collapsed="false">
      <c r="A1725" s="94"/>
      <c r="B1725" s="39"/>
      <c r="C1725" s="40"/>
      <c r="D1725" s="98" t="n">
        <v>6</v>
      </c>
      <c r="E1725" s="98"/>
      <c r="F1725" s="40"/>
      <c r="G1725" s="97"/>
      <c r="H1725" s="94"/>
      <c r="I1725" s="97"/>
      <c r="J1725" s="94"/>
      <c r="K1725" s="94"/>
      <c r="L1725" s="94"/>
      <c r="M1725" s="97" t="n">
        <v>0</v>
      </c>
      <c r="N1725" s="97" t="n">
        <v>0</v>
      </c>
      <c r="O1725" s="97" t="n">
        <v>0</v>
      </c>
      <c r="P1725" s="94"/>
      <c r="Q1725" s="94"/>
    </row>
    <row r="1726" customFormat="false" ht="12.75" hidden="false" customHeight="false" outlineLevel="0" collapsed="false">
      <c r="A1726" s="99"/>
      <c r="B1726" s="100"/>
      <c r="C1726" s="101"/>
      <c r="D1726" s="102"/>
      <c r="E1726" s="102"/>
      <c r="F1726" s="101"/>
      <c r="G1726" s="103"/>
      <c r="H1726" s="99"/>
      <c r="I1726" s="103"/>
      <c r="J1726" s="99"/>
      <c r="K1726" s="99"/>
      <c r="L1726" s="99"/>
      <c r="M1726" s="103" t="n">
        <v>0</v>
      </c>
      <c r="N1726" s="103" t="n">
        <v>0</v>
      </c>
      <c r="O1726" s="103" t="n">
        <v>0</v>
      </c>
      <c r="P1726" s="99"/>
      <c r="Q1726" s="99"/>
    </row>
    <row r="1727" customFormat="false" ht="12.75" hidden="false" customHeight="false" outlineLevel="0" collapsed="false">
      <c r="A1727" s="104" t="n">
        <f aca="false">A1724+1</f>
        <v>576</v>
      </c>
      <c r="B1727" s="95"/>
      <c r="C1727" s="40"/>
      <c r="D1727" s="96" t="n">
        <v>6</v>
      </c>
      <c r="E1727" s="96"/>
      <c r="F1727" s="40"/>
      <c r="G1727" s="105" t="n">
        <f aca="false">C1727</f>
        <v>0</v>
      </c>
      <c r="H1727" s="104" t="n">
        <f aca="false">IF(AND(E1727=0,E1728=0),25,20)</f>
        <v>25</v>
      </c>
      <c r="I1727" s="105" t="n">
        <f aca="false">F1727</f>
        <v>0</v>
      </c>
      <c r="J1727" s="94" t="n">
        <f aca="false">IF(E1727="WO40",-40,MAX(4,SUM(E1727:E1728)))</f>
        <v>4</v>
      </c>
      <c r="K1727" s="104" t="n">
        <f aca="false">IF(D1727&gt;E1727,1,0)+IF(D1728&gt;E1728,1,0)+IF(D1729&gt;E1729,1,0)</f>
        <v>2</v>
      </c>
      <c r="L1727" s="104" t="n">
        <f aca="false">IF(E1727&gt;D1727,1,0)+IF(E1728&gt;D1728,1,0)+IF(E1729&gt;D1729,1,0)</f>
        <v>0</v>
      </c>
      <c r="M1727" s="97" t="str">
        <f aca="false">G1727&amp;" d. "&amp;I1727</f>
        <v>0 d. 0</v>
      </c>
      <c r="N1727" s="97" t="str">
        <f aca="false">G1727&amp;" x "&amp;I1727</f>
        <v>0 x 0</v>
      </c>
      <c r="O1727" s="97" t="str">
        <f aca="false">I1727&amp;" x "&amp;G1727</f>
        <v>0 x 0</v>
      </c>
      <c r="P1727" s="94" t="n">
        <f aca="false">MONTH(B1727)</f>
        <v>12</v>
      </c>
      <c r="Q1727" s="94" t="n">
        <f aca="false">QUOTIENT(B1727-2,7)-6129</f>
        <v>-6129</v>
      </c>
    </row>
    <row r="1728" customFormat="false" ht="12.75" hidden="false" customHeight="false" outlineLevel="0" collapsed="false">
      <c r="A1728" s="94"/>
      <c r="B1728" s="39"/>
      <c r="C1728" s="40"/>
      <c r="D1728" s="98" t="n">
        <v>6</v>
      </c>
      <c r="E1728" s="98"/>
      <c r="F1728" s="40"/>
      <c r="G1728" s="97"/>
      <c r="H1728" s="94"/>
      <c r="I1728" s="97"/>
      <c r="J1728" s="94"/>
      <c r="K1728" s="94"/>
      <c r="L1728" s="94"/>
      <c r="M1728" s="97" t="n">
        <v>0</v>
      </c>
      <c r="N1728" s="97" t="n">
        <v>0</v>
      </c>
      <c r="O1728" s="97" t="n">
        <v>0</v>
      </c>
      <c r="P1728" s="94"/>
      <c r="Q1728" s="94"/>
    </row>
    <row r="1729" customFormat="false" ht="12.75" hidden="false" customHeight="false" outlineLevel="0" collapsed="false">
      <c r="A1729" s="99"/>
      <c r="B1729" s="100"/>
      <c r="C1729" s="101"/>
      <c r="D1729" s="102"/>
      <c r="E1729" s="102"/>
      <c r="F1729" s="101"/>
      <c r="G1729" s="103"/>
      <c r="H1729" s="99"/>
      <c r="I1729" s="103"/>
      <c r="J1729" s="99"/>
      <c r="K1729" s="99"/>
      <c r="L1729" s="99"/>
      <c r="M1729" s="103" t="n">
        <v>0</v>
      </c>
      <c r="N1729" s="103" t="n">
        <v>0</v>
      </c>
      <c r="O1729" s="103" t="n">
        <v>0</v>
      </c>
      <c r="P1729" s="99"/>
      <c r="Q1729" s="99"/>
    </row>
    <row r="1730" customFormat="false" ht="12.75" hidden="false" customHeight="false" outlineLevel="0" collapsed="false">
      <c r="A1730" s="104" t="n">
        <f aca="false">A1727+1</f>
        <v>577</v>
      </c>
      <c r="B1730" s="95"/>
      <c r="C1730" s="40"/>
      <c r="D1730" s="96" t="n">
        <v>6</v>
      </c>
      <c r="E1730" s="96"/>
      <c r="F1730" s="40"/>
      <c r="G1730" s="105" t="n">
        <f aca="false">C1730</f>
        <v>0</v>
      </c>
      <c r="H1730" s="104" t="n">
        <f aca="false">IF(AND(E1730=0,E1731=0),25,20)</f>
        <v>25</v>
      </c>
      <c r="I1730" s="105" t="n">
        <f aca="false">F1730</f>
        <v>0</v>
      </c>
      <c r="J1730" s="94" t="n">
        <f aca="false">IF(E1730="WO40",-40,MAX(4,SUM(E1730:E1731)))</f>
        <v>4</v>
      </c>
      <c r="K1730" s="104" t="n">
        <f aca="false">IF(D1730&gt;E1730,1,0)+IF(D1731&gt;E1731,1,0)+IF(D1732&gt;E1732,1,0)</f>
        <v>2</v>
      </c>
      <c r="L1730" s="104" t="n">
        <f aca="false">IF(E1730&gt;D1730,1,0)+IF(E1731&gt;D1731,1,0)+IF(E1732&gt;D1732,1,0)</f>
        <v>0</v>
      </c>
      <c r="M1730" s="97" t="str">
        <f aca="false">G1730&amp;" d. "&amp;I1730</f>
        <v>0 d. 0</v>
      </c>
      <c r="N1730" s="97" t="str">
        <f aca="false">G1730&amp;" x "&amp;I1730</f>
        <v>0 x 0</v>
      </c>
      <c r="O1730" s="97" t="str">
        <f aca="false">I1730&amp;" x "&amp;G1730</f>
        <v>0 x 0</v>
      </c>
      <c r="P1730" s="94" t="n">
        <f aca="false">MONTH(B1730)</f>
        <v>12</v>
      </c>
      <c r="Q1730" s="94" t="n">
        <f aca="false">QUOTIENT(B1730-2,7)-6129</f>
        <v>-6129</v>
      </c>
    </row>
    <row r="1731" customFormat="false" ht="12.75" hidden="false" customHeight="false" outlineLevel="0" collapsed="false">
      <c r="A1731" s="94"/>
      <c r="B1731" s="39"/>
      <c r="C1731" s="40"/>
      <c r="D1731" s="98" t="n">
        <v>6</v>
      </c>
      <c r="E1731" s="98"/>
      <c r="F1731" s="40"/>
      <c r="G1731" s="97"/>
      <c r="H1731" s="94"/>
      <c r="I1731" s="97"/>
      <c r="J1731" s="94"/>
      <c r="K1731" s="94"/>
      <c r="L1731" s="94"/>
      <c r="M1731" s="97" t="n">
        <v>0</v>
      </c>
      <c r="N1731" s="97" t="n">
        <v>0</v>
      </c>
      <c r="O1731" s="97" t="n">
        <v>0</v>
      </c>
      <c r="P1731" s="94"/>
      <c r="Q1731" s="94"/>
    </row>
    <row r="1732" customFormat="false" ht="12.75" hidden="false" customHeight="false" outlineLevel="0" collapsed="false">
      <c r="A1732" s="99"/>
      <c r="B1732" s="100"/>
      <c r="C1732" s="101"/>
      <c r="D1732" s="102"/>
      <c r="E1732" s="102"/>
      <c r="F1732" s="101"/>
      <c r="G1732" s="103"/>
      <c r="H1732" s="99"/>
      <c r="I1732" s="103"/>
      <c r="J1732" s="99"/>
      <c r="K1732" s="99"/>
      <c r="L1732" s="99"/>
      <c r="M1732" s="103" t="n">
        <v>0</v>
      </c>
      <c r="N1732" s="103" t="n">
        <v>0</v>
      </c>
      <c r="O1732" s="103" t="n">
        <v>0</v>
      </c>
      <c r="P1732" s="99"/>
      <c r="Q1732" s="99"/>
    </row>
    <row r="1733" customFormat="false" ht="12.75" hidden="false" customHeight="false" outlineLevel="0" collapsed="false">
      <c r="A1733" s="104" t="n">
        <f aca="false">A1730+1</f>
        <v>578</v>
      </c>
      <c r="B1733" s="95"/>
      <c r="C1733" s="40"/>
      <c r="D1733" s="96" t="n">
        <v>6</v>
      </c>
      <c r="E1733" s="96"/>
      <c r="F1733" s="40"/>
      <c r="G1733" s="105" t="n">
        <f aca="false">C1733</f>
        <v>0</v>
      </c>
      <c r="H1733" s="104" t="n">
        <f aca="false">IF(AND(E1733=0,E1734=0),25,20)</f>
        <v>25</v>
      </c>
      <c r="I1733" s="105" t="n">
        <f aca="false">F1733</f>
        <v>0</v>
      </c>
      <c r="J1733" s="94" t="n">
        <f aca="false">IF(E1733="WO40",-40,MAX(4,SUM(E1733:E1734)))</f>
        <v>4</v>
      </c>
      <c r="K1733" s="104" t="n">
        <f aca="false">IF(D1733&gt;E1733,1,0)+IF(D1734&gt;E1734,1,0)+IF(D1735&gt;E1735,1,0)</f>
        <v>2</v>
      </c>
      <c r="L1733" s="104" t="n">
        <f aca="false">IF(E1733&gt;D1733,1,0)+IF(E1734&gt;D1734,1,0)+IF(E1735&gt;D1735,1,0)</f>
        <v>0</v>
      </c>
      <c r="M1733" s="97" t="str">
        <f aca="false">G1733&amp;" d. "&amp;I1733</f>
        <v>0 d. 0</v>
      </c>
      <c r="N1733" s="97" t="str">
        <f aca="false">G1733&amp;" x "&amp;I1733</f>
        <v>0 x 0</v>
      </c>
      <c r="O1733" s="97" t="str">
        <f aca="false">I1733&amp;" x "&amp;G1733</f>
        <v>0 x 0</v>
      </c>
      <c r="P1733" s="94" t="n">
        <f aca="false">MONTH(B1733)</f>
        <v>12</v>
      </c>
      <c r="Q1733" s="94" t="n">
        <f aca="false">QUOTIENT(B1733-2,7)-6129</f>
        <v>-6129</v>
      </c>
    </row>
    <row r="1734" customFormat="false" ht="12.75" hidden="false" customHeight="false" outlineLevel="0" collapsed="false">
      <c r="A1734" s="94"/>
      <c r="B1734" s="39"/>
      <c r="C1734" s="40"/>
      <c r="D1734" s="98" t="n">
        <v>6</v>
      </c>
      <c r="E1734" s="98"/>
      <c r="F1734" s="40"/>
      <c r="G1734" s="97"/>
      <c r="H1734" s="94"/>
      <c r="I1734" s="97"/>
      <c r="J1734" s="94"/>
      <c r="K1734" s="94"/>
      <c r="L1734" s="94"/>
      <c r="M1734" s="97" t="n">
        <v>0</v>
      </c>
      <c r="N1734" s="97" t="n">
        <v>0</v>
      </c>
      <c r="O1734" s="97" t="n">
        <v>0</v>
      </c>
      <c r="P1734" s="94"/>
      <c r="Q1734" s="94"/>
    </row>
    <row r="1735" customFormat="false" ht="12.75" hidden="false" customHeight="false" outlineLevel="0" collapsed="false">
      <c r="A1735" s="99"/>
      <c r="B1735" s="100"/>
      <c r="C1735" s="101"/>
      <c r="D1735" s="102"/>
      <c r="E1735" s="102"/>
      <c r="F1735" s="101"/>
      <c r="G1735" s="103"/>
      <c r="H1735" s="99"/>
      <c r="I1735" s="103"/>
      <c r="J1735" s="99"/>
      <c r="K1735" s="99"/>
      <c r="L1735" s="99"/>
      <c r="M1735" s="103" t="n">
        <v>0</v>
      </c>
      <c r="N1735" s="103" t="n">
        <v>0</v>
      </c>
      <c r="O1735" s="103" t="n">
        <v>0</v>
      </c>
      <c r="P1735" s="99"/>
      <c r="Q1735" s="99"/>
    </row>
    <row r="1736" customFormat="false" ht="12.75" hidden="false" customHeight="false" outlineLevel="0" collapsed="false">
      <c r="A1736" s="104" t="n">
        <f aca="false">A1733+1</f>
        <v>579</v>
      </c>
      <c r="B1736" s="95"/>
      <c r="C1736" s="40"/>
      <c r="D1736" s="96" t="n">
        <v>6</v>
      </c>
      <c r="E1736" s="96"/>
      <c r="F1736" s="40"/>
      <c r="G1736" s="105" t="n">
        <f aca="false">C1736</f>
        <v>0</v>
      </c>
      <c r="H1736" s="104" t="n">
        <f aca="false">IF(AND(E1736=0,E1737=0),25,20)</f>
        <v>25</v>
      </c>
      <c r="I1736" s="105" t="n">
        <f aca="false">F1736</f>
        <v>0</v>
      </c>
      <c r="J1736" s="94" t="n">
        <f aca="false">IF(E1736="WO40",-40,MAX(4,SUM(E1736:E1737)))</f>
        <v>4</v>
      </c>
      <c r="K1736" s="104" t="n">
        <f aca="false">IF(D1736&gt;E1736,1,0)+IF(D1737&gt;E1737,1,0)+IF(D1738&gt;E1738,1,0)</f>
        <v>2</v>
      </c>
      <c r="L1736" s="104" t="n">
        <f aca="false">IF(E1736&gt;D1736,1,0)+IF(E1737&gt;D1737,1,0)+IF(E1738&gt;D1738,1,0)</f>
        <v>0</v>
      </c>
      <c r="M1736" s="97" t="str">
        <f aca="false">G1736&amp;" d. "&amp;I1736</f>
        <v>0 d. 0</v>
      </c>
      <c r="N1736" s="97" t="str">
        <f aca="false">G1736&amp;" x "&amp;I1736</f>
        <v>0 x 0</v>
      </c>
      <c r="O1736" s="97" t="str">
        <f aca="false">I1736&amp;" x "&amp;G1736</f>
        <v>0 x 0</v>
      </c>
      <c r="P1736" s="94" t="n">
        <f aca="false">MONTH(B1736)</f>
        <v>12</v>
      </c>
      <c r="Q1736" s="94" t="n">
        <f aca="false">QUOTIENT(B1736-2,7)-6129</f>
        <v>-6129</v>
      </c>
    </row>
    <row r="1737" customFormat="false" ht="12.75" hidden="false" customHeight="false" outlineLevel="0" collapsed="false">
      <c r="A1737" s="94"/>
      <c r="B1737" s="39"/>
      <c r="C1737" s="40"/>
      <c r="D1737" s="98" t="n">
        <v>6</v>
      </c>
      <c r="E1737" s="98"/>
      <c r="F1737" s="40"/>
      <c r="G1737" s="97"/>
      <c r="H1737" s="94"/>
      <c r="I1737" s="97"/>
      <c r="J1737" s="94"/>
      <c r="K1737" s="94"/>
      <c r="L1737" s="94"/>
      <c r="M1737" s="97" t="n">
        <v>0</v>
      </c>
      <c r="N1737" s="97" t="n">
        <v>0</v>
      </c>
      <c r="O1737" s="97" t="n">
        <v>0</v>
      </c>
      <c r="P1737" s="94"/>
      <c r="Q1737" s="94"/>
    </row>
    <row r="1738" customFormat="false" ht="12.75" hidden="false" customHeight="false" outlineLevel="0" collapsed="false">
      <c r="A1738" s="99"/>
      <c r="B1738" s="100"/>
      <c r="C1738" s="101"/>
      <c r="D1738" s="102"/>
      <c r="E1738" s="102"/>
      <c r="F1738" s="101"/>
      <c r="G1738" s="103"/>
      <c r="H1738" s="99"/>
      <c r="I1738" s="103"/>
      <c r="J1738" s="99"/>
      <c r="K1738" s="99"/>
      <c r="L1738" s="99"/>
      <c r="M1738" s="103" t="n">
        <v>0</v>
      </c>
      <c r="N1738" s="103" t="n">
        <v>0</v>
      </c>
      <c r="O1738" s="103" t="n">
        <v>0</v>
      </c>
      <c r="P1738" s="99"/>
      <c r="Q1738" s="99"/>
    </row>
    <row r="1739" customFormat="false" ht="12.75" hidden="false" customHeight="false" outlineLevel="0" collapsed="false">
      <c r="A1739" s="104" t="n">
        <f aca="false">A1736+1</f>
        <v>580</v>
      </c>
      <c r="B1739" s="95"/>
      <c r="C1739" s="40"/>
      <c r="D1739" s="96" t="n">
        <v>6</v>
      </c>
      <c r="E1739" s="96"/>
      <c r="F1739" s="40"/>
      <c r="G1739" s="105" t="n">
        <f aca="false">C1739</f>
        <v>0</v>
      </c>
      <c r="H1739" s="104" t="n">
        <f aca="false">IF(AND(E1739=0,E1740=0),25,20)</f>
        <v>25</v>
      </c>
      <c r="I1739" s="105" t="n">
        <f aca="false">F1739</f>
        <v>0</v>
      </c>
      <c r="J1739" s="94" t="n">
        <f aca="false">IF(E1739="WO40",-40,MAX(4,SUM(E1739:E1740)))</f>
        <v>4</v>
      </c>
      <c r="K1739" s="104" t="n">
        <f aca="false">IF(D1739&gt;E1739,1,0)+IF(D1740&gt;E1740,1,0)+IF(D1741&gt;E1741,1,0)</f>
        <v>2</v>
      </c>
      <c r="L1739" s="104" t="n">
        <f aca="false">IF(E1739&gt;D1739,1,0)+IF(E1740&gt;D1740,1,0)+IF(E1741&gt;D1741,1,0)</f>
        <v>0</v>
      </c>
      <c r="M1739" s="97" t="str">
        <f aca="false">G1739&amp;" d. "&amp;I1739</f>
        <v>0 d. 0</v>
      </c>
      <c r="N1739" s="97" t="str">
        <f aca="false">G1739&amp;" x "&amp;I1739</f>
        <v>0 x 0</v>
      </c>
      <c r="O1739" s="97" t="str">
        <f aca="false">I1739&amp;" x "&amp;G1739</f>
        <v>0 x 0</v>
      </c>
      <c r="P1739" s="94" t="n">
        <f aca="false">MONTH(B1739)</f>
        <v>12</v>
      </c>
      <c r="Q1739" s="94" t="n">
        <f aca="false">QUOTIENT(B1739-2,7)-6129</f>
        <v>-6129</v>
      </c>
    </row>
    <row r="1740" customFormat="false" ht="12.75" hidden="false" customHeight="false" outlineLevel="0" collapsed="false">
      <c r="A1740" s="94"/>
      <c r="B1740" s="39"/>
      <c r="C1740" s="40"/>
      <c r="D1740" s="98" t="n">
        <v>6</v>
      </c>
      <c r="E1740" s="98"/>
      <c r="F1740" s="40"/>
      <c r="G1740" s="97"/>
      <c r="H1740" s="94"/>
      <c r="I1740" s="97"/>
      <c r="J1740" s="94"/>
      <c r="K1740" s="94"/>
      <c r="L1740" s="94"/>
      <c r="M1740" s="97" t="n">
        <v>0</v>
      </c>
      <c r="N1740" s="97" t="n">
        <v>0</v>
      </c>
      <c r="O1740" s="97" t="n">
        <v>0</v>
      </c>
      <c r="P1740" s="94"/>
      <c r="Q1740" s="94"/>
    </row>
    <row r="1741" customFormat="false" ht="12.75" hidden="false" customHeight="false" outlineLevel="0" collapsed="false">
      <c r="A1741" s="99"/>
      <c r="B1741" s="100"/>
      <c r="C1741" s="101"/>
      <c r="D1741" s="102"/>
      <c r="E1741" s="102"/>
      <c r="F1741" s="101"/>
      <c r="G1741" s="103"/>
      <c r="H1741" s="99"/>
      <c r="I1741" s="103"/>
      <c r="J1741" s="99"/>
      <c r="K1741" s="99"/>
      <c r="L1741" s="99"/>
      <c r="M1741" s="103" t="n">
        <v>0</v>
      </c>
      <c r="N1741" s="103" t="n">
        <v>0</v>
      </c>
      <c r="O1741" s="103" t="n">
        <v>0</v>
      </c>
      <c r="P1741" s="99"/>
      <c r="Q1741" s="99"/>
    </row>
    <row r="1742" customFormat="false" ht="12.75" hidden="false" customHeight="false" outlineLevel="0" collapsed="false">
      <c r="A1742" s="104" t="n">
        <f aca="false">A1739+1</f>
        <v>581</v>
      </c>
      <c r="B1742" s="95"/>
      <c r="C1742" s="40"/>
      <c r="D1742" s="96" t="n">
        <v>6</v>
      </c>
      <c r="E1742" s="96"/>
      <c r="F1742" s="40"/>
      <c r="G1742" s="105" t="n">
        <f aca="false">C1742</f>
        <v>0</v>
      </c>
      <c r="H1742" s="104" t="n">
        <f aca="false">IF(AND(E1742=0,E1743=0),25,20)</f>
        <v>25</v>
      </c>
      <c r="I1742" s="105" t="n">
        <f aca="false">F1742</f>
        <v>0</v>
      </c>
      <c r="J1742" s="94" t="n">
        <f aca="false">IF(E1742="WO40",-40,MAX(4,SUM(E1742:E1743)))</f>
        <v>4</v>
      </c>
      <c r="K1742" s="104" t="n">
        <f aca="false">IF(D1742&gt;E1742,1,0)+IF(D1743&gt;E1743,1,0)+IF(D1744&gt;E1744,1,0)</f>
        <v>2</v>
      </c>
      <c r="L1742" s="104" t="n">
        <f aca="false">IF(E1742&gt;D1742,1,0)+IF(E1743&gt;D1743,1,0)+IF(E1744&gt;D1744,1,0)</f>
        <v>0</v>
      </c>
      <c r="M1742" s="97" t="str">
        <f aca="false">G1742&amp;" d. "&amp;I1742</f>
        <v>0 d. 0</v>
      </c>
      <c r="N1742" s="97" t="str">
        <f aca="false">G1742&amp;" x "&amp;I1742</f>
        <v>0 x 0</v>
      </c>
      <c r="O1742" s="97" t="str">
        <f aca="false">I1742&amp;" x "&amp;G1742</f>
        <v>0 x 0</v>
      </c>
      <c r="P1742" s="94" t="n">
        <f aca="false">MONTH(B1742)</f>
        <v>12</v>
      </c>
      <c r="Q1742" s="94" t="n">
        <f aca="false">QUOTIENT(B1742-2,7)-6129</f>
        <v>-6129</v>
      </c>
    </row>
    <row r="1743" customFormat="false" ht="12.75" hidden="false" customHeight="false" outlineLevel="0" collapsed="false">
      <c r="A1743" s="94"/>
      <c r="B1743" s="39"/>
      <c r="C1743" s="40"/>
      <c r="D1743" s="98" t="n">
        <v>6</v>
      </c>
      <c r="E1743" s="98"/>
      <c r="F1743" s="40"/>
      <c r="G1743" s="97"/>
      <c r="H1743" s="94"/>
      <c r="I1743" s="97"/>
      <c r="J1743" s="94"/>
      <c r="K1743" s="94"/>
      <c r="L1743" s="94"/>
      <c r="M1743" s="97" t="n">
        <v>0</v>
      </c>
      <c r="N1743" s="97" t="n">
        <v>0</v>
      </c>
      <c r="O1743" s="97" t="n">
        <v>0</v>
      </c>
      <c r="P1743" s="94"/>
      <c r="Q1743" s="94"/>
    </row>
    <row r="1744" customFormat="false" ht="12.75" hidden="false" customHeight="false" outlineLevel="0" collapsed="false">
      <c r="A1744" s="99"/>
      <c r="B1744" s="100"/>
      <c r="C1744" s="101"/>
      <c r="D1744" s="102"/>
      <c r="E1744" s="102"/>
      <c r="F1744" s="101"/>
      <c r="G1744" s="103"/>
      <c r="H1744" s="99"/>
      <c r="I1744" s="103"/>
      <c r="J1744" s="99"/>
      <c r="K1744" s="99"/>
      <c r="L1744" s="99"/>
      <c r="M1744" s="103" t="n">
        <v>0</v>
      </c>
      <c r="N1744" s="103" t="n">
        <v>0</v>
      </c>
      <c r="O1744" s="103" t="n">
        <v>0</v>
      </c>
      <c r="P1744" s="99"/>
      <c r="Q1744" s="99"/>
    </row>
    <row r="1745" customFormat="false" ht="12.75" hidden="false" customHeight="false" outlineLevel="0" collapsed="false">
      <c r="A1745" s="104" t="n">
        <f aca="false">A1742+1</f>
        <v>582</v>
      </c>
      <c r="B1745" s="95"/>
      <c r="C1745" s="40"/>
      <c r="D1745" s="96" t="n">
        <v>6</v>
      </c>
      <c r="E1745" s="96"/>
      <c r="F1745" s="40"/>
      <c r="G1745" s="105" t="n">
        <f aca="false">C1745</f>
        <v>0</v>
      </c>
      <c r="H1745" s="104" t="n">
        <f aca="false">IF(AND(E1745=0,E1746=0),25,20)</f>
        <v>25</v>
      </c>
      <c r="I1745" s="105" t="n">
        <f aca="false">F1745</f>
        <v>0</v>
      </c>
      <c r="J1745" s="94" t="n">
        <f aca="false">IF(E1745="WO40",-40,MAX(4,SUM(E1745:E1746)))</f>
        <v>4</v>
      </c>
      <c r="K1745" s="104" t="n">
        <f aca="false">IF(D1745&gt;E1745,1,0)+IF(D1746&gt;E1746,1,0)+IF(D1747&gt;E1747,1,0)</f>
        <v>2</v>
      </c>
      <c r="L1745" s="104" t="n">
        <f aca="false">IF(E1745&gt;D1745,1,0)+IF(E1746&gt;D1746,1,0)+IF(E1747&gt;D1747,1,0)</f>
        <v>0</v>
      </c>
      <c r="M1745" s="97" t="str">
        <f aca="false">G1745&amp;" d. "&amp;I1745</f>
        <v>0 d. 0</v>
      </c>
      <c r="N1745" s="97" t="str">
        <f aca="false">G1745&amp;" x "&amp;I1745</f>
        <v>0 x 0</v>
      </c>
      <c r="O1745" s="97" t="str">
        <f aca="false">I1745&amp;" x "&amp;G1745</f>
        <v>0 x 0</v>
      </c>
      <c r="P1745" s="94" t="n">
        <f aca="false">MONTH(B1745)</f>
        <v>12</v>
      </c>
      <c r="Q1745" s="94" t="n">
        <f aca="false">QUOTIENT(B1745-2,7)-6129</f>
        <v>-6129</v>
      </c>
    </row>
    <row r="1746" customFormat="false" ht="12.75" hidden="false" customHeight="false" outlineLevel="0" collapsed="false">
      <c r="A1746" s="94"/>
      <c r="B1746" s="39"/>
      <c r="C1746" s="40"/>
      <c r="D1746" s="98" t="n">
        <v>6</v>
      </c>
      <c r="E1746" s="98"/>
      <c r="F1746" s="40"/>
      <c r="G1746" s="97"/>
      <c r="H1746" s="94"/>
      <c r="I1746" s="97"/>
      <c r="J1746" s="94"/>
      <c r="K1746" s="94"/>
      <c r="L1746" s="94"/>
      <c r="M1746" s="97" t="n">
        <v>0</v>
      </c>
      <c r="N1746" s="97" t="n">
        <v>0</v>
      </c>
      <c r="O1746" s="97" t="n">
        <v>0</v>
      </c>
      <c r="P1746" s="94"/>
      <c r="Q1746" s="94"/>
    </row>
    <row r="1747" customFormat="false" ht="12.75" hidden="false" customHeight="false" outlineLevel="0" collapsed="false">
      <c r="A1747" s="99"/>
      <c r="B1747" s="100"/>
      <c r="C1747" s="101"/>
      <c r="D1747" s="102"/>
      <c r="E1747" s="102"/>
      <c r="F1747" s="101"/>
      <c r="G1747" s="103"/>
      <c r="H1747" s="99"/>
      <c r="I1747" s="103"/>
      <c r="J1747" s="99"/>
      <c r="K1747" s="99"/>
      <c r="L1747" s="99"/>
      <c r="M1747" s="103" t="n">
        <v>0</v>
      </c>
      <c r="N1747" s="103" t="n">
        <v>0</v>
      </c>
      <c r="O1747" s="103" t="n">
        <v>0</v>
      </c>
      <c r="P1747" s="99"/>
      <c r="Q1747" s="99"/>
    </row>
    <row r="1748" customFormat="false" ht="12.75" hidden="false" customHeight="false" outlineLevel="0" collapsed="false">
      <c r="A1748" s="104" t="n">
        <f aca="false">A1745+1</f>
        <v>583</v>
      </c>
      <c r="B1748" s="95"/>
      <c r="C1748" s="40"/>
      <c r="D1748" s="96" t="n">
        <v>6</v>
      </c>
      <c r="E1748" s="96"/>
      <c r="F1748" s="40"/>
      <c r="G1748" s="105" t="n">
        <f aca="false">C1748</f>
        <v>0</v>
      </c>
      <c r="H1748" s="104" t="n">
        <f aca="false">IF(AND(E1748=0,E1749=0),25,20)</f>
        <v>25</v>
      </c>
      <c r="I1748" s="105" t="n">
        <f aca="false">F1748</f>
        <v>0</v>
      </c>
      <c r="J1748" s="94" t="n">
        <f aca="false">IF(E1748="WO40",-40,MAX(4,SUM(E1748:E1749)))</f>
        <v>4</v>
      </c>
      <c r="K1748" s="104" t="n">
        <f aca="false">IF(D1748&gt;E1748,1,0)+IF(D1749&gt;E1749,1,0)+IF(D1750&gt;E1750,1,0)</f>
        <v>2</v>
      </c>
      <c r="L1748" s="104" t="n">
        <f aca="false">IF(E1748&gt;D1748,1,0)+IF(E1749&gt;D1749,1,0)+IF(E1750&gt;D1750,1,0)</f>
        <v>0</v>
      </c>
      <c r="M1748" s="97" t="str">
        <f aca="false">G1748&amp;" d. "&amp;I1748</f>
        <v>0 d. 0</v>
      </c>
      <c r="N1748" s="97" t="str">
        <f aca="false">G1748&amp;" x "&amp;I1748</f>
        <v>0 x 0</v>
      </c>
      <c r="O1748" s="97" t="str">
        <f aca="false">I1748&amp;" x "&amp;G1748</f>
        <v>0 x 0</v>
      </c>
      <c r="P1748" s="94" t="n">
        <f aca="false">MONTH(B1748)</f>
        <v>12</v>
      </c>
      <c r="Q1748" s="94" t="n">
        <f aca="false">QUOTIENT(B1748-2,7)-6129</f>
        <v>-6129</v>
      </c>
    </row>
    <row r="1749" customFormat="false" ht="12.75" hidden="false" customHeight="false" outlineLevel="0" collapsed="false">
      <c r="A1749" s="94"/>
      <c r="B1749" s="39"/>
      <c r="C1749" s="40"/>
      <c r="D1749" s="98" t="n">
        <v>6</v>
      </c>
      <c r="E1749" s="98"/>
      <c r="F1749" s="40"/>
      <c r="G1749" s="97"/>
      <c r="H1749" s="94"/>
      <c r="I1749" s="97"/>
      <c r="J1749" s="94"/>
      <c r="K1749" s="94"/>
      <c r="L1749" s="94"/>
      <c r="M1749" s="97" t="n">
        <v>0</v>
      </c>
      <c r="N1749" s="97" t="n">
        <v>0</v>
      </c>
      <c r="O1749" s="97" t="n">
        <v>0</v>
      </c>
      <c r="P1749" s="94"/>
      <c r="Q1749" s="94"/>
    </row>
    <row r="1750" customFormat="false" ht="12.75" hidden="false" customHeight="false" outlineLevel="0" collapsed="false">
      <c r="A1750" s="99"/>
      <c r="B1750" s="100"/>
      <c r="C1750" s="101"/>
      <c r="D1750" s="102"/>
      <c r="E1750" s="102"/>
      <c r="F1750" s="101"/>
      <c r="G1750" s="103"/>
      <c r="H1750" s="99"/>
      <c r="I1750" s="103"/>
      <c r="J1750" s="99"/>
      <c r="K1750" s="99"/>
      <c r="L1750" s="99"/>
      <c r="M1750" s="103" t="n">
        <v>0</v>
      </c>
      <c r="N1750" s="103" t="n">
        <v>0</v>
      </c>
      <c r="O1750" s="103" t="n">
        <v>0</v>
      </c>
      <c r="P1750" s="99"/>
      <c r="Q1750" s="99"/>
    </row>
    <row r="1751" customFormat="false" ht="12.75" hidden="false" customHeight="false" outlineLevel="0" collapsed="false">
      <c r="A1751" s="104" t="n">
        <f aca="false">A1748+1</f>
        <v>584</v>
      </c>
      <c r="B1751" s="95"/>
      <c r="C1751" s="40"/>
      <c r="D1751" s="96" t="n">
        <v>6</v>
      </c>
      <c r="E1751" s="96"/>
      <c r="F1751" s="40"/>
      <c r="G1751" s="105" t="n">
        <f aca="false">C1751</f>
        <v>0</v>
      </c>
      <c r="H1751" s="104" t="n">
        <f aca="false">IF(AND(E1751=0,E1752=0),25,20)</f>
        <v>25</v>
      </c>
      <c r="I1751" s="105" t="n">
        <f aca="false">F1751</f>
        <v>0</v>
      </c>
      <c r="J1751" s="94" t="n">
        <f aca="false">IF(E1751="WO40",-40,MAX(4,SUM(E1751:E1752)))</f>
        <v>4</v>
      </c>
      <c r="K1751" s="104" t="n">
        <f aca="false">IF(D1751&gt;E1751,1,0)+IF(D1752&gt;E1752,1,0)+IF(D1753&gt;E1753,1,0)</f>
        <v>2</v>
      </c>
      <c r="L1751" s="104" t="n">
        <f aca="false">IF(E1751&gt;D1751,1,0)+IF(E1752&gt;D1752,1,0)+IF(E1753&gt;D1753,1,0)</f>
        <v>0</v>
      </c>
      <c r="M1751" s="97" t="str">
        <f aca="false">G1751&amp;" d. "&amp;I1751</f>
        <v>0 d. 0</v>
      </c>
      <c r="N1751" s="97" t="str">
        <f aca="false">G1751&amp;" x "&amp;I1751</f>
        <v>0 x 0</v>
      </c>
      <c r="O1751" s="97" t="str">
        <f aca="false">I1751&amp;" x "&amp;G1751</f>
        <v>0 x 0</v>
      </c>
      <c r="P1751" s="94" t="n">
        <f aca="false">MONTH(B1751)</f>
        <v>12</v>
      </c>
      <c r="Q1751" s="94" t="n">
        <f aca="false">QUOTIENT(B1751-2,7)-6129</f>
        <v>-6129</v>
      </c>
    </row>
    <row r="1752" customFormat="false" ht="12.75" hidden="false" customHeight="false" outlineLevel="0" collapsed="false">
      <c r="A1752" s="94"/>
      <c r="B1752" s="39"/>
      <c r="C1752" s="40"/>
      <c r="D1752" s="98" t="n">
        <v>6</v>
      </c>
      <c r="E1752" s="98"/>
      <c r="F1752" s="40"/>
      <c r="G1752" s="97"/>
      <c r="H1752" s="94"/>
      <c r="I1752" s="97"/>
      <c r="J1752" s="94"/>
      <c r="K1752" s="94"/>
      <c r="L1752" s="94"/>
      <c r="M1752" s="97" t="n">
        <v>0</v>
      </c>
      <c r="N1752" s="97" t="n">
        <v>0</v>
      </c>
      <c r="O1752" s="97" t="n">
        <v>0</v>
      </c>
      <c r="P1752" s="94"/>
      <c r="Q1752" s="94"/>
    </row>
    <row r="1753" customFormat="false" ht="12.75" hidden="false" customHeight="false" outlineLevel="0" collapsed="false">
      <c r="A1753" s="99"/>
      <c r="B1753" s="100"/>
      <c r="C1753" s="101"/>
      <c r="D1753" s="102"/>
      <c r="E1753" s="102"/>
      <c r="F1753" s="101"/>
      <c r="G1753" s="103"/>
      <c r="H1753" s="99"/>
      <c r="I1753" s="103"/>
      <c r="J1753" s="99"/>
      <c r="K1753" s="99"/>
      <c r="L1753" s="99"/>
      <c r="M1753" s="103" t="n">
        <v>0</v>
      </c>
      <c r="N1753" s="103" t="n">
        <v>0</v>
      </c>
      <c r="O1753" s="103" t="n">
        <v>0</v>
      </c>
      <c r="P1753" s="99"/>
      <c r="Q1753" s="99"/>
    </row>
    <row r="1754" customFormat="false" ht="12.75" hidden="false" customHeight="false" outlineLevel="0" collapsed="false">
      <c r="A1754" s="104" t="n">
        <f aca="false">A1751+1</f>
        <v>585</v>
      </c>
      <c r="B1754" s="95"/>
      <c r="C1754" s="40"/>
      <c r="D1754" s="96" t="n">
        <v>6</v>
      </c>
      <c r="E1754" s="96"/>
      <c r="F1754" s="40"/>
      <c r="G1754" s="105" t="n">
        <f aca="false">C1754</f>
        <v>0</v>
      </c>
      <c r="H1754" s="104" t="n">
        <f aca="false">IF(AND(E1754=0,E1755=0),25,20)</f>
        <v>25</v>
      </c>
      <c r="I1754" s="105" t="n">
        <f aca="false">F1754</f>
        <v>0</v>
      </c>
      <c r="J1754" s="94" t="n">
        <f aca="false">IF(E1754="WO40",-40,MAX(4,SUM(E1754:E1755)))</f>
        <v>4</v>
      </c>
      <c r="K1754" s="104" t="n">
        <f aca="false">IF(D1754&gt;E1754,1,0)+IF(D1755&gt;E1755,1,0)+IF(D1756&gt;E1756,1,0)</f>
        <v>2</v>
      </c>
      <c r="L1754" s="104" t="n">
        <f aca="false">IF(E1754&gt;D1754,1,0)+IF(E1755&gt;D1755,1,0)+IF(E1756&gt;D1756,1,0)</f>
        <v>0</v>
      </c>
      <c r="M1754" s="97" t="str">
        <f aca="false">G1754&amp;" d. "&amp;I1754</f>
        <v>0 d. 0</v>
      </c>
      <c r="N1754" s="97" t="str">
        <f aca="false">G1754&amp;" x "&amp;I1754</f>
        <v>0 x 0</v>
      </c>
      <c r="O1754" s="97" t="str">
        <f aca="false">I1754&amp;" x "&amp;G1754</f>
        <v>0 x 0</v>
      </c>
      <c r="P1754" s="94" t="n">
        <f aca="false">MONTH(B1754)</f>
        <v>12</v>
      </c>
      <c r="Q1754" s="94" t="n">
        <f aca="false">QUOTIENT(B1754-2,7)-6129</f>
        <v>-6129</v>
      </c>
    </row>
    <row r="1755" customFormat="false" ht="12.75" hidden="false" customHeight="false" outlineLevel="0" collapsed="false">
      <c r="A1755" s="94"/>
      <c r="B1755" s="39"/>
      <c r="C1755" s="40"/>
      <c r="D1755" s="98" t="n">
        <v>6</v>
      </c>
      <c r="E1755" s="98"/>
      <c r="F1755" s="40"/>
      <c r="G1755" s="97"/>
      <c r="H1755" s="94"/>
      <c r="I1755" s="97"/>
      <c r="J1755" s="94"/>
      <c r="K1755" s="94"/>
      <c r="L1755" s="94"/>
      <c r="M1755" s="97" t="n">
        <v>0</v>
      </c>
      <c r="N1755" s="97" t="n">
        <v>0</v>
      </c>
      <c r="O1755" s="97" t="n">
        <v>0</v>
      </c>
      <c r="P1755" s="94"/>
      <c r="Q1755" s="94"/>
    </row>
    <row r="1756" customFormat="false" ht="12.75" hidden="false" customHeight="false" outlineLevel="0" collapsed="false">
      <c r="A1756" s="99"/>
      <c r="B1756" s="100"/>
      <c r="C1756" s="101"/>
      <c r="D1756" s="102"/>
      <c r="E1756" s="102"/>
      <c r="F1756" s="101"/>
      <c r="G1756" s="103"/>
      <c r="H1756" s="99"/>
      <c r="I1756" s="103"/>
      <c r="J1756" s="99"/>
      <c r="K1756" s="99"/>
      <c r="L1756" s="99"/>
      <c r="M1756" s="103" t="n">
        <v>0</v>
      </c>
      <c r="N1756" s="103" t="n">
        <v>0</v>
      </c>
      <c r="O1756" s="103" t="n">
        <v>0</v>
      </c>
      <c r="P1756" s="99"/>
      <c r="Q1756" s="99"/>
    </row>
    <row r="1757" customFormat="false" ht="12.75" hidden="false" customHeight="false" outlineLevel="0" collapsed="false">
      <c r="A1757" s="104" t="n">
        <f aca="false">A1754+1</f>
        <v>586</v>
      </c>
      <c r="B1757" s="95"/>
      <c r="C1757" s="40"/>
      <c r="D1757" s="96" t="n">
        <v>6</v>
      </c>
      <c r="E1757" s="96"/>
      <c r="F1757" s="40"/>
      <c r="G1757" s="105" t="n">
        <f aca="false">C1757</f>
        <v>0</v>
      </c>
      <c r="H1757" s="104" t="n">
        <f aca="false">IF(AND(E1757=0,E1758=0),25,20)</f>
        <v>25</v>
      </c>
      <c r="I1757" s="105" t="n">
        <f aca="false">F1757</f>
        <v>0</v>
      </c>
      <c r="J1757" s="94" t="n">
        <f aca="false">IF(E1757="WO40",-40,MAX(4,SUM(E1757:E1758)))</f>
        <v>4</v>
      </c>
      <c r="K1757" s="104" t="n">
        <f aca="false">IF(D1757&gt;E1757,1,0)+IF(D1758&gt;E1758,1,0)+IF(D1759&gt;E1759,1,0)</f>
        <v>2</v>
      </c>
      <c r="L1757" s="104" t="n">
        <f aca="false">IF(E1757&gt;D1757,1,0)+IF(E1758&gt;D1758,1,0)+IF(E1759&gt;D1759,1,0)</f>
        <v>0</v>
      </c>
      <c r="M1757" s="97" t="str">
        <f aca="false">G1757&amp;" d. "&amp;I1757</f>
        <v>0 d. 0</v>
      </c>
      <c r="N1757" s="97" t="str">
        <f aca="false">G1757&amp;" x "&amp;I1757</f>
        <v>0 x 0</v>
      </c>
      <c r="O1757" s="97" t="str">
        <f aca="false">I1757&amp;" x "&amp;G1757</f>
        <v>0 x 0</v>
      </c>
      <c r="P1757" s="94" t="n">
        <f aca="false">MONTH(B1757)</f>
        <v>12</v>
      </c>
      <c r="Q1757" s="94" t="n">
        <f aca="false">QUOTIENT(B1757-2,7)-6129</f>
        <v>-6129</v>
      </c>
    </row>
    <row r="1758" customFormat="false" ht="12.75" hidden="false" customHeight="false" outlineLevel="0" collapsed="false">
      <c r="A1758" s="94"/>
      <c r="B1758" s="39"/>
      <c r="C1758" s="40"/>
      <c r="D1758" s="98" t="n">
        <v>6</v>
      </c>
      <c r="E1758" s="98"/>
      <c r="F1758" s="40"/>
      <c r="G1758" s="97"/>
      <c r="H1758" s="94"/>
      <c r="I1758" s="97"/>
      <c r="J1758" s="94"/>
      <c r="K1758" s="94"/>
      <c r="L1758" s="94"/>
      <c r="M1758" s="97" t="n">
        <v>0</v>
      </c>
      <c r="N1758" s="97" t="n">
        <v>0</v>
      </c>
      <c r="O1758" s="97" t="n">
        <v>0</v>
      </c>
      <c r="P1758" s="94"/>
      <c r="Q1758" s="94"/>
    </row>
    <row r="1759" customFormat="false" ht="12.75" hidden="false" customHeight="false" outlineLevel="0" collapsed="false">
      <c r="A1759" s="99"/>
      <c r="B1759" s="100"/>
      <c r="C1759" s="101"/>
      <c r="D1759" s="102"/>
      <c r="E1759" s="102"/>
      <c r="F1759" s="101"/>
      <c r="G1759" s="103"/>
      <c r="H1759" s="99"/>
      <c r="I1759" s="103"/>
      <c r="J1759" s="99"/>
      <c r="K1759" s="99"/>
      <c r="L1759" s="99"/>
      <c r="M1759" s="103" t="n">
        <v>0</v>
      </c>
      <c r="N1759" s="103" t="n">
        <v>0</v>
      </c>
      <c r="O1759" s="103" t="n">
        <v>0</v>
      </c>
      <c r="P1759" s="99"/>
      <c r="Q1759" s="99"/>
    </row>
    <row r="1760" customFormat="false" ht="12.75" hidden="false" customHeight="false" outlineLevel="0" collapsed="false">
      <c r="A1760" s="104" t="n">
        <f aca="false">A1757+1</f>
        <v>587</v>
      </c>
      <c r="B1760" s="95"/>
      <c r="C1760" s="40"/>
      <c r="D1760" s="96" t="n">
        <v>6</v>
      </c>
      <c r="E1760" s="96"/>
      <c r="F1760" s="40"/>
      <c r="G1760" s="105" t="n">
        <f aca="false">C1760</f>
        <v>0</v>
      </c>
      <c r="H1760" s="104" t="n">
        <f aca="false">IF(AND(E1760=0,E1761=0),25,20)</f>
        <v>25</v>
      </c>
      <c r="I1760" s="105" t="n">
        <f aca="false">F1760</f>
        <v>0</v>
      </c>
      <c r="J1760" s="94" t="n">
        <f aca="false">IF(E1760="WO40",-40,MAX(4,SUM(E1760:E1761)))</f>
        <v>4</v>
      </c>
      <c r="K1760" s="104" t="n">
        <f aca="false">IF(D1760&gt;E1760,1,0)+IF(D1761&gt;E1761,1,0)+IF(D1762&gt;E1762,1,0)</f>
        <v>2</v>
      </c>
      <c r="L1760" s="104" t="n">
        <f aca="false">IF(E1760&gt;D1760,1,0)+IF(E1761&gt;D1761,1,0)+IF(E1762&gt;D1762,1,0)</f>
        <v>0</v>
      </c>
      <c r="M1760" s="97" t="str">
        <f aca="false">G1760&amp;" d. "&amp;I1760</f>
        <v>0 d. 0</v>
      </c>
      <c r="N1760" s="97" t="str">
        <f aca="false">G1760&amp;" x "&amp;I1760</f>
        <v>0 x 0</v>
      </c>
      <c r="O1760" s="97" t="str">
        <f aca="false">I1760&amp;" x "&amp;G1760</f>
        <v>0 x 0</v>
      </c>
      <c r="P1760" s="94" t="n">
        <f aca="false">MONTH(B1760)</f>
        <v>12</v>
      </c>
      <c r="Q1760" s="94" t="n">
        <f aca="false">QUOTIENT(B1760-2,7)-6129</f>
        <v>-6129</v>
      </c>
    </row>
    <row r="1761" customFormat="false" ht="12.75" hidden="false" customHeight="false" outlineLevel="0" collapsed="false">
      <c r="A1761" s="94"/>
      <c r="B1761" s="39"/>
      <c r="C1761" s="40"/>
      <c r="D1761" s="98" t="n">
        <v>6</v>
      </c>
      <c r="E1761" s="98"/>
      <c r="F1761" s="40"/>
      <c r="G1761" s="97"/>
      <c r="H1761" s="94"/>
      <c r="I1761" s="97"/>
      <c r="J1761" s="94"/>
      <c r="K1761" s="94"/>
      <c r="L1761" s="94"/>
      <c r="M1761" s="97" t="n">
        <v>0</v>
      </c>
      <c r="N1761" s="97" t="n">
        <v>0</v>
      </c>
      <c r="O1761" s="97" t="n">
        <v>0</v>
      </c>
      <c r="P1761" s="94"/>
      <c r="Q1761" s="94"/>
    </row>
    <row r="1762" customFormat="false" ht="12.75" hidden="false" customHeight="false" outlineLevel="0" collapsed="false">
      <c r="A1762" s="99"/>
      <c r="B1762" s="100"/>
      <c r="C1762" s="101"/>
      <c r="D1762" s="102"/>
      <c r="E1762" s="102"/>
      <c r="F1762" s="101"/>
      <c r="G1762" s="103"/>
      <c r="H1762" s="99"/>
      <c r="I1762" s="103"/>
      <c r="J1762" s="99"/>
      <c r="K1762" s="99"/>
      <c r="L1762" s="99"/>
      <c r="M1762" s="103" t="n">
        <v>0</v>
      </c>
      <c r="N1762" s="103" t="n">
        <v>0</v>
      </c>
      <c r="O1762" s="103" t="n">
        <v>0</v>
      </c>
      <c r="P1762" s="99"/>
      <c r="Q1762" s="99"/>
    </row>
    <row r="1763" customFormat="false" ht="12.75" hidden="false" customHeight="false" outlineLevel="0" collapsed="false">
      <c r="A1763" s="104" t="n">
        <f aca="false">A1760+1</f>
        <v>588</v>
      </c>
      <c r="B1763" s="95"/>
      <c r="C1763" s="40"/>
      <c r="D1763" s="96" t="n">
        <v>6</v>
      </c>
      <c r="E1763" s="96"/>
      <c r="F1763" s="40"/>
      <c r="G1763" s="105" t="n">
        <f aca="false">C1763</f>
        <v>0</v>
      </c>
      <c r="H1763" s="104" t="n">
        <f aca="false">IF(AND(E1763=0,E1764=0),25,20)</f>
        <v>25</v>
      </c>
      <c r="I1763" s="105" t="n">
        <f aca="false">F1763</f>
        <v>0</v>
      </c>
      <c r="J1763" s="94" t="n">
        <f aca="false">IF(E1763="WO40",-40,MAX(4,SUM(E1763:E1764)))</f>
        <v>4</v>
      </c>
      <c r="K1763" s="104" t="n">
        <f aca="false">IF(D1763&gt;E1763,1,0)+IF(D1764&gt;E1764,1,0)+IF(D1765&gt;E1765,1,0)</f>
        <v>2</v>
      </c>
      <c r="L1763" s="104" t="n">
        <f aca="false">IF(E1763&gt;D1763,1,0)+IF(E1764&gt;D1764,1,0)+IF(E1765&gt;D1765,1,0)</f>
        <v>0</v>
      </c>
      <c r="M1763" s="97" t="str">
        <f aca="false">G1763&amp;" d. "&amp;I1763</f>
        <v>0 d. 0</v>
      </c>
      <c r="N1763" s="97" t="str">
        <f aca="false">G1763&amp;" x "&amp;I1763</f>
        <v>0 x 0</v>
      </c>
      <c r="O1763" s="97" t="str">
        <f aca="false">I1763&amp;" x "&amp;G1763</f>
        <v>0 x 0</v>
      </c>
      <c r="P1763" s="94" t="n">
        <f aca="false">MONTH(B1763)</f>
        <v>12</v>
      </c>
      <c r="Q1763" s="94" t="n">
        <f aca="false">QUOTIENT(B1763-2,7)-6129</f>
        <v>-6129</v>
      </c>
    </row>
    <row r="1764" customFormat="false" ht="12.75" hidden="false" customHeight="false" outlineLevel="0" collapsed="false">
      <c r="A1764" s="94"/>
      <c r="B1764" s="39"/>
      <c r="C1764" s="40"/>
      <c r="D1764" s="98" t="n">
        <v>6</v>
      </c>
      <c r="E1764" s="98"/>
      <c r="F1764" s="40"/>
      <c r="G1764" s="97"/>
      <c r="H1764" s="94"/>
      <c r="I1764" s="97"/>
      <c r="J1764" s="94"/>
      <c r="K1764" s="94"/>
      <c r="L1764" s="94"/>
      <c r="M1764" s="97" t="n">
        <v>0</v>
      </c>
      <c r="N1764" s="97" t="n">
        <v>0</v>
      </c>
      <c r="O1764" s="97" t="n">
        <v>0</v>
      </c>
      <c r="P1764" s="94"/>
      <c r="Q1764" s="94"/>
    </row>
    <row r="1765" customFormat="false" ht="12.75" hidden="false" customHeight="false" outlineLevel="0" collapsed="false">
      <c r="A1765" s="99"/>
      <c r="B1765" s="100"/>
      <c r="C1765" s="101"/>
      <c r="D1765" s="102"/>
      <c r="E1765" s="102"/>
      <c r="F1765" s="101"/>
      <c r="G1765" s="103"/>
      <c r="H1765" s="99"/>
      <c r="I1765" s="103"/>
      <c r="J1765" s="99"/>
      <c r="K1765" s="99"/>
      <c r="L1765" s="99"/>
      <c r="M1765" s="103" t="n">
        <v>0</v>
      </c>
      <c r="N1765" s="103" t="n">
        <v>0</v>
      </c>
      <c r="O1765" s="103" t="n">
        <v>0</v>
      </c>
      <c r="P1765" s="99"/>
      <c r="Q1765" s="99"/>
    </row>
    <row r="1766" customFormat="false" ht="12.75" hidden="false" customHeight="false" outlineLevel="0" collapsed="false">
      <c r="A1766" s="104" t="n">
        <f aca="false">A1763+1</f>
        <v>589</v>
      </c>
      <c r="B1766" s="95"/>
      <c r="C1766" s="40"/>
      <c r="D1766" s="96" t="n">
        <v>6</v>
      </c>
      <c r="E1766" s="96"/>
      <c r="F1766" s="40"/>
      <c r="G1766" s="105" t="n">
        <f aca="false">C1766</f>
        <v>0</v>
      </c>
      <c r="H1766" s="104" t="n">
        <f aca="false">IF(AND(E1766=0,E1767=0),25,20)</f>
        <v>25</v>
      </c>
      <c r="I1766" s="105" t="n">
        <f aca="false">F1766</f>
        <v>0</v>
      </c>
      <c r="J1766" s="94" t="n">
        <f aca="false">IF(E1766="WO40",-40,MAX(4,SUM(E1766:E1767)))</f>
        <v>4</v>
      </c>
      <c r="K1766" s="104" t="n">
        <f aca="false">IF(D1766&gt;E1766,1,0)+IF(D1767&gt;E1767,1,0)+IF(D1768&gt;E1768,1,0)</f>
        <v>2</v>
      </c>
      <c r="L1766" s="104" t="n">
        <f aca="false">IF(E1766&gt;D1766,1,0)+IF(E1767&gt;D1767,1,0)+IF(E1768&gt;D1768,1,0)</f>
        <v>0</v>
      </c>
      <c r="M1766" s="97" t="str">
        <f aca="false">G1766&amp;" d. "&amp;I1766</f>
        <v>0 d. 0</v>
      </c>
      <c r="N1766" s="97" t="str">
        <f aca="false">G1766&amp;" x "&amp;I1766</f>
        <v>0 x 0</v>
      </c>
      <c r="O1766" s="97" t="str">
        <f aca="false">I1766&amp;" x "&amp;G1766</f>
        <v>0 x 0</v>
      </c>
      <c r="P1766" s="94" t="n">
        <f aca="false">MONTH(B1766)</f>
        <v>12</v>
      </c>
      <c r="Q1766" s="94" t="n">
        <f aca="false">QUOTIENT(B1766-2,7)-6129</f>
        <v>-6129</v>
      </c>
    </row>
    <row r="1767" customFormat="false" ht="12.75" hidden="false" customHeight="false" outlineLevel="0" collapsed="false">
      <c r="A1767" s="94"/>
      <c r="B1767" s="39"/>
      <c r="C1767" s="40"/>
      <c r="D1767" s="98" t="n">
        <v>6</v>
      </c>
      <c r="E1767" s="98"/>
      <c r="F1767" s="40"/>
      <c r="G1767" s="97"/>
      <c r="H1767" s="94"/>
      <c r="I1767" s="97"/>
      <c r="J1767" s="94"/>
      <c r="K1767" s="94"/>
      <c r="L1767" s="94"/>
      <c r="M1767" s="97" t="n">
        <v>0</v>
      </c>
      <c r="N1767" s="97" t="n">
        <v>0</v>
      </c>
      <c r="O1767" s="97" t="n">
        <v>0</v>
      </c>
      <c r="P1767" s="94"/>
      <c r="Q1767" s="94"/>
    </row>
    <row r="1768" customFormat="false" ht="12.75" hidden="false" customHeight="false" outlineLevel="0" collapsed="false">
      <c r="A1768" s="99"/>
      <c r="B1768" s="100"/>
      <c r="C1768" s="101"/>
      <c r="D1768" s="102"/>
      <c r="E1768" s="102"/>
      <c r="F1768" s="101"/>
      <c r="G1768" s="103"/>
      <c r="H1768" s="99"/>
      <c r="I1768" s="103"/>
      <c r="J1768" s="99"/>
      <c r="K1768" s="99"/>
      <c r="L1768" s="99"/>
      <c r="M1768" s="103" t="n">
        <v>0</v>
      </c>
      <c r="N1768" s="103" t="n">
        <v>0</v>
      </c>
      <c r="O1768" s="103" t="n">
        <v>0</v>
      </c>
      <c r="P1768" s="99"/>
      <c r="Q1768" s="99"/>
    </row>
    <row r="1769" customFormat="false" ht="12.75" hidden="false" customHeight="false" outlineLevel="0" collapsed="false">
      <c r="A1769" s="104" t="n">
        <f aca="false">A1766+1</f>
        <v>590</v>
      </c>
      <c r="B1769" s="95"/>
      <c r="C1769" s="40"/>
      <c r="D1769" s="96" t="n">
        <v>6</v>
      </c>
      <c r="E1769" s="96"/>
      <c r="F1769" s="40"/>
      <c r="G1769" s="105" t="n">
        <f aca="false">C1769</f>
        <v>0</v>
      </c>
      <c r="H1769" s="104" t="n">
        <f aca="false">IF(AND(E1769=0,E1770=0),25,20)</f>
        <v>25</v>
      </c>
      <c r="I1769" s="105" t="n">
        <f aca="false">F1769</f>
        <v>0</v>
      </c>
      <c r="J1769" s="94" t="n">
        <f aca="false">IF(E1769="WO40",-40,MAX(4,SUM(E1769:E1770)))</f>
        <v>4</v>
      </c>
      <c r="K1769" s="104" t="n">
        <f aca="false">IF(D1769&gt;E1769,1,0)+IF(D1770&gt;E1770,1,0)+IF(D1771&gt;E1771,1,0)</f>
        <v>2</v>
      </c>
      <c r="L1769" s="104" t="n">
        <f aca="false">IF(E1769&gt;D1769,1,0)+IF(E1770&gt;D1770,1,0)+IF(E1771&gt;D1771,1,0)</f>
        <v>0</v>
      </c>
      <c r="M1769" s="97" t="str">
        <f aca="false">G1769&amp;" d. "&amp;I1769</f>
        <v>0 d. 0</v>
      </c>
      <c r="N1769" s="97" t="str">
        <f aca="false">G1769&amp;" x "&amp;I1769</f>
        <v>0 x 0</v>
      </c>
      <c r="O1769" s="97" t="str">
        <f aca="false">I1769&amp;" x "&amp;G1769</f>
        <v>0 x 0</v>
      </c>
      <c r="P1769" s="94" t="n">
        <f aca="false">MONTH(B1769)</f>
        <v>12</v>
      </c>
      <c r="Q1769" s="94" t="n">
        <f aca="false">QUOTIENT(B1769-2,7)-6129</f>
        <v>-6129</v>
      </c>
    </row>
    <row r="1770" customFormat="false" ht="12.75" hidden="false" customHeight="false" outlineLevel="0" collapsed="false">
      <c r="A1770" s="94"/>
      <c r="B1770" s="39"/>
      <c r="C1770" s="40"/>
      <c r="D1770" s="98" t="n">
        <v>6</v>
      </c>
      <c r="E1770" s="98"/>
      <c r="F1770" s="40"/>
      <c r="G1770" s="97"/>
      <c r="H1770" s="94"/>
      <c r="I1770" s="97"/>
      <c r="J1770" s="94"/>
      <c r="K1770" s="94"/>
      <c r="L1770" s="94"/>
      <c r="M1770" s="97" t="n">
        <v>0</v>
      </c>
      <c r="N1770" s="97" t="n">
        <v>0</v>
      </c>
      <c r="O1770" s="97" t="n">
        <v>0</v>
      </c>
      <c r="P1770" s="94"/>
      <c r="Q1770" s="94"/>
    </row>
    <row r="1771" customFormat="false" ht="12.75" hidden="false" customHeight="false" outlineLevel="0" collapsed="false">
      <c r="A1771" s="99"/>
      <c r="B1771" s="100"/>
      <c r="C1771" s="101"/>
      <c r="D1771" s="102"/>
      <c r="E1771" s="102"/>
      <c r="F1771" s="101"/>
      <c r="G1771" s="103"/>
      <c r="H1771" s="99"/>
      <c r="I1771" s="103"/>
      <c r="J1771" s="99"/>
      <c r="K1771" s="99"/>
      <c r="L1771" s="99"/>
      <c r="M1771" s="103" t="n">
        <v>0</v>
      </c>
      <c r="N1771" s="103" t="n">
        <v>0</v>
      </c>
      <c r="O1771" s="103" t="n">
        <v>0</v>
      </c>
      <c r="P1771" s="99"/>
      <c r="Q1771" s="99"/>
    </row>
    <row r="1772" customFormat="false" ht="12.75" hidden="false" customHeight="false" outlineLevel="0" collapsed="false">
      <c r="A1772" s="104" t="n">
        <f aca="false">A1769+1</f>
        <v>591</v>
      </c>
      <c r="B1772" s="95"/>
      <c r="C1772" s="40"/>
      <c r="D1772" s="96" t="n">
        <v>6</v>
      </c>
      <c r="E1772" s="96"/>
      <c r="F1772" s="40"/>
      <c r="G1772" s="105" t="n">
        <f aca="false">C1772</f>
        <v>0</v>
      </c>
      <c r="H1772" s="104" t="n">
        <f aca="false">IF(AND(E1772=0,E1773=0),25,20)</f>
        <v>25</v>
      </c>
      <c r="I1772" s="105" t="n">
        <f aca="false">F1772</f>
        <v>0</v>
      </c>
      <c r="J1772" s="94" t="n">
        <f aca="false">IF(E1772="WO40",-40,MAX(4,SUM(E1772:E1773)))</f>
        <v>4</v>
      </c>
      <c r="K1772" s="104" t="n">
        <f aca="false">IF(D1772&gt;E1772,1,0)+IF(D1773&gt;E1773,1,0)+IF(D1774&gt;E1774,1,0)</f>
        <v>2</v>
      </c>
      <c r="L1772" s="104" t="n">
        <f aca="false">IF(E1772&gt;D1772,1,0)+IF(E1773&gt;D1773,1,0)+IF(E1774&gt;D1774,1,0)</f>
        <v>0</v>
      </c>
      <c r="M1772" s="97" t="str">
        <f aca="false">G1772&amp;" d. "&amp;I1772</f>
        <v>0 d. 0</v>
      </c>
      <c r="N1772" s="97" t="str">
        <f aca="false">G1772&amp;" x "&amp;I1772</f>
        <v>0 x 0</v>
      </c>
      <c r="O1772" s="97" t="str">
        <f aca="false">I1772&amp;" x "&amp;G1772</f>
        <v>0 x 0</v>
      </c>
      <c r="P1772" s="94" t="n">
        <f aca="false">MONTH(B1772)</f>
        <v>12</v>
      </c>
      <c r="Q1772" s="94" t="n">
        <f aca="false">QUOTIENT(B1772-2,7)-6129</f>
        <v>-6129</v>
      </c>
    </row>
    <row r="1773" customFormat="false" ht="12.75" hidden="false" customHeight="false" outlineLevel="0" collapsed="false">
      <c r="A1773" s="94"/>
      <c r="B1773" s="39"/>
      <c r="C1773" s="40"/>
      <c r="D1773" s="98" t="n">
        <v>6</v>
      </c>
      <c r="E1773" s="98"/>
      <c r="F1773" s="40"/>
      <c r="G1773" s="97"/>
      <c r="H1773" s="94"/>
      <c r="I1773" s="97"/>
      <c r="J1773" s="94"/>
      <c r="K1773" s="94"/>
      <c r="L1773" s="94"/>
      <c r="M1773" s="97" t="n">
        <v>0</v>
      </c>
      <c r="N1773" s="97" t="n">
        <v>0</v>
      </c>
      <c r="O1773" s="97" t="n">
        <v>0</v>
      </c>
      <c r="P1773" s="94"/>
      <c r="Q1773" s="94"/>
    </row>
    <row r="1774" customFormat="false" ht="12.75" hidden="false" customHeight="false" outlineLevel="0" collapsed="false">
      <c r="A1774" s="99"/>
      <c r="B1774" s="100"/>
      <c r="C1774" s="101"/>
      <c r="D1774" s="102"/>
      <c r="E1774" s="102"/>
      <c r="F1774" s="101"/>
      <c r="G1774" s="103"/>
      <c r="H1774" s="99"/>
      <c r="I1774" s="103"/>
      <c r="J1774" s="99"/>
      <c r="K1774" s="99"/>
      <c r="L1774" s="99"/>
      <c r="M1774" s="103" t="n">
        <v>0</v>
      </c>
      <c r="N1774" s="103" t="n">
        <v>0</v>
      </c>
      <c r="O1774" s="103" t="n">
        <v>0</v>
      </c>
      <c r="P1774" s="99"/>
      <c r="Q1774" s="99"/>
    </row>
    <row r="1775" customFormat="false" ht="12.75" hidden="false" customHeight="false" outlineLevel="0" collapsed="false">
      <c r="A1775" s="104" t="n">
        <f aca="false">A1772+1</f>
        <v>592</v>
      </c>
      <c r="B1775" s="95"/>
      <c r="C1775" s="40"/>
      <c r="D1775" s="96" t="n">
        <v>6</v>
      </c>
      <c r="E1775" s="96"/>
      <c r="F1775" s="40"/>
      <c r="G1775" s="105" t="n">
        <f aca="false">C1775</f>
        <v>0</v>
      </c>
      <c r="H1775" s="104" t="n">
        <f aca="false">IF(AND(E1775=0,E1776=0),25,20)</f>
        <v>25</v>
      </c>
      <c r="I1775" s="105" t="n">
        <f aca="false">F1775</f>
        <v>0</v>
      </c>
      <c r="J1775" s="94" t="n">
        <f aca="false">IF(E1775="WO40",-40,MAX(4,SUM(E1775:E1776)))</f>
        <v>4</v>
      </c>
      <c r="K1775" s="104" t="n">
        <f aca="false">IF(D1775&gt;E1775,1,0)+IF(D1776&gt;E1776,1,0)+IF(D1777&gt;E1777,1,0)</f>
        <v>2</v>
      </c>
      <c r="L1775" s="104" t="n">
        <f aca="false">IF(E1775&gt;D1775,1,0)+IF(E1776&gt;D1776,1,0)+IF(E1777&gt;D1777,1,0)</f>
        <v>0</v>
      </c>
      <c r="M1775" s="97" t="str">
        <f aca="false">G1775&amp;" d. "&amp;I1775</f>
        <v>0 d. 0</v>
      </c>
      <c r="N1775" s="97" t="str">
        <f aca="false">G1775&amp;" x "&amp;I1775</f>
        <v>0 x 0</v>
      </c>
      <c r="O1775" s="97" t="str">
        <f aca="false">I1775&amp;" x "&amp;G1775</f>
        <v>0 x 0</v>
      </c>
      <c r="P1775" s="94" t="n">
        <f aca="false">MONTH(B1775)</f>
        <v>12</v>
      </c>
      <c r="Q1775" s="94" t="n">
        <f aca="false">QUOTIENT(B1775-2,7)-6129</f>
        <v>-6129</v>
      </c>
    </row>
    <row r="1776" customFormat="false" ht="12.75" hidden="false" customHeight="false" outlineLevel="0" collapsed="false">
      <c r="A1776" s="94"/>
      <c r="B1776" s="39"/>
      <c r="C1776" s="40"/>
      <c r="D1776" s="98" t="n">
        <v>6</v>
      </c>
      <c r="E1776" s="98"/>
      <c r="F1776" s="40"/>
      <c r="G1776" s="97"/>
      <c r="H1776" s="94"/>
      <c r="I1776" s="97"/>
      <c r="J1776" s="94"/>
      <c r="K1776" s="94"/>
      <c r="L1776" s="94"/>
      <c r="M1776" s="97" t="n">
        <v>0</v>
      </c>
      <c r="N1776" s="97" t="n">
        <v>0</v>
      </c>
      <c r="O1776" s="97" t="n">
        <v>0</v>
      </c>
      <c r="P1776" s="94"/>
      <c r="Q1776" s="94"/>
    </row>
    <row r="1777" customFormat="false" ht="12.75" hidden="false" customHeight="false" outlineLevel="0" collapsed="false">
      <c r="A1777" s="99"/>
      <c r="B1777" s="100"/>
      <c r="C1777" s="101"/>
      <c r="D1777" s="102"/>
      <c r="E1777" s="102"/>
      <c r="F1777" s="101"/>
      <c r="G1777" s="103"/>
      <c r="H1777" s="99"/>
      <c r="I1777" s="103"/>
      <c r="J1777" s="99"/>
      <c r="K1777" s="99"/>
      <c r="L1777" s="99"/>
      <c r="M1777" s="103" t="n">
        <v>0</v>
      </c>
      <c r="N1777" s="103" t="n">
        <v>0</v>
      </c>
      <c r="O1777" s="103" t="n">
        <v>0</v>
      </c>
      <c r="P1777" s="99"/>
      <c r="Q1777" s="99"/>
    </row>
    <row r="1778" customFormat="false" ht="12.75" hidden="false" customHeight="false" outlineLevel="0" collapsed="false">
      <c r="A1778" s="104" t="n">
        <f aca="false">A1775+1</f>
        <v>593</v>
      </c>
      <c r="B1778" s="95"/>
      <c r="C1778" s="40"/>
      <c r="D1778" s="96" t="n">
        <v>6</v>
      </c>
      <c r="E1778" s="96"/>
      <c r="F1778" s="40"/>
      <c r="G1778" s="105" t="n">
        <f aca="false">C1778</f>
        <v>0</v>
      </c>
      <c r="H1778" s="104" t="n">
        <f aca="false">IF(AND(E1778=0,E1779=0),25,20)</f>
        <v>25</v>
      </c>
      <c r="I1778" s="105" t="n">
        <f aca="false">F1778</f>
        <v>0</v>
      </c>
      <c r="J1778" s="94" t="n">
        <f aca="false">IF(E1778="WO40",-40,MAX(4,SUM(E1778:E1779)))</f>
        <v>4</v>
      </c>
      <c r="K1778" s="104" t="n">
        <f aca="false">IF(D1778&gt;E1778,1,0)+IF(D1779&gt;E1779,1,0)+IF(D1780&gt;E1780,1,0)</f>
        <v>2</v>
      </c>
      <c r="L1778" s="104" t="n">
        <f aca="false">IF(E1778&gt;D1778,1,0)+IF(E1779&gt;D1779,1,0)+IF(E1780&gt;D1780,1,0)</f>
        <v>0</v>
      </c>
      <c r="M1778" s="97" t="str">
        <f aca="false">G1778&amp;" d. "&amp;I1778</f>
        <v>0 d. 0</v>
      </c>
      <c r="N1778" s="97" t="str">
        <f aca="false">G1778&amp;" x "&amp;I1778</f>
        <v>0 x 0</v>
      </c>
      <c r="O1778" s="97" t="str">
        <f aca="false">I1778&amp;" x "&amp;G1778</f>
        <v>0 x 0</v>
      </c>
      <c r="P1778" s="94" t="n">
        <f aca="false">MONTH(B1778)</f>
        <v>12</v>
      </c>
      <c r="Q1778" s="94" t="n">
        <f aca="false">QUOTIENT(B1778-2,7)-6129</f>
        <v>-6129</v>
      </c>
    </row>
    <row r="1779" customFormat="false" ht="12.75" hidden="false" customHeight="false" outlineLevel="0" collapsed="false">
      <c r="A1779" s="94"/>
      <c r="B1779" s="39"/>
      <c r="C1779" s="40"/>
      <c r="D1779" s="98" t="n">
        <v>6</v>
      </c>
      <c r="E1779" s="98"/>
      <c r="F1779" s="40"/>
      <c r="G1779" s="97"/>
      <c r="H1779" s="94"/>
      <c r="I1779" s="97"/>
      <c r="J1779" s="94"/>
      <c r="K1779" s="94"/>
      <c r="L1779" s="94"/>
      <c r="M1779" s="97" t="n">
        <v>0</v>
      </c>
      <c r="N1779" s="97" t="n">
        <v>0</v>
      </c>
      <c r="O1779" s="97" t="n">
        <v>0</v>
      </c>
      <c r="P1779" s="94"/>
      <c r="Q1779" s="94"/>
    </row>
    <row r="1780" customFormat="false" ht="12.75" hidden="false" customHeight="false" outlineLevel="0" collapsed="false">
      <c r="A1780" s="99"/>
      <c r="B1780" s="100"/>
      <c r="C1780" s="101"/>
      <c r="D1780" s="102"/>
      <c r="E1780" s="102"/>
      <c r="F1780" s="101"/>
      <c r="G1780" s="103"/>
      <c r="H1780" s="99"/>
      <c r="I1780" s="103"/>
      <c r="J1780" s="99"/>
      <c r="K1780" s="99"/>
      <c r="L1780" s="99"/>
      <c r="M1780" s="103" t="n">
        <v>0</v>
      </c>
      <c r="N1780" s="103" t="n">
        <v>0</v>
      </c>
      <c r="O1780" s="103" t="n">
        <v>0</v>
      </c>
      <c r="P1780" s="99"/>
      <c r="Q1780" s="99"/>
    </row>
    <row r="1781" customFormat="false" ht="12.75" hidden="false" customHeight="false" outlineLevel="0" collapsed="false">
      <c r="A1781" s="104" t="n">
        <f aca="false">A1778+1</f>
        <v>594</v>
      </c>
      <c r="B1781" s="95"/>
      <c r="C1781" s="40"/>
      <c r="D1781" s="96" t="n">
        <v>6</v>
      </c>
      <c r="E1781" s="96"/>
      <c r="F1781" s="40"/>
      <c r="G1781" s="105" t="n">
        <f aca="false">C1781</f>
        <v>0</v>
      </c>
      <c r="H1781" s="104" t="n">
        <f aca="false">IF(AND(E1781=0,E1782=0),25,20)</f>
        <v>25</v>
      </c>
      <c r="I1781" s="105" t="n">
        <f aca="false">F1781</f>
        <v>0</v>
      </c>
      <c r="J1781" s="94" t="n">
        <f aca="false">IF(E1781="WO40",-40,MAX(4,SUM(E1781:E1782)))</f>
        <v>4</v>
      </c>
      <c r="K1781" s="104" t="n">
        <f aca="false">IF(D1781&gt;E1781,1,0)+IF(D1782&gt;E1782,1,0)+IF(D1783&gt;E1783,1,0)</f>
        <v>2</v>
      </c>
      <c r="L1781" s="104" t="n">
        <f aca="false">IF(E1781&gt;D1781,1,0)+IF(E1782&gt;D1782,1,0)+IF(E1783&gt;D1783,1,0)</f>
        <v>0</v>
      </c>
      <c r="M1781" s="97" t="str">
        <f aca="false">G1781&amp;" d. "&amp;I1781</f>
        <v>0 d. 0</v>
      </c>
      <c r="N1781" s="97" t="str">
        <f aca="false">G1781&amp;" x "&amp;I1781</f>
        <v>0 x 0</v>
      </c>
      <c r="O1781" s="97" t="str">
        <f aca="false">I1781&amp;" x "&amp;G1781</f>
        <v>0 x 0</v>
      </c>
      <c r="P1781" s="94" t="n">
        <f aca="false">MONTH(B1781)</f>
        <v>12</v>
      </c>
      <c r="Q1781" s="94" t="n">
        <f aca="false">QUOTIENT(B1781-2,7)-6129</f>
        <v>-6129</v>
      </c>
    </row>
    <row r="1782" customFormat="false" ht="12.75" hidden="false" customHeight="false" outlineLevel="0" collapsed="false">
      <c r="A1782" s="94"/>
      <c r="B1782" s="39"/>
      <c r="C1782" s="40"/>
      <c r="D1782" s="98" t="n">
        <v>6</v>
      </c>
      <c r="E1782" s="98"/>
      <c r="F1782" s="40"/>
      <c r="G1782" s="97"/>
      <c r="H1782" s="94"/>
      <c r="I1782" s="97"/>
      <c r="J1782" s="94"/>
      <c r="K1782" s="94"/>
      <c r="L1782" s="94"/>
      <c r="M1782" s="97" t="n">
        <v>0</v>
      </c>
      <c r="N1782" s="97" t="n">
        <v>0</v>
      </c>
      <c r="O1782" s="97" t="n">
        <v>0</v>
      </c>
      <c r="P1782" s="94"/>
      <c r="Q1782" s="94"/>
    </row>
    <row r="1783" customFormat="false" ht="12.75" hidden="false" customHeight="false" outlineLevel="0" collapsed="false">
      <c r="A1783" s="99"/>
      <c r="B1783" s="100"/>
      <c r="C1783" s="101"/>
      <c r="D1783" s="102"/>
      <c r="E1783" s="102"/>
      <c r="F1783" s="101"/>
      <c r="G1783" s="103"/>
      <c r="H1783" s="99"/>
      <c r="I1783" s="103"/>
      <c r="J1783" s="99"/>
      <c r="K1783" s="99"/>
      <c r="L1783" s="99"/>
      <c r="M1783" s="103" t="n">
        <v>0</v>
      </c>
      <c r="N1783" s="103" t="n">
        <v>0</v>
      </c>
      <c r="O1783" s="103" t="n">
        <v>0</v>
      </c>
      <c r="P1783" s="99"/>
      <c r="Q1783" s="99"/>
    </row>
    <row r="1784" customFormat="false" ht="12.75" hidden="false" customHeight="false" outlineLevel="0" collapsed="false">
      <c r="A1784" s="104" t="n">
        <f aca="false">A1781+1</f>
        <v>595</v>
      </c>
      <c r="B1784" s="95"/>
      <c r="C1784" s="40"/>
      <c r="D1784" s="96" t="n">
        <v>6</v>
      </c>
      <c r="E1784" s="96"/>
      <c r="F1784" s="40"/>
      <c r="G1784" s="105" t="n">
        <f aca="false">C1784</f>
        <v>0</v>
      </c>
      <c r="H1784" s="104" t="n">
        <f aca="false">IF(AND(E1784=0,E1785=0),25,20)</f>
        <v>25</v>
      </c>
      <c r="I1784" s="105" t="n">
        <f aca="false">F1784</f>
        <v>0</v>
      </c>
      <c r="J1784" s="94" t="n">
        <f aca="false">IF(E1784="WO40",-40,MAX(4,SUM(E1784:E1785)))</f>
        <v>4</v>
      </c>
      <c r="K1784" s="104" t="n">
        <f aca="false">IF(D1784&gt;E1784,1,0)+IF(D1785&gt;E1785,1,0)+IF(D1786&gt;E1786,1,0)</f>
        <v>2</v>
      </c>
      <c r="L1784" s="104" t="n">
        <f aca="false">IF(E1784&gt;D1784,1,0)+IF(E1785&gt;D1785,1,0)+IF(E1786&gt;D1786,1,0)</f>
        <v>0</v>
      </c>
      <c r="M1784" s="97" t="str">
        <f aca="false">G1784&amp;" d. "&amp;I1784</f>
        <v>0 d. 0</v>
      </c>
      <c r="N1784" s="97" t="str">
        <f aca="false">G1784&amp;" x "&amp;I1784</f>
        <v>0 x 0</v>
      </c>
      <c r="O1784" s="97" t="str">
        <f aca="false">I1784&amp;" x "&amp;G1784</f>
        <v>0 x 0</v>
      </c>
      <c r="P1784" s="94" t="n">
        <f aca="false">MONTH(B1784)</f>
        <v>12</v>
      </c>
      <c r="Q1784" s="94" t="n">
        <f aca="false">QUOTIENT(B1784-2,7)-6129</f>
        <v>-6129</v>
      </c>
    </row>
    <row r="1785" customFormat="false" ht="12.75" hidden="false" customHeight="false" outlineLevel="0" collapsed="false">
      <c r="A1785" s="94"/>
      <c r="B1785" s="39"/>
      <c r="C1785" s="40"/>
      <c r="D1785" s="98" t="n">
        <v>6</v>
      </c>
      <c r="E1785" s="98"/>
      <c r="F1785" s="40"/>
      <c r="G1785" s="97"/>
      <c r="H1785" s="94"/>
      <c r="I1785" s="97"/>
      <c r="J1785" s="94"/>
      <c r="K1785" s="94"/>
      <c r="L1785" s="94"/>
      <c r="M1785" s="97" t="n">
        <v>0</v>
      </c>
      <c r="N1785" s="97" t="n">
        <v>0</v>
      </c>
      <c r="O1785" s="97" t="n">
        <v>0</v>
      </c>
      <c r="P1785" s="94"/>
      <c r="Q1785" s="94"/>
    </row>
    <row r="1786" customFormat="false" ht="12.75" hidden="false" customHeight="false" outlineLevel="0" collapsed="false">
      <c r="A1786" s="99"/>
      <c r="B1786" s="100"/>
      <c r="C1786" s="101"/>
      <c r="D1786" s="102"/>
      <c r="E1786" s="102"/>
      <c r="F1786" s="101"/>
      <c r="G1786" s="103"/>
      <c r="H1786" s="99"/>
      <c r="I1786" s="103"/>
      <c r="J1786" s="99"/>
      <c r="K1786" s="99"/>
      <c r="L1786" s="99"/>
      <c r="M1786" s="103" t="n">
        <v>0</v>
      </c>
      <c r="N1786" s="103" t="n">
        <v>0</v>
      </c>
      <c r="O1786" s="103" t="n">
        <v>0</v>
      </c>
      <c r="P1786" s="99"/>
      <c r="Q1786" s="99"/>
    </row>
    <row r="1787" customFormat="false" ht="12.75" hidden="false" customHeight="false" outlineLevel="0" collapsed="false">
      <c r="A1787" s="104" t="n">
        <f aca="false">A1784+1</f>
        <v>596</v>
      </c>
      <c r="B1787" s="95"/>
      <c r="C1787" s="40"/>
      <c r="D1787" s="96" t="n">
        <v>6</v>
      </c>
      <c r="E1787" s="96"/>
      <c r="F1787" s="40"/>
      <c r="G1787" s="105" t="n">
        <f aca="false">C1787</f>
        <v>0</v>
      </c>
      <c r="H1787" s="104" t="n">
        <f aca="false">IF(AND(E1787=0,E1788=0),25,20)</f>
        <v>25</v>
      </c>
      <c r="I1787" s="105" t="n">
        <f aca="false">F1787</f>
        <v>0</v>
      </c>
      <c r="J1787" s="94" t="n">
        <f aca="false">IF(E1787="WO40",-40,MAX(4,SUM(E1787:E1788)))</f>
        <v>4</v>
      </c>
      <c r="K1787" s="104" t="n">
        <f aca="false">IF(D1787&gt;E1787,1,0)+IF(D1788&gt;E1788,1,0)+IF(D1789&gt;E1789,1,0)</f>
        <v>2</v>
      </c>
      <c r="L1787" s="104" t="n">
        <f aca="false">IF(E1787&gt;D1787,1,0)+IF(E1788&gt;D1788,1,0)+IF(E1789&gt;D1789,1,0)</f>
        <v>0</v>
      </c>
      <c r="M1787" s="97" t="str">
        <f aca="false">G1787&amp;" d. "&amp;I1787</f>
        <v>0 d. 0</v>
      </c>
      <c r="N1787" s="97" t="str">
        <f aca="false">G1787&amp;" x "&amp;I1787</f>
        <v>0 x 0</v>
      </c>
      <c r="O1787" s="97" t="str">
        <f aca="false">I1787&amp;" x "&amp;G1787</f>
        <v>0 x 0</v>
      </c>
      <c r="P1787" s="94" t="n">
        <f aca="false">MONTH(B1787)</f>
        <v>12</v>
      </c>
      <c r="Q1787" s="94" t="n">
        <f aca="false">QUOTIENT(B1787-2,7)-6129</f>
        <v>-6129</v>
      </c>
    </row>
    <row r="1788" customFormat="false" ht="12.75" hidden="false" customHeight="false" outlineLevel="0" collapsed="false">
      <c r="A1788" s="94"/>
      <c r="B1788" s="39"/>
      <c r="C1788" s="40"/>
      <c r="D1788" s="98" t="n">
        <v>6</v>
      </c>
      <c r="E1788" s="98"/>
      <c r="F1788" s="40"/>
      <c r="G1788" s="97"/>
      <c r="H1788" s="94"/>
      <c r="I1788" s="97"/>
      <c r="J1788" s="94"/>
      <c r="K1788" s="94"/>
      <c r="L1788" s="94"/>
      <c r="M1788" s="97" t="n">
        <v>0</v>
      </c>
      <c r="N1788" s="97" t="n">
        <v>0</v>
      </c>
      <c r="O1788" s="97" t="n">
        <v>0</v>
      </c>
      <c r="P1788" s="94"/>
      <c r="Q1788" s="94"/>
    </row>
    <row r="1789" customFormat="false" ht="12.75" hidden="false" customHeight="false" outlineLevel="0" collapsed="false">
      <c r="A1789" s="99"/>
      <c r="B1789" s="100"/>
      <c r="C1789" s="101"/>
      <c r="D1789" s="102"/>
      <c r="E1789" s="102"/>
      <c r="F1789" s="101"/>
      <c r="G1789" s="103"/>
      <c r="H1789" s="99"/>
      <c r="I1789" s="103"/>
      <c r="J1789" s="99"/>
      <c r="K1789" s="99"/>
      <c r="L1789" s="99"/>
      <c r="M1789" s="103" t="n">
        <v>0</v>
      </c>
      <c r="N1789" s="103" t="n">
        <v>0</v>
      </c>
      <c r="O1789" s="103" t="n">
        <v>0</v>
      </c>
      <c r="P1789" s="99"/>
      <c r="Q1789" s="99"/>
    </row>
    <row r="1790" customFormat="false" ht="12.75" hidden="false" customHeight="false" outlineLevel="0" collapsed="false">
      <c r="A1790" s="104" t="n">
        <f aca="false">A1787+1</f>
        <v>597</v>
      </c>
      <c r="B1790" s="95"/>
      <c r="C1790" s="40"/>
      <c r="D1790" s="96" t="n">
        <v>6</v>
      </c>
      <c r="E1790" s="96"/>
      <c r="F1790" s="40"/>
      <c r="G1790" s="105" t="n">
        <f aca="false">C1790</f>
        <v>0</v>
      </c>
      <c r="H1790" s="104" t="n">
        <f aca="false">IF(AND(E1790=0,E1791=0),25,20)</f>
        <v>25</v>
      </c>
      <c r="I1790" s="105" t="n">
        <f aca="false">F1790</f>
        <v>0</v>
      </c>
      <c r="J1790" s="94" t="n">
        <f aca="false">IF(E1790="WO40",-40,MAX(4,SUM(E1790:E1791)))</f>
        <v>4</v>
      </c>
      <c r="K1790" s="104" t="n">
        <f aca="false">IF(D1790&gt;E1790,1,0)+IF(D1791&gt;E1791,1,0)+IF(D1792&gt;E1792,1,0)</f>
        <v>2</v>
      </c>
      <c r="L1790" s="104" t="n">
        <f aca="false">IF(E1790&gt;D1790,1,0)+IF(E1791&gt;D1791,1,0)+IF(E1792&gt;D1792,1,0)</f>
        <v>0</v>
      </c>
      <c r="M1790" s="97" t="str">
        <f aca="false">G1790&amp;" d. "&amp;I1790</f>
        <v>0 d. 0</v>
      </c>
      <c r="N1790" s="97" t="str">
        <f aca="false">G1790&amp;" x "&amp;I1790</f>
        <v>0 x 0</v>
      </c>
      <c r="O1790" s="97" t="str">
        <f aca="false">I1790&amp;" x "&amp;G1790</f>
        <v>0 x 0</v>
      </c>
      <c r="P1790" s="94" t="n">
        <f aca="false">MONTH(B1790)</f>
        <v>12</v>
      </c>
      <c r="Q1790" s="94" t="n">
        <f aca="false">QUOTIENT(B1790-2,7)-6129</f>
        <v>-6129</v>
      </c>
    </row>
    <row r="1791" customFormat="false" ht="12.75" hidden="false" customHeight="false" outlineLevel="0" collapsed="false">
      <c r="A1791" s="94"/>
      <c r="B1791" s="39"/>
      <c r="C1791" s="40"/>
      <c r="D1791" s="98" t="n">
        <v>6</v>
      </c>
      <c r="E1791" s="98"/>
      <c r="F1791" s="40"/>
      <c r="G1791" s="97"/>
      <c r="H1791" s="94"/>
      <c r="I1791" s="97"/>
      <c r="J1791" s="94"/>
      <c r="K1791" s="94"/>
      <c r="L1791" s="94"/>
      <c r="M1791" s="97" t="n">
        <v>0</v>
      </c>
      <c r="N1791" s="97" t="n">
        <v>0</v>
      </c>
      <c r="O1791" s="97" t="n">
        <v>0</v>
      </c>
      <c r="P1791" s="94"/>
      <c r="Q1791" s="94"/>
    </row>
    <row r="1792" customFormat="false" ht="12.75" hidden="false" customHeight="false" outlineLevel="0" collapsed="false">
      <c r="A1792" s="99"/>
      <c r="B1792" s="100"/>
      <c r="C1792" s="101"/>
      <c r="D1792" s="102"/>
      <c r="E1792" s="102"/>
      <c r="F1792" s="101"/>
      <c r="G1792" s="103"/>
      <c r="H1792" s="99"/>
      <c r="I1792" s="103"/>
      <c r="J1792" s="99"/>
      <c r="K1792" s="99"/>
      <c r="L1792" s="99"/>
      <c r="M1792" s="103" t="n">
        <v>0</v>
      </c>
      <c r="N1792" s="103" t="n">
        <v>0</v>
      </c>
      <c r="O1792" s="103" t="n">
        <v>0</v>
      </c>
      <c r="P1792" s="99"/>
      <c r="Q1792" s="99"/>
    </row>
    <row r="1793" customFormat="false" ht="12.75" hidden="false" customHeight="false" outlineLevel="0" collapsed="false">
      <c r="A1793" s="104" t="n">
        <f aca="false">A1790+1</f>
        <v>598</v>
      </c>
      <c r="B1793" s="95"/>
      <c r="C1793" s="40"/>
      <c r="D1793" s="96" t="n">
        <v>6</v>
      </c>
      <c r="E1793" s="96"/>
      <c r="F1793" s="40"/>
      <c r="G1793" s="105" t="n">
        <f aca="false">C1793</f>
        <v>0</v>
      </c>
      <c r="H1793" s="104" t="n">
        <f aca="false">IF(AND(E1793=0,E1794=0),25,20)</f>
        <v>25</v>
      </c>
      <c r="I1793" s="105" t="n">
        <f aca="false">F1793</f>
        <v>0</v>
      </c>
      <c r="J1793" s="94" t="n">
        <f aca="false">IF(E1793="WO40",-40,MAX(4,SUM(E1793:E1794)))</f>
        <v>4</v>
      </c>
      <c r="K1793" s="104" t="n">
        <f aca="false">IF(D1793&gt;E1793,1,0)+IF(D1794&gt;E1794,1,0)+IF(D1795&gt;E1795,1,0)</f>
        <v>2</v>
      </c>
      <c r="L1793" s="104" t="n">
        <f aca="false">IF(E1793&gt;D1793,1,0)+IF(E1794&gt;D1794,1,0)+IF(E1795&gt;D1795,1,0)</f>
        <v>0</v>
      </c>
      <c r="M1793" s="97" t="str">
        <f aca="false">G1793&amp;" d. "&amp;I1793</f>
        <v>0 d. 0</v>
      </c>
      <c r="N1793" s="97" t="str">
        <f aca="false">G1793&amp;" x "&amp;I1793</f>
        <v>0 x 0</v>
      </c>
      <c r="O1793" s="97" t="str">
        <f aca="false">I1793&amp;" x "&amp;G1793</f>
        <v>0 x 0</v>
      </c>
      <c r="P1793" s="94" t="n">
        <f aca="false">MONTH(B1793)</f>
        <v>12</v>
      </c>
      <c r="Q1793" s="94" t="n">
        <f aca="false">QUOTIENT(B1793-2,7)-6129</f>
        <v>-6129</v>
      </c>
    </row>
    <row r="1794" customFormat="false" ht="12.75" hidden="false" customHeight="false" outlineLevel="0" collapsed="false">
      <c r="A1794" s="94"/>
      <c r="B1794" s="39"/>
      <c r="C1794" s="40"/>
      <c r="D1794" s="98" t="n">
        <v>6</v>
      </c>
      <c r="E1794" s="98"/>
      <c r="F1794" s="40"/>
      <c r="G1794" s="97"/>
      <c r="H1794" s="94"/>
      <c r="I1794" s="97"/>
      <c r="J1794" s="94"/>
      <c r="K1794" s="94"/>
      <c r="L1794" s="94"/>
      <c r="M1794" s="97" t="n">
        <v>0</v>
      </c>
      <c r="N1794" s="97" t="n">
        <v>0</v>
      </c>
      <c r="O1794" s="97" t="n">
        <v>0</v>
      </c>
      <c r="P1794" s="94"/>
      <c r="Q1794" s="94"/>
    </row>
    <row r="1795" customFormat="false" ht="12.75" hidden="false" customHeight="false" outlineLevel="0" collapsed="false">
      <c r="A1795" s="99"/>
      <c r="B1795" s="100"/>
      <c r="C1795" s="101"/>
      <c r="D1795" s="102"/>
      <c r="E1795" s="102"/>
      <c r="F1795" s="101"/>
      <c r="G1795" s="103"/>
      <c r="H1795" s="99"/>
      <c r="I1795" s="103"/>
      <c r="J1795" s="99"/>
      <c r="K1795" s="99"/>
      <c r="L1795" s="99"/>
      <c r="M1795" s="103" t="n">
        <v>0</v>
      </c>
      <c r="N1795" s="103" t="n">
        <v>0</v>
      </c>
      <c r="O1795" s="103" t="n">
        <v>0</v>
      </c>
      <c r="P1795" s="99"/>
      <c r="Q1795" s="99"/>
    </row>
    <row r="1796" customFormat="false" ht="12.75" hidden="false" customHeight="false" outlineLevel="0" collapsed="false">
      <c r="A1796" s="104" t="n">
        <f aca="false">A1793+1</f>
        <v>599</v>
      </c>
      <c r="B1796" s="95"/>
      <c r="C1796" s="40"/>
      <c r="D1796" s="96" t="n">
        <v>6</v>
      </c>
      <c r="E1796" s="96"/>
      <c r="F1796" s="40"/>
      <c r="G1796" s="105" t="n">
        <f aca="false">C1796</f>
        <v>0</v>
      </c>
      <c r="H1796" s="104" t="n">
        <f aca="false">IF(AND(E1796=0,E1797=0),25,20)</f>
        <v>25</v>
      </c>
      <c r="I1796" s="105" t="n">
        <f aca="false">F1796</f>
        <v>0</v>
      </c>
      <c r="J1796" s="94" t="n">
        <f aca="false">IF(E1796="WO40",-40,MAX(4,SUM(E1796:E1797)))</f>
        <v>4</v>
      </c>
      <c r="K1796" s="104" t="n">
        <f aca="false">IF(D1796&gt;E1796,1,0)+IF(D1797&gt;E1797,1,0)+IF(D1798&gt;E1798,1,0)</f>
        <v>2</v>
      </c>
      <c r="L1796" s="104" t="n">
        <f aca="false">IF(E1796&gt;D1796,1,0)+IF(E1797&gt;D1797,1,0)+IF(E1798&gt;D1798,1,0)</f>
        <v>0</v>
      </c>
      <c r="M1796" s="97" t="str">
        <f aca="false">G1796&amp;" d. "&amp;I1796</f>
        <v>0 d. 0</v>
      </c>
      <c r="N1796" s="97" t="str">
        <f aca="false">G1796&amp;" x "&amp;I1796</f>
        <v>0 x 0</v>
      </c>
      <c r="O1796" s="97" t="str">
        <f aca="false">I1796&amp;" x "&amp;G1796</f>
        <v>0 x 0</v>
      </c>
      <c r="P1796" s="94" t="n">
        <f aca="false">MONTH(B1796)</f>
        <v>12</v>
      </c>
      <c r="Q1796" s="94" t="n">
        <f aca="false">QUOTIENT(B1796-2,7)-6129</f>
        <v>-6129</v>
      </c>
    </row>
    <row r="1797" customFormat="false" ht="12.75" hidden="false" customHeight="false" outlineLevel="0" collapsed="false">
      <c r="A1797" s="94"/>
      <c r="B1797" s="39"/>
      <c r="C1797" s="40"/>
      <c r="D1797" s="98" t="n">
        <v>6</v>
      </c>
      <c r="E1797" s="98"/>
      <c r="F1797" s="40"/>
      <c r="G1797" s="97"/>
      <c r="H1797" s="94"/>
      <c r="I1797" s="97"/>
      <c r="J1797" s="94"/>
      <c r="K1797" s="94"/>
      <c r="L1797" s="94"/>
      <c r="M1797" s="97" t="n">
        <v>0</v>
      </c>
      <c r="N1797" s="97" t="n">
        <v>0</v>
      </c>
      <c r="O1797" s="97" t="n">
        <v>0</v>
      </c>
      <c r="P1797" s="94"/>
      <c r="Q1797" s="94"/>
    </row>
    <row r="1798" customFormat="false" ht="12.75" hidden="false" customHeight="false" outlineLevel="0" collapsed="false">
      <c r="A1798" s="99"/>
      <c r="B1798" s="100"/>
      <c r="C1798" s="101"/>
      <c r="D1798" s="102"/>
      <c r="E1798" s="102"/>
      <c r="F1798" s="101"/>
      <c r="G1798" s="103"/>
      <c r="H1798" s="99"/>
      <c r="I1798" s="103"/>
      <c r="J1798" s="99"/>
      <c r="K1798" s="99"/>
      <c r="L1798" s="99"/>
      <c r="M1798" s="103" t="n">
        <v>0</v>
      </c>
      <c r="N1798" s="103" t="n">
        <v>0</v>
      </c>
      <c r="O1798" s="103" t="n">
        <v>0</v>
      </c>
      <c r="P1798" s="99"/>
      <c r="Q1798" s="99"/>
    </row>
  </sheetData>
  <autoFilter ref="A1:R1798"/>
  <dataValidations count="1">
    <dataValidation allowBlank="true" operator="between" showDropDown="false" showErrorMessage="true" showInputMessage="true" sqref="C2 F2 C5 F5 C8 F8 C11 F11 C14 F14 C17 F17 C20 F20 C23 F23 C26 F26 C29 F29 C32 F32 C35 F35 C38 F38 C41 F41 C44 F44 C47 F47 C50 F50 C53 F53 C56 F56 C59 F59 C62 F62 C65 F65 C68 F68 C71 F71 C74 F74 C77 F77 C80 F80 C83 F83 C86 F86 C89 F89 C92 F92 C95 F95 C98 F98 C101 F101 C104 F104 C107 F107 C110 F110 C113 F113 C116 F116 C119 F119 C122 F122 C125 F125 C128 F128 C131 F131 C134 F134 C137 F137 C140 F140 C143 F143 C146 F146 C149 F149 C152 F152 C155 F155 C158 F158 C161 F161 C164 F164 C167 F167 C170 F170 C173 F173 C176 F176 C179 F179 C182 F182 C185 F185 C188 F188 C191 F191 C194 F194 C197 F197 C200 F200 C203 F203 C206 F206 C209 F209 C212 F212 C215 F215 C218 F218 C221 F221 C224 F224 C227 F227 C230 F230 C233 F233 C236 F236 C239 F239 C242 F242 C245 F245 C248 F248 C251 F251 C254 F254 C257 F257 C260 F260 C263 F263 C266 F266 C269 F269 C272 F272 C275 F275 C278 F278 C281 F281 C284 F284 C287 F287 C290 F290 C293 F293 C296 F296 C299 F299 C302 F302 C305 F305 C308 F308 C311 F311 C314 F314 C317 F317 C320 F320 C323 F323 C326 F326 C329 F329 C332 F332 C335 F335 C338 F338 C341 F341 C344 F344 C347 F347 C350 F350 C353 F353 C356 F356 C359 F359 C362 F362 C365 F365 C368 F368 C371 F371 C374 F374 C377 F377 C380 F380 C383 F383 C386 F386 C389 F389 C392 F392 C395 F395 C398 F398 C401 F401 C404 F404 C407 F407 C410 F410 C413 F413 C416 F416 C419 F419 C422 F422 C425 F425 C428 F428 C431 F431 C434 F434 C437 F437 C440 F440 C443 F443 C446 F446 C449 F449 C452 F452 C455 F455 C458 F458 C461 F461 C464 F464 C467 F467 C470 F470 C473 F473 C476 F476 C479 F479 C482 F482 C485 F485 C488 F488 C491 F491 C494 F494 C497 F497 C500 F500 C503 F503 C506 F506 C509 F509 C512 F512 C515 F515 C518 F518 C521 F521 C524 F524 C527 F527 C530 F530 C533 F533 C536 F536 C539 F539 C542 F542 C545 F545 C548 F548 C551 F551 C554 F554 C557 F557 C560 F560 C563 F563 C566 F566 C569 F569 C572 F572 C575 F575 C578 F578 C581 F581 C584 F584 C587 F587 C590 F590 C593 F593 C596 F596 C599 F599 C602 F602 C605 F605 C608 F608 C611 F611 C614 F614 C617 F617 C620 F620 C623 F623 C626 F626 C629 F629 C632 F632 C635 F635 C638 F638 C641 F641 C644 F644 C647 F647 C650 F650 C653 F653 C656 F656 C659 F659 C662 F662 C665 F665 C668 F668 C671 F671 C674 F674 C677 F677 C680 F680 C683 F683 C686 F686 C689 F689 C692 F692 C695 F695 C698 F698 C701 F701 C704 F704 C707 F707 C710 F710 C713 F713 C716 F716 C719 F719 C722 F722 C725 F725 C728 F728 C731 F731 C734 F734 C737 F737 C740 F740 C743 F743 C746 F746 C749 F749 C752 F752 C755 F755 C758 F758 C761 F761 C764 F764 C767 F767 C770 F770 C773 F773 C776 F776 C779 F779 C782 F782 C785 F785 C788 F788 C791 F791 C794 F794 C797 F797 C800 F800 C803 F803 C806 F806 C809 F809 C812 F812 C815 F815 C818 F818 C821 F821 C824 F824 C827 F827 C830 F830 C833 F833 C836 F836 C839 F839 C842 F842 C845 F845 C848 F848 C851 F851 C854 F854 C857 F857 C860 F860 C863 F863 C866 F866 C869 F869 C872 F872 C875 F875 C878 F878 C881 F881 C884 F884 C887 F887 C890 F890 C893 F893 C896 F896 C899 F899 C902 F902 C905 F905 C908 F908 C911 F911 C914 F914 C917 F917 C920 F920 C923 F923 C926 F926 C929 F929 C932 F932 C935 F935 C938 F938 C941 F941 C944 F944 C947 F947 C950 F950 C953 F953 C956 F956 C959 F959 C962 F962 C965 F965 C968 F968 C971 F971 C974 F974 C977 F977 C980 F980 C983 F983 C986 F986 C989 F989 C992 F992 C995 F995 C998 F998 C1001 F1001 C1004 F1004 C1007 F1007 C1010 F1010 C1013 F1013 C1016 F1016 C1019 F1019 C1022 F1022 C1025 F1025 C1028 F1028 C1031 F1031 C1034 F1034 C1037 F1037 C1040 F1040 C1043 F1043 C1046 F1046 C1049 F1049 C1052 F1052 C1055 F1055 C1058 F1058 C1061 F1061 C1064 F1064 C1067 F1067 C1070 F1070 C1073 F1073 C1076 F1076 C1079 F1079 C1082 F1082 C1085 F1085 C1088 F1088 C1091 F1091 C1094 F1094 C1097 F1097 C1100 F1100 C1103 F1103 C1106 F1106 C1109 F1109 C1112 F1112 C1115 F1115 C1118 F1118 C1121 F1121 C1124 F1124 C1127 F1127 C1130 F1130 C1133 F1133 C1136 F1136 C1139 F1139 C1142 F1142 C1145 F1145 C1148 F1148 C1151 F1151 C1154 F1154 C1157 F1157 C1160 F1160 C1163 F1163 C1166 F1166 C1169 F1169 C1172 F1172 C1175 F1175 C1178 F1178 C1181 F1181 C1184 F1184 C1187 F1187 C1190 F1190 C1193 F1193 C1196 F1196 C1199 F1199 C1202 F1202 C1205 F1205 C1208 F1208 C1211 F1211 C1214 F1214 C1217 F1217 C1220 F1220 C1223 F1223 C1226 F1226 C1229 F1229 C1232 F1232 C1235 F1235 C1238 F1238 C1241 F1241 C1244 F1244 C1247 F1247 C1250 F1250 C1253 F1253 C1256 F1256 C1259 F1259 C1262 F1262 C1265 F1265 C1268 F1268 C1271 F1271 C1274 F1274 C1277 F1277 C1280 F1280 C1283 F1283 C1286 F1286 C1289 F1289 C1292 F1292 C1295 F1295 C1298 F1298 C1301 F1301 C1304 F1304 C1307 F1307 C1310 F1310 C1313 F1313 C1316 F1316 C1319 F1319 C1322 F1322 C1325 F1325 C1328 F1328 C1331 F1331 C1334 F1334 C1337 F1337 C1340 F1340 C1343 F1343 C1346 F1346 C1349 F1349 C1352 F1352 C1355 F1355 C1358 F1358 C1361 F1361 C1364 F1364 C1367 F1367 C1370 F1370 C1373 F1373 C1376 F1376 C1379 F1379 C1382 F1382 C1385 F1385 C1388 F1388 C1391 F1391 C1394 F1394 C1397 F1397 C1400 F1400 C1403 F1403 C1406 F1406 C1409 F1409 C1412 F1412 C1415 F1415 C1418 F1418 C1421 F1421 C1424 F1424 C1427 F1427 C1430 F1430 C1433 F1433 C1436 F1436 C1439 F1439 C1442 F1442 C1445 F1445 C1448 F1448 C1451 F1451 C1454 F1454 C1457 F1457 C1460 F1460 C1463 F1463 C1466 F1466 C1469 F1469 C1472 F1472 C1475 F1475 C1478 F1478 C1481 F1481 C1484 F1484 C1487 F1487 C1490 F1490 C1493 F1493 C1496 F1496 C1499 F1499 C1502 F1502 C1505 F1505 C1508 F1508 C1511 F1511 C1514 F1514 C1517 F1517 C1520 F1520 C1523 F1523 C1526 F1526 C1529 F1529 C1532 F1532 C1535 F1535 C1538 F1538 C1541 F1541 C1544 F1544 C1547 F1547 C1550 F1550 C1553 F1553 C1556 F1556 C1559 F1559 C1562 F1562 C1565 F1565 C1568 F1568 C1571 F1571 C1574 F1574 C1577 F1577 C1580 F1580 C1583 F1583 C1586 F1586 C1589 F1589 C1592 F1592 C1595 F1595 C1598 F1598 C1601 F1601 C1604 F1604 C1607 F1607 C1610 F1610 C1613 F1613 C1616 F1616 C1619 F1619 C1622 F1622 C1625 F1625 C1628 F1628 C1631 F1631 C1634 F1634 C1637 F1637 C1640 F1640 C1643 F1643 C1646 F1646 C1649 F1649 C1652 F1652 C1655 F1655 C1658 F1658 C1661 F1661 C1664 F1664 C1667 F1667 C1670 F1670 C1673 F1673 C1676 F1676 C1679 F1679 C1682 F1682 C1685 F1685 C1688 F1688 C1691 F1691 C1694 F1694 C1697 F1697 C1700 F1700 C1703 F1703 C1706 F1706 C1709 F1709 C1712 F1712 C1715 F1715 C1718 F1718 C1721 F1721 C1724 F1724 C1727 F1727 C1730 F1730 C1733 F1733 C1736 F1736 C1739 F1739 C1742 F1742 C1745 F1745 C1748 F1748 C1751 F1751 C1754 F1754 C1757 F1757 C1760 F1760 C1763 F1763 C1766 F1766 C1769 F1769 C1772 F1772 C1775 F1775 C1778 F1778 C1781 F1781 C1784 F1784 C1787 F1787 C1790 F1790 C1793 F1793 C1796 F1796" type="list">
      <formula1>Jog</formula1>
      <formula2>0</formula2>
    </dataValidation>
  </dataValidations>
  <printOptions headings="false" gridLines="false" gridLinesSet="true" horizontalCentered="true" verticalCentered="false"/>
  <pageMargins left="0.25" right="0.25" top="0.252083333333333" bottom="0.25" header="0.3" footer="0.511805555555555"/>
  <pageSetup paperSize="9" scale="74" firstPageNumber="0" fitToWidth="1" fitToHeight="1" pageOrder="downThenOver" orientation="portrait" blackAndWhite="false" draft="false" cellComments="none" useFirstPageNumber="false" horizontalDpi="300" verticalDpi="300" copies="1"/>
  <headerFooter differentFirst="false" differentOddEven="false">
    <oddHeader>&amp;CATPEREBAS CORRIDA</oddHeader>
    <oddFooter/>
  </headerFooter>
  <drawing r:id="rId1"/>
</worksheet>
</file>

<file path=xl/worksheets/sheet6.xml><?xml version="1.0" encoding="utf-8"?>
<worksheet xmlns="http://schemas.openxmlformats.org/spreadsheetml/2006/main" xmlns:r="http://schemas.openxmlformats.org/officeDocument/2006/relationships">
  <sheetPr filterMode="false">
    <pageSetUpPr fitToPage="false"/>
  </sheetPr>
  <dimension ref="A1:T179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F42" activeCellId="0" sqref="F42"/>
    </sheetView>
  </sheetViews>
  <sheetFormatPr defaultRowHeight="12.75" zeroHeight="false" outlineLevelRow="0" outlineLevelCol="0"/>
  <cols>
    <col collapsed="false" customWidth="true" hidden="false" outlineLevel="0" max="1" min="1" style="1" width="5.7"/>
    <col collapsed="false" customWidth="true" hidden="false" outlineLevel="0" max="2" min="2" style="1" width="9.7"/>
    <col collapsed="false" customWidth="true" hidden="false" outlineLevel="0" max="3" min="3" style="2" width="20.71"/>
    <col collapsed="false" customWidth="true" hidden="false" outlineLevel="0" max="5" min="4" style="1" width="8.7"/>
    <col collapsed="false" customWidth="true" hidden="false" outlineLevel="0" max="7" min="6" style="2" width="20.71"/>
    <col collapsed="false" customWidth="true" hidden="false" outlineLevel="0" max="8" min="8" style="1" width="10.71"/>
    <col collapsed="false" customWidth="true" hidden="false" outlineLevel="0" max="9" min="9" style="2" width="20.71"/>
    <col collapsed="false" customWidth="true" hidden="false" outlineLevel="0" max="12" min="10" style="1" width="10.71"/>
    <col collapsed="false" customWidth="true" hidden="false" outlineLevel="0" max="15" min="13" style="2" width="30.71"/>
    <col collapsed="false" customWidth="true" hidden="false" outlineLevel="0" max="18" min="16" style="2" width="9.14"/>
    <col collapsed="false" customWidth="true" hidden="false" outlineLevel="0" max="20" min="19" style="2" width="20.71"/>
    <col collapsed="false" customWidth="true" hidden="false" outlineLevel="0" max="1025" min="21" style="2" width="9.14"/>
  </cols>
  <sheetData>
    <row r="1" s="93" customFormat="true" ht="26.25" hidden="false" customHeight="false" outlineLevel="0" collapsed="false">
      <c r="A1" s="90" t="s">
        <v>83</v>
      </c>
      <c r="B1" s="90" t="s">
        <v>84</v>
      </c>
      <c r="C1" s="91" t="s">
        <v>85</v>
      </c>
      <c r="D1" s="90" t="s">
        <v>86</v>
      </c>
      <c r="E1" s="90" t="s">
        <v>87</v>
      </c>
      <c r="F1" s="91" t="s">
        <v>88</v>
      </c>
      <c r="G1" s="91" t="s">
        <v>85</v>
      </c>
      <c r="H1" s="90" t="s">
        <v>89</v>
      </c>
      <c r="I1" s="91" t="s">
        <v>88</v>
      </c>
      <c r="J1" s="90" t="s">
        <v>90</v>
      </c>
      <c r="K1" s="90" t="s">
        <v>91</v>
      </c>
      <c r="L1" s="90" t="s">
        <v>92</v>
      </c>
      <c r="M1" s="90" t="s">
        <v>93</v>
      </c>
      <c r="N1" s="90" t="s">
        <v>94</v>
      </c>
      <c r="O1" s="90" t="s">
        <v>95</v>
      </c>
      <c r="P1" s="90" t="s">
        <v>96</v>
      </c>
      <c r="Q1" s="90" t="s">
        <v>71</v>
      </c>
      <c r="R1" s="92"/>
      <c r="S1" s="93" t="s">
        <v>97</v>
      </c>
      <c r="T1" s="93" t="s">
        <v>98</v>
      </c>
    </row>
    <row r="2" customFormat="false" ht="12.75" hidden="false" customHeight="false" outlineLevel="0" collapsed="false">
      <c r="A2" s="94" t="n">
        <v>1</v>
      </c>
      <c r="B2" s="95" t="n">
        <v>44380</v>
      </c>
      <c r="C2" s="40" t="s">
        <v>15</v>
      </c>
      <c r="D2" s="96" t="n">
        <v>6</v>
      </c>
      <c r="E2" s="96" t="n">
        <v>0</v>
      </c>
      <c r="F2" s="40" t="s">
        <v>14</v>
      </c>
      <c r="G2" s="97" t="str">
        <f aca="false">C2</f>
        <v>Felipe</v>
      </c>
      <c r="H2" s="94" t="n">
        <f aca="false">IF(AND(E2=0,E3=0),25,20)</f>
        <v>25</v>
      </c>
      <c r="I2" s="97" t="str">
        <f aca="false">F2</f>
        <v>Fabinho</v>
      </c>
      <c r="J2" s="94" t="n">
        <f aca="false">IF(E2="WO40",-40,MAX(4,SUM(E2:E3)))</f>
        <v>4</v>
      </c>
      <c r="K2" s="94" t="n">
        <f aca="false">IF(D2&gt;E2,1,0)+IF(D3&gt;E3,1,0)+IF(D4&gt;E4,1,0)</f>
        <v>1</v>
      </c>
      <c r="L2" s="94" t="n">
        <f aca="false">IF(E2&gt;D2,1,0)+IF(E3&gt;D3,1,0)+IF(E4&gt;D4,1,0)</f>
        <v>0</v>
      </c>
      <c r="M2" s="97" t="str">
        <f aca="false">G2&amp;" d. "&amp;I2</f>
        <v>Felipe d. Fabinho</v>
      </c>
      <c r="N2" s="97" t="str">
        <f aca="false">G2&amp;" x "&amp;I2</f>
        <v>Felipe x Fabinho</v>
      </c>
      <c r="O2" s="97" t="str">
        <f aca="false">I2&amp;" x "&amp;G2</f>
        <v>Fabinho x Felipe</v>
      </c>
      <c r="P2" s="94" t="n">
        <f aca="false">MONTH(B2)</f>
        <v>7</v>
      </c>
      <c r="Q2" s="94" t="n">
        <f aca="false">QUOTIENT(B2-2,7)-6129</f>
        <v>210</v>
      </c>
      <c r="S2" s="2" t="s">
        <v>37</v>
      </c>
      <c r="T2" s="1" t="n">
        <v>20</v>
      </c>
    </row>
    <row r="3" customFormat="false" ht="12.75" hidden="false" customHeight="false" outlineLevel="0" collapsed="false">
      <c r="A3" s="94"/>
      <c r="B3" s="39"/>
      <c r="C3" s="40"/>
      <c r="D3" s="115"/>
      <c r="E3" s="115"/>
      <c r="F3" s="40"/>
      <c r="G3" s="97"/>
      <c r="H3" s="94"/>
      <c r="I3" s="97"/>
      <c r="J3" s="94"/>
      <c r="K3" s="94"/>
      <c r="L3" s="94"/>
      <c r="M3" s="97" t="n">
        <v>0</v>
      </c>
      <c r="N3" s="97" t="n">
        <v>0</v>
      </c>
      <c r="O3" s="97" t="n">
        <v>0</v>
      </c>
      <c r="P3" s="94"/>
      <c r="Q3" s="94"/>
      <c r="S3" s="2" t="s">
        <v>15</v>
      </c>
      <c r="T3" s="1" t="n">
        <v>20</v>
      </c>
    </row>
    <row r="4" customFormat="false" ht="12.75" hidden="false" customHeight="false" outlineLevel="0" collapsed="false">
      <c r="A4" s="99"/>
      <c r="B4" s="100"/>
      <c r="C4" s="101"/>
      <c r="D4" s="102"/>
      <c r="E4" s="102"/>
      <c r="F4" s="101"/>
      <c r="G4" s="103"/>
      <c r="H4" s="99"/>
      <c r="I4" s="103"/>
      <c r="J4" s="99"/>
      <c r="K4" s="99"/>
      <c r="L4" s="99"/>
      <c r="M4" s="103" t="n">
        <v>0</v>
      </c>
      <c r="N4" s="103" t="n">
        <v>0</v>
      </c>
      <c r="O4" s="103" t="n">
        <v>0</v>
      </c>
      <c r="P4" s="99"/>
      <c r="Q4" s="99"/>
      <c r="S4" s="116" t="s">
        <v>14</v>
      </c>
      <c r="T4" s="1" t="n">
        <v>20</v>
      </c>
    </row>
    <row r="5" customFormat="false" ht="12.75" hidden="false" customHeight="false" outlineLevel="0" collapsed="false">
      <c r="A5" s="104" t="n">
        <f aca="false">A2+1</f>
        <v>2</v>
      </c>
      <c r="B5" s="95" t="n">
        <v>44380</v>
      </c>
      <c r="C5" s="40" t="s">
        <v>6</v>
      </c>
      <c r="D5" s="96" t="n">
        <v>6</v>
      </c>
      <c r="E5" s="96" t="n">
        <v>2</v>
      </c>
      <c r="F5" s="40" t="s">
        <v>42</v>
      </c>
      <c r="G5" s="105" t="str">
        <f aca="false">C5</f>
        <v>Caio</v>
      </c>
      <c r="H5" s="104" t="n">
        <f aca="false">IF(AND(E5=0,E6=0),25,20)</f>
        <v>20</v>
      </c>
      <c r="I5" s="105" t="str">
        <f aca="false">F5</f>
        <v>Salgado</v>
      </c>
      <c r="J5" s="94" t="n">
        <f aca="false">IF(E5="WO40",-40,MAX(4,SUM(E5:E6)))</f>
        <v>4</v>
      </c>
      <c r="K5" s="104" t="n">
        <f aca="false">IF(D5&gt;E5,1,0)+IF(D6&gt;E6,1,0)+IF(D7&gt;E7,1,0)</f>
        <v>1</v>
      </c>
      <c r="L5" s="104" t="n">
        <f aca="false">IF(E5&gt;D5,1,0)+IF(E6&gt;D6,1,0)+IF(E7&gt;D7,1,0)</f>
        <v>0</v>
      </c>
      <c r="M5" s="97" t="str">
        <f aca="false">G5&amp;" d. "&amp;I5</f>
        <v>Caio d. Salgado</v>
      </c>
      <c r="N5" s="97" t="str">
        <f aca="false">G5&amp;" x "&amp;I5</f>
        <v>Caio x Salgado</v>
      </c>
      <c r="O5" s="97" t="str">
        <f aca="false">I5&amp;" x "&amp;G5</f>
        <v>Salgado x Caio</v>
      </c>
      <c r="P5" s="94" t="n">
        <f aca="false">MONTH(B5)</f>
        <v>7</v>
      </c>
      <c r="Q5" s="94" t="n">
        <f aca="false">QUOTIENT(B5-2,7)-6129</f>
        <v>210</v>
      </c>
      <c r="S5" s="116" t="s">
        <v>42</v>
      </c>
      <c r="T5" s="1" t="n">
        <v>20</v>
      </c>
    </row>
    <row r="6" customFormat="false" ht="12.75" hidden="false" customHeight="false" outlineLevel="0" collapsed="false">
      <c r="A6" s="94"/>
      <c r="B6" s="39"/>
      <c r="C6" s="40"/>
      <c r="D6" s="115"/>
      <c r="E6" s="115"/>
      <c r="F6" s="40"/>
      <c r="G6" s="97"/>
      <c r="H6" s="94"/>
      <c r="I6" s="97"/>
      <c r="J6" s="94"/>
      <c r="K6" s="94"/>
      <c r="L6" s="94"/>
      <c r="M6" s="97" t="n">
        <v>0</v>
      </c>
      <c r="N6" s="97" t="n">
        <v>0</v>
      </c>
      <c r="O6" s="97" t="n">
        <v>0</v>
      </c>
      <c r="P6" s="94"/>
      <c r="Q6" s="94"/>
      <c r="S6" s="2" t="s">
        <v>6</v>
      </c>
      <c r="T6" s="1" t="n">
        <v>20</v>
      </c>
    </row>
    <row r="7" customFormat="false" ht="12.75" hidden="false" customHeight="false" outlineLevel="0" collapsed="false">
      <c r="A7" s="99"/>
      <c r="B7" s="100"/>
      <c r="C7" s="101"/>
      <c r="D7" s="102"/>
      <c r="E7" s="102"/>
      <c r="F7" s="101"/>
      <c r="G7" s="103"/>
      <c r="H7" s="99"/>
      <c r="I7" s="103"/>
      <c r="J7" s="99"/>
      <c r="K7" s="99"/>
      <c r="L7" s="99"/>
      <c r="M7" s="103" t="n">
        <v>0</v>
      </c>
      <c r="N7" s="103" t="n">
        <v>0</v>
      </c>
      <c r="O7" s="103" t="n">
        <v>0</v>
      </c>
      <c r="P7" s="99"/>
      <c r="Q7" s="99"/>
      <c r="S7" s="2" t="s">
        <v>43</v>
      </c>
      <c r="T7" s="1" t="n">
        <v>20</v>
      </c>
    </row>
    <row r="8" customFormat="false" ht="12.75" hidden="false" customHeight="false" outlineLevel="0" collapsed="false">
      <c r="A8" s="104" t="n">
        <f aca="false">A5+1</f>
        <v>3</v>
      </c>
      <c r="B8" s="95" t="n">
        <v>44380</v>
      </c>
      <c r="C8" s="40" t="s">
        <v>23</v>
      </c>
      <c r="D8" s="96" t="n">
        <v>6</v>
      </c>
      <c r="E8" s="96" t="n">
        <v>3</v>
      </c>
      <c r="F8" s="40" t="s">
        <v>43</v>
      </c>
      <c r="G8" s="105" t="str">
        <f aca="false">C8</f>
        <v>Ivan</v>
      </c>
      <c r="H8" s="104" t="n">
        <f aca="false">IF(AND(E8=0,E9=0),25,20)</f>
        <v>20</v>
      </c>
      <c r="I8" s="105" t="str">
        <f aca="false">F8</f>
        <v>Sérgio Nacif</v>
      </c>
      <c r="J8" s="94" t="n">
        <f aca="false">IF(E8="WO40",-40,MAX(4,SUM(E8:E9)))</f>
        <v>4</v>
      </c>
      <c r="K8" s="104" t="n">
        <f aca="false">IF(D8&gt;E8,1,0)+IF(D9&gt;E9,1,0)+IF(D10&gt;E10,1,0)</f>
        <v>1</v>
      </c>
      <c r="L8" s="104" t="n">
        <f aca="false">IF(E8&gt;D8,1,0)+IF(E9&gt;D9,1,0)+IF(E10&gt;D10,1,0)</f>
        <v>0</v>
      </c>
      <c r="M8" s="97" t="str">
        <f aca="false">G8&amp;" d. "&amp;I8</f>
        <v>Ivan d. Sérgio Nacif</v>
      </c>
      <c r="N8" s="97" t="str">
        <f aca="false">G8&amp;" x "&amp;I8</f>
        <v>Ivan x Sérgio Nacif</v>
      </c>
      <c r="O8" s="97" t="str">
        <f aca="false">I8&amp;" x "&amp;G8</f>
        <v>Sérgio Nacif x Ivan</v>
      </c>
      <c r="P8" s="94" t="n">
        <f aca="false">MONTH(B8)</f>
        <v>7</v>
      </c>
      <c r="Q8" s="94" t="n">
        <f aca="false">QUOTIENT(B8-2,7)-6129</f>
        <v>210</v>
      </c>
      <c r="S8" s="2" t="s">
        <v>23</v>
      </c>
      <c r="T8" s="1" t="n">
        <v>20</v>
      </c>
    </row>
    <row r="9" customFormat="false" ht="12.75" hidden="false" customHeight="false" outlineLevel="0" collapsed="false">
      <c r="A9" s="94"/>
      <c r="B9" s="39"/>
      <c r="C9" s="40"/>
      <c r="D9" s="115"/>
      <c r="E9" s="115"/>
      <c r="F9" s="40"/>
      <c r="G9" s="97"/>
      <c r="H9" s="94"/>
      <c r="I9" s="97"/>
      <c r="J9" s="94"/>
      <c r="K9" s="94"/>
      <c r="L9" s="94"/>
      <c r="M9" s="97" t="n">
        <v>0</v>
      </c>
      <c r="N9" s="97" t="n">
        <v>0</v>
      </c>
      <c r="O9" s="97" t="n">
        <v>0</v>
      </c>
      <c r="P9" s="94"/>
      <c r="Q9" s="94"/>
      <c r="S9" s="2" t="s">
        <v>24</v>
      </c>
      <c r="T9" s="1" t="n">
        <v>20</v>
      </c>
    </row>
    <row r="10" customFormat="false" ht="12.75" hidden="false" customHeight="false" outlineLevel="0" collapsed="false">
      <c r="A10" s="99"/>
      <c r="B10" s="100"/>
      <c r="C10" s="101"/>
      <c r="D10" s="102"/>
      <c r="E10" s="102"/>
      <c r="F10" s="101"/>
      <c r="G10" s="103"/>
      <c r="H10" s="99"/>
      <c r="I10" s="103"/>
      <c r="J10" s="99"/>
      <c r="K10" s="99"/>
      <c r="L10" s="99"/>
      <c r="M10" s="103" t="n">
        <v>0</v>
      </c>
      <c r="N10" s="103" t="n">
        <v>0</v>
      </c>
      <c r="O10" s="103" t="n">
        <v>0</v>
      </c>
      <c r="P10" s="99"/>
      <c r="Q10" s="99"/>
      <c r="S10" s="2" t="s">
        <v>13</v>
      </c>
      <c r="T10" s="1" t="n">
        <v>20</v>
      </c>
    </row>
    <row r="11" customFormat="false" ht="12.75" hidden="false" customHeight="false" outlineLevel="0" collapsed="false">
      <c r="A11" s="104" t="n">
        <f aca="false">A8+1</f>
        <v>4</v>
      </c>
      <c r="B11" s="95" t="n">
        <v>44380</v>
      </c>
      <c r="C11" s="40" t="s">
        <v>13</v>
      </c>
      <c r="D11" s="96" t="n">
        <v>6</v>
      </c>
      <c r="E11" s="96" t="n">
        <v>2</v>
      </c>
      <c r="F11" s="40" t="s">
        <v>24</v>
      </c>
      <c r="G11" s="105" t="str">
        <f aca="false">C11</f>
        <v>Elias</v>
      </c>
      <c r="H11" s="104" t="n">
        <f aca="false">IF(AND(E11=0,E12=0),25,20)</f>
        <v>20</v>
      </c>
      <c r="I11" s="105" t="str">
        <f aca="false">F11</f>
        <v>Juan</v>
      </c>
      <c r="J11" s="94" t="n">
        <f aca="false">IF(E11="WO40",-40,MAX(4,SUM(E11:E12)))</f>
        <v>4</v>
      </c>
      <c r="K11" s="104" t="n">
        <f aca="false">IF(D11&gt;E11,1,0)+IF(D12&gt;E12,1,0)+IF(D13&gt;E13,1,0)</f>
        <v>1</v>
      </c>
      <c r="L11" s="104" t="n">
        <f aca="false">IF(E11&gt;D11,1,0)+IF(E12&gt;D12,1,0)+IF(E13&gt;D13,1,0)</f>
        <v>0</v>
      </c>
      <c r="M11" s="97" t="str">
        <f aca="false">G11&amp;" d. "&amp;I11</f>
        <v>Elias d. Juan</v>
      </c>
      <c r="N11" s="97" t="str">
        <f aca="false">G11&amp;" x "&amp;I11</f>
        <v>Elias x Juan</v>
      </c>
      <c r="O11" s="97" t="str">
        <f aca="false">I11&amp;" x "&amp;G11</f>
        <v>Juan x Elias</v>
      </c>
      <c r="P11" s="94" t="n">
        <f aca="false">MONTH(B11)</f>
        <v>7</v>
      </c>
      <c r="Q11" s="94" t="n">
        <f aca="false">QUOTIENT(B11-2,7)-6129</f>
        <v>210</v>
      </c>
      <c r="S11" s="2" t="s">
        <v>8</v>
      </c>
      <c r="T11" s="1" t="n">
        <v>20</v>
      </c>
    </row>
    <row r="12" customFormat="false" ht="12.75" hidden="false" customHeight="false" outlineLevel="0" collapsed="false">
      <c r="A12" s="94"/>
      <c r="B12" s="39"/>
      <c r="C12" s="40"/>
      <c r="D12" s="115"/>
      <c r="E12" s="115"/>
      <c r="F12" s="40"/>
      <c r="G12" s="97"/>
      <c r="H12" s="94"/>
      <c r="I12" s="97"/>
      <c r="J12" s="94"/>
      <c r="K12" s="94"/>
      <c r="L12" s="94"/>
      <c r="M12" s="97" t="n">
        <v>0</v>
      </c>
      <c r="N12" s="97" t="n">
        <v>0</v>
      </c>
      <c r="O12" s="97" t="n">
        <v>0</v>
      </c>
      <c r="P12" s="94"/>
      <c r="Q12" s="94"/>
      <c r="S12" s="2" t="s">
        <v>18</v>
      </c>
      <c r="T12" s="1" t="n">
        <v>20</v>
      </c>
    </row>
    <row r="13" customFormat="false" ht="12.75" hidden="false" customHeight="false" outlineLevel="0" collapsed="false">
      <c r="A13" s="99"/>
      <c r="B13" s="100"/>
      <c r="C13" s="101"/>
      <c r="D13" s="102"/>
      <c r="E13" s="102"/>
      <c r="F13" s="101"/>
      <c r="G13" s="103"/>
      <c r="H13" s="99"/>
      <c r="I13" s="103"/>
      <c r="J13" s="99"/>
      <c r="K13" s="99"/>
      <c r="L13" s="99"/>
      <c r="M13" s="103" t="n">
        <v>0</v>
      </c>
      <c r="N13" s="103" t="n">
        <v>0</v>
      </c>
      <c r="O13" s="103" t="n">
        <v>0</v>
      </c>
      <c r="P13" s="99"/>
      <c r="Q13" s="99"/>
      <c r="S13" s="116" t="s">
        <v>7</v>
      </c>
      <c r="T13" s="1" t="n">
        <v>20</v>
      </c>
    </row>
    <row r="14" customFormat="false" ht="12.75" hidden="false" customHeight="false" outlineLevel="0" collapsed="false">
      <c r="A14" s="104" t="n">
        <f aca="false">A11+1</f>
        <v>5</v>
      </c>
      <c r="B14" s="95" t="n">
        <v>44380</v>
      </c>
      <c r="C14" s="40" t="s">
        <v>8</v>
      </c>
      <c r="D14" s="96" t="n">
        <v>6</v>
      </c>
      <c r="E14" s="96" t="n">
        <v>1</v>
      </c>
      <c r="F14" s="40" t="s">
        <v>18</v>
      </c>
      <c r="G14" s="105" t="str">
        <f aca="false">C14</f>
        <v>Costinha</v>
      </c>
      <c r="H14" s="104" t="n">
        <f aca="false">IF(AND(E14=0,E15=0),25,20)</f>
        <v>20</v>
      </c>
      <c r="I14" s="105" t="str">
        <f aca="false">F14</f>
        <v>Flavio</v>
      </c>
      <c r="J14" s="94" t="n">
        <f aca="false">IF(E14="WO40",-40,MAX(4,SUM(E14:E15)))</f>
        <v>4</v>
      </c>
      <c r="K14" s="104" t="n">
        <f aca="false">IF(D14&gt;E14,1,0)+IF(D15&gt;E15,1,0)+IF(D16&gt;E16,1,0)</f>
        <v>1</v>
      </c>
      <c r="L14" s="104" t="n">
        <f aca="false">IF(E14&gt;D14,1,0)+IF(E15&gt;D15,1,0)+IF(E16&gt;D16,1,0)</f>
        <v>0</v>
      </c>
      <c r="M14" s="97" t="str">
        <f aca="false">G14&amp;" d. "&amp;I14</f>
        <v>Costinha d. Flavio</v>
      </c>
      <c r="N14" s="97" t="str">
        <f aca="false">G14&amp;" x "&amp;I14</f>
        <v>Costinha x Flavio</v>
      </c>
      <c r="O14" s="97" t="str">
        <f aca="false">I14&amp;" x "&amp;G14</f>
        <v>Flavio x Costinha</v>
      </c>
      <c r="P14" s="94" t="n">
        <f aca="false">MONTH(B14)</f>
        <v>7</v>
      </c>
      <c r="Q14" s="94" t="n">
        <f aca="false">QUOTIENT(B14-2,7)-6129</f>
        <v>210</v>
      </c>
      <c r="S14" s="2" t="s">
        <v>12</v>
      </c>
      <c r="T14" s="1" t="n">
        <v>20</v>
      </c>
    </row>
    <row r="15" customFormat="false" ht="12.75" hidden="false" customHeight="false" outlineLevel="0" collapsed="false">
      <c r="A15" s="94"/>
      <c r="B15" s="39"/>
      <c r="C15" s="40"/>
      <c r="D15" s="115"/>
      <c r="E15" s="115"/>
      <c r="F15" s="40"/>
      <c r="G15" s="97"/>
      <c r="H15" s="94"/>
      <c r="I15" s="97"/>
      <c r="J15" s="94"/>
      <c r="K15" s="94"/>
      <c r="L15" s="94"/>
      <c r="M15" s="97" t="n">
        <v>0</v>
      </c>
      <c r="N15" s="97" t="n">
        <v>0</v>
      </c>
      <c r="O15" s="97" t="n">
        <v>0</v>
      </c>
      <c r="P15" s="94"/>
      <c r="Q15" s="94"/>
      <c r="S15" s="2" t="s">
        <v>26</v>
      </c>
      <c r="T15" s="1" t="n">
        <v>20</v>
      </c>
    </row>
    <row r="16" customFormat="false" ht="12.75" hidden="false" customHeight="false" outlineLevel="0" collapsed="false">
      <c r="A16" s="99"/>
      <c r="B16" s="100"/>
      <c r="C16" s="101"/>
      <c r="D16" s="102"/>
      <c r="E16" s="102"/>
      <c r="F16" s="101"/>
      <c r="G16" s="103"/>
      <c r="H16" s="99"/>
      <c r="I16" s="103"/>
      <c r="J16" s="99"/>
      <c r="K16" s="99"/>
      <c r="L16" s="99"/>
      <c r="M16" s="103" t="n">
        <v>0</v>
      </c>
      <c r="N16" s="103" t="n">
        <v>0</v>
      </c>
      <c r="O16" s="103" t="n">
        <v>0</v>
      </c>
      <c r="P16" s="99"/>
      <c r="Q16" s="99"/>
      <c r="S16" s="2" t="s">
        <v>32</v>
      </c>
      <c r="T16" s="1" t="n">
        <v>20</v>
      </c>
    </row>
    <row r="17" customFormat="false" ht="12.75" hidden="false" customHeight="false" outlineLevel="0" collapsed="false">
      <c r="A17" s="104" t="n">
        <f aca="false">A14+1</f>
        <v>6</v>
      </c>
      <c r="B17" s="95" t="n">
        <v>44380</v>
      </c>
      <c r="C17" s="40" t="s">
        <v>7</v>
      </c>
      <c r="D17" s="96" t="n">
        <v>7</v>
      </c>
      <c r="E17" s="96" t="n">
        <v>5</v>
      </c>
      <c r="F17" s="40" t="s">
        <v>12</v>
      </c>
      <c r="G17" s="105" t="str">
        <f aca="false">C17</f>
        <v>Carlos Coimbra</v>
      </c>
      <c r="H17" s="104" t="n">
        <f aca="false">IF(AND(E17=0,E18=0),25,20)</f>
        <v>20</v>
      </c>
      <c r="I17" s="105" t="str">
        <f aca="false">F17</f>
        <v>Duclerc</v>
      </c>
      <c r="J17" s="94" t="n">
        <f aca="false">IF(E17="WO40",-40,MAX(4,SUM(E17:E18)))</f>
        <v>5</v>
      </c>
      <c r="K17" s="104" t="n">
        <f aca="false">IF(D17&gt;E17,1,0)+IF(D18&gt;E18,1,0)+IF(D19&gt;E19,1,0)</f>
        <v>1</v>
      </c>
      <c r="L17" s="104" t="n">
        <f aca="false">IF(E17&gt;D17,1,0)+IF(E18&gt;D18,1,0)+IF(E19&gt;D19,1,0)</f>
        <v>0</v>
      </c>
      <c r="M17" s="97" t="str">
        <f aca="false">G17&amp;" d. "&amp;I17</f>
        <v>Carlos Coimbra d. Duclerc</v>
      </c>
      <c r="N17" s="97" t="str">
        <f aca="false">G17&amp;" x "&amp;I17</f>
        <v>Carlos Coimbra x Duclerc</v>
      </c>
      <c r="O17" s="97" t="str">
        <f aca="false">I17&amp;" x "&amp;G17</f>
        <v>Duclerc x Carlos Coimbra</v>
      </c>
      <c r="P17" s="94" t="n">
        <f aca="false">MONTH(B17)</f>
        <v>7</v>
      </c>
      <c r="Q17" s="94" t="n">
        <f aca="false">QUOTIENT(B17-2,7)-6129</f>
        <v>210</v>
      </c>
      <c r="T17" s="1"/>
    </row>
    <row r="18" customFormat="false" ht="12.75" hidden="false" customHeight="false" outlineLevel="0" collapsed="false">
      <c r="A18" s="94"/>
      <c r="B18" s="39"/>
      <c r="C18" s="40"/>
      <c r="D18" s="115"/>
      <c r="E18" s="115"/>
      <c r="F18" s="40"/>
      <c r="G18" s="97"/>
      <c r="H18" s="94"/>
      <c r="I18" s="97"/>
      <c r="J18" s="94"/>
      <c r="K18" s="94"/>
      <c r="L18" s="94"/>
      <c r="M18" s="97" t="n">
        <v>0</v>
      </c>
      <c r="N18" s="97" t="n">
        <v>0</v>
      </c>
      <c r="O18" s="97" t="n">
        <v>0</v>
      </c>
      <c r="P18" s="94"/>
      <c r="Q18" s="94"/>
      <c r="T18" s="1"/>
    </row>
    <row r="19" customFormat="false" ht="12.75" hidden="false" customHeight="false" outlineLevel="0" collapsed="false">
      <c r="A19" s="99"/>
      <c r="B19" s="100"/>
      <c r="C19" s="101"/>
      <c r="D19" s="102"/>
      <c r="E19" s="102"/>
      <c r="F19" s="101"/>
      <c r="G19" s="103"/>
      <c r="H19" s="99"/>
      <c r="I19" s="103"/>
      <c r="J19" s="99"/>
      <c r="K19" s="99"/>
      <c r="L19" s="99"/>
      <c r="M19" s="103" t="n">
        <v>0</v>
      </c>
      <c r="N19" s="103" t="n">
        <v>0</v>
      </c>
      <c r="O19" s="103" t="n">
        <v>0</v>
      </c>
      <c r="P19" s="99"/>
      <c r="Q19" s="99"/>
      <c r="T19" s="1"/>
    </row>
    <row r="20" customFormat="false" ht="12.75" hidden="false" customHeight="false" outlineLevel="0" collapsed="false">
      <c r="A20" s="104" t="n">
        <f aca="false">A17+1</f>
        <v>7</v>
      </c>
      <c r="B20" s="95" t="n">
        <v>44380</v>
      </c>
      <c r="C20" s="40" t="s">
        <v>26</v>
      </c>
      <c r="D20" s="96" t="n">
        <v>6</v>
      </c>
      <c r="E20" s="96" t="n">
        <v>2</v>
      </c>
      <c r="F20" s="40" t="s">
        <v>32</v>
      </c>
      <c r="G20" s="105" t="str">
        <f aca="false">C20</f>
        <v>Luiz Henrique</v>
      </c>
      <c r="H20" s="104" t="n">
        <f aca="false">IF(AND(E20=0,E21=0),25,20)</f>
        <v>20</v>
      </c>
      <c r="I20" s="105" t="str">
        <f aca="false">F20</f>
        <v>Paulo</v>
      </c>
      <c r="J20" s="94" t="n">
        <f aca="false">IF(E20="WO40",-40,MAX(4,SUM(E20:E21)))</f>
        <v>4</v>
      </c>
      <c r="K20" s="104" t="n">
        <f aca="false">IF(D20&gt;E20,1,0)+IF(D21&gt;E21,1,0)+IF(D22&gt;E22,1,0)</f>
        <v>1</v>
      </c>
      <c r="L20" s="104" t="n">
        <f aca="false">IF(E20&gt;D20,1,0)+IF(E21&gt;D21,1,0)+IF(E22&gt;D22,1,0)</f>
        <v>0</v>
      </c>
      <c r="M20" s="97" t="str">
        <f aca="false">G20&amp;" d. "&amp;I20</f>
        <v>Luiz Henrique d. Paulo</v>
      </c>
      <c r="N20" s="97" t="str">
        <f aca="false">G20&amp;" x "&amp;I20</f>
        <v>Luiz Henrique x Paulo</v>
      </c>
      <c r="O20" s="97" t="str">
        <f aca="false">I20&amp;" x "&amp;G20</f>
        <v>Paulo x Luiz Henrique</v>
      </c>
      <c r="P20" s="94" t="n">
        <f aca="false">MONTH(B20)</f>
        <v>7</v>
      </c>
      <c r="Q20" s="94" t="n">
        <f aca="false">QUOTIENT(B20-2,7)-6129</f>
        <v>210</v>
      </c>
      <c r="T20" s="1"/>
    </row>
    <row r="21" customFormat="false" ht="12.75" hidden="false" customHeight="false" outlineLevel="0" collapsed="false">
      <c r="A21" s="94"/>
      <c r="B21" s="39"/>
      <c r="C21" s="40"/>
      <c r="D21" s="115"/>
      <c r="E21" s="115"/>
      <c r="F21" s="40"/>
      <c r="G21" s="97"/>
      <c r="H21" s="94"/>
      <c r="I21" s="97"/>
      <c r="J21" s="94"/>
      <c r="K21" s="94"/>
      <c r="L21" s="94"/>
      <c r="M21" s="97" t="n">
        <v>0</v>
      </c>
      <c r="N21" s="97" t="n">
        <v>0</v>
      </c>
      <c r="O21" s="97" t="n">
        <v>0</v>
      </c>
      <c r="P21" s="94"/>
      <c r="Q21" s="94"/>
    </row>
    <row r="22" customFormat="false" ht="12.75" hidden="false" customHeight="false" outlineLevel="0" collapsed="false">
      <c r="A22" s="99"/>
      <c r="B22" s="100"/>
      <c r="C22" s="101"/>
      <c r="D22" s="102"/>
      <c r="E22" s="102"/>
      <c r="F22" s="101"/>
      <c r="G22" s="103"/>
      <c r="H22" s="99"/>
      <c r="I22" s="103"/>
      <c r="J22" s="99"/>
      <c r="K22" s="99"/>
      <c r="L22" s="99"/>
      <c r="M22" s="103" t="n">
        <v>0</v>
      </c>
      <c r="N22" s="103" t="n">
        <v>0</v>
      </c>
      <c r="O22" s="103" t="n">
        <v>0</v>
      </c>
      <c r="P22" s="99"/>
      <c r="Q22" s="99"/>
      <c r="T22" s="93"/>
    </row>
    <row r="23" customFormat="false" ht="12.75" hidden="false" customHeight="false" outlineLevel="0" collapsed="false">
      <c r="A23" s="104" t="n">
        <f aca="false">A20+1</f>
        <v>8</v>
      </c>
      <c r="B23" s="95" t="n">
        <v>44380</v>
      </c>
      <c r="C23" s="40" t="s">
        <v>37</v>
      </c>
      <c r="D23" s="96" t="n">
        <v>6</v>
      </c>
      <c r="E23" s="96" t="n">
        <v>1</v>
      </c>
      <c r="F23" s="40" t="s">
        <v>15</v>
      </c>
      <c r="G23" s="105" t="str">
        <f aca="false">C23</f>
        <v>Pitch</v>
      </c>
      <c r="H23" s="104" t="n">
        <f aca="false">IF(AND(E23=0,E24=0),25,20)</f>
        <v>20</v>
      </c>
      <c r="I23" s="105" t="str">
        <f aca="false">F23</f>
        <v>Felipe</v>
      </c>
      <c r="J23" s="94" t="n">
        <f aca="false">IF(E23="WO40",-40,MAX(4,SUM(E23:E24)))</f>
        <v>4</v>
      </c>
      <c r="K23" s="104" t="n">
        <f aca="false">IF(D23&gt;E23,1,0)+IF(D24&gt;E24,1,0)+IF(D25&gt;E25,1,0)</f>
        <v>1</v>
      </c>
      <c r="L23" s="104" t="n">
        <f aca="false">IF(E23&gt;D23,1,0)+IF(E24&gt;D24,1,0)+IF(E25&gt;D25,1,0)</f>
        <v>0</v>
      </c>
      <c r="M23" s="97" t="str">
        <f aca="false">G23&amp;" d. "&amp;I23</f>
        <v>Pitch d. Felipe</v>
      </c>
      <c r="N23" s="97" t="str">
        <f aca="false">G23&amp;" x "&amp;I23</f>
        <v>Pitch x Felipe</v>
      </c>
      <c r="O23" s="97" t="str">
        <f aca="false">I23&amp;" x "&amp;G23</f>
        <v>Felipe x Pitch</v>
      </c>
      <c r="P23" s="94" t="n">
        <f aca="false">MONTH(B23)</f>
        <v>7</v>
      </c>
      <c r="Q23" s="94" t="n">
        <f aca="false">QUOTIENT(B23-2,7)-6129</f>
        <v>210</v>
      </c>
      <c r="T23" s="1"/>
    </row>
    <row r="24" customFormat="false" ht="12.75" hidden="false" customHeight="false" outlineLevel="0" collapsed="false">
      <c r="A24" s="94"/>
      <c r="B24" s="39"/>
      <c r="C24" s="40"/>
      <c r="D24" s="115"/>
      <c r="E24" s="115"/>
      <c r="F24" s="40"/>
      <c r="G24" s="97"/>
      <c r="H24" s="94"/>
      <c r="I24" s="97"/>
      <c r="J24" s="94"/>
      <c r="K24" s="94"/>
      <c r="L24" s="94"/>
      <c r="M24" s="97" t="n">
        <v>0</v>
      </c>
      <c r="N24" s="97" t="n">
        <v>0</v>
      </c>
      <c r="O24" s="97" t="n">
        <v>0</v>
      </c>
      <c r="P24" s="94"/>
      <c r="Q24" s="94"/>
      <c r="T24" s="1"/>
    </row>
    <row r="25" customFormat="false" ht="12.75" hidden="false" customHeight="false" outlineLevel="0" collapsed="false">
      <c r="A25" s="99"/>
      <c r="B25" s="100"/>
      <c r="C25" s="101"/>
      <c r="D25" s="102"/>
      <c r="E25" s="102"/>
      <c r="F25" s="101"/>
      <c r="G25" s="103"/>
      <c r="H25" s="99"/>
      <c r="I25" s="103"/>
      <c r="J25" s="99"/>
      <c r="K25" s="99"/>
      <c r="L25" s="99"/>
      <c r="M25" s="103" t="n">
        <v>0</v>
      </c>
      <c r="N25" s="103" t="n">
        <v>0</v>
      </c>
      <c r="O25" s="103" t="n">
        <v>0</v>
      </c>
      <c r="P25" s="99"/>
      <c r="Q25" s="99"/>
      <c r="T25" s="1"/>
    </row>
    <row r="26" customFormat="false" ht="12.75" hidden="false" customHeight="false" outlineLevel="0" collapsed="false">
      <c r="A26" s="104" t="n">
        <f aca="false">A23+1</f>
        <v>9</v>
      </c>
      <c r="B26" s="95" t="n">
        <v>44380</v>
      </c>
      <c r="C26" s="40" t="s">
        <v>6</v>
      </c>
      <c r="D26" s="96" t="n">
        <v>7</v>
      </c>
      <c r="E26" s="96" t="n">
        <v>5</v>
      </c>
      <c r="F26" s="40" t="s">
        <v>23</v>
      </c>
      <c r="G26" s="105" t="str">
        <f aca="false">C26</f>
        <v>Caio</v>
      </c>
      <c r="H26" s="104" t="n">
        <f aca="false">IF(AND(E26=0,E27=0),25,20)</f>
        <v>20</v>
      </c>
      <c r="I26" s="105" t="str">
        <f aca="false">F26</f>
        <v>Ivan</v>
      </c>
      <c r="J26" s="94" t="n">
        <f aca="false">IF(E26="WO40",-40,MAX(4,SUM(E26:E27)))</f>
        <v>5</v>
      </c>
      <c r="K26" s="104" t="n">
        <f aca="false">IF(D26&gt;E26,1,0)+IF(D27&gt;E27,1,0)+IF(D28&gt;E28,1,0)</f>
        <v>1</v>
      </c>
      <c r="L26" s="104" t="n">
        <f aca="false">IF(E26&gt;D26,1,0)+IF(E27&gt;D27,1,0)+IF(E28&gt;D28,1,0)</f>
        <v>0</v>
      </c>
      <c r="M26" s="97" t="str">
        <f aca="false">G26&amp;" d. "&amp;I26</f>
        <v>Caio d. Ivan</v>
      </c>
      <c r="N26" s="97" t="str">
        <f aca="false">G26&amp;" x "&amp;I26</f>
        <v>Caio x Ivan</v>
      </c>
      <c r="O26" s="97" t="str">
        <f aca="false">I26&amp;" x "&amp;G26</f>
        <v>Ivan x Caio</v>
      </c>
      <c r="P26" s="94" t="n">
        <f aca="false">MONTH(B26)</f>
        <v>7</v>
      </c>
      <c r="Q26" s="94" t="n">
        <f aca="false">QUOTIENT(B26-2,7)-6129</f>
        <v>210</v>
      </c>
      <c r="T26" s="1"/>
    </row>
    <row r="27" customFormat="false" ht="12.75" hidden="false" customHeight="false" outlineLevel="0" collapsed="false">
      <c r="A27" s="94"/>
      <c r="B27" s="39"/>
      <c r="C27" s="40"/>
      <c r="D27" s="115"/>
      <c r="E27" s="115"/>
      <c r="F27" s="40"/>
      <c r="G27" s="97"/>
      <c r="H27" s="94"/>
      <c r="I27" s="97"/>
      <c r="J27" s="94"/>
      <c r="K27" s="94"/>
      <c r="L27" s="94"/>
      <c r="M27" s="97" t="n">
        <v>0</v>
      </c>
      <c r="N27" s="97" t="n">
        <v>0</v>
      </c>
      <c r="O27" s="97" t="n">
        <v>0</v>
      </c>
      <c r="P27" s="94"/>
      <c r="Q27" s="94"/>
      <c r="T27" s="1"/>
    </row>
    <row r="28" customFormat="false" ht="12.75" hidden="false" customHeight="false" outlineLevel="0" collapsed="false">
      <c r="A28" s="99"/>
      <c r="B28" s="100"/>
      <c r="C28" s="101"/>
      <c r="D28" s="102"/>
      <c r="E28" s="102"/>
      <c r="F28" s="101"/>
      <c r="G28" s="103"/>
      <c r="H28" s="99"/>
      <c r="I28" s="103"/>
      <c r="J28" s="99"/>
      <c r="K28" s="99"/>
      <c r="L28" s="99"/>
      <c r="M28" s="103" t="n">
        <v>0</v>
      </c>
      <c r="N28" s="103" t="n">
        <v>0</v>
      </c>
      <c r="O28" s="103" t="n">
        <v>0</v>
      </c>
      <c r="P28" s="99"/>
      <c r="Q28" s="99"/>
      <c r="T28" s="1"/>
    </row>
    <row r="29" customFormat="false" ht="12.75" hidden="false" customHeight="false" outlineLevel="0" collapsed="false">
      <c r="A29" s="104" t="n">
        <f aca="false">A26+1</f>
        <v>10</v>
      </c>
      <c r="B29" s="95" t="n">
        <v>44380</v>
      </c>
      <c r="C29" s="40" t="s">
        <v>13</v>
      </c>
      <c r="D29" s="96" t="n">
        <v>6</v>
      </c>
      <c r="E29" s="96" t="n">
        <v>3</v>
      </c>
      <c r="F29" s="40" t="s">
        <v>8</v>
      </c>
      <c r="G29" s="105" t="str">
        <f aca="false">C29</f>
        <v>Elias</v>
      </c>
      <c r="H29" s="104" t="n">
        <f aca="false">IF(AND(E29=0,E30=0),25,20)</f>
        <v>20</v>
      </c>
      <c r="I29" s="105" t="str">
        <f aca="false">F29</f>
        <v>Costinha</v>
      </c>
      <c r="J29" s="94" t="n">
        <f aca="false">IF(E29="WO40",-40,MAX(4,SUM(E29:E30)))</f>
        <v>4</v>
      </c>
      <c r="K29" s="104" t="n">
        <f aca="false">IF(D29&gt;E29,1,0)+IF(D30&gt;E30,1,0)+IF(D31&gt;E31,1,0)</f>
        <v>1</v>
      </c>
      <c r="L29" s="104" t="n">
        <f aca="false">IF(E29&gt;D29,1,0)+IF(E30&gt;D30,1,0)+IF(E31&gt;D31,1,0)</f>
        <v>0</v>
      </c>
      <c r="M29" s="97" t="str">
        <f aca="false">G29&amp;" d. "&amp;I29</f>
        <v>Elias d. Costinha</v>
      </c>
      <c r="N29" s="97" t="str">
        <f aca="false">G29&amp;" x "&amp;I29</f>
        <v>Elias x Costinha</v>
      </c>
      <c r="O29" s="97" t="str">
        <f aca="false">I29&amp;" x "&amp;G29</f>
        <v>Costinha x Elias</v>
      </c>
      <c r="P29" s="94" t="n">
        <f aca="false">MONTH(B29)</f>
        <v>7</v>
      </c>
      <c r="Q29" s="94" t="n">
        <f aca="false">QUOTIENT(B29-2,7)-6129</f>
        <v>210</v>
      </c>
      <c r="T29" s="1"/>
    </row>
    <row r="30" customFormat="false" ht="12.75" hidden="false" customHeight="false" outlineLevel="0" collapsed="false">
      <c r="A30" s="94"/>
      <c r="B30" s="39"/>
      <c r="C30" s="40"/>
      <c r="D30" s="115"/>
      <c r="E30" s="115"/>
      <c r="F30" s="40"/>
      <c r="G30" s="97"/>
      <c r="H30" s="94"/>
      <c r="I30" s="97"/>
      <c r="J30" s="94"/>
      <c r="K30" s="94"/>
      <c r="L30" s="94"/>
      <c r="M30" s="97" t="n">
        <v>0</v>
      </c>
      <c r="N30" s="97" t="n">
        <v>0</v>
      </c>
      <c r="O30" s="97" t="n">
        <v>0</v>
      </c>
      <c r="P30" s="94"/>
      <c r="Q30" s="94"/>
      <c r="T30" s="1"/>
    </row>
    <row r="31" customFormat="false" ht="12.75" hidden="false" customHeight="false" outlineLevel="0" collapsed="false">
      <c r="A31" s="99"/>
      <c r="B31" s="100"/>
      <c r="C31" s="101"/>
      <c r="D31" s="102"/>
      <c r="E31" s="102"/>
      <c r="F31" s="101"/>
      <c r="G31" s="103"/>
      <c r="H31" s="99"/>
      <c r="I31" s="103"/>
      <c r="J31" s="99"/>
      <c r="K31" s="99"/>
      <c r="L31" s="99"/>
      <c r="M31" s="103" t="n">
        <v>0</v>
      </c>
      <c r="N31" s="103" t="n">
        <v>0</v>
      </c>
      <c r="O31" s="103" t="n">
        <v>0</v>
      </c>
      <c r="P31" s="99"/>
      <c r="Q31" s="99"/>
      <c r="T31" s="1"/>
    </row>
    <row r="32" customFormat="false" ht="12.75" hidden="false" customHeight="false" outlineLevel="0" collapsed="false">
      <c r="A32" s="104" t="n">
        <f aca="false">A29+1</f>
        <v>11</v>
      </c>
      <c r="B32" s="95" t="n">
        <v>44380</v>
      </c>
      <c r="C32" s="40" t="s">
        <v>7</v>
      </c>
      <c r="D32" s="96" t="n">
        <v>6</v>
      </c>
      <c r="E32" s="96" t="n">
        <v>4</v>
      </c>
      <c r="F32" s="40" t="s">
        <v>26</v>
      </c>
      <c r="G32" s="105" t="str">
        <f aca="false">C32</f>
        <v>Carlos Coimbra</v>
      </c>
      <c r="H32" s="104" t="n">
        <f aca="false">IF(AND(E32=0,E33=0),25,20)</f>
        <v>20</v>
      </c>
      <c r="I32" s="105" t="str">
        <f aca="false">F32</f>
        <v>Luiz Henrique</v>
      </c>
      <c r="J32" s="94" t="n">
        <f aca="false">IF(E32="WO40",-40,MAX(4,SUM(E32:E33)))</f>
        <v>4</v>
      </c>
      <c r="K32" s="104" t="n">
        <f aca="false">IF(D32&gt;E32,1,0)+IF(D33&gt;E33,1,0)+IF(D34&gt;E34,1,0)</f>
        <v>1</v>
      </c>
      <c r="L32" s="104" t="n">
        <f aca="false">IF(E32&gt;D32,1,0)+IF(E33&gt;D33,1,0)+IF(E34&gt;D34,1,0)</f>
        <v>0</v>
      </c>
      <c r="M32" s="97" t="str">
        <f aca="false">G32&amp;" d. "&amp;I32</f>
        <v>Carlos Coimbra d. Luiz Henrique</v>
      </c>
      <c r="N32" s="97" t="str">
        <f aca="false">G32&amp;" x "&amp;I32</f>
        <v>Carlos Coimbra x Luiz Henrique</v>
      </c>
      <c r="O32" s="97" t="str">
        <f aca="false">I32&amp;" x "&amp;G32</f>
        <v>Luiz Henrique x Carlos Coimbra</v>
      </c>
      <c r="P32" s="94" t="n">
        <f aca="false">MONTH(B32)</f>
        <v>7</v>
      </c>
      <c r="Q32" s="94" t="n">
        <f aca="false">QUOTIENT(B32-2,7)-6129</f>
        <v>210</v>
      </c>
      <c r="T32" s="1"/>
    </row>
    <row r="33" customFormat="false" ht="12.75" hidden="false" customHeight="false" outlineLevel="0" collapsed="false">
      <c r="A33" s="94"/>
      <c r="B33" s="39"/>
      <c r="C33" s="40"/>
      <c r="D33" s="115"/>
      <c r="E33" s="115"/>
      <c r="F33" s="40"/>
      <c r="G33" s="97"/>
      <c r="H33" s="94"/>
      <c r="I33" s="97"/>
      <c r="J33" s="94"/>
      <c r="K33" s="94"/>
      <c r="L33" s="94"/>
      <c r="M33" s="97" t="n">
        <v>0</v>
      </c>
      <c r="N33" s="97" t="n">
        <v>0</v>
      </c>
      <c r="O33" s="97" t="n">
        <v>0</v>
      </c>
      <c r="P33" s="94"/>
      <c r="Q33" s="94"/>
      <c r="T33" s="1"/>
    </row>
    <row r="34" customFormat="false" ht="12.75" hidden="false" customHeight="false" outlineLevel="0" collapsed="false">
      <c r="A34" s="99"/>
      <c r="B34" s="100"/>
      <c r="C34" s="101"/>
      <c r="D34" s="102"/>
      <c r="E34" s="102"/>
      <c r="F34" s="101"/>
      <c r="G34" s="103"/>
      <c r="H34" s="99"/>
      <c r="I34" s="103"/>
      <c r="J34" s="99"/>
      <c r="K34" s="99"/>
      <c r="L34" s="99"/>
      <c r="M34" s="103" t="n">
        <v>0</v>
      </c>
      <c r="N34" s="103" t="n">
        <v>0</v>
      </c>
      <c r="O34" s="103" t="n">
        <v>0</v>
      </c>
      <c r="P34" s="99"/>
      <c r="Q34" s="99"/>
      <c r="T34" s="1"/>
    </row>
    <row r="35" customFormat="false" ht="12.75" hidden="false" customHeight="false" outlineLevel="0" collapsed="false">
      <c r="A35" s="104" t="n">
        <f aca="false">A32+1</f>
        <v>12</v>
      </c>
      <c r="B35" s="95" t="n">
        <v>44380</v>
      </c>
      <c r="C35" s="40" t="s">
        <v>37</v>
      </c>
      <c r="D35" s="96" t="n">
        <v>6</v>
      </c>
      <c r="E35" s="96" t="n">
        <v>2</v>
      </c>
      <c r="F35" s="40" t="s">
        <v>6</v>
      </c>
      <c r="G35" s="105" t="str">
        <f aca="false">C35</f>
        <v>Pitch</v>
      </c>
      <c r="H35" s="104" t="n">
        <f aca="false">IF(AND(E35=0,E36=0),25,20)</f>
        <v>20</v>
      </c>
      <c r="I35" s="105" t="str">
        <f aca="false">F35</f>
        <v>Caio</v>
      </c>
      <c r="J35" s="94" t="n">
        <f aca="false">IF(E35="WO40",-40,MAX(4,SUM(E35:E36)))</f>
        <v>4</v>
      </c>
      <c r="K35" s="104" t="n">
        <f aca="false">IF(D35&gt;E35,1,0)+IF(D36&gt;E36,1,0)+IF(D37&gt;E37,1,0)</f>
        <v>1</v>
      </c>
      <c r="L35" s="104" t="n">
        <f aca="false">IF(E35&gt;D35,1,0)+IF(E36&gt;D36,1,0)+IF(E37&gt;D37,1,0)</f>
        <v>0</v>
      </c>
      <c r="M35" s="97" t="str">
        <f aca="false">G35&amp;" d. "&amp;I35</f>
        <v>Pitch d. Caio</v>
      </c>
      <c r="N35" s="97" t="str">
        <f aca="false">G35&amp;" x "&amp;I35</f>
        <v>Pitch x Caio</v>
      </c>
      <c r="O35" s="97" t="str">
        <f aca="false">I35&amp;" x "&amp;G35</f>
        <v>Caio x Pitch</v>
      </c>
      <c r="P35" s="94" t="n">
        <f aca="false">MONTH(B35)</f>
        <v>7</v>
      </c>
      <c r="Q35" s="94" t="n">
        <f aca="false">QUOTIENT(B35-2,7)-6129</f>
        <v>210</v>
      </c>
    </row>
    <row r="36" customFormat="false" ht="15" hidden="false" customHeight="false" outlineLevel="0" collapsed="false">
      <c r="A36" s="94"/>
      <c r="B36" s="39"/>
      <c r="C36" s="40"/>
      <c r="D36" s="115"/>
      <c r="E36" s="115"/>
      <c r="F36" s="40"/>
      <c r="G36" s="97"/>
      <c r="H36" s="94"/>
      <c r="I36" s="97"/>
      <c r="J36" s="94"/>
      <c r="K36" s="94"/>
      <c r="L36" s="94"/>
      <c r="M36" s="97" t="n">
        <v>0</v>
      </c>
      <c r="N36" s="97" t="n">
        <v>0</v>
      </c>
      <c r="O36" s="97" t="n">
        <v>0</v>
      </c>
      <c r="P36" s="94"/>
      <c r="Q36" s="94"/>
    </row>
    <row r="37" customFormat="false" ht="15" hidden="false" customHeight="false" outlineLevel="0" collapsed="false">
      <c r="A37" s="99"/>
      <c r="B37" s="100"/>
      <c r="C37" s="101"/>
      <c r="D37" s="102"/>
      <c r="E37" s="102"/>
      <c r="F37" s="101"/>
      <c r="G37" s="103"/>
      <c r="H37" s="99"/>
      <c r="I37" s="103"/>
      <c r="J37" s="99"/>
      <c r="K37" s="99"/>
      <c r="L37" s="99"/>
      <c r="M37" s="103" t="n">
        <v>0</v>
      </c>
      <c r="N37" s="103" t="n">
        <v>0</v>
      </c>
      <c r="O37" s="103" t="n">
        <v>0</v>
      </c>
      <c r="P37" s="99"/>
      <c r="Q37" s="99"/>
    </row>
    <row r="38" customFormat="false" ht="15" hidden="false" customHeight="false" outlineLevel="0" collapsed="false">
      <c r="A38" s="104" t="n">
        <f aca="false">A35+1</f>
        <v>13</v>
      </c>
      <c r="B38" s="95" t="n">
        <v>44380</v>
      </c>
      <c r="C38" s="40" t="s">
        <v>7</v>
      </c>
      <c r="D38" s="96" t="n">
        <v>6</v>
      </c>
      <c r="E38" s="96" t="n">
        <v>2</v>
      </c>
      <c r="F38" s="40" t="s">
        <v>13</v>
      </c>
      <c r="G38" s="105" t="str">
        <f aca="false">C38</f>
        <v>Carlos Coimbra</v>
      </c>
      <c r="H38" s="104" t="n">
        <f aca="false">IF(AND(E38=0,E39=0),25,20)</f>
        <v>20</v>
      </c>
      <c r="I38" s="105" t="str">
        <f aca="false">F38</f>
        <v>Elias</v>
      </c>
      <c r="J38" s="94" t="n">
        <f aca="false">IF(E38="WO40",-40,MAX(4,SUM(E38:E39)))</f>
        <v>4</v>
      </c>
      <c r="K38" s="104" t="n">
        <f aca="false">IF(D38&gt;E38,1,0)+IF(D39&gt;E39,1,0)+IF(D40&gt;E40,1,0)</f>
        <v>1</v>
      </c>
      <c r="L38" s="104" t="n">
        <f aca="false">IF(E38&gt;D38,1,0)+IF(E39&gt;D39,1,0)+IF(E40&gt;D40,1,0)</f>
        <v>0</v>
      </c>
      <c r="M38" s="97" t="str">
        <f aca="false">G38&amp;" d. "&amp;I38</f>
        <v>Carlos Coimbra d. Elias</v>
      </c>
      <c r="N38" s="97" t="str">
        <f aca="false">G38&amp;" x "&amp;I38</f>
        <v>Carlos Coimbra x Elias</v>
      </c>
      <c r="O38" s="97" t="str">
        <f aca="false">I38&amp;" x "&amp;G38</f>
        <v>Elias x Carlos Coimbra</v>
      </c>
      <c r="P38" s="94" t="n">
        <f aca="false">MONTH(B38)</f>
        <v>7</v>
      </c>
      <c r="Q38" s="94" t="n">
        <f aca="false">QUOTIENT(B38-2,7)-6129</f>
        <v>210</v>
      </c>
    </row>
    <row r="39" customFormat="false" ht="15" hidden="false" customHeight="false" outlineLevel="0" collapsed="false">
      <c r="A39" s="94"/>
      <c r="B39" s="39"/>
      <c r="C39" s="40"/>
      <c r="D39" s="115"/>
      <c r="E39" s="115"/>
      <c r="F39" s="40"/>
      <c r="G39" s="97"/>
      <c r="H39" s="94"/>
      <c r="I39" s="97"/>
      <c r="J39" s="94"/>
      <c r="K39" s="94"/>
      <c r="L39" s="94"/>
      <c r="M39" s="97" t="n">
        <v>0</v>
      </c>
      <c r="N39" s="97" t="n">
        <v>0</v>
      </c>
      <c r="O39" s="97" t="n">
        <v>0</v>
      </c>
      <c r="P39" s="94"/>
      <c r="Q39" s="94"/>
    </row>
    <row r="40" customFormat="false" ht="15" hidden="false" customHeight="false" outlineLevel="0" collapsed="false">
      <c r="A40" s="99"/>
      <c r="B40" s="100"/>
      <c r="C40" s="101"/>
      <c r="D40" s="102"/>
      <c r="E40" s="102"/>
      <c r="F40" s="101"/>
      <c r="G40" s="103"/>
      <c r="H40" s="99"/>
      <c r="I40" s="103"/>
      <c r="J40" s="99"/>
      <c r="K40" s="99"/>
      <c r="L40" s="99"/>
      <c r="M40" s="103" t="n">
        <v>0</v>
      </c>
      <c r="N40" s="103" t="n">
        <v>0</v>
      </c>
      <c r="O40" s="103" t="n">
        <v>0</v>
      </c>
      <c r="P40" s="99"/>
      <c r="Q40" s="99"/>
    </row>
    <row r="41" customFormat="false" ht="15" hidden="false" customHeight="false" outlineLevel="0" collapsed="false">
      <c r="A41" s="104" t="n">
        <f aca="false">A38+1</f>
        <v>14</v>
      </c>
      <c r="B41" s="95" t="n">
        <v>44380</v>
      </c>
      <c r="C41" s="40" t="s">
        <v>37</v>
      </c>
      <c r="D41" s="96" t="n">
        <v>6</v>
      </c>
      <c r="E41" s="96" t="n">
        <v>4</v>
      </c>
      <c r="F41" s="40" t="s">
        <v>7</v>
      </c>
      <c r="G41" s="105" t="str">
        <f aca="false">C41</f>
        <v>Pitch</v>
      </c>
      <c r="H41" s="104" t="n">
        <f aca="false">IF(AND(E41=0,E42=0),25,20)</f>
        <v>20</v>
      </c>
      <c r="I41" s="105" t="str">
        <f aca="false">F41</f>
        <v>Carlos Coimbra</v>
      </c>
      <c r="J41" s="94" t="n">
        <f aca="false">IF(E41="WO40",-40,MAX(4,SUM(E41:E42)))</f>
        <v>4</v>
      </c>
      <c r="K41" s="104" t="n">
        <f aca="false">IF(D41&gt;E41,1,0)+IF(D42&gt;E42,1,0)+IF(D43&gt;E43,1,0)</f>
        <v>1</v>
      </c>
      <c r="L41" s="104" t="n">
        <f aca="false">IF(E41&gt;D41,1,0)+IF(E42&gt;D42,1,0)+IF(E43&gt;D43,1,0)</f>
        <v>0</v>
      </c>
      <c r="M41" s="97" t="str">
        <f aca="false">G41&amp;" d. "&amp;I41</f>
        <v>Pitch d. Carlos Coimbra</v>
      </c>
      <c r="N41" s="97" t="str">
        <f aca="false">G41&amp;" x "&amp;I41</f>
        <v>Pitch x Carlos Coimbra</v>
      </c>
      <c r="O41" s="97" t="str">
        <f aca="false">I41&amp;" x "&amp;G41</f>
        <v>Carlos Coimbra x Pitch</v>
      </c>
      <c r="P41" s="94" t="n">
        <f aca="false">MONTH(B41)</f>
        <v>7</v>
      </c>
      <c r="Q41" s="94" t="n">
        <f aca="false">QUOTIENT(B41-2,7)-6129</f>
        <v>210</v>
      </c>
    </row>
    <row r="42" customFormat="false" ht="15" hidden="false" customHeight="false" outlineLevel="0" collapsed="false">
      <c r="A42" s="94"/>
      <c r="B42" s="39"/>
      <c r="C42" s="40"/>
      <c r="D42" s="115"/>
      <c r="E42" s="115"/>
      <c r="F42" s="40"/>
      <c r="G42" s="97"/>
      <c r="H42" s="94"/>
      <c r="I42" s="97"/>
      <c r="J42" s="94"/>
      <c r="K42" s="94"/>
      <c r="L42" s="94"/>
      <c r="M42" s="97" t="n">
        <v>0</v>
      </c>
      <c r="N42" s="97" t="n">
        <v>0</v>
      </c>
      <c r="O42" s="97" t="n">
        <v>0</v>
      </c>
      <c r="P42" s="94"/>
      <c r="Q42" s="94"/>
    </row>
    <row r="43" customFormat="false" ht="15" hidden="false" customHeight="false" outlineLevel="0" collapsed="false">
      <c r="A43" s="99"/>
      <c r="B43" s="100"/>
      <c r="C43" s="101"/>
      <c r="D43" s="102"/>
      <c r="E43" s="102"/>
      <c r="F43" s="101"/>
      <c r="G43" s="103"/>
      <c r="H43" s="99"/>
      <c r="I43" s="103"/>
      <c r="J43" s="99"/>
      <c r="K43" s="99"/>
      <c r="L43" s="99"/>
      <c r="M43" s="103" t="n">
        <v>0</v>
      </c>
      <c r="N43" s="103" t="n">
        <v>0</v>
      </c>
      <c r="O43" s="103" t="n">
        <v>0</v>
      </c>
      <c r="P43" s="99"/>
      <c r="Q43" s="99"/>
    </row>
    <row r="44" customFormat="false" ht="15" hidden="false" customHeight="false" outlineLevel="0" collapsed="false">
      <c r="A44" s="104" t="n">
        <f aca="false">A41+1</f>
        <v>15</v>
      </c>
      <c r="B44" s="95"/>
      <c r="C44" s="40"/>
      <c r="D44" s="96"/>
      <c r="E44" s="96"/>
      <c r="F44" s="40"/>
      <c r="G44" s="105" t="n">
        <f aca="false">C44</f>
        <v>0</v>
      </c>
      <c r="H44" s="104" t="n">
        <f aca="false">IF(AND(E44=0,E45=0),25,20)</f>
        <v>25</v>
      </c>
      <c r="I44" s="105" t="n">
        <f aca="false">F44</f>
        <v>0</v>
      </c>
      <c r="J44" s="94" t="n">
        <f aca="false">IF(E44="WO40",-40,MAX(4,SUM(E44:E45)))</f>
        <v>4</v>
      </c>
      <c r="K44" s="104" t="n">
        <f aca="false">IF(D44&gt;E44,1,0)+IF(D45&gt;E45,1,0)+IF(D46&gt;E46,1,0)</f>
        <v>0</v>
      </c>
      <c r="L44" s="104" t="n">
        <f aca="false">IF(E44&gt;D44,1,0)+IF(E45&gt;D45,1,0)+IF(E46&gt;D46,1,0)</f>
        <v>0</v>
      </c>
      <c r="M44" s="97" t="str">
        <f aca="false">G44&amp;" d. "&amp;I44</f>
        <v>0 d. 0</v>
      </c>
      <c r="N44" s="97" t="str">
        <f aca="false">G44&amp;" x "&amp;I44</f>
        <v>0 x 0</v>
      </c>
      <c r="O44" s="97" t="str">
        <f aca="false">I44&amp;" x "&amp;G44</f>
        <v>0 x 0</v>
      </c>
      <c r="P44" s="94" t="n">
        <f aca="false">MONTH(B44)</f>
        <v>12</v>
      </c>
      <c r="Q44" s="94" t="n">
        <f aca="false">QUOTIENT(B44-2,7)-6129</f>
        <v>-6129</v>
      </c>
    </row>
    <row r="45" customFormat="false" ht="15" hidden="false" customHeight="false" outlineLevel="0" collapsed="false">
      <c r="A45" s="94"/>
      <c r="B45" s="39"/>
      <c r="C45" s="40"/>
      <c r="D45" s="115"/>
      <c r="E45" s="115"/>
      <c r="F45" s="40"/>
      <c r="G45" s="97"/>
      <c r="H45" s="94"/>
      <c r="I45" s="97"/>
      <c r="J45" s="94"/>
      <c r="K45" s="94"/>
      <c r="L45" s="94"/>
      <c r="M45" s="97" t="n">
        <v>0</v>
      </c>
      <c r="N45" s="97" t="n">
        <v>0</v>
      </c>
      <c r="O45" s="97" t="n">
        <v>0</v>
      </c>
      <c r="P45" s="94"/>
      <c r="Q45" s="94"/>
    </row>
    <row r="46" customFormat="false" ht="15" hidden="false" customHeight="false" outlineLevel="0" collapsed="false">
      <c r="A46" s="99"/>
      <c r="B46" s="100"/>
      <c r="C46" s="101"/>
      <c r="D46" s="102"/>
      <c r="E46" s="102"/>
      <c r="F46" s="101"/>
      <c r="G46" s="103"/>
      <c r="H46" s="99"/>
      <c r="I46" s="103"/>
      <c r="J46" s="99"/>
      <c r="K46" s="99"/>
      <c r="L46" s="99"/>
      <c r="M46" s="103" t="n">
        <v>0</v>
      </c>
      <c r="N46" s="103" t="n">
        <v>0</v>
      </c>
      <c r="O46" s="103" t="n">
        <v>0</v>
      </c>
      <c r="P46" s="99"/>
      <c r="Q46" s="99"/>
    </row>
    <row r="47" customFormat="false" ht="15" hidden="false" customHeight="false" outlineLevel="0" collapsed="false">
      <c r="A47" s="104" t="n">
        <f aca="false">A44+1</f>
        <v>16</v>
      </c>
      <c r="B47" s="95"/>
      <c r="C47" s="40"/>
      <c r="D47" s="96"/>
      <c r="E47" s="96"/>
      <c r="F47" s="40"/>
      <c r="G47" s="105" t="n">
        <f aca="false">C47</f>
        <v>0</v>
      </c>
      <c r="H47" s="104" t="n">
        <f aca="false">IF(AND(E47=0,E48=0),25,20)</f>
        <v>25</v>
      </c>
      <c r="I47" s="105" t="n">
        <f aca="false">F47</f>
        <v>0</v>
      </c>
      <c r="J47" s="94" t="n">
        <f aca="false">IF(E47="WO40",-40,MAX(4,SUM(E47:E48)))</f>
        <v>4</v>
      </c>
      <c r="K47" s="104" t="n">
        <f aca="false">IF(D47&gt;E47,1,0)+IF(D48&gt;E48,1,0)+IF(D49&gt;E49,1,0)</f>
        <v>0</v>
      </c>
      <c r="L47" s="104" t="n">
        <f aca="false">IF(E47&gt;D47,1,0)+IF(E48&gt;D48,1,0)+IF(E49&gt;D49,1,0)</f>
        <v>0</v>
      </c>
      <c r="M47" s="97" t="str">
        <f aca="false">G47&amp;" d. "&amp;I47</f>
        <v>0 d. 0</v>
      </c>
      <c r="N47" s="97" t="str">
        <f aca="false">G47&amp;" x "&amp;I47</f>
        <v>0 x 0</v>
      </c>
      <c r="O47" s="97" t="str">
        <f aca="false">I47&amp;" x "&amp;G47</f>
        <v>0 x 0</v>
      </c>
      <c r="P47" s="94" t="n">
        <f aca="false">MONTH(B47)</f>
        <v>12</v>
      </c>
      <c r="Q47" s="94" t="n">
        <f aca="false">QUOTIENT(B47-2,7)-6129</f>
        <v>-6129</v>
      </c>
    </row>
    <row r="48" customFormat="false" ht="15" hidden="false" customHeight="false" outlineLevel="0" collapsed="false">
      <c r="A48" s="94"/>
      <c r="B48" s="39"/>
      <c r="C48" s="40"/>
      <c r="D48" s="115"/>
      <c r="E48" s="115"/>
      <c r="F48" s="40"/>
      <c r="G48" s="97"/>
      <c r="H48" s="94"/>
      <c r="I48" s="97"/>
      <c r="J48" s="94"/>
      <c r="K48" s="94"/>
      <c r="L48" s="94"/>
      <c r="M48" s="97" t="n">
        <v>0</v>
      </c>
      <c r="N48" s="97" t="n">
        <v>0</v>
      </c>
      <c r="O48" s="97" t="n">
        <v>0</v>
      </c>
      <c r="P48" s="94"/>
      <c r="Q48" s="94"/>
    </row>
    <row r="49" customFormat="false" ht="15" hidden="false" customHeight="false" outlineLevel="0" collapsed="false">
      <c r="A49" s="99"/>
      <c r="B49" s="100"/>
      <c r="C49" s="101"/>
      <c r="D49" s="102"/>
      <c r="E49" s="102"/>
      <c r="F49" s="101"/>
      <c r="G49" s="103"/>
      <c r="H49" s="99"/>
      <c r="I49" s="103"/>
      <c r="J49" s="99"/>
      <c r="K49" s="99"/>
      <c r="L49" s="99"/>
      <c r="M49" s="103" t="n">
        <v>0</v>
      </c>
      <c r="N49" s="103" t="n">
        <v>0</v>
      </c>
      <c r="O49" s="103" t="n">
        <v>0</v>
      </c>
      <c r="P49" s="99"/>
      <c r="Q49" s="99"/>
    </row>
    <row r="50" customFormat="false" ht="15" hidden="false" customHeight="false" outlineLevel="0" collapsed="false">
      <c r="A50" s="104" t="n">
        <f aca="false">A47+1</f>
        <v>17</v>
      </c>
      <c r="B50" s="95"/>
      <c r="C50" s="40"/>
      <c r="D50" s="96"/>
      <c r="E50" s="96"/>
      <c r="F50" s="40"/>
      <c r="G50" s="105" t="n">
        <f aca="false">C50</f>
        <v>0</v>
      </c>
      <c r="H50" s="104" t="n">
        <f aca="false">IF(AND(E50=0,E51=0),25,20)</f>
        <v>25</v>
      </c>
      <c r="I50" s="105" t="n">
        <f aca="false">F50</f>
        <v>0</v>
      </c>
      <c r="J50" s="94" t="n">
        <f aca="false">IF(E50="WO40",-40,MAX(4,SUM(E50:E51)))</f>
        <v>4</v>
      </c>
      <c r="K50" s="104" t="n">
        <f aca="false">IF(D50&gt;E50,1,0)+IF(D51&gt;E51,1,0)+IF(D52&gt;E52,1,0)</f>
        <v>0</v>
      </c>
      <c r="L50" s="104" t="n">
        <f aca="false">IF(E50&gt;D50,1,0)+IF(E51&gt;D51,1,0)+IF(E52&gt;D52,1,0)</f>
        <v>0</v>
      </c>
      <c r="M50" s="97" t="str">
        <f aca="false">G50&amp;" d. "&amp;I50</f>
        <v>0 d. 0</v>
      </c>
      <c r="N50" s="97" t="str">
        <f aca="false">G50&amp;" x "&amp;I50</f>
        <v>0 x 0</v>
      </c>
      <c r="O50" s="97" t="str">
        <f aca="false">I50&amp;" x "&amp;G50</f>
        <v>0 x 0</v>
      </c>
      <c r="P50" s="94" t="n">
        <f aca="false">MONTH(B50)</f>
        <v>12</v>
      </c>
      <c r="Q50" s="94" t="n">
        <f aca="false">QUOTIENT(B50-2,7)-6129</f>
        <v>-6129</v>
      </c>
    </row>
    <row r="51" customFormat="false" ht="15" hidden="false" customHeight="false" outlineLevel="0" collapsed="false">
      <c r="A51" s="94"/>
      <c r="B51" s="39"/>
      <c r="C51" s="40"/>
      <c r="D51" s="115"/>
      <c r="E51" s="115"/>
      <c r="F51" s="40"/>
      <c r="G51" s="97"/>
      <c r="H51" s="94"/>
      <c r="I51" s="97"/>
      <c r="J51" s="94"/>
      <c r="K51" s="94"/>
      <c r="L51" s="94"/>
      <c r="M51" s="97" t="n">
        <v>0</v>
      </c>
      <c r="N51" s="97" t="n">
        <v>0</v>
      </c>
      <c r="O51" s="97" t="n">
        <v>0</v>
      </c>
      <c r="P51" s="94"/>
      <c r="Q51" s="94"/>
    </row>
    <row r="52" customFormat="false" ht="15" hidden="false" customHeight="false" outlineLevel="0" collapsed="false">
      <c r="A52" s="99"/>
      <c r="B52" s="100"/>
      <c r="C52" s="101"/>
      <c r="D52" s="102"/>
      <c r="E52" s="102"/>
      <c r="F52" s="101"/>
      <c r="G52" s="103"/>
      <c r="H52" s="99"/>
      <c r="I52" s="103"/>
      <c r="J52" s="99"/>
      <c r="K52" s="99"/>
      <c r="L52" s="99"/>
      <c r="M52" s="103" t="n">
        <v>0</v>
      </c>
      <c r="N52" s="103" t="n">
        <v>0</v>
      </c>
      <c r="O52" s="103" t="n">
        <v>0</v>
      </c>
      <c r="P52" s="99"/>
      <c r="Q52" s="99"/>
    </row>
    <row r="53" customFormat="false" ht="15" hidden="false" customHeight="false" outlineLevel="0" collapsed="false">
      <c r="A53" s="104" t="n">
        <f aca="false">A50+1</f>
        <v>18</v>
      </c>
      <c r="B53" s="95"/>
      <c r="C53" s="40"/>
      <c r="D53" s="96"/>
      <c r="E53" s="96"/>
      <c r="F53" s="40"/>
      <c r="G53" s="105" t="n">
        <f aca="false">C53</f>
        <v>0</v>
      </c>
      <c r="H53" s="104" t="n">
        <f aca="false">IF(AND(E53=0,E54=0),25,20)</f>
        <v>25</v>
      </c>
      <c r="I53" s="105" t="n">
        <f aca="false">F53</f>
        <v>0</v>
      </c>
      <c r="J53" s="94" t="n">
        <f aca="false">IF(E53="WO40",-40,MAX(4,SUM(E53:E54)))</f>
        <v>4</v>
      </c>
      <c r="K53" s="104" t="n">
        <f aca="false">IF(D53&gt;E53,1,0)+IF(D54&gt;E54,1,0)+IF(D55&gt;E55,1,0)</f>
        <v>0</v>
      </c>
      <c r="L53" s="104" t="n">
        <f aca="false">IF(E53&gt;D53,1,0)+IF(E54&gt;D54,1,0)+IF(E55&gt;D55,1,0)</f>
        <v>0</v>
      </c>
      <c r="M53" s="97" t="str">
        <f aca="false">G53&amp;" d. "&amp;I53</f>
        <v>0 d. 0</v>
      </c>
      <c r="N53" s="97" t="str">
        <f aca="false">G53&amp;" x "&amp;I53</f>
        <v>0 x 0</v>
      </c>
      <c r="O53" s="97" t="str">
        <f aca="false">I53&amp;" x "&amp;G53</f>
        <v>0 x 0</v>
      </c>
      <c r="P53" s="94" t="n">
        <f aca="false">MONTH(B53)</f>
        <v>12</v>
      </c>
      <c r="Q53" s="94" t="n">
        <f aca="false">QUOTIENT(B53-2,7)-6129</f>
        <v>-6129</v>
      </c>
    </row>
    <row r="54" customFormat="false" ht="15" hidden="false" customHeight="false" outlineLevel="0" collapsed="false">
      <c r="A54" s="94"/>
      <c r="B54" s="39"/>
      <c r="C54" s="40"/>
      <c r="D54" s="115"/>
      <c r="E54" s="115"/>
      <c r="F54" s="40"/>
      <c r="G54" s="97"/>
      <c r="H54" s="94"/>
      <c r="I54" s="97"/>
      <c r="J54" s="94"/>
      <c r="K54" s="94"/>
      <c r="L54" s="94"/>
      <c r="M54" s="97" t="n">
        <v>0</v>
      </c>
      <c r="N54" s="97" t="n">
        <v>0</v>
      </c>
      <c r="O54" s="97" t="n">
        <v>0</v>
      </c>
      <c r="P54" s="94"/>
      <c r="Q54" s="94"/>
    </row>
    <row r="55" customFormat="false" ht="15" hidden="false" customHeight="false" outlineLevel="0" collapsed="false">
      <c r="A55" s="99"/>
      <c r="B55" s="100"/>
      <c r="C55" s="101"/>
      <c r="D55" s="102"/>
      <c r="E55" s="102"/>
      <c r="F55" s="101"/>
      <c r="G55" s="103"/>
      <c r="H55" s="99"/>
      <c r="I55" s="103"/>
      <c r="J55" s="99"/>
      <c r="K55" s="99"/>
      <c r="L55" s="99"/>
      <c r="M55" s="103" t="n">
        <v>0</v>
      </c>
      <c r="N55" s="103" t="n">
        <v>0</v>
      </c>
      <c r="O55" s="103" t="n">
        <v>0</v>
      </c>
      <c r="P55" s="99"/>
      <c r="Q55" s="99"/>
    </row>
    <row r="56" customFormat="false" ht="15" hidden="false" customHeight="false" outlineLevel="0" collapsed="false">
      <c r="A56" s="104" t="n">
        <f aca="false">A53+1</f>
        <v>19</v>
      </c>
      <c r="B56" s="95"/>
      <c r="C56" s="40"/>
      <c r="D56" s="96"/>
      <c r="E56" s="96"/>
      <c r="F56" s="40"/>
      <c r="G56" s="105" t="n">
        <f aca="false">C56</f>
        <v>0</v>
      </c>
      <c r="H56" s="104" t="n">
        <f aca="false">IF(AND(E56=0,E57=0),25,20)</f>
        <v>25</v>
      </c>
      <c r="I56" s="105" t="n">
        <f aca="false">F56</f>
        <v>0</v>
      </c>
      <c r="J56" s="94" t="n">
        <f aca="false">IF(E56="WO40",-40,MAX(4,SUM(E56:E57)))</f>
        <v>4</v>
      </c>
      <c r="K56" s="104" t="n">
        <f aca="false">IF(D56&gt;E56,1,0)+IF(D57&gt;E57,1,0)+IF(D58&gt;E58,1,0)</f>
        <v>0</v>
      </c>
      <c r="L56" s="104" t="n">
        <f aca="false">IF(E56&gt;D56,1,0)+IF(E57&gt;D57,1,0)+IF(E58&gt;D58,1,0)</f>
        <v>0</v>
      </c>
      <c r="M56" s="97" t="str">
        <f aca="false">G56&amp;" d. "&amp;I56</f>
        <v>0 d. 0</v>
      </c>
      <c r="N56" s="97" t="str">
        <f aca="false">G56&amp;" x "&amp;I56</f>
        <v>0 x 0</v>
      </c>
      <c r="O56" s="97" t="str">
        <f aca="false">I56&amp;" x "&amp;G56</f>
        <v>0 x 0</v>
      </c>
      <c r="P56" s="94" t="n">
        <f aca="false">MONTH(B56)</f>
        <v>12</v>
      </c>
      <c r="Q56" s="94" t="n">
        <f aca="false">QUOTIENT(B56-2,7)-6129</f>
        <v>-6129</v>
      </c>
    </row>
    <row r="57" customFormat="false" ht="15" hidden="false" customHeight="false" outlineLevel="0" collapsed="false">
      <c r="A57" s="94"/>
      <c r="B57" s="39"/>
      <c r="C57" s="40"/>
      <c r="D57" s="115"/>
      <c r="E57" s="115"/>
      <c r="F57" s="40"/>
      <c r="G57" s="97"/>
      <c r="H57" s="94"/>
      <c r="I57" s="97"/>
      <c r="J57" s="94"/>
      <c r="K57" s="94"/>
      <c r="L57" s="94"/>
      <c r="M57" s="97" t="n">
        <v>0</v>
      </c>
      <c r="N57" s="97" t="n">
        <v>0</v>
      </c>
      <c r="O57" s="97" t="n">
        <v>0</v>
      </c>
      <c r="P57" s="94"/>
      <c r="Q57" s="94"/>
    </row>
    <row r="58" customFormat="false" ht="15" hidden="false" customHeight="false" outlineLevel="0" collapsed="false">
      <c r="A58" s="99"/>
      <c r="B58" s="100"/>
      <c r="C58" s="101"/>
      <c r="D58" s="102"/>
      <c r="E58" s="102"/>
      <c r="F58" s="101"/>
      <c r="G58" s="103"/>
      <c r="H58" s="99"/>
      <c r="I58" s="103"/>
      <c r="J58" s="99"/>
      <c r="K58" s="99"/>
      <c r="L58" s="99"/>
      <c r="M58" s="103" t="n">
        <v>0</v>
      </c>
      <c r="N58" s="103" t="n">
        <v>0</v>
      </c>
      <c r="O58" s="103" t="n">
        <v>0</v>
      </c>
      <c r="P58" s="99"/>
      <c r="Q58" s="99"/>
    </row>
    <row r="59" customFormat="false" ht="15" hidden="false" customHeight="false" outlineLevel="0" collapsed="false">
      <c r="A59" s="104" t="n">
        <f aca="false">A56+1</f>
        <v>20</v>
      </c>
      <c r="B59" s="95"/>
      <c r="C59" s="40"/>
      <c r="D59" s="96"/>
      <c r="E59" s="96"/>
      <c r="F59" s="40"/>
      <c r="G59" s="105" t="n">
        <f aca="false">C59</f>
        <v>0</v>
      </c>
      <c r="H59" s="104" t="n">
        <f aca="false">IF(AND(E59=0,E60=0),25,20)</f>
        <v>25</v>
      </c>
      <c r="I59" s="105" t="n">
        <f aca="false">F59</f>
        <v>0</v>
      </c>
      <c r="J59" s="94" t="n">
        <f aca="false">IF(E59="WO40",-40,MAX(4,SUM(E59:E60)))</f>
        <v>4</v>
      </c>
      <c r="K59" s="104" t="n">
        <f aca="false">IF(D59&gt;E59,1,0)+IF(D60&gt;E60,1,0)+IF(D61&gt;E61,1,0)</f>
        <v>0</v>
      </c>
      <c r="L59" s="104" t="n">
        <f aca="false">IF(E59&gt;D59,1,0)+IF(E60&gt;D60,1,0)+IF(E61&gt;D61,1,0)</f>
        <v>0</v>
      </c>
      <c r="M59" s="97" t="str">
        <f aca="false">G59&amp;" d. "&amp;I59</f>
        <v>0 d. 0</v>
      </c>
      <c r="N59" s="97" t="str">
        <f aca="false">G59&amp;" x "&amp;I59</f>
        <v>0 x 0</v>
      </c>
      <c r="O59" s="97" t="str">
        <f aca="false">I59&amp;" x "&amp;G59</f>
        <v>0 x 0</v>
      </c>
      <c r="P59" s="94" t="n">
        <f aca="false">MONTH(B59)</f>
        <v>12</v>
      </c>
      <c r="Q59" s="94" t="n">
        <f aca="false">QUOTIENT(B59-2,7)-6129</f>
        <v>-6129</v>
      </c>
    </row>
    <row r="60" customFormat="false" ht="15" hidden="false" customHeight="false" outlineLevel="0" collapsed="false">
      <c r="A60" s="94"/>
      <c r="B60" s="39"/>
      <c r="C60" s="40"/>
      <c r="D60" s="115"/>
      <c r="E60" s="115"/>
      <c r="F60" s="40"/>
      <c r="G60" s="97"/>
      <c r="H60" s="94"/>
      <c r="I60" s="97"/>
      <c r="J60" s="94"/>
      <c r="K60" s="94"/>
      <c r="L60" s="94"/>
      <c r="M60" s="97" t="n">
        <v>0</v>
      </c>
      <c r="N60" s="97" t="n">
        <v>0</v>
      </c>
      <c r="O60" s="97" t="n">
        <v>0</v>
      </c>
      <c r="P60" s="94"/>
      <c r="Q60" s="94"/>
    </row>
    <row r="61" customFormat="false" ht="15" hidden="false" customHeight="false" outlineLevel="0" collapsed="false">
      <c r="A61" s="99"/>
      <c r="B61" s="100"/>
      <c r="C61" s="101"/>
      <c r="D61" s="102"/>
      <c r="E61" s="102"/>
      <c r="F61" s="101"/>
      <c r="G61" s="103"/>
      <c r="H61" s="99"/>
      <c r="I61" s="103"/>
      <c r="J61" s="99"/>
      <c r="K61" s="99"/>
      <c r="L61" s="99"/>
      <c r="M61" s="103" t="n">
        <v>0</v>
      </c>
      <c r="N61" s="103" t="n">
        <v>0</v>
      </c>
      <c r="O61" s="103" t="n">
        <v>0</v>
      </c>
      <c r="P61" s="99"/>
      <c r="Q61" s="99"/>
    </row>
    <row r="62" customFormat="false" ht="15" hidden="false" customHeight="false" outlineLevel="0" collapsed="false">
      <c r="A62" s="104" t="n">
        <f aca="false">A59+1</f>
        <v>21</v>
      </c>
      <c r="B62" s="95"/>
      <c r="C62" s="40"/>
      <c r="D62" s="96"/>
      <c r="E62" s="96"/>
      <c r="F62" s="40"/>
      <c r="G62" s="105" t="n">
        <f aca="false">C62</f>
        <v>0</v>
      </c>
      <c r="H62" s="104" t="n">
        <f aca="false">IF(AND(E62=0,E63=0),25,20)</f>
        <v>25</v>
      </c>
      <c r="I62" s="105" t="n">
        <f aca="false">F62</f>
        <v>0</v>
      </c>
      <c r="J62" s="94" t="n">
        <f aca="false">IF(E62="WO40",-40,MAX(4,SUM(E62:E63)))</f>
        <v>4</v>
      </c>
      <c r="K62" s="104" t="n">
        <f aca="false">IF(D62&gt;E62,1,0)+IF(D63&gt;E63,1,0)+IF(D64&gt;E64,1,0)</f>
        <v>0</v>
      </c>
      <c r="L62" s="104" t="n">
        <f aca="false">IF(E62&gt;D62,1,0)+IF(E63&gt;D63,1,0)+IF(E64&gt;D64,1,0)</f>
        <v>0</v>
      </c>
      <c r="M62" s="97" t="str">
        <f aca="false">G62&amp;" d. "&amp;I62</f>
        <v>0 d. 0</v>
      </c>
      <c r="N62" s="97" t="str">
        <f aca="false">G62&amp;" x "&amp;I62</f>
        <v>0 x 0</v>
      </c>
      <c r="O62" s="97" t="str">
        <f aca="false">I62&amp;" x "&amp;G62</f>
        <v>0 x 0</v>
      </c>
      <c r="P62" s="94" t="n">
        <f aca="false">MONTH(B62)</f>
        <v>12</v>
      </c>
      <c r="Q62" s="94" t="n">
        <f aca="false">QUOTIENT(B62-2,7)-6129</f>
        <v>-6129</v>
      </c>
    </row>
    <row r="63" customFormat="false" ht="15" hidden="false" customHeight="false" outlineLevel="0" collapsed="false">
      <c r="A63" s="94"/>
      <c r="B63" s="39"/>
      <c r="C63" s="40"/>
      <c r="D63" s="115"/>
      <c r="E63" s="115"/>
      <c r="F63" s="40"/>
      <c r="G63" s="97"/>
      <c r="H63" s="94"/>
      <c r="I63" s="97"/>
      <c r="J63" s="94"/>
      <c r="K63" s="94"/>
      <c r="L63" s="94"/>
      <c r="M63" s="97" t="n">
        <v>0</v>
      </c>
      <c r="N63" s="97" t="n">
        <v>0</v>
      </c>
      <c r="O63" s="97" t="n">
        <v>0</v>
      </c>
      <c r="P63" s="94"/>
      <c r="Q63" s="94"/>
    </row>
    <row r="64" customFormat="false" ht="15" hidden="false" customHeight="false" outlineLevel="0" collapsed="false">
      <c r="A64" s="99"/>
      <c r="B64" s="100"/>
      <c r="C64" s="101"/>
      <c r="D64" s="102"/>
      <c r="E64" s="102"/>
      <c r="F64" s="101"/>
      <c r="G64" s="103"/>
      <c r="H64" s="99"/>
      <c r="I64" s="103"/>
      <c r="J64" s="99"/>
      <c r="K64" s="99"/>
      <c r="L64" s="99"/>
      <c r="M64" s="103" t="n">
        <v>0</v>
      </c>
      <c r="N64" s="103" t="n">
        <v>0</v>
      </c>
      <c r="O64" s="103" t="n">
        <v>0</v>
      </c>
      <c r="P64" s="99"/>
      <c r="Q64" s="99"/>
    </row>
    <row r="65" customFormat="false" ht="15" hidden="false" customHeight="false" outlineLevel="0" collapsed="false">
      <c r="A65" s="104" t="n">
        <f aca="false">A62+1</f>
        <v>22</v>
      </c>
      <c r="B65" s="95"/>
      <c r="C65" s="40"/>
      <c r="D65" s="96"/>
      <c r="E65" s="96"/>
      <c r="F65" s="40"/>
      <c r="G65" s="105" t="n">
        <f aca="false">C65</f>
        <v>0</v>
      </c>
      <c r="H65" s="104" t="n">
        <f aca="false">IF(AND(E65=0,E66=0),25,20)</f>
        <v>25</v>
      </c>
      <c r="I65" s="105" t="n">
        <f aca="false">F65</f>
        <v>0</v>
      </c>
      <c r="J65" s="94" t="n">
        <f aca="false">IF(E65="WO40",-40,MAX(4,SUM(E65:E66)))</f>
        <v>4</v>
      </c>
      <c r="K65" s="104" t="n">
        <f aca="false">IF(D65&gt;E65,1,0)+IF(D66&gt;E66,1,0)+IF(D67&gt;E67,1,0)</f>
        <v>0</v>
      </c>
      <c r="L65" s="104" t="n">
        <f aca="false">IF(E65&gt;D65,1,0)+IF(E66&gt;D66,1,0)+IF(E67&gt;D67,1,0)</f>
        <v>0</v>
      </c>
      <c r="M65" s="97" t="str">
        <f aca="false">G65&amp;" d. "&amp;I65</f>
        <v>0 d. 0</v>
      </c>
      <c r="N65" s="97" t="str">
        <f aca="false">G65&amp;" x "&amp;I65</f>
        <v>0 x 0</v>
      </c>
      <c r="O65" s="97" t="str">
        <f aca="false">I65&amp;" x "&amp;G65</f>
        <v>0 x 0</v>
      </c>
      <c r="P65" s="94" t="n">
        <f aca="false">MONTH(B65)</f>
        <v>12</v>
      </c>
      <c r="Q65" s="94" t="n">
        <f aca="false">QUOTIENT(B65-2,7)-6129</f>
        <v>-6129</v>
      </c>
    </row>
    <row r="66" customFormat="false" ht="15" hidden="false" customHeight="false" outlineLevel="0" collapsed="false">
      <c r="A66" s="94"/>
      <c r="B66" s="39"/>
      <c r="C66" s="40"/>
      <c r="D66" s="115"/>
      <c r="E66" s="115"/>
      <c r="F66" s="40"/>
      <c r="G66" s="97"/>
      <c r="H66" s="94"/>
      <c r="I66" s="97"/>
      <c r="J66" s="94"/>
      <c r="K66" s="94"/>
      <c r="L66" s="94"/>
      <c r="M66" s="97" t="n">
        <v>0</v>
      </c>
      <c r="N66" s="97" t="n">
        <v>0</v>
      </c>
      <c r="O66" s="97" t="n">
        <v>0</v>
      </c>
      <c r="P66" s="94"/>
      <c r="Q66" s="94"/>
    </row>
    <row r="67" customFormat="false" ht="12.75" hidden="false" customHeight="false" outlineLevel="0" collapsed="false">
      <c r="A67" s="99"/>
      <c r="B67" s="100"/>
      <c r="C67" s="101"/>
      <c r="D67" s="102"/>
      <c r="E67" s="102"/>
      <c r="F67" s="101"/>
      <c r="G67" s="103"/>
      <c r="H67" s="99"/>
      <c r="I67" s="103"/>
      <c r="J67" s="99"/>
      <c r="K67" s="99"/>
      <c r="L67" s="99"/>
      <c r="M67" s="103" t="n">
        <v>0</v>
      </c>
      <c r="N67" s="103" t="n">
        <v>0</v>
      </c>
      <c r="O67" s="103" t="n">
        <v>0</v>
      </c>
      <c r="P67" s="99"/>
      <c r="Q67" s="99"/>
    </row>
    <row r="68" customFormat="false" ht="12.75" hidden="false" customHeight="false" outlineLevel="0" collapsed="false">
      <c r="A68" s="104" t="n">
        <f aca="false">A65+1</f>
        <v>23</v>
      </c>
      <c r="B68" s="95"/>
      <c r="C68" s="40"/>
      <c r="D68" s="96"/>
      <c r="E68" s="96"/>
      <c r="F68" s="40"/>
      <c r="G68" s="105" t="n">
        <f aca="false">C68</f>
        <v>0</v>
      </c>
      <c r="H68" s="104" t="n">
        <f aca="false">IF(AND(E68=0,E69=0),25,20)</f>
        <v>25</v>
      </c>
      <c r="I68" s="105" t="n">
        <f aca="false">F68</f>
        <v>0</v>
      </c>
      <c r="J68" s="94" t="n">
        <f aca="false">IF(E68="WO40",-40,MAX(4,SUM(E68:E69)))</f>
        <v>4</v>
      </c>
      <c r="K68" s="104" t="n">
        <f aca="false">IF(D68&gt;E68,1,0)+IF(D69&gt;E69,1,0)+IF(D70&gt;E70,1,0)</f>
        <v>0</v>
      </c>
      <c r="L68" s="104" t="n">
        <f aca="false">IF(E68&gt;D68,1,0)+IF(E69&gt;D69,1,0)+IF(E70&gt;D70,1,0)</f>
        <v>0</v>
      </c>
      <c r="M68" s="97" t="str">
        <f aca="false">G68&amp;" d. "&amp;I68</f>
        <v>0 d. 0</v>
      </c>
      <c r="N68" s="97" t="str">
        <f aca="false">G68&amp;" x "&amp;I68</f>
        <v>0 x 0</v>
      </c>
      <c r="O68" s="97" t="str">
        <f aca="false">I68&amp;" x "&amp;G68</f>
        <v>0 x 0</v>
      </c>
      <c r="P68" s="94" t="n">
        <f aca="false">MONTH(B68)</f>
        <v>12</v>
      </c>
      <c r="Q68" s="94" t="n">
        <f aca="false">QUOTIENT(B68-2,7)-6129</f>
        <v>-6129</v>
      </c>
    </row>
    <row r="69" customFormat="false" ht="12.75" hidden="false" customHeight="false" outlineLevel="0" collapsed="false">
      <c r="A69" s="94"/>
      <c r="B69" s="39"/>
      <c r="C69" s="40"/>
      <c r="D69" s="115"/>
      <c r="E69" s="115"/>
      <c r="F69" s="40"/>
      <c r="G69" s="97"/>
      <c r="H69" s="94"/>
      <c r="I69" s="97"/>
      <c r="J69" s="94"/>
      <c r="K69" s="94"/>
      <c r="L69" s="94"/>
      <c r="M69" s="97" t="n">
        <v>0</v>
      </c>
      <c r="N69" s="97" t="n">
        <v>0</v>
      </c>
      <c r="O69" s="97" t="n">
        <v>0</v>
      </c>
      <c r="P69" s="94"/>
      <c r="Q69" s="94"/>
    </row>
    <row r="70" customFormat="false" ht="12.75" hidden="false" customHeight="false" outlineLevel="0" collapsed="false">
      <c r="A70" s="99"/>
      <c r="B70" s="100"/>
      <c r="C70" s="101"/>
      <c r="D70" s="102"/>
      <c r="E70" s="102"/>
      <c r="F70" s="101"/>
      <c r="G70" s="103"/>
      <c r="H70" s="99"/>
      <c r="I70" s="103"/>
      <c r="J70" s="99"/>
      <c r="K70" s="99"/>
      <c r="L70" s="99"/>
      <c r="M70" s="103" t="n">
        <v>0</v>
      </c>
      <c r="N70" s="103" t="n">
        <v>0</v>
      </c>
      <c r="O70" s="103" t="n">
        <v>0</v>
      </c>
      <c r="P70" s="99"/>
      <c r="Q70" s="99"/>
    </row>
    <row r="71" customFormat="false" ht="12.75" hidden="false" customHeight="false" outlineLevel="0" collapsed="false">
      <c r="A71" s="104" t="n">
        <f aca="false">A68+1</f>
        <v>24</v>
      </c>
      <c r="B71" s="95"/>
      <c r="C71" s="40"/>
      <c r="D71" s="96"/>
      <c r="E71" s="96"/>
      <c r="F71" s="40"/>
      <c r="G71" s="105" t="n">
        <f aca="false">C71</f>
        <v>0</v>
      </c>
      <c r="H71" s="104" t="n">
        <f aca="false">IF(AND(E71=0,E72=0),25,20)</f>
        <v>25</v>
      </c>
      <c r="I71" s="105" t="n">
        <f aca="false">F71</f>
        <v>0</v>
      </c>
      <c r="J71" s="94" t="n">
        <f aca="false">IF(E71="WO40",-40,MAX(4,SUM(E71:E72)))</f>
        <v>4</v>
      </c>
      <c r="K71" s="104" t="n">
        <f aca="false">IF(D71&gt;E71,1,0)+IF(D72&gt;E72,1,0)+IF(D73&gt;E73,1,0)</f>
        <v>0</v>
      </c>
      <c r="L71" s="104" t="n">
        <f aca="false">IF(E71&gt;D71,1,0)+IF(E72&gt;D72,1,0)+IF(E73&gt;D73,1,0)</f>
        <v>0</v>
      </c>
      <c r="M71" s="97" t="str">
        <f aca="false">G71&amp;" d. "&amp;I71</f>
        <v>0 d. 0</v>
      </c>
      <c r="N71" s="97" t="str">
        <f aca="false">G71&amp;" x "&amp;I71</f>
        <v>0 x 0</v>
      </c>
      <c r="O71" s="97" t="str">
        <f aca="false">I71&amp;" x "&amp;G71</f>
        <v>0 x 0</v>
      </c>
      <c r="P71" s="94" t="n">
        <f aca="false">MONTH(B71)</f>
        <v>12</v>
      </c>
      <c r="Q71" s="94" t="n">
        <f aca="false">QUOTIENT(B71-2,7)-6129</f>
        <v>-6129</v>
      </c>
    </row>
    <row r="72" customFormat="false" ht="12.75" hidden="false" customHeight="false" outlineLevel="0" collapsed="false">
      <c r="A72" s="94"/>
      <c r="B72" s="39"/>
      <c r="C72" s="40"/>
      <c r="D72" s="115"/>
      <c r="E72" s="115"/>
      <c r="F72" s="40"/>
      <c r="G72" s="97"/>
      <c r="H72" s="94"/>
      <c r="I72" s="97"/>
      <c r="J72" s="94"/>
      <c r="K72" s="94"/>
      <c r="L72" s="94"/>
      <c r="M72" s="97" t="n">
        <v>0</v>
      </c>
      <c r="N72" s="97" t="n">
        <v>0</v>
      </c>
      <c r="O72" s="97" t="n">
        <v>0</v>
      </c>
      <c r="P72" s="94"/>
      <c r="Q72" s="94"/>
    </row>
    <row r="73" customFormat="false" ht="12.75" hidden="false" customHeight="false" outlineLevel="0" collapsed="false">
      <c r="A73" s="99"/>
      <c r="B73" s="100"/>
      <c r="C73" s="101"/>
      <c r="D73" s="102"/>
      <c r="E73" s="102"/>
      <c r="F73" s="101"/>
      <c r="G73" s="103"/>
      <c r="H73" s="99"/>
      <c r="I73" s="103"/>
      <c r="J73" s="99"/>
      <c r="K73" s="99"/>
      <c r="L73" s="99"/>
      <c r="M73" s="103" t="n">
        <v>0</v>
      </c>
      <c r="N73" s="103" t="n">
        <v>0</v>
      </c>
      <c r="O73" s="103" t="n">
        <v>0</v>
      </c>
      <c r="P73" s="99"/>
      <c r="Q73" s="99"/>
    </row>
    <row r="74" customFormat="false" ht="12.75" hidden="false" customHeight="false" outlineLevel="0" collapsed="false">
      <c r="A74" s="104" t="n">
        <f aca="false">A71+1</f>
        <v>25</v>
      </c>
      <c r="B74" s="95"/>
      <c r="C74" s="40"/>
      <c r="D74" s="96"/>
      <c r="E74" s="96"/>
      <c r="F74" s="40"/>
      <c r="G74" s="105" t="n">
        <f aca="false">C74</f>
        <v>0</v>
      </c>
      <c r="H74" s="104" t="n">
        <f aca="false">IF(AND(E74=0,E75=0),25,20)</f>
        <v>25</v>
      </c>
      <c r="I74" s="105" t="n">
        <f aca="false">F74</f>
        <v>0</v>
      </c>
      <c r="J74" s="94" t="n">
        <f aca="false">IF(E74="WO40",-40,MAX(4,SUM(E74:E75)))</f>
        <v>4</v>
      </c>
      <c r="K74" s="104" t="n">
        <f aca="false">IF(D74&gt;E74,1,0)+IF(D75&gt;E75,1,0)+IF(D76&gt;E76,1,0)</f>
        <v>0</v>
      </c>
      <c r="L74" s="104" t="n">
        <f aca="false">IF(E74&gt;D74,1,0)+IF(E75&gt;D75,1,0)+IF(E76&gt;D76,1,0)</f>
        <v>0</v>
      </c>
      <c r="M74" s="97" t="str">
        <f aca="false">G74&amp;" d. "&amp;I74</f>
        <v>0 d. 0</v>
      </c>
      <c r="N74" s="97" t="str">
        <f aca="false">G74&amp;" x "&amp;I74</f>
        <v>0 x 0</v>
      </c>
      <c r="O74" s="97" t="str">
        <f aca="false">I74&amp;" x "&amp;G74</f>
        <v>0 x 0</v>
      </c>
      <c r="P74" s="94" t="n">
        <f aca="false">MONTH(B74)</f>
        <v>12</v>
      </c>
      <c r="Q74" s="94" t="n">
        <f aca="false">QUOTIENT(B74-2,7)-6129</f>
        <v>-6129</v>
      </c>
    </row>
    <row r="75" customFormat="false" ht="12.75" hidden="false" customHeight="false" outlineLevel="0" collapsed="false">
      <c r="A75" s="94"/>
      <c r="B75" s="39"/>
      <c r="C75" s="40"/>
      <c r="D75" s="115"/>
      <c r="E75" s="115"/>
      <c r="F75" s="40"/>
      <c r="G75" s="97"/>
      <c r="H75" s="94"/>
      <c r="I75" s="97"/>
      <c r="J75" s="94"/>
      <c r="K75" s="94"/>
      <c r="L75" s="94"/>
      <c r="M75" s="97" t="n">
        <v>0</v>
      </c>
      <c r="N75" s="97" t="n">
        <v>0</v>
      </c>
      <c r="O75" s="97" t="n">
        <v>0</v>
      </c>
      <c r="P75" s="94"/>
      <c r="Q75" s="94"/>
    </row>
    <row r="76" customFormat="false" ht="12.75" hidden="false" customHeight="false" outlineLevel="0" collapsed="false">
      <c r="A76" s="99"/>
      <c r="B76" s="100"/>
      <c r="C76" s="101"/>
      <c r="D76" s="102"/>
      <c r="E76" s="102"/>
      <c r="F76" s="101"/>
      <c r="G76" s="103"/>
      <c r="H76" s="99"/>
      <c r="I76" s="103"/>
      <c r="J76" s="99"/>
      <c r="K76" s="99"/>
      <c r="L76" s="99"/>
      <c r="M76" s="103" t="n">
        <v>0</v>
      </c>
      <c r="N76" s="103" t="n">
        <v>0</v>
      </c>
      <c r="O76" s="103" t="n">
        <v>0</v>
      </c>
      <c r="P76" s="99"/>
      <c r="Q76" s="99"/>
    </row>
    <row r="77" customFormat="false" ht="12.75" hidden="false" customHeight="false" outlineLevel="0" collapsed="false">
      <c r="A77" s="104" t="n">
        <f aca="false">A74+1</f>
        <v>26</v>
      </c>
      <c r="B77" s="95"/>
      <c r="C77" s="40"/>
      <c r="D77" s="96"/>
      <c r="E77" s="96"/>
      <c r="F77" s="40"/>
      <c r="G77" s="105" t="n">
        <f aca="false">C77</f>
        <v>0</v>
      </c>
      <c r="H77" s="104" t="n">
        <f aca="false">IF(AND(E77=0,E78=0),25,20)</f>
        <v>25</v>
      </c>
      <c r="I77" s="105" t="n">
        <f aca="false">F77</f>
        <v>0</v>
      </c>
      <c r="J77" s="94" t="n">
        <f aca="false">IF(E77="WO40",-40,MAX(4,SUM(E77:E78)))</f>
        <v>4</v>
      </c>
      <c r="K77" s="104" t="n">
        <f aca="false">IF(D77&gt;E77,1,0)+IF(D78&gt;E78,1,0)+IF(D79&gt;E79,1,0)</f>
        <v>0</v>
      </c>
      <c r="L77" s="104" t="n">
        <f aca="false">IF(E77&gt;D77,1,0)+IF(E78&gt;D78,1,0)+IF(E79&gt;D79,1,0)</f>
        <v>0</v>
      </c>
      <c r="M77" s="97" t="str">
        <f aca="false">G77&amp;" d. "&amp;I77</f>
        <v>0 d. 0</v>
      </c>
      <c r="N77" s="97" t="str">
        <f aca="false">G77&amp;" x "&amp;I77</f>
        <v>0 x 0</v>
      </c>
      <c r="O77" s="97" t="str">
        <f aca="false">I77&amp;" x "&amp;G77</f>
        <v>0 x 0</v>
      </c>
      <c r="P77" s="94" t="n">
        <f aca="false">MONTH(B77)</f>
        <v>12</v>
      </c>
      <c r="Q77" s="94" t="n">
        <f aca="false">QUOTIENT(B77-2,7)-6129</f>
        <v>-6129</v>
      </c>
    </row>
    <row r="78" customFormat="false" ht="12.75" hidden="false" customHeight="false" outlineLevel="0" collapsed="false">
      <c r="A78" s="94"/>
      <c r="B78" s="39"/>
      <c r="C78" s="40"/>
      <c r="D78" s="115"/>
      <c r="E78" s="115"/>
      <c r="F78" s="40"/>
      <c r="G78" s="97"/>
      <c r="H78" s="94"/>
      <c r="I78" s="97"/>
      <c r="J78" s="94"/>
      <c r="K78" s="94"/>
      <c r="L78" s="94"/>
      <c r="M78" s="97" t="n">
        <v>0</v>
      </c>
      <c r="N78" s="97" t="n">
        <v>0</v>
      </c>
      <c r="O78" s="97" t="n">
        <v>0</v>
      </c>
      <c r="P78" s="94"/>
      <c r="Q78" s="94"/>
    </row>
    <row r="79" customFormat="false" ht="12.75" hidden="false" customHeight="false" outlineLevel="0" collapsed="false">
      <c r="A79" s="99"/>
      <c r="B79" s="100"/>
      <c r="C79" s="101"/>
      <c r="D79" s="102"/>
      <c r="E79" s="102"/>
      <c r="F79" s="101"/>
      <c r="G79" s="103"/>
      <c r="H79" s="99"/>
      <c r="I79" s="103"/>
      <c r="J79" s="99"/>
      <c r="K79" s="99"/>
      <c r="L79" s="99"/>
      <c r="M79" s="103" t="n">
        <v>0</v>
      </c>
      <c r="N79" s="103" t="n">
        <v>0</v>
      </c>
      <c r="O79" s="103" t="n">
        <v>0</v>
      </c>
      <c r="P79" s="99"/>
      <c r="Q79" s="99"/>
    </row>
    <row r="80" customFormat="false" ht="12.75" hidden="false" customHeight="false" outlineLevel="0" collapsed="false">
      <c r="A80" s="104" t="n">
        <f aca="false">A77+1</f>
        <v>27</v>
      </c>
      <c r="B80" s="95"/>
      <c r="C80" s="40"/>
      <c r="D80" s="96"/>
      <c r="E80" s="96"/>
      <c r="F80" s="40"/>
      <c r="G80" s="105" t="n">
        <f aca="false">C80</f>
        <v>0</v>
      </c>
      <c r="H80" s="104" t="n">
        <f aca="false">IF(AND(E80=0,E81=0),25,20)</f>
        <v>25</v>
      </c>
      <c r="I80" s="105" t="n">
        <f aca="false">F80</f>
        <v>0</v>
      </c>
      <c r="J80" s="94" t="n">
        <f aca="false">IF(E80="WO40",-40,MAX(4,SUM(E80:E81)))</f>
        <v>4</v>
      </c>
      <c r="K80" s="104" t="n">
        <f aca="false">IF(D80&gt;E80,1,0)+IF(D81&gt;E81,1,0)+IF(D82&gt;E82,1,0)</f>
        <v>0</v>
      </c>
      <c r="L80" s="104" t="n">
        <f aca="false">IF(E80&gt;D80,1,0)+IF(E81&gt;D81,1,0)+IF(E82&gt;D82,1,0)</f>
        <v>0</v>
      </c>
      <c r="M80" s="97" t="str">
        <f aca="false">G80&amp;" d. "&amp;I80</f>
        <v>0 d. 0</v>
      </c>
      <c r="N80" s="97" t="str">
        <f aca="false">G80&amp;" x "&amp;I80</f>
        <v>0 x 0</v>
      </c>
      <c r="O80" s="97" t="str">
        <f aca="false">I80&amp;" x "&amp;G80</f>
        <v>0 x 0</v>
      </c>
      <c r="P80" s="94" t="n">
        <f aca="false">MONTH(B80)</f>
        <v>12</v>
      </c>
      <c r="Q80" s="94" t="n">
        <f aca="false">QUOTIENT(B80-2,7)-6129</f>
        <v>-6129</v>
      </c>
    </row>
    <row r="81" customFormat="false" ht="12.75" hidden="false" customHeight="false" outlineLevel="0" collapsed="false">
      <c r="A81" s="94"/>
      <c r="B81" s="39"/>
      <c r="C81" s="40"/>
      <c r="D81" s="98"/>
      <c r="E81" s="98"/>
      <c r="F81" s="40"/>
      <c r="G81" s="97"/>
      <c r="H81" s="94"/>
      <c r="I81" s="97"/>
      <c r="J81" s="94"/>
      <c r="K81" s="94"/>
      <c r="L81" s="94"/>
      <c r="M81" s="97" t="n">
        <v>0</v>
      </c>
      <c r="N81" s="97" t="n">
        <v>0</v>
      </c>
      <c r="O81" s="97" t="n">
        <v>0</v>
      </c>
      <c r="P81" s="94"/>
      <c r="Q81" s="94"/>
    </row>
    <row r="82" customFormat="false" ht="12.75" hidden="false" customHeight="false" outlineLevel="0" collapsed="false">
      <c r="A82" s="99"/>
      <c r="B82" s="100"/>
      <c r="C82" s="101"/>
      <c r="D82" s="102"/>
      <c r="E82" s="102"/>
      <c r="F82" s="101"/>
      <c r="G82" s="103"/>
      <c r="H82" s="99"/>
      <c r="I82" s="103"/>
      <c r="J82" s="99"/>
      <c r="K82" s="99"/>
      <c r="L82" s="99"/>
      <c r="M82" s="103" t="n">
        <v>0</v>
      </c>
      <c r="N82" s="103" t="n">
        <v>0</v>
      </c>
      <c r="O82" s="103" t="n">
        <v>0</v>
      </c>
      <c r="P82" s="99"/>
      <c r="Q82" s="99"/>
    </row>
    <row r="83" customFormat="false" ht="12.75" hidden="false" customHeight="false" outlineLevel="0" collapsed="false">
      <c r="A83" s="104" t="n">
        <f aca="false">A80+1</f>
        <v>28</v>
      </c>
      <c r="B83" s="95"/>
      <c r="C83" s="40"/>
      <c r="D83" s="96"/>
      <c r="E83" s="96"/>
      <c r="F83" s="40"/>
      <c r="G83" s="105" t="n">
        <f aca="false">C83</f>
        <v>0</v>
      </c>
      <c r="H83" s="104" t="n">
        <f aca="false">IF(AND(E83=0,E84=0),25,20)</f>
        <v>25</v>
      </c>
      <c r="I83" s="105" t="n">
        <f aca="false">F83</f>
        <v>0</v>
      </c>
      <c r="J83" s="94" t="n">
        <f aca="false">IF(E83="WO40",-40,MAX(4,SUM(E83:E84)))</f>
        <v>4</v>
      </c>
      <c r="K83" s="104" t="n">
        <f aca="false">IF(D83&gt;E83,1,0)+IF(D84&gt;E84,1,0)+IF(D85&gt;E85,1,0)</f>
        <v>0</v>
      </c>
      <c r="L83" s="104" t="n">
        <f aca="false">IF(E83&gt;D83,1,0)+IF(E84&gt;D84,1,0)+IF(E85&gt;D85,1,0)</f>
        <v>0</v>
      </c>
      <c r="M83" s="97" t="str">
        <f aca="false">G83&amp;" d. "&amp;I83</f>
        <v>0 d. 0</v>
      </c>
      <c r="N83" s="97" t="str">
        <f aca="false">G83&amp;" x "&amp;I83</f>
        <v>0 x 0</v>
      </c>
      <c r="O83" s="97" t="str">
        <f aca="false">I83&amp;" x "&amp;G83</f>
        <v>0 x 0</v>
      </c>
      <c r="P83" s="94" t="n">
        <f aca="false">MONTH(B83)</f>
        <v>12</v>
      </c>
      <c r="Q83" s="94" t="n">
        <f aca="false">QUOTIENT(B83-2,7)-6129</f>
        <v>-6129</v>
      </c>
    </row>
    <row r="84" customFormat="false" ht="12.75" hidden="false" customHeight="false" outlineLevel="0" collapsed="false">
      <c r="A84" s="94"/>
      <c r="B84" s="39"/>
      <c r="C84" s="40"/>
      <c r="D84" s="98"/>
      <c r="E84" s="98"/>
      <c r="F84" s="40"/>
      <c r="G84" s="97"/>
      <c r="H84" s="94"/>
      <c r="I84" s="97"/>
      <c r="J84" s="94"/>
      <c r="K84" s="94"/>
      <c r="L84" s="94"/>
      <c r="M84" s="97" t="n">
        <v>0</v>
      </c>
      <c r="N84" s="97" t="n">
        <v>0</v>
      </c>
      <c r="O84" s="97" t="n">
        <v>0</v>
      </c>
      <c r="P84" s="94"/>
      <c r="Q84" s="94"/>
    </row>
    <row r="85" customFormat="false" ht="12.75" hidden="false" customHeight="false" outlineLevel="0" collapsed="false">
      <c r="A85" s="99"/>
      <c r="B85" s="100"/>
      <c r="C85" s="101"/>
      <c r="D85" s="102"/>
      <c r="E85" s="102"/>
      <c r="F85" s="101"/>
      <c r="G85" s="103"/>
      <c r="H85" s="99"/>
      <c r="I85" s="103"/>
      <c r="J85" s="99"/>
      <c r="K85" s="99"/>
      <c r="L85" s="99"/>
      <c r="M85" s="103" t="n">
        <v>0</v>
      </c>
      <c r="N85" s="103" t="n">
        <v>0</v>
      </c>
      <c r="O85" s="103" t="n">
        <v>0</v>
      </c>
      <c r="P85" s="99"/>
      <c r="Q85" s="99"/>
    </row>
    <row r="86" customFormat="false" ht="12.75" hidden="false" customHeight="false" outlineLevel="0" collapsed="false">
      <c r="A86" s="104" t="n">
        <f aca="false">A83+1</f>
        <v>29</v>
      </c>
      <c r="B86" s="95"/>
      <c r="C86" s="40"/>
      <c r="D86" s="96"/>
      <c r="E86" s="96"/>
      <c r="F86" s="40"/>
      <c r="G86" s="105" t="n">
        <f aca="false">C86</f>
        <v>0</v>
      </c>
      <c r="H86" s="104" t="n">
        <f aca="false">IF(AND(E86=0,E87=0),25,20)</f>
        <v>25</v>
      </c>
      <c r="I86" s="105" t="n">
        <f aca="false">F86</f>
        <v>0</v>
      </c>
      <c r="J86" s="94" t="n">
        <f aca="false">IF(E86="WO40",-40,MAX(4,SUM(E86:E87)))</f>
        <v>4</v>
      </c>
      <c r="K86" s="104" t="n">
        <f aca="false">IF(D86&gt;E86,1,0)+IF(D87&gt;E87,1,0)+IF(D88&gt;E88,1,0)</f>
        <v>0</v>
      </c>
      <c r="L86" s="104" t="n">
        <f aca="false">IF(E86&gt;D86,1,0)+IF(E87&gt;D87,1,0)+IF(E88&gt;D88,1,0)</f>
        <v>0</v>
      </c>
      <c r="M86" s="97" t="str">
        <f aca="false">G86&amp;" d. "&amp;I86</f>
        <v>0 d. 0</v>
      </c>
      <c r="N86" s="97" t="str">
        <f aca="false">G86&amp;" x "&amp;I86</f>
        <v>0 x 0</v>
      </c>
      <c r="O86" s="97" t="str">
        <f aca="false">I86&amp;" x "&amp;G86</f>
        <v>0 x 0</v>
      </c>
      <c r="P86" s="94" t="n">
        <f aca="false">MONTH(B86)</f>
        <v>12</v>
      </c>
      <c r="Q86" s="94" t="n">
        <f aca="false">QUOTIENT(B86-2,7)-6129</f>
        <v>-6129</v>
      </c>
    </row>
    <row r="87" customFormat="false" ht="12.75" hidden="false" customHeight="false" outlineLevel="0" collapsed="false">
      <c r="A87" s="94"/>
      <c r="B87" s="39"/>
      <c r="C87" s="40"/>
      <c r="D87" s="98"/>
      <c r="E87" s="98"/>
      <c r="F87" s="40"/>
      <c r="G87" s="97"/>
      <c r="H87" s="94"/>
      <c r="I87" s="97"/>
      <c r="J87" s="94"/>
      <c r="K87" s="94"/>
      <c r="L87" s="94"/>
      <c r="M87" s="97" t="n">
        <v>0</v>
      </c>
      <c r="N87" s="97" t="n">
        <v>0</v>
      </c>
      <c r="O87" s="97" t="n">
        <v>0</v>
      </c>
      <c r="P87" s="94"/>
      <c r="Q87" s="94"/>
    </row>
    <row r="88" customFormat="false" ht="12.75" hidden="false" customHeight="false" outlineLevel="0" collapsed="false">
      <c r="A88" s="99"/>
      <c r="B88" s="100"/>
      <c r="C88" s="101"/>
      <c r="D88" s="102"/>
      <c r="E88" s="102"/>
      <c r="F88" s="101"/>
      <c r="G88" s="103"/>
      <c r="H88" s="99"/>
      <c r="I88" s="103"/>
      <c r="J88" s="99"/>
      <c r="K88" s="99"/>
      <c r="L88" s="99"/>
      <c r="M88" s="103" t="n">
        <v>0</v>
      </c>
      <c r="N88" s="103" t="n">
        <v>0</v>
      </c>
      <c r="O88" s="103" t="n">
        <v>0</v>
      </c>
      <c r="P88" s="99"/>
      <c r="Q88" s="99"/>
    </row>
    <row r="89" customFormat="false" ht="12.75" hidden="false" customHeight="false" outlineLevel="0" collapsed="false">
      <c r="A89" s="104" t="n">
        <f aca="false">A86+1</f>
        <v>30</v>
      </c>
      <c r="B89" s="95"/>
      <c r="C89" s="40"/>
      <c r="D89" s="96"/>
      <c r="E89" s="96"/>
      <c r="F89" s="40"/>
      <c r="G89" s="105" t="n">
        <f aca="false">C89</f>
        <v>0</v>
      </c>
      <c r="H89" s="104" t="n">
        <f aca="false">IF(AND(E89=0,E90=0),25,20)</f>
        <v>25</v>
      </c>
      <c r="I89" s="105" t="n">
        <f aca="false">F89</f>
        <v>0</v>
      </c>
      <c r="J89" s="94" t="n">
        <f aca="false">IF(E89="WO40",-40,MAX(4,SUM(E89:E90)))</f>
        <v>4</v>
      </c>
      <c r="K89" s="104" t="n">
        <f aca="false">IF(D89&gt;E89,1,0)+IF(D90&gt;E90,1,0)+IF(D91&gt;E91,1,0)</f>
        <v>0</v>
      </c>
      <c r="L89" s="104" t="n">
        <f aca="false">IF(E89&gt;D89,1,0)+IF(E90&gt;D90,1,0)+IF(E91&gt;D91,1,0)</f>
        <v>0</v>
      </c>
      <c r="M89" s="97" t="str">
        <f aca="false">G89&amp;" d. "&amp;I89</f>
        <v>0 d. 0</v>
      </c>
      <c r="N89" s="97" t="str">
        <f aca="false">G89&amp;" x "&amp;I89</f>
        <v>0 x 0</v>
      </c>
      <c r="O89" s="97" t="str">
        <f aca="false">I89&amp;" x "&amp;G89</f>
        <v>0 x 0</v>
      </c>
      <c r="P89" s="94" t="n">
        <f aca="false">MONTH(B89)</f>
        <v>12</v>
      </c>
      <c r="Q89" s="94" t="n">
        <f aca="false">QUOTIENT(B89-2,7)-6129</f>
        <v>-6129</v>
      </c>
    </row>
    <row r="90" customFormat="false" ht="12.75" hidden="false" customHeight="false" outlineLevel="0" collapsed="false">
      <c r="A90" s="94"/>
      <c r="B90" s="39"/>
      <c r="C90" s="40"/>
      <c r="D90" s="98"/>
      <c r="E90" s="98"/>
      <c r="F90" s="40"/>
      <c r="G90" s="97"/>
      <c r="H90" s="94"/>
      <c r="I90" s="97"/>
      <c r="J90" s="94"/>
      <c r="K90" s="94"/>
      <c r="L90" s="94"/>
      <c r="M90" s="97" t="n">
        <v>0</v>
      </c>
      <c r="N90" s="97" t="n">
        <v>0</v>
      </c>
      <c r="O90" s="97" t="n">
        <v>0</v>
      </c>
      <c r="P90" s="94"/>
      <c r="Q90" s="94"/>
    </row>
    <row r="91" customFormat="false" ht="12.75" hidden="false" customHeight="false" outlineLevel="0" collapsed="false">
      <c r="A91" s="99"/>
      <c r="B91" s="100"/>
      <c r="C91" s="101"/>
      <c r="D91" s="102"/>
      <c r="E91" s="102"/>
      <c r="F91" s="101"/>
      <c r="G91" s="103"/>
      <c r="H91" s="99"/>
      <c r="I91" s="103"/>
      <c r="J91" s="99"/>
      <c r="K91" s="99"/>
      <c r="L91" s="99"/>
      <c r="M91" s="103" t="n">
        <v>0</v>
      </c>
      <c r="N91" s="103" t="n">
        <v>0</v>
      </c>
      <c r="O91" s="103" t="n">
        <v>0</v>
      </c>
      <c r="P91" s="99"/>
      <c r="Q91" s="99"/>
    </row>
    <row r="92" customFormat="false" ht="12.75" hidden="false" customHeight="false" outlineLevel="0" collapsed="false">
      <c r="A92" s="104" t="n">
        <f aca="false">A89+1</f>
        <v>31</v>
      </c>
      <c r="B92" s="95"/>
      <c r="C92" s="40"/>
      <c r="D92" s="96"/>
      <c r="E92" s="96"/>
      <c r="F92" s="40"/>
      <c r="G92" s="105" t="n">
        <f aca="false">C92</f>
        <v>0</v>
      </c>
      <c r="H92" s="104" t="n">
        <f aca="false">IF(AND(E92=0,E93=0),25,20)</f>
        <v>25</v>
      </c>
      <c r="I92" s="105" t="n">
        <f aca="false">F92</f>
        <v>0</v>
      </c>
      <c r="J92" s="94" t="n">
        <f aca="false">IF(E92="WO40",-40,MAX(4,SUM(E92:E93)))</f>
        <v>4</v>
      </c>
      <c r="K92" s="104" t="n">
        <f aca="false">IF(D92&gt;E92,1,0)+IF(D93&gt;E93,1,0)+IF(D94&gt;E94,1,0)</f>
        <v>0</v>
      </c>
      <c r="L92" s="104" t="n">
        <f aca="false">IF(E92&gt;D92,1,0)+IF(E93&gt;D93,1,0)+IF(E94&gt;D94,1,0)</f>
        <v>0</v>
      </c>
      <c r="M92" s="97" t="str">
        <f aca="false">G92&amp;" d. "&amp;I92</f>
        <v>0 d. 0</v>
      </c>
      <c r="N92" s="97" t="str">
        <f aca="false">G92&amp;" x "&amp;I92</f>
        <v>0 x 0</v>
      </c>
      <c r="O92" s="97" t="str">
        <f aca="false">I92&amp;" x "&amp;G92</f>
        <v>0 x 0</v>
      </c>
      <c r="P92" s="94" t="n">
        <f aca="false">MONTH(B92)</f>
        <v>12</v>
      </c>
      <c r="Q92" s="94" t="n">
        <f aca="false">QUOTIENT(B92-2,7)-6129</f>
        <v>-6129</v>
      </c>
    </row>
    <row r="93" customFormat="false" ht="12.75" hidden="false" customHeight="false" outlineLevel="0" collapsed="false">
      <c r="A93" s="94"/>
      <c r="B93" s="39"/>
      <c r="C93" s="40"/>
      <c r="D93" s="98"/>
      <c r="E93" s="98"/>
      <c r="F93" s="40"/>
      <c r="G93" s="97"/>
      <c r="H93" s="94"/>
      <c r="I93" s="97"/>
      <c r="J93" s="94"/>
      <c r="K93" s="94"/>
      <c r="L93" s="94"/>
      <c r="M93" s="97" t="n">
        <v>0</v>
      </c>
      <c r="N93" s="97" t="n">
        <v>0</v>
      </c>
      <c r="O93" s="97" t="n">
        <v>0</v>
      </c>
      <c r="P93" s="94"/>
      <c r="Q93" s="94"/>
    </row>
    <row r="94" customFormat="false" ht="12.75" hidden="false" customHeight="false" outlineLevel="0" collapsed="false">
      <c r="A94" s="99"/>
      <c r="B94" s="100"/>
      <c r="C94" s="101"/>
      <c r="D94" s="102"/>
      <c r="E94" s="102"/>
      <c r="F94" s="101"/>
      <c r="G94" s="103"/>
      <c r="H94" s="99"/>
      <c r="I94" s="103"/>
      <c r="J94" s="99"/>
      <c r="K94" s="99"/>
      <c r="L94" s="99"/>
      <c r="M94" s="103" t="n">
        <v>0</v>
      </c>
      <c r="N94" s="103" t="n">
        <v>0</v>
      </c>
      <c r="O94" s="103" t="n">
        <v>0</v>
      </c>
      <c r="P94" s="99"/>
      <c r="Q94" s="99"/>
    </row>
    <row r="95" customFormat="false" ht="12.75" hidden="false" customHeight="false" outlineLevel="0" collapsed="false">
      <c r="A95" s="104" t="n">
        <f aca="false">A92+1</f>
        <v>32</v>
      </c>
      <c r="B95" s="95"/>
      <c r="C95" s="40"/>
      <c r="D95" s="96"/>
      <c r="E95" s="96"/>
      <c r="F95" s="40"/>
      <c r="G95" s="105" t="n">
        <f aca="false">C95</f>
        <v>0</v>
      </c>
      <c r="H95" s="104" t="n">
        <f aca="false">IF(AND(E95=0,E96=0),25,20)</f>
        <v>25</v>
      </c>
      <c r="I95" s="105" t="n">
        <f aca="false">F95</f>
        <v>0</v>
      </c>
      <c r="J95" s="94" t="n">
        <f aca="false">IF(E95="WO40",-40,MAX(4,SUM(E95:E96)))</f>
        <v>4</v>
      </c>
      <c r="K95" s="104" t="n">
        <f aca="false">IF(D95&gt;E95,1,0)+IF(D96&gt;E96,1,0)+IF(D97&gt;E97,1,0)</f>
        <v>0</v>
      </c>
      <c r="L95" s="104" t="n">
        <f aca="false">IF(E95&gt;D95,1,0)+IF(E96&gt;D96,1,0)+IF(E97&gt;D97,1,0)</f>
        <v>0</v>
      </c>
      <c r="M95" s="97" t="str">
        <f aca="false">G95&amp;" d. "&amp;I95</f>
        <v>0 d. 0</v>
      </c>
      <c r="N95" s="97" t="str">
        <f aca="false">G95&amp;" x "&amp;I95</f>
        <v>0 x 0</v>
      </c>
      <c r="O95" s="97" t="str">
        <f aca="false">I95&amp;" x "&amp;G95</f>
        <v>0 x 0</v>
      </c>
      <c r="P95" s="94" t="n">
        <f aca="false">MONTH(B95)</f>
        <v>12</v>
      </c>
      <c r="Q95" s="94" t="n">
        <f aca="false">QUOTIENT(B95-2,7)-6129</f>
        <v>-6129</v>
      </c>
    </row>
    <row r="96" customFormat="false" ht="12.75" hidden="false" customHeight="false" outlineLevel="0" collapsed="false">
      <c r="A96" s="94"/>
      <c r="B96" s="39"/>
      <c r="C96" s="40"/>
      <c r="D96" s="98"/>
      <c r="E96" s="98"/>
      <c r="F96" s="40"/>
      <c r="G96" s="97"/>
      <c r="H96" s="94"/>
      <c r="I96" s="97"/>
      <c r="J96" s="94"/>
      <c r="K96" s="94"/>
      <c r="L96" s="94"/>
      <c r="M96" s="97" t="n">
        <v>0</v>
      </c>
      <c r="N96" s="97" t="n">
        <v>0</v>
      </c>
      <c r="O96" s="97" t="n">
        <v>0</v>
      </c>
      <c r="P96" s="94"/>
      <c r="Q96" s="94"/>
    </row>
    <row r="97" customFormat="false" ht="12.75" hidden="false" customHeight="false" outlineLevel="0" collapsed="false">
      <c r="A97" s="99"/>
      <c r="B97" s="100"/>
      <c r="C97" s="101"/>
      <c r="D97" s="102"/>
      <c r="E97" s="102"/>
      <c r="F97" s="101"/>
      <c r="G97" s="103"/>
      <c r="H97" s="99"/>
      <c r="I97" s="103"/>
      <c r="J97" s="99"/>
      <c r="K97" s="99"/>
      <c r="L97" s="99"/>
      <c r="M97" s="103" t="n">
        <v>0</v>
      </c>
      <c r="N97" s="103" t="n">
        <v>0</v>
      </c>
      <c r="O97" s="103" t="n">
        <v>0</v>
      </c>
      <c r="P97" s="99"/>
      <c r="Q97" s="99"/>
    </row>
    <row r="98" customFormat="false" ht="12.75" hidden="false" customHeight="false" outlineLevel="0" collapsed="false">
      <c r="A98" s="104" t="n">
        <f aca="false">A95+1</f>
        <v>33</v>
      </c>
      <c r="B98" s="95"/>
      <c r="C98" s="40"/>
      <c r="D98" s="96"/>
      <c r="E98" s="96"/>
      <c r="F98" s="40"/>
      <c r="G98" s="105" t="n">
        <f aca="false">C98</f>
        <v>0</v>
      </c>
      <c r="H98" s="104" t="n">
        <f aca="false">IF(AND(E98=0,E99=0),25,20)</f>
        <v>25</v>
      </c>
      <c r="I98" s="105" t="n">
        <f aca="false">F98</f>
        <v>0</v>
      </c>
      <c r="J98" s="94" t="n">
        <f aca="false">IF(E98="WO40",-40,MAX(4,SUM(E98:E99)))</f>
        <v>4</v>
      </c>
      <c r="K98" s="104" t="n">
        <f aca="false">IF(D98&gt;E98,1,0)+IF(D99&gt;E99,1,0)+IF(D100&gt;E100,1,0)</f>
        <v>0</v>
      </c>
      <c r="L98" s="104" t="n">
        <f aca="false">IF(E98&gt;D98,1,0)+IF(E99&gt;D99,1,0)+IF(E100&gt;D100,1,0)</f>
        <v>0</v>
      </c>
      <c r="M98" s="97" t="str">
        <f aca="false">G98&amp;" d. "&amp;I98</f>
        <v>0 d. 0</v>
      </c>
      <c r="N98" s="97" t="str">
        <f aca="false">G98&amp;" x "&amp;I98</f>
        <v>0 x 0</v>
      </c>
      <c r="O98" s="97" t="str">
        <f aca="false">I98&amp;" x "&amp;G98</f>
        <v>0 x 0</v>
      </c>
      <c r="P98" s="94" t="n">
        <f aca="false">MONTH(B98)</f>
        <v>12</v>
      </c>
      <c r="Q98" s="94" t="n">
        <f aca="false">QUOTIENT(B98-2,7)-6129</f>
        <v>-6129</v>
      </c>
    </row>
    <row r="99" customFormat="false" ht="12.75" hidden="false" customHeight="false" outlineLevel="0" collapsed="false">
      <c r="A99" s="94"/>
      <c r="B99" s="39"/>
      <c r="C99" s="40"/>
      <c r="D99" s="98"/>
      <c r="E99" s="98"/>
      <c r="F99" s="40"/>
      <c r="G99" s="97"/>
      <c r="H99" s="94"/>
      <c r="I99" s="97"/>
      <c r="J99" s="94"/>
      <c r="K99" s="94"/>
      <c r="L99" s="94"/>
      <c r="M99" s="97" t="n">
        <v>0</v>
      </c>
      <c r="N99" s="97" t="n">
        <v>0</v>
      </c>
      <c r="O99" s="97" t="n">
        <v>0</v>
      </c>
      <c r="P99" s="94"/>
      <c r="Q99" s="94"/>
    </row>
    <row r="100" customFormat="false" ht="12.75" hidden="false" customHeight="false" outlineLevel="0" collapsed="false">
      <c r="A100" s="99"/>
      <c r="B100" s="100"/>
      <c r="C100" s="101"/>
      <c r="D100" s="102"/>
      <c r="E100" s="102"/>
      <c r="F100" s="101"/>
      <c r="G100" s="103"/>
      <c r="H100" s="99"/>
      <c r="I100" s="103"/>
      <c r="J100" s="99"/>
      <c r="K100" s="99"/>
      <c r="L100" s="99"/>
      <c r="M100" s="103" t="n">
        <v>0</v>
      </c>
      <c r="N100" s="103" t="n">
        <v>0</v>
      </c>
      <c r="O100" s="103" t="n">
        <v>0</v>
      </c>
      <c r="P100" s="99"/>
      <c r="Q100" s="99"/>
    </row>
    <row r="101" customFormat="false" ht="12.75" hidden="false" customHeight="false" outlineLevel="0" collapsed="false">
      <c r="A101" s="104" t="n">
        <f aca="false">A98+1</f>
        <v>34</v>
      </c>
      <c r="B101" s="95"/>
      <c r="C101" s="40"/>
      <c r="D101" s="96"/>
      <c r="E101" s="96"/>
      <c r="F101" s="40"/>
      <c r="G101" s="105" t="n">
        <f aca="false">C101</f>
        <v>0</v>
      </c>
      <c r="H101" s="104" t="n">
        <f aca="false">IF(AND(E101=0,E102=0),25,20)</f>
        <v>25</v>
      </c>
      <c r="I101" s="105" t="n">
        <f aca="false">F101</f>
        <v>0</v>
      </c>
      <c r="J101" s="94" t="n">
        <f aca="false">IF(E101="WO40",-40,MAX(4,SUM(E101:E102)))</f>
        <v>4</v>
      </c>
      <c r="K101" s="104" t="n">
        <f aca="false">IF(D101&gt;E101,1,0)+IF(D102&gt;E102,1,0)+IF(D103&gt;E103,1,0)</f>
        <v>0</v>
      </c>
      <c r="L101" s="104" t="n">
        <f aca="false">IF(E101&gt;D101,1,0)+IF(E102&gt;D102,1,0)+IF(E103&gt;D103,1,0)</f>
        <v>0</v>
      </c>
      <c r="M101" s="97" t="str">
        <f aca="false">G101&amp;" d. "&amp;I101</f>
        <v>0 d. 0</v>
      </c>
      <c r="N101" s="97" t="str">
        <f aca="false">G101&amp;" x "&amp;I101</f>
        <v>0 x 0</v>
      </c>
      <c r="O101" s="97" t="str">
        <f aca="false">I101&amp;" x "&amp;G101</f>
        <v>0 x 0</v>
      </c>
      <c r="P101" s="94" t="n">
        <f aca="false">MONTH(B101)</f>
        <v>12</v>
      </c>
      <c r="Q101" s="94" t="n">
        <f aca="false">QUOTIENT(B101-2,7)-6129</f>
        <v>-6129</v>
      </c>
    </row>
    <row r="102" customFormat="false" ht="12.75" hidden="false" customHeight="false" outlineLevel="0" collapsed="false">
      <c r="A102" s="94"/>
      <c r="B102" s="39"/>
      <c r="C102" s="40"/>
      <c r="D102" s="98"/>
      <c r="E102" s="98"/>
      <c r="F102" s="40"/>
      <c r="G102" s="97"/>
      <c r="H102" s="94"/>
      <c r="I102" s="97"/>
      <c r="J102" s="94"/>
      <c r="K102" s="94"/>
      <c r="L102" s="94"/>
      <c r="M102" s="97" t="n">
        <v>0</v>
      </c>
      <c r="N102" s="97" t="n">
        <v>0</v>
      </c>
      <c r="O102" s="97" t="n">
        <v>0</v>
      </c>
      <c r="P102" s="94"/>
      <c r="Q102" s="94"/>
    </row>
    <row r="103" customFormat="false" ht="12.75" hidden="false" customHeight="false" outlineLevel="0" collapsed="false">
      <c r="A103" s="99"/>
      <c r="B103" s="100"/>
      <c r="C103" s="101"/>
      <c r="D103" s="102"/>
      <c r="E103" s="102"/>
      <c r="F103" s="101"/>
      <c r="G103" s="103"/>
      <c r="H103" s="99"/>
      <c r="I103" s="103"/>
      <c r="J103" s="99"/>
      <c r="K103" s="99"/>
      <c r="L103" s="99"/>
      <c r="M103" s="103" t="n">
        <v>0</v>
      </c>
      <c r="N103" s="103" t="n">
        <v>0</v>
      </c>
      <c r="O103" s="103" t="n">
        <v>0</v>
      </c>
      <c r="P103" s="99"/>
      <c r="Q103" s="99"/>
    </row>
    <row r="104" customFormat="false" ht="12.75" hidden="false" customHeight="false" outlineLevel="0" collapsed="false">
      <c r="A104" s="104" t="n">
        <f aca="false">A101+1</f>
        <v>35</v>
      </c>
      <c r="B104" s="95"/>
      <c r="C104" s="40"/>
      <c r="D104" s="96"/>
      <c r="E104" s="96"/>
      <c r="F104" s="40"/>
      <c r="G104" s="105" t="n">
        <f aca="false">C104</f>
        <v>0</v>
      </c>
      <c r="H104" s="104" t="n">
        <f aca="false">IF(AND(E104=0,E105=0),25,20)</f>
        <v>25</v>
      </c>
      <c r="I104" s="105" t="n">
        <f aca="false">F104</f>
        <v>0</v>
      </c>
      <c r="J104" s="94" t="n">
        <f aca="false">IF(E104="WO40",-40,MAX(4,SUM(E104:E105)))</f>
        <v>4</v>
      </c>
      <c r="K104" s="104" t="n">
        <f aca="false">IF(D104&gt;E104,1,0)+IF(D105&gt;E105,1,0)+IF(D106&gt;E106,1,0)</f>
        <v>0</v>
      </c>
      <c r="L104" s="104" t="n">
        <f aca="false">IF(E104&gt;D104,1,0)+IF(E105&gt;D105,1,0)+IF(E106&gt;D106,1,0)</f>
        <v>0</v>
      </c>
      <c r="M104" s="97" t="str">
        <f aca="false">G104&amp;" d. "&amp;I104</f>
        <v>0 d. 0</v>
      </c>
      <c r="N104" s="97" t="str">
        <f aca="false">G104&amp;" x "&amp;I104</f>
        <v>0 x 0</v>
      </c>
      <c r="O104" s="97" t="str">
        <f aca="false">I104&amp;" x "&amp;G104</f>
        <v>0 x 0</v>
      </c>
      <c r="P104" s="94" t="n">
        <f aca="false">MONTH(B104)</f>
        <v>12</v>
      </c>
      <c r="Q104" s="94" t="n">
        <f aca="false">QUOTIENT(B104-2,7)-6129</f>
        <v>-6129</v>
      </c>
    </row>
    <row r="105" customFormat="false" ht="12.75" hidden="false" customHeight="false" outlineLevel="0" collapsed="false">
      <c r="A105" s="94"/>
      <c r="B105" s="39"/>
      <c r="C105" s="40"/>
      <c r="D105" s="98"/>
      <c r="E105" s="98"/>
      <c r="F105" s="40"/>
      <c r="G105" s="97"/>
      <c r="H105" s="94"/>
      <c r="I105" s="97"/>
      <c r="J105" s="94"/>
      <c r="K105" s="94"/>
      <c r="L105" s="94"/>
      <c r="M105" s="97" t="n">
        <v>0</v>
      </c>
      <c r="N105" s="97" t="n">
        <v>0</v>
      </c>
      <c r="O105" s="97" t="n">
        <v>0</v>
      </c>
      <c r="P105" s="94"/>
      <c r="Q105" s="94"/>
    </row>
    <row r="106" customFormat="false" ht="12.75" hidden="false" customHeight="false" outlineLevel="0" collapsed="false">
      <c r="A106" s="99"/>
      <c r="B106" s="100"/>
      <c r="C106" s="101"/>
      <c r="D106" s="102"/>
      <c r="E106" s="102"/>
      <c r="F106" s="101"/>
      <c r="G106" s="103"/>
      <c r="H106" s="99"/>
      <c r="I106" s="103"/>
      <c r="J106" s="99"/>
      <c r="K106" s="99"/>
      <c r="L106" s="99"/>
      <c r="M106" s="103" t="n">
        <v>0</v>
      </c>
      <c r="N106" s="103" t="n">
        <v>0</v>
      </c>
      <c r="O106" s="103" t="n">
        <v>0</v>
      </c>
      <c r="P106" s="99"/>
      <c r="Q106" s="99"/>
    </row>
    <row r="107" customFormat="false" ht="12.75" hidden="false" customHeight="false" outlineLevel="0" collapsed="false">
      <c r="A107" s="104" t="n">
        <f aca="false">A104+1</f>
        <v>36</v>
      </c>
      <c r="B107" s="95"/>
      <c r="C107" s="40"/>
      <c r="D107" s="96"/>
      <c r="E107" s="96"/>
      <c r="F107" s="40"/>
      <c r="G107" s="105" t="n">
        <f aca="false">C107</f>
        <v>0</v>
      </c>
      <c r="H107" s="104" t="n">
        <f aca="false">IF(AND(E107=0,E108=0),25,20)</f>
        <v>25</v>
      </c>
      <c r="I107" s="105" t="n">
        <f aca="false">F107</f>
        <v>0</v>
      </c>
      <c r="J107" s="94" t="n">
        <f aca="false">IF(E107="WO40",-40,MAX(4,SUM(E107:E108)))</f>
        <v>4</v>
      </c>
      <c r="K107" s="104" t="n">
        <f aca="false">IF(D107&gt;E107,1,0)+IF(D108&gt;E108,1,0)+IF(D109&gt;E109,1,0)</f>
        <v>0</v>
      </c>
      <c r="L107" s="104" t="n">
        <f aca="false">IF(E107&gt;D107,1,0)+IF(E108&gt;D108,1,0)+IF(E109&gt;D109,1,0)</f>
        <v>0</v>
      </c>
      <c r="M107" s="97" t="str">
        <f aca="false">G107&amp;" d. "&amp;I107</f>
        <v>0 d. 0</v>
      </c>
      <c r="N107" s="97" t="str">
        <f aca="false">G107&amp;" x "&amp;I107</f>
        <v>0 x 0</v>
      </c>
      <c r="O107" s="97" t="str">
        <f aca="false">I107&amp;" x "&amp;G107</f>
        <v>0 x 0</v>
      </c>
      <c r="P107" s="94" t="n">
        <f aca="false">MONTH(B107)</f>
        <v>12</v>
      </c>
      <c r="Q107" s="94" t="n">
        <f aca="false">QUOTIENT(B107-2,7)-6129</f>
        <v>-6129</v>
      </c>
    </row>
    <row r="108" customFormat="false" ht="12.75" hidden="false" customHeight="false" outlineLevel="0" collapsed="false">
      <c r="A108" s="94"/>
      <c r="B108" s="39"/>
      <c r="C108" s="40"/>
      <c r="D108" s="98"/>
      <c r="E108" s="98"/>
      <c r="F108" s="40"/>
      <c r="G108" s="97"/>
      <c r="H108" s="94"/>
      <c r="I108" s="97"/>
      <c r="J108" s="94"/>
      <c r="K108" s="94"/>
      <c r="L108" s="94"/>
      <c r="M108" s="97" t="n">
        <v>0</v>
      </c>
      <c r="N108" s="97" t="n">
        <v>0</v>
      </c>
      <c r="O108" s="97" t="n">
        <v>0</v>
      </c>
      <c r="P108" s="94"/>
      <c r="Q108" s="94"/>
    </row>
    <row r="109" customFormat="false" ht="12.75" hidden="false" customHeight="false" outlineLevel="0" collapsed="false">
      <c r="A109" s="99"/>
      <c r="B109" s="100"/>
      <c r="C109" s="101"/>
      <c r="D109" s="102"/>
      <c r="E109" s="102"/>
      <c r="F109" s="101"/>
      <c r="G109" s="103"/>
      <c r="H109" s="99"/>
      <c r="I109" s="103"/>
      <c r="J109" s="99"/>
      <c r="K109" s="99"/>
      <c r="L109" s="99"/>
      <c r="M109" s="103" t="n">
        <v>0</v>
      </c>
      <c r="N109" s="103" t="n">
        <v>0</v>
      </c>
      <c r="O109" s="103" t="n">
        <v>0</v>
      </c>
      <c r="P109" s="99"/>
      <c r="Q109" s="99"/>
    </row>
    <row r="110" customFormat="false" ht="12.75" hidden="false" customHeight="false" outlineLevel="0" collapsed="false">
      <c r="A110" s="104" t="n">
        <f aca="false">A107+1</f>
        <v>37</v>
      </c>
      <c r="B110" s="95"/>
      <c r="C110" s="40"/>
      <c r="D110" s="96"/>
      <c r="E110" s="96"/>
      <c r="F110" s="40"/>
      <c r="G110" s="105" t="n">
        <f aca="false">C110</f>
        <v>0</v>
      </c>
      <c r="H110" s="104" t="n">
        <f aca="false">IF(AND(E110=0,E111=0),25,20)</f>
        <v>25</v>
      </c>
      <c r="I110" s="105" t="n">
        <f aca="false">F110</f>
        <v>0</v>
      </c>
      <c r="J110" s="94" t="n">
        <f aca="false">IF(E110="WO40",-40,MAX(4,SUM(E110:E111)))</f>
        <v>4</v>
      </c>
      <c r="K110" s="104" t="n">
        <f aca="false">IF(D110&gt;E110,1,0)+IF(D111&gt;E111,1,0)+IF(D112&gt;E112,1,0)</f>
        <v>0</v>
      </c>
      <c r="L110" s="104" t="n">
        <f aca="false">IF(E110&gt;D110,1,0)+IF(E111&gt;D111,1,0)+IF(E112&gt;D112,1,0)</f>
        <v>0</v>
      </c>
      <c r="M110" s="97" t="str">
        <f aca="false">G110&amp;" d. "&amp;I110</f>
        <v>0 d. 0</v>
      </c>
      <c r="N110" s="97" t="str">
        <f aca="false">G110&amp;" x "&amp;I110</f>
        <v>0 x 0</v>
      </c>
      <c r="O110" s="97" t="str">
        <f aca="false">I110&amp;" x "&amp;G110</f>
        <v>0 x 0</v>
      </c>
      <c r="P110" s="94" t="n">
        <f aca="false">MONTH(B110)</f>
        <v>12</v>
      </c>
      <c r="Q110" s="94" t="n">
        <f aca="false">QUOTIENT(B110-2,7)-6129</f>
        <v>-6129</v>
      </c>
    </row>
    <row r="111" customFormat="false" ht="12.75" hidden="false" customHeight="false" outlineLevel="0" collapsed="false">
      <c r="A111" s="94"/>
      <c r="B111" s="39"/>
      <c r="C111" s="40"/>
      <c r="D111" s="98"/>
      <c r="E111" s="98"/>
      <c r="F111" s="40"/>
      <c r="G111" s="97"/>
      <c r="H111" s="94"/>
      <c r="I111" s="97"/>
      <c r="J111" s="94"/>
      <c r="K111" s="94"/>
      <c r="L111" s="94"/>
      <c r="M111" s="97" t="n">
        <v>0</v>
      </c>
      <c r="N111" s="97" t="n">
        <v>0</v>
      </c>
      <c r="O111" s="97" t="n">
        <v>0</v>
      </c>
      <c r="P111" s="94"/>
      <c r="Q111" s="94"/>
    </row>
    <row r="112" customFormat="false" ht="12.75" hidden="false" customHeight="false" outlineLevel="0" collapsed="false">
      <c r="A112" s="99"/>
      <c r="B112" s="100"/>
      <c r="C112" s="101"/>
      <c r="D112" s="102"/>
      <c r="E112" s="102"/>
      <c r="F112" s="101"/>
      <c r="G112" s="103"/>
      <c r="H112" s="99"/>
      <c r="I112" s="103"/>
      <c r="J112" s="99"/>
      <c r="K112" s="99"/>
      <c r="L112" s="99"/>
      <c r="M112" s="103" t="n">
        <v>0</v>
      </c>
      <c r="N112" s="103" t="n">
        <v>0</v>
      </c>
      <c r="O112" s="103" t="n">
        <v>0</v>
      </c>
      <c r="P112" s="99"/>
      <c r="Q112" s="99"/>
    </row>
    <row r="113" customFormat="false" ht="12.75" hidden="false" customHeight="false" outlineLevel="0" collapsed="false">
      <c r="A113" s="104" t="n">
        <f aca="false">A110+1</f>
        <v>38</v>
      </c>
      <c r="B113" s="95"/>
      <c r="C113" s="40"/>
      <c r="D113" s="96"/>
      <c r="E113" s="96"/>
      <c r="F113" s="40"/>
      <c r="G113" s="105" t="n">
        <f aca="false">C113</f>
        <v>0</v>
      </c>
      <c r="H113" s="104" t="n">
        <f aca="false">IF(AND(E113=0,E114=0),25,20)</f>
        <v>25</v>
      </c>
      <c r="I113" s="105" t="n">
        <f aca="false">F113</f>
        <v>0</v>
      </c>
      <c r="J113" s="94" t="n">
        <f aca="false">IF(E113="WO40",-40,MAX(4,SUM(E113:E114)))</f>
        <v>4</v>
      </c>
      <c r="K113" s="104" t="n">
        <f aca="false">IF(D113&gt;E113,1,0)+IF(D114&gt;E114,1,0)+IF(D115&gt;E115,1,0)</f>
        <v>0</v>
      </c>
      <c r="L113" s="104" t="n">
        <f aca="false">IF(E113&gt;D113,1,0)+IF(E114&gt;D114,1,0)+IF(E115&gt;D115,1,0)</f>
        <v>0</v>
      </c>
      <c r="M113" s="97" t="str">
        <f aca="false">G113&amp;" d. "&amp;I113</f>
        <v>0 d. 0</v>
      </c>
      <c r="N113" s="97" t="str">
        <f aca="false">G113&amp;" x "&amp;I113</f>
        <v>0 x 0</v>
      </c>
      <c r="O113" s="97" t="str">
        <f aca="false">I113&amp;" x "&amp;G113</f>
        <v>0 x 0</v>
      </c>
      <c r="P113" s="94" t="n">
        <f aca="false">MONTH(B113)</f>
        <v>12</v>
      </c>
      <c r="Q113" s="94" t="n">
        <f aca="false">QUOTIENT(B113-2,7)-6129</f>
        <v>-6129</v>
      </c>
    </row>
    <row r="114" customFormat="false" ht="12.75" hidden="false" customHeight="false" outlineLevel="0" collapsed="false">
      <c r="A114" s="94"/>
      <c r="B114" s="39"/>
      <c r="C114" s="40"/>
      <c r="D114" s="98"/>
      <c r="E114" s="98"/>
      <c r="F114" s="40"/>
      <c r="G114" s="97"/>
      <c r="H114" s="94"/>
      <c r="I114" s="97"/>
      <c r="J114" s="94"/>
      <c r="K114" s="94"/>
      <c r="L114" s="94"/>
      <c r="M114" s="97" t="n">
        <v>0</v>
      </c>
      <c r="N114" s="97" t="n">
        <v>0</v>
      </c>
      <c r="O114" s="97" t="n">
        <v>0</v>
      </c>
      <c r="P114" s="94"/>
      <c r="Q114" s="94"/>
    </row>
    <row r="115" customFormat="false" ht="12.75" hidden="false" customHeight="false" outlineLevel="0" collapsed="false">
      <c r="A115" s="99"/>
      <c r="B115" s="100"/>
      <c r="C115" s="101"/>
      <c r="D115" s="102"/>
      <c r="E115" s="102"/>
      <c r="F115" s="101"/>
      <c r="G115" s="103"/>
      <c r="H115" s="99"/>
      <c r="I115" s="103"/>
      <c r="J115" s="99"/>
      <c r="K115" s="99"/>
      <c r="L115" s="99"/>
      <c r="M115" s="103" t="n">
        <v>0</v>
      </c>
      <c r="N115" s="103" t="n">
        <v>0</v>
      </c>
      <c r="O115" s="103" t="n">
        <v>0</v>
      </c>
      <c r="P115" s="99"/>
      <c r="Q115" s="99"/>
    </row>
    <row r="116" customFormat="false" ht="12.75" hidden="false" customHeight="false" outlineLevel="0" collapsed="false">
      <c r="A116" s="104" t="n">
        <f aca="false">A113+1</f>
        <v>39</v>
      </c>
      <c r="B116" s="95"/>
      <c r="C116" s="40"/>
      <c r="D116" s="96"/>
      <c r="E116" s="96"/>
      <c r="F116" s="40"/>
      <c r="G116" s="105" t="n">
        <f aca="false">C116</f>
        <v>0</v>
      </c>
      <c r="H116" s="104" t="n">
        <f aca="false">IF(AND(E116=0,E117=0),25,20)</f>
        <v>25</v>
      </c>
      <c r="I116" s="105" t="n">
        <f aca="false">F116</f>
        <v>0</v>
      </c>
      <c r="J116" s="94" t="n">
        <f aca="false">IF(E116="WO40",-40,MAX(4,SUM(E116:E117)))</f>
        <v>4</v>
      </c>
      <c r="K116" s="104" t="n">
        <f aca="false">IF(D116&gt;E116,1,0)+IF(D117&gt;E117,1,0)+IF(D118&gt;E118,1,0)</f>
        <v>0</v>
      </c>
      <c r="L116" s="104" t="n">
        <f aca="false">IF(E116&gt;D116,1,0)+IF(E117&gt;D117,1,0)+IF(E118&gt;D118,1,0)</f>
        <v>0</v>
      </c>
      <c r="M116" s="97" t="str">
        <f aca="false">G116&amp;" d. "&amp;I116</f>
        <v>0 d. 0</v>
      </c>
      <c r="N116" s="97" t="str">
        <f aca="false">G116&amp;" x "&amp;I116</f>
        <v>0 x 0</v>
      </c>
      <c r="O116" s="97" t="str">
        <f aca="false">I116&amp;" x "&amp;G116</f>
        <v>0 x 0</v>
      </c>
      <c r="P116" s="94" t="n">
        <f aca="false">MONTH(B116)</f>
        <v>12</v>
      </c>
      <c r="Q116" s="94" t="n">
        <f aca="false">QUOTIENT(B116-2,7)-6129</f>
        <v>-6129</v>
      </c>
    </row>
    <row r="117" customFormat="false" ht="12.75" hidden="false" customHeight="false" outlineLevel="0" collapsed="false">
      <c r="A117" s="94"/>
      <c r="B117" s="39"/>
      <c r="C117" s="40"/>
      <c r="D117" s="98"/>
      <c r="E117" s="98"/>
      <c r="F117" s="40"/>
      <c r="G117" s="97"/>
      <c r="H117" s="94"/>
      <c r="I117" s="97"/>
      <c r="J117" s="94"/>
      <c r="K117" s="94"/>
      <c r="L117" s="94"/>
      <c r="M117" s="97" t="n">
        <v>0</v>
      </c>
      <c r="N117" s="97" t="n">
        <v>0</v>
      </c>
      <c r="O117" s="97" t="n">
        <v>0</v>
      </c>
      <c r="P117" s="94"/>
      <c r="Q117" s="94"/>
    </row>
    <row r="118" customFormat="false" ht="12.75" hidden="false" customHeight="false" outlineLevel="0" collapsed="false">
      <c r="A118" s="99"/>
      <c r="B118" s="100"/>
      <c r="C118" s="101"/>
      <c r="D118" s="102"/>
      <c r="E118" s="102"/>
      <c r="F118" s="101"/>
      <c r="G118" s="103"/>
      <c r="H118" s="99"/>
      <c r="I118" s="103"/>
      <c r="J118" s="99"/>
      <c r="K118" s="99"/>
      <c r="L118" s="99"/>
      <c r="M118" s="103" t="n">
        <v>0</v>
      </c>
      <c r="N118" s="103" t="n">
        <v>0</v>
      </c>
      <c r="O118" s="103" t="n">
        <v>0</v>
      </c>
      <c r="P118" s="99"/>
      <c r="Q118" s="99"/>
    </row>
    <row r="119" customFormat="false" ht="12.75" hidden="false" customHeight="false" outlineLevel="0" collapsed="false">
      <c r="A119" s="104" t="n">
        <f aca="false">A116+1</f>
        <v>40</v>
      </c>
      <c r="B119" s="95"/>
      <c r="C119" s="40"/>
      <c r="D119" s="96"/>
      <c r="E119" s="96"/>
      <c r="F119" s="40"/>
      <c r="G119" s="105" t="n">
        <f aca="false">C119</f>
        <v>0</v>
      </c>
      <c r="H119" s="104" t="n">
        <f aca="false">IF(AND(E119=0,E120=0),25,20)</f>
        <v>25</v>
      </c>
      <c r="I119" s="105" t="n">
        <f aca="false">F119</f>
        <v>0</v>
      </c>
      <c r="J119" s="94" t="n">
        <f aca="false">IF(E119="WO40",-40,MAX(4,SUM(E119:E120)))</f>
        <v>4</v>
      </c>
      <c r="K119" s="104" t="n">
        <f aca="false">IF(D119&gt;E119,1,0)+IF(D120&gt;E120,1,0)+IF(D121&gt;E121,1,0)</f>
        <v>0</v>
      </c>
      <c r="L119" s="104" t="n">
        <f aca="false">IF(E119&gt;D119,1,0)+IF(E120&gt;D120,1,0)+IF(E121&gt;D121,1,0)</f>
        <v>0</v>
      </c>
      <c r="M119" s="97" t="str">
        <f aca="false">G119&amp;" d. "&amp;I119</f>
        <v>0 d. 0</v>
      </c>
      <c r="N119" s="97" t="str">
        <f aca="false">G119&amp;" x "&amp;I119</f>
        <v>0 x 0</v>
      </c>
      <c r="O119" s="97" t="str">
        <f aca="false">I119&amp;" x "&amp;G119</f>
        <v>0 x 0</v>
      </c>
      <c r="P119" s="94" t="n">
        <f aca="false">MONTH(B119)</f>
        <v>12</v>
      </c>
      <c r="Q119" s="94" t="n">
        <f aca="false">QUOTIENT(B119-2,7)-6129</f>
        <v>-6129</v>
      </c>
    </row>
    <row r="120" customFormat="false" ht="12.75" hidden="false" customHeight="false" outlineLevel="0" collapsed="false">
      <c r="A120" s="94"/>
      <c r="B120" s="39"/>
      <c r="C120" s="40"/>
      <c r="D120" s="98"/>
      <c r="E120" s="98"/>
      <c r="F120" s="40"/>
      <c r="G120" s="97"/>
      <c r="H120" s="94"/>
      <c r="I120" s="97"/>
      <c r="J120" s="94"/>
      <c r="K120" s="94"/>
      <c r="L120" s="94"/>
      <c r="M120" s="97" t="n">
        <v>0</v>
      </c>
      <c r="N120" s="97" t="n">
        <v>0</v>
      </c>
      <c r="O120" s="97" t="n">
        <v>0</v>
      </c>
      <c r="P120" s="94"/>
      <c r="Q120" s="94"/>
    </row>
    <row r="121" customFormat="false" ht="12.75" hidden="false" customHeight="false" outlineLevel="0" collapsed="false">
      <c r="A121" s="99"/>
      <c r="B121" s="100"/>
      <c r="C121" s="101"/>
      <c r="D121" s="102"/>
      <c r="E121" s="102"/>
      <c r="F121" s="101"/>
      <c r="G121" s="103"/>
      <c r="H121" s="99"/>
      <c r="I121" s="103"/>
      <c r="J121" s="99"/>
      <c r="K121" s="99"/>
      <c r="L121" s="99"/>
      <c r="M121" s="103" t="n">
        <v>0</v>
      </c>
      <c r="N121" s="103" t="n">
        <v>0</v>
      </c>
      <c r="O121" s="103" t="n">
        <v>0</v>
      </c>
      <c r="P121" s="99"/>
      <c r="Q121" s="99"/>
    </row>
    <row r="122" customFormat="false" ht="12.75" hidden="false" customHeight="false" outlineLevel="0" collapsed="false">
      <c r="A122" s="104" t="n">
        <f aca="false">A119+1</f>
        <v>41</v>
      </c>
      <c r="B122" s="95"/>
      <c r="C122" s="40"/>
      <c r="D122" s="96"/>
      <c r="E122" s="96"/>
      <c r="F122" s="40"/>
      <c r="G122" s="105" t="n">
        <f aca="false">C122</f>
        <v>0</v>
      </c>
      <c r="H122" s="104" t="n">
        <f aca="false">IF(AND(E122=0,E123=0),25,20)</f>
        <v>25</v>
      </c>
      <c r="I122" s="105" t="n">
        <f aca="false">F122</f>
        <v>0</v>
      </c>
      <c r="J122" s="94" t="n">
        <f aca="false">IF(E122="WO40",-40,MAX(4,SUM(E122:E123)))</f>
        <v>4</v>
      </c>
      <c r="K122" s="104" t="n">
        <f aca="false">IF(D122&gt;E122,1,0)+IF(D123&gt;E123,1,0)+IF(D124&gt;E124,1,0)</f>
        <v>0</v>
      </c>
      <c r="L122" s="104" t="n">
        <f aca="false">IF(E122&gt;D122,1,0)+IF(E123&gt;D123,1,0)+IF(E124&gt;D124,1,0)</f>
        <v>0</v>
      </c>
      <c r="M122" s="97" t="str">
        <f aca="false">G122&amp;" d. "&amp;I122</f>
        <v>0 d. 0</v>
      </c>
      <c r="N122" s="97" t="str">
        <f aca="false">G122&amp;" x "&amp;I122</f>
        <v>0 x 0</v>
      </c>
      <c r="O122" s="97" t="str">
        <f aca="false">I122&amp;" x "&amp;G122</f>
        <v>0 x 0</v>
      </c>
      <c r="P122" s="94" t="n">
        <f aca="false">MONTH(B122)</f>
        <v>12</v>
      </c>
      <c r="Q122" s="94" t="n">
        <f aca="false">QUOTIENT(B122-2,7)-6129</f>
        <v>-6129</v>
      </c>
    </row>
    <row r="123" customFormat="false" ht="12.75" hidden="false" customHeight="false" outlineLevel="0" collapsed="false">
      <c r="A123" s="94"/>
      <c r="B123" s="39"/>
      <c r="C123" s="40"/>
      <c r="D123" s="98"/>
      <c r="E123" s="98"/>
      <c r="F123" s="40"/>
      <c r="G123" s="97"/>
      <c r="H123" s="94"/>
      <c r="I123" s="97"/>
      <c r="J123" s="94"/>
      <c r="K123" s="94"/>
      <c r="L123" s="94"/>
      <c r="M123" s="97" t="n">
        <v>0</v>
      </c>
      <c r="N123" s="97" t="n">
        <v>0</v>
      </c>
      <c r="O123" s="97" t="n">
        <v>0</v>
      </c>
      <c r="P123" s="94"/>
      <c r="Q123" s="94"/>
    </row>
    <row r="124" customFormat="false" ht="12.75" hidden="false" customHeight="false" outlineLevel="0" collapsed="false">
      <c r="A124" s="99"/>
      <c r="B124" s="100"/>
      <c r="C124" s="101"/>
      <c r="D124" s="102"/>
      <c r="E124" s="102"/>
      <c r="F124" s="101"/>
      <c r="G124" s="103"/>
      <c r="H124" s="99"/>
      <c r="I124" s="103"/>
      <c r="J124" s="99"/>
      <c r="K124" s="99"/>
      <c r="L124" s="99"/>
      <c r="M124" s="103" t="n">
        <v>0</v>
      </c>
      <c r="N124" s="103" t="n">
        <v>0</v>
      </c>
      <c r="O124" s="103" t="n">
        <v>0</v>
      </c>
      <c r="P124" s="99"/>
      <c r="Q124" s="99"/>
    </row>
    <row r="125" customFormat="false" ht="12.75" hidden="false" customHeight="false" outlineLevel="0" collapsed="false">
      <c r="A125" s="104" t="n">
        <f aca="false">A122+1</f>
        <v>42</v>
      </c>
      <c r="B125" s="95"/>
      <c r="C125" s="40"/>
      <c r="D125" s="96"/>
      <c r="E125" s="96"/>
      <c r="F125" s="40"/>
      <c r="G125" s="105" t="n">
        <f aca="false">C125</f>
        <v>0</v>
      </c>
      <c r="H125" s="104" t="n">
        <f aca="false">IF(AND(E125=0,E126=0),25,20)</f>
        <v>25</v>
      </c>
      <c r="I125" s="105" t="n">
        <f aca="false">F125</f>
        <v>0</v>
      </c>
      <c r="J125" s="94" t="n">
        <f aca="false">IF(E125="WO40",-40,MAX(4,SUM(E125:E126)))</f>
        <v>4</v>
      </c>
      <c r="K125" s="104" t="n">
        <f aca="false">IF(D125&gt;E125,1,0)+IF(D126&gt;E126,1,0)+IF(D127&gt;E127,1,0)</f>
        <v>0</v>
      </c>
      <c r="L125" s="104" t="n">
        <f aca="false">IF(E125&gt;D125,1,0)+IF(E126&gt;D126,1,0)+IF(E127&gt;D127,1,0)</f>
        <v>0</v>
      </c>
      <c r="M125" s="97" t="str">
        <f aca="false">G125&amp;" d. "&amp;I125</f>
        <v>0 d. 0</v>
      </c>
      <c r="N125" s="97" t="str">
        <f aca="false">G125&amp;" x "&amp;I125</f>
        <v>0 x 0</v>
      </c>
      <c r="O125" s="97" t="str">
        <f aca="false">I125&amp;" x "&amp;G125</f>
        <v>0 x 0</v>
      </c>
      <c r="P125" s="94" t="n">
        <f aca="false">MONTH(B125)</f>
        <v>12</v>
      </c>
      <c r="Q125" s="94" t="n">
        <f aca="false">QUOTIENT(B125-2,7)-6129</f>
        <v>-6129</v>
      </c>
    </row>
    <row r="126" customFormat="false" ht="12.75" hidden="false" customHeight="false" outlineLevel="0" collapsed="false">
      <c r="A126" s="94"/>
      <c r="B126" s="39"/>
      <c r="C126" s="40"/>
      <c r="D126" s="98"/>
      <c r="E126" s="98"/>
      <c r="F126" s="40"/>
      <c r="G126" s="97"/>
      <c r="H126" s="94"/>
      <c r="I126" s="97"/>
      <c r="J126" s="94"/>
      <c r="K126" s="94"/>
      <c r="L126" s="94"/>
      <c r="M126" s="97" t="n">
        <v>0</v>
      </c>
      <c r="N126" s="97" t="n">
        <v>0</v>
      </c>
      <c r="O126" s="97" t="n">
        <v>0</v>
      </c>
      <c r="P126" s="94"/>
      <c r="Q126" s="94"/>
    </row>
    <row r="127" customFormat="false" ht="12.75" hidden="false" customHeight="false" outlineLevel="0" collapsed="false">
      <c r="A127" s="99"/>
      <c r="B127" s="100"/>
      <c r="C127" s="101"/>
      <c r="D127" s="102"/>
      <c r="E127" s="102"/>
      <c r="F127" s="101"/>
      <c r="G127" s="103"/>
      <c r="H127" s="99"/>
      <c r="I127" s="103"/>
      <c r="J127" s="99"/>
      <c r="K127" s="99"/>
      <c r="L127" s="99"/>
      <c r="M127" s="103" t="n">
        <v>0</v>
      </c>
      <c r="N127" s="103" t="n">
        <v>0</v>
      </c>
      <c r="O127" s="103" t="n">
        <v>0</v>
      </c>
      <c r="P127" s="99"/>
      <c r="Q127" s="99"/>
    </row>
    <row r="128" customFormat="false" ht="12.75" hidden="false" customHeight="false" outlineLevel="0" collapsed="false">
      <c r="A128" s="104" t="n">
        <f aca="false">A125+1</f>
        <v>43</v>
      </c>
      <c r="B128" s="95"/>
      <c r="C128" s="40"/>
      <c r="D128" s="96"/>
      <c r="E128" s="96"/>
      <c r="F128" s="40"/>
      <c r="G128" s="105" t="n">
        <f aca="false">C128</f>
        <v>0</v>
      </c>
      <c r="H128" s="104" t="n">
        <f aca="false">IF(AND(E128=0,E129=0),25,20)</f>
        <v>25</v>
      </c>
      <c r="I128" s="105" t="n">
        <f aca="false">F128</f>
        <v>0</v>
      </c>
      <c r="J128" s="94" t="n">
        <f aca="false">IF(E128="WO40",-40,MAX(4,SUM(E128:E129)))</f>
        <v>4</v>
      </c>
      <c r="K128" s="104" t="n">
        <f aca="false">IF(D128&gt;E128,1,0)+IF(D129&gt;E129,1,0)+IF(D130&gt;E130,1,0)</f>
        <v>0</v>
      </c>
      <c r="L128" s="104" t="n">
        <f aca="false">IF(E128&gt;D128,1,0)+IF(E129&gt;D129,1,0)+IF(E130&gt;D130,1,0)</f>
        <v>0</v>
      </c>
      <c r="M128" s="97" t="str">
        <f aca="false">G128&amp;" d. "&amp;I128</f>
        <v>0 d. 0</v>
      </c>
      <c r="N128" s="97" t="str">
        <f aca="false">G128&amp;" x "&amp;I128</f>
        <v>0 x 0</v>
      </c>
      <c r="O128" s="97" t="str">
        <f aca="false">I128&amp;" x "&amp;G128</f>
        <v>0 x 0</v>
      </c>
      <c r="P128" s="94" t="n">
        <f aca="false">MONTH(B128)</f>
        <v>12</v>
      </c>
      <c r="Q128" s="94" t="n">
        <f aca="false">QUOTIENT(B128-2,7)-6129</f>
        <v>-6129</v>
      </c>
    </row>
    <row r="129" customFormat="false" ht="12.75" hidden="false" customHeight="false" outlineLevel="0" collapsed="false">
      <c r="A129" s="94"/>
      <c r="B129" s="39"/>
      <c r="C129" s="40"/>
      <c r="D129" s="98"/>
      <c r="E129" s="98"/>
      <c r="F129" s="40"/>
      <c r="G129" s="97"/>
      <c r="H129" s="94"/>
      <c r="I129" s="97"/>
      <c r="J129" s="94"/>
      <c r="K129" s="94"/>
      <c r="L129" s="94"/>
      <c r="M129" s="97" t="n">
        <v>0</v>
      </c>
      <c r="N129" s="97" t="n">
        <v>0</v>
      </c>
      <c r="O129" s="97" t="n">
        <v>0</v>
      </c>
      <c r="P129" s="94"/>
      <c r="Q129" s="94"/>
    </row>
    <row r="130" customFormat="false" ht="12.75" hidden="false" customHeight="false" outlineLevel="0" collapsed="false">
      <c r="A130" s="99"/>
      <c r="B130" s="100"/>
      <c r="C130" s="101"/>
      <c r="D130" s="102"/>
      <c r="E130" s="102"/>
      <c r="F130" s="101"/>
      <c r="G130" s="103"/>
      <c r="H130" s="99"/>
      <c r="I130" s="103"/>
      <c r="J130" s="99"/>
      <c r="K130" s="99"/>
      <c r="L130" s="99"/>
      <c r="M130" s="103" t="n">
        <v>0</v>
      </c>
      <c r="N130" s="103" t="n">
        <v>0</v>
      </c>
      <c r="O130" s="103" t="n">
        <v>0</v>
      </c>
      <c r="P130" s="99"/>
      <c r="Q130" s="99"/>
    </row>
    <row r="131" customFormat="false" ht="12.75" hidden="false" customHeight="false" outlineLevel="0" collapsed="false">
      <c r="A131" s="104" t="n">
        <f aca="false">A128+1</f>
        <v>44</v>
      </c>
      <c r="B131" s="95"/>
      <c r="C131" s="40"/>
      <c r="D131" s="96"/>
      <c r="E131" s="96"/>
      <c r="F131" s="40"/>
      <c r="G131" s="105" t="n">
        <f aca="false">C131</f>
        <v>0</v>
      </c>
      <c r="H131" s="104" t="n">
        <f aca="false">IF(AND(E131=0,E132=0),25,20)</f>
        <v>25</v>
      </c>
      <c r="I131" s="105" t="n">
        <f aca="false">F131</f>
        <v>0</v>
      </c>
      <c r="J131" s="94" t="n">
        <f aca="false">IF(E131="WO40",-40,MAX(4,SUM(E131:E132)))</f>
        <v>4</v>
      </c>
      <c r="K131" s="104" t="n">
        <f aca="false">IF(D131&gt;E131,1,0)+IF(D132&gt;E132,1,0)+IF(D133&gt;E133,1,0)</f>
        <v>0</v>
      </c>
      <c r="L131" s="104" t="n">
        <f aca="false">IF(E131&gt;D131,1,0)+IF(E132&gt;D132,1,0)+IF(E133&gt;D133,1,0)</f>
        <v>0</v>
      </c>
      <c r="M131" s="97" t="str">
        <f aca="false">G131&amp;" d. "&amp;I131</f>
        <v>0 d. 0</v>
      </c>
      <c r="N131" s="97" t="str">
        <f aca="false">G131&amp;" x "&amp;I131</f>
        <v>0 x 0</v>
      </c>
      <c r="O131" s="97" t="str">
        <f aca="false">I131&amp;" x "&amp;G131</f>
        <v>0 x 0</v>
      </c>
      <c r="P131" s="94" t="n">
        <f aca="false">MONTH(B131)</f>
        <v>12</v>
      </c>
      <c r="Q131" s="94" t="n">
        <f aca="false">QUOTIENT(B131-2,7)-6129</f>
        <v>-6129</v>
      </c>
    </row>
    <row r="132" customFormat="false" ht="12.75" hidden="false" customHeight="false" outlineLevel="0" collapsed="false">
      <c r="A132" s="94"/>
      <c r="B132" s="39"/>
      <c r="C132" s="40"/>
      <c r="D132" s="98"/>
      <c r="E132" s="98"/>
      <c r="F132" s="40"/>
      <c r="G132" s="97"/>
      <c r="H132" s="94"/>
      <c r="I132" s="97"/>
      <c r="J132" s="94"/>
      <c r="K132" s="94"/>
      <c r="L132" s="94"/>
      <c r="M132" s="97" t="n">
        <v>0</v>
      </c>
      <c r="N132" s="97" t="n">
        <v>0</v>
      </c>
      <c r="O132" s="97" t="n">
        <v>0</v>
      </c>
      <c r="P132" s="94"/>
      <c r="Q132" s="94"/>
    </row>
    <row r="133" customFormat="false" ht="12.75" hidden="false" customHeight="false" outlineLevel="0" collapsed="false">
      <c r="A133" s="99"/>
      <c r="B133" s="100"/>
      <c r="C133" s="101"/>
      <c r="D133" s="102"/>
      <c r="E133" s="102"/>
      <c r="F133" s="101"/>
      <c r="G133" s="103"/>
      <c r="H133" s="99"/>
      <c r="I133" s="103"/>
      <c r="J133" s="99"/>
      <c r="K133" s="99"/>
      <c r="L133" s="99"/>
      <c r="M133" s="103" t="n">
        <v>0</v>
      </c>
      <c r="N133" s="103" t="n">
        <v>0</v>
      </c>
      <c r="O133" s="103" t="n">
        <v>0</v>
      </c>
      <c r="P133" s="99"/>
      <c r="Q133" s="99"/>
    </row>
    <row r="134" customFormat="false" ht="12.75" hidden="false" customHeight="false" outlineLevel="0" collapsed="false">
      <c r="A134" s="104" t="n">
        <f aca="false">A131+1</f>
        <v>45</v>
      </c>
      <c r="B134" s="95"/>
      <c r="C134" s="40"/>
      <c r="D134" s="96"/>
      <c r="E134" s="96"/>
      <c r="F134" s="40"/>
      <c r="G134" s="105" t="n">
        <f aca="false">C134</f>
        <v>0</v>
      </c>
      <c r="H134" s="104" t="n">
        <f aca="false">IF(AND(E134=0,E135=0),25,20)</f>
        <v>25</v>
      </c>
      <c r="I134" s="105" t="n">
        <f aca="false">F134</f>
        <v>0</v>
      </c>
      <c r="J134" s="94" t="n">
        <f aca="false">IF(E134="WO40",-40,MAX(4,SUM(E134:E135)))</f>
        <v>4</v>
      </c>
      <c r="K134" s="104" t="n">
        <f aca="false">IF(D134&gt;E134,1,0)+IF(D135&gt;E135,1,0)+IF(D136&gt;E136,1,0)</f>
        <v>0</v>
      </c>
      <c r="L134" s="104" t="n">
        <f aca="false">IF(E134&gt;D134,1,0)+IF(E135&gt;D135,1,0)+IF(E136&gt;D136,1,0)</f>
        <v>0</v>
      </c>
      <c r="M134" s="97" t="str">
        <f aca="false">G134&amp;" d. "&amp;I134</f>
        <v>0 d. 0</v>
      </c>
      <c r="N134" s="97" t="str">
        <f aca="false">G134&amp;" x "&amp;I134</f>
        <v>0 x 0</v>
      </c>
      <c r="O134" s="97" t="str">
        <f aca="false">I134&amp;" x "&amp;G134</f>
        <v>0 x 0</v>
      </c>
      <c r="P134" s="94" t="n">
        <f aca="false">MONTH(B134)</f>
        <v>12</v>
      </c>
      <c r="Q134" s="94" t="n">
        <f aca="false">QUOTIENT(B134-2,7)-6129</f>
        <v>-6129</v>
      </c>
    </row>
    <row r="135" customFormat="false" ht="12.75" hidden="false" customHeight="false" outlineLevel="0" collapsed="false">
      <c r="A135" s="94"/>
      <c r="B135" s="39"/>
      <c r="C135" s="40"/>
      <c r="D135" s="98"/>
      <c r="E135" s="98"/>
      <c r="F135" s="40"/>
      <c r="G135" s="97"/>
      <c r="H135" s="94"/>
      <c r="I135" s="97"/>
      <c r="J135" s="94"/>
      <c r="K135" s="94"/>
      <c r="L135" s="94"/>
      <c r="M135" s="97" t="n">
        <v>0</v>
      </c>
      <c r="N135" s="97" t="n">
        <v>0</v>
      </c>
      <c r="O135" s="97" t="n">
        <v>0</v>
      </c>
      <c r="P135" s="94"/>
      <c r="Q135" s="94"/>
    </row>
    <row r="136" customFormat="false" ht="12.75" hidden="false" customHeight="false" outlineLevel="0" collapsed="false">
      <c r="A136" s="99"/>
      <c r="B136" s="100"/>
      <c r="C136" s="101"/>
      <c r="D136" s="102"/>
      <c r="E136" s="102"/>
      <c r="F136" s="101"/>
      <c r="G136" s="103"/>
      <c r="H136" s="99"/>
      <c r="I136" s="103"/>
      <c r="J136" s="99"/>
      <c r="K136" s="99"/>
      <c r="L136" s="99"/>
      <c r="M136" s="103" t="n">
        <v>0</v>
      </c>
      <c r="N136" s="103" t="n">
        <v>0</v>
      </c>
      <c r="O136" s="103" t="n">
        <v>0</v>
      </c>
      <c r="P136" s="99"/>
      <c r="Q136" s="99"/>
    </row>
    <row r="137" customFormat="false" ht="12.75" hidden="false" customHeight="false" outlineLevel="0" collapsed="false">
      <c r="A137" s="104" t="n">
        <f aca="false">A134+1</f>
        <v>46</v>
      </c>
      <c r="B137" s="95"/>
      <c r="C137" s="40"/>
      <c r="D137" s="96"/>
      <c r="E137" s="96"/>
      <c r="F137" s="40"/>
      <c r="G137" s="105" t="n">
        <f aca="false">C137</f>
        <v>0</v>
      </c>
      <c r="H137" s="104" t="n">
        <f aca="false">IF(AND(E137=0,E138=0),25,20)</f>
        <v>25</v>
      </c>
      <c r="I137" s="105" t="n">
        <f aca="false">F137</f>
        <v>0</v>
      </c>
      <c r="J137" s="94" t="n">
        <f aca="false">IF(E137="WO40",-40,MAX(4,SUM(E137:E138)))</f>
        <v>4</v>
      </c>
      <c r="K137" s="104" t="n">
        <f aca="false">IF(D137&gt;E137,1,0)+IF(D138&gt;E138,1,0)+IF(D139&gt;E139,1,0)</f>
        <v>0</v>
      </c>
      <c r="L137" s="104" t="n">
        <f aca="false">IF(E137&gt;D137,1,0)+IF(E138&gt;D138,1,0)+IF(E139&gt;D139,1,0)</f>
        <v>0</v>
      </c>
      <c r="M137" s="97" t="str">
        <f aca="false">G137&amp;" d. "&amp;I137</f>
        <v>0 d. 0</v>
      </c>
      <c r="N137" s="97" t="str">
        <f aca="false">G137&amp;" x "&amp;I137</f>
        <v>0 x 0</v>
      </c>
      <c r="O137" s="97" t="str">
        <f aca="false">I137&amp;" x "&amp;G137</f>
        <v>0 x 0</v>
      </c>
      <c r="P137" s="94" t="n">
        <f aca="false">MONTH(B137)</f>
        <v>12</v>
      </c>
      <c r="Q137" s="94" t="n">
        <f aca="false">QUOTIENT(B137-2,7)-6129</f>
        <v>-6129</v>
      </c>
    </row>
    <row r="138" customFormat="false" ht="12.75" hidden="false" customHeight="false" outlineLevel="0" collapsed="false">
      <c r="A138" s="94"/>
      <c r="B138" s="39"/>
      <c r="C138" s="40"/>
      <c r="D138" s="98"/>
      <c r="E138" s="98"/>
      <c r="F138" s="40"/>
      <c r="G138" s="97"/>
      <c r="H138" s="94"/>
      <c r="I138" s="97"/>
      <c r="J138" s="94"/>
      <c r="K138" s="94"/>
      <c r="L138" s="94"/>
      <c r="M138" s="97" t="n">
        <v>0</v>
      </c>
      <c r="N138" s="97" t="n">
        <v>0</v>
      </c>
      <c r="O138" s="97" t="n">
        <v>0</v>
      </c>
      <c r="P138" s="94"/>
      <c r="Q138" s="94"/>
    </row>
    <row r="139" customFormat="false" ht="12.75" hidden="false" customHeight="false" outlineLevel="0" collapsed="false">
      <c r="A139" s="99"/>
      <c r="B139" s="100"/>
      <c r="C139" s="101"/>
      <c r="D139" s="102"/>
      <c r="E139" s="102"/>
      <c r="F139" s="101"/>
      <c r="G139" s="103"/>
      <c r="H139" s="99"/>
      <c r="I139" s="103"/>
      <c r="J139" s="99"/>
      <c r="K139" s="99"/>
      <c r="L139" s="99"/>
      <c r="M139" s="103" t="n">
        <v>0</v>
      </c>
      <c r="N139" s="103" t="n">
        <v>0</v>
      </c>
      <c r="O139" s="103" t="n">
        <v>0</v>
      </c>
      <c r="P139" s="99"/>
      <c r="Q139" s="99"/>
    </row>
    <row r="140" customFormat="false" ht="12.75" hidden="false" customHeight="false" outlineLevel="0" collapsed="false">
      <c r="A140" s="104" t="n">
        <f aca="false">A137+1</f>
        <v>47</v>
      </c>
      <c r="B140" s="95"/>
      <c r="C140" s="40"/>
      <c r="D140" s="96"/>
      <c r="E140" s="96"/>
      <c r="F140" s="40"/>
      <c r="G140" s="105" t="n">
        <f aca="false">C140</f>
        <v>0</v>
      </c>
      <c r="H140" s="104" t="n">
        <f aca="false">IF(AND(E140=0,E141=0),25,20)</f>
        <v>25</v>
      </c>
      <c r="I140" s="105" t="n">
        <f aca="false">F140</f>
        <v>0</v>
      </c>
      <c r="J140" s="94" t="n">
        <f aca="false">IF(E140="WO40",-40,MAX(4,SUM(E140:E141)))</f>
        <v>4</v>
      </c>
      <c r="K140" s="104" t="n">
        <f aca="false">IF(D140&gt;E140,1,0)+IF(D141&gt;E141,1,0)+IF(D142&gt;E142,1,0)</f>
        <v>0</v>
      </c>
      <c r="L140" s="104" t="n">
        <f aca="false">IF(E140&gt;D140,1,0)+IF(E141&gt;D141,1,0)+IF(E142&gt;D142,1,0)</f>
        <v>0</v>
      </c>
      <c r="M140" s="97" t="str">
        <f aca="false">G140&amp;" d. "&amp;I140</f>
        <v>0 d. 0</v>
      </c>
      <c r="N140" s="97" t="str">
        <f aca="false">G140&amp;" x "&amp;I140</f>
        <v>0 x 0</v>
      </c>
      <c r="O140" s="97" t="str">
        <f aca="false">I140&amp;" x "&amp;G140</f>
        <v>0 x 0</v>
      </c>
      <c r="P140" s="94" t="n">
        <f aca="false">MONTH(B140)</f>
        <v>12</v>
      </c>
      <c r="Q140" s="94" t="n">
        <f aca="false">QUOTIENT(B140-2,7)-6129</f>
        <v>-6129</v>
      </c>
    </row>
    <row r="141" customFormat="false" ht="12.75" hidden="false" customHeight="false" outlineLevel="0" collapsed="false">
      <c r="A141" s="94"/>
      <c r="B141" s="39"/>
      <c r="C141" s="40"/>
      <c r="D141" s="98"/>
      <c r="E141" s="98"/>
      <c r="F141" s="40"/>
      <c r="G141" s="97"/>
      <c r="H141" s="94"/>
      <c r="I141" s="97"/>
      <c r="J141" s="94"/>
      <c r="K141" s="94"/>
      <c r="L141" s="94"/>
      <c r="M141" s="97" t="n">
        <v>0</v>
      </c>
      <c r="N141" s="97" t="n">
        <v>0</v>
      </c>
      <c r="O141" s="97" t="n">
        <v>0</v>
      </c>
      <c r="P141" s="94"/>
      <c r="Q141" s="94"/>
    </row>
    <row r="142" customFormat="false" ht="12.75" hidden="false" customHeight="false" outlineLevel="0" collapsed="false">
      <c r="A142" s="99"/>
      <c r="B142" s="100"/>
      <c r="C142" s="101"/>
      <c r="D142" s="102"/>
      <c r="E142" s="102"/>
      <c r="F142" s="101"/>
      <c r="G142" s="103"/>
      <c r="H142" s="99"/>
      <c r="I142" s="103"/>
      <c r="J142" s="99"/>
      <c r="K142" s="99"/>
      <c r="L142" s="99"/>
      <c r="M142" s="103" t="n">
        <v>0</v>
      </c>
      <c r="N142" s="103" t="n">
        <v>0</v>
      </c>
      <c r="O142" s="103" t="n">
        <v>0</v>
      </c>
      <c r="P142" s="99"/>
      <c r="Q142" s="99"/>
    </row>
    <row r="143" customFormat="false" ht="12.75" hidden="false" customHeight="false" outlineLevel="0" collapsed="false">
      <c r="A143" s="104" t="n">
        <f aca="false">A140+1</f>
        <v>48</v>
      </c>
      <c r="B143" s="95"/>
      <c r="C143" s="40"/>
      <c r="D143" s="96"/>
      <c r="E143" s="96"/>
      <c r="F143" s="40"/>
      <c r="G143" s="105" t="n">
        <f aca="false">C143</f>
        <v>0</v>
      </c>
      <c r="H143" s="104" t="n">
        <f aca="false">IF(AND(E143=0,E144=0),25,20)</f>
        <v>25</v>
      </c>
      <c r="I143" s="105" t="n">
        <f aca="false">F143</f>
        <v>0</v>
      </c>
      <c r="J143" s="94" t="n">
        <f aca="false">IF(E143="WO40",-40,MAX(4,SUM(E143:E144)))</f>
        <v>4</v>
      </c>
      <c r="K143" s="104" t="n">
        <f aca="false">IF(D143&gt;E143,1,0)+IF(D144&gt;E144,1,0)+IF(D145&gt;E145,1,0)</f>
        <v>0</v>
      </c>
      <c r="L143" s="104" t="n">
        <f aca="false">IF(E143&gt;D143,1,0)+IF(E144&gt;D144,1,0)+IF(E145&gt;D145,1,0)</f>
        <v>0</v>
      </c>
      <c r="M143" s="97" t="str">
        <f aca="false">G143&amp;" d. "&amp;I143</f>
        <v>0 d. 0</v>
      </c>
      <c r="N143" s="97" t="str">
        <f aca="false">G143&amp;" x "&amp;I143</f>
        <v>0 x 0</v>
      </c>
      <c r="O143" s="97" t="str">
        <f aca="false">I143&amp;" x "&amp;G143</f>
        <v>0 x 0</v>
      </c>
      <c r="P143" s="94" t="n">
        <f aca="false">MONTH(B143)</f>
        <v>12</v>
      </c>
      <c r="Q143" s="94" t="n">
        <f aca="false">QUOTIENT(B143-2,7)-6129</f>
        <v>-6129</v>
      </c>
    </row>
    <row r="144" customFormat="false" ht="12.75" hidden="false" customHeight="false" outlineLevel="0" collapsed="false">
      <c r="A144" s="94"/>
      <c r="B144" s="39"/>
      <c r="C144" s="40"/>
      <c r="D144" s="98"/>
      <c r="E144" s="98"/>
      <c r="F144" s="40"/>
      <c r="G144" s="97"/>
      <c r="H144" s="94"/>
      <c r="I144" s="97"/>
      <c r="J144" s="94"/>
      <c r="K144" s="94"/>
      <c r="L144" s="94"/>
      <c r="M144" s="97" t="n">
        <v>0</v>
      </c>
      <c r="N144" s="97" t="n">
        <v>0</v>
      </c>
      <c r="O144" s="97" t="n">
        <v>0</v>
      </c>
      <c r="P144" s="94"/>
      <c r="Q144" s="94"/>
    </row>
    <row r="145" customFormat="false" ht="12.75" hidden="false" customHeight="false" outlineLevel="0" collapsed="false">
      <c r="A145" s="99"/>
      <c r="B145" s="100"/>
      <c r="C145" s="101"/>
      <c r="D145" s="102"/>
      <c r="E145" s="102"/>
      <c r="F145" s="101"/>
      <c r="G145" s="103"/>
      <c r="H145" s="99"/>
      <c r="I145" s="103"/>
      <c r="J145" s="99"/>
      <c r="K145" s="99"/>
      <c r="L145" s="99"/>
      <c r="M145" s="103" t="n">
        <v>0</v>
      </c>
      <c r="N145" s="103" t="n">
        <v>0</v>
      </c>
      <c r="O145" s="103" t="n">
        <v>0</v>
      </c>
      <c r="P145" s="99"/>
      <c r="Q145" s="99"/>
    </row>
    <row r="146" customFormat="false" ht="12.75" hidden="false" customHeight="false" outlineLevel="0" collapsed="false">
      <c r="A146" s="104" t="n">
        <f aca="false">A143+1</f>
        <v>49</v>
      </c>
      <c r="B146" s="95"/>
      <c r="C146" s="40"/>
      <c r="D146" s="96"/>
      <c r="E146" s="96"/>
      <c r="F146" s="40"/>
      <c r="G146" s="105" t="n">
        <f aca="false">C146</f>
        <v>0</v>
      </c>
      <c r="H146" s="104" t="n">
        <f aca="false">IF(AND(E146=0,E147=0),25,20)</f>
        <v>25</v>
      </c>
      <c r="I146" s="105" t="n">
        <f aca="false">F146</f>
        <v>0</v>
      </c>
      <c r="J146" s="94" t="n">
        <f aca="false">IF(E146="WO40",-40,MAX(4,SUM(E146:E147)))</f>
        <v>4</v>
      </c>
      <c r="K146" s="104" t="n">
        <f aca="false">IF(D146&gt;E146,1,0)+IF(D147&gt;E147,1,0)+IF(D148&gt;E148,1,0)</f>
        <v>0</v>
      </c>
      <c r="L146" s="104" t="n">
        <f aca="false">IF(E146&gt;D146,1,0)+IF(E147&gt;D147,1,0)+IF(E148&gt;D148,1,0)</f>
        <v>0</v>
      </c>
      <c r="M146" s="97" t="str">
        <f aca="false">G146&amp;" d. "&amp;I146</f>
        <v>0 d. 0</v>
      </c>
      <c r="N146" s="97" t="str">
        <f aca="false">G146&amp;" x "&amp;I146</f>
        <v>0 x 0</v>
      </c>
      <c r="O146" s="97" t="str">
        <f aca="false">I146&amp;" x "&amp;G146</f>
        <v>0 x 0</v>
      </c>
      <c r="P146" s="94" t="n">
        <f aca="false">MONTH(B146)</f>
        <v>12</v>
      </c>
      <c r="Q146" s="94" t="n">
        <f aca="false">QUOTIENT(B146-2,7)-6129</f>
        <v>-6129</v>
      </c>
    </row>
    <row r="147" customFormat="false" ht="12.75" hidden="false" customHeight="false" outlineLevel="0" collapsed="false">
      <c r="A147" s="94"/>
      <c r="B147" s="39"/>
      <c r="C147" s="40"/>
      <c r="D147" s="98"/>
      <c r="E147" s="98"/>
      <c r="F147" s="40"/>
      <c r="G147" s="97"/>
      <c r="H147" s="94"/>
      <c r="I147" s="97"/>
      <c r="J147" s="94"/>
      <c r="K147" s="94"/>
      <c r="L147" s="94"/>
      <c r="M147" s="97" t="n">
        <v>0</v>
      </c>
      <c r="N147" s="97" t="n">
        <v>0</v>
      </c>
      <c r="O147" s="97" t="n">
        <v>0</v>
      </c>
      <c r="P147" s="94"/>
      <c r="Q147" s="94"/>
    </row>
    <row r="148" customFormat="false" ht="12.75" hidden="false" customHeight="false" outlineLevel="0" collapsed="false">
      <c r="A148" s="99"/>
      <c r="B148" s="100"/>
      <c r="C148" s="101"/>
      <c r="D148" s="102"/>
      <c r="E148" s="102"/>
      <c r="F148" s="101"/>
      <c r="G148" s="103"/>
      <c r="H148" s="99"/>
      <c r="I148" s="103"/>
      <c r="J148" s="99"/>
      <c r="K148" s="99"/>
      <c r="L148" s="99"/>
      <c r="M148" s="103" t="n">
        <v>0</v>
      </c>
      <c r="N148" s="103" t="n">
        <v>0</v>
      </c>
      <c r="O148" s="103" t="n">
        <v>0</v>
      </c>
      <c r="P148" s="99"/>
      <c r="Q148" s="99"/>
    </row>
    <row r="149" customFormat="false" ht="12.75" hidden="false" customHeight="false" outlineLevel="0" collapsed="false">
      <c r="A149" s="104" t="n">
        <f aca="false">A146+1</f>
        <v>50</v>
      </c>
      <c r="B149" s="95"/>
      <c r="C149" s="40"/>
      <c r="D149" s="96"/>
      <c r="E149" s="96"/>
      <c r="F149" s="40"/>
      <c r="G149" s="105" t="n">
        <f aca="false">C149</f>
        <v>0</v>
      </c>
      <c r="H149" s="104" t="n">
        <f aca="false">IF(AND(E149=0,E150=0),25,20)</f>
        <v>25</v>
      </c>
      <c r="I149" s="105" t="n">
        <f aca="false">F149</f>
        <v>0</v>
      </c>
      <c r="J149" s="94" t="n">
        <f aca="false">IF(E149="WO40",-40,MAX(4,SUM(E149:E150)))</f>
        <v>4</v>
      </c>
      <c r="K149" s="104" t="n">
        <f aca="false">IF(D149&gt;E149,1,0)+IF(D150&gt;E150,1,0)+IF(D151&gt;E151,1,0)</f>
        <v>0</v>
      </c>
      <c r="L149" s="104" t="n">
        <f aca="false">IF(E149&gt;D149,1,0)+IF(E150&gt;D150,1,0)+IF(E151&gt;D151,1,0)</f>
        <v>0</v>
      </c>
      <c r="M149" s="97" t="str">
        <f aca="false">G149&amp;" d. "&amp;I149</f>
        <v>0 d. 0</v>
      </c>
      <c r="N149" s="97" t="str">
        <f aca="false">G149&amp;" x "&amp;I149</f>
        <v>0 x 0</v>
      </c>
      <c r="O149" s="97" t="str">
        <f aca="false">I149&amp;" x "&amp;G149</f>
        <v>0 x 0</v>
      </c>
      <c r="P149" s="94" t="n">
        <f aca="false">MONTH(B149)</f>
        <v>12</v>
      </c>
      <c r="Q149" s="94" t="n">
        <f aca="false">QUOTIENT(B149-2,7)-6129</f>
        <v>-6129</v>
      </c>
    </row>
    <row r="150" customFormat="false" ht="12.75" hidden="false" customHeight="false" outlineLevel="0" collapsed="false">
      <c r="A150" s="94"/>
      <c r="B150" s="39"/>
      <c r="C150" s="40"/>
      <c r="D150" s="98"/>
      <c r="E150" s="98"/>
      <c r="F150" s="40"/>
      <c r="G150" s="97"/>
      <c r="H150" s="94"/>
      <c r="I150" s="97"/>
      <c r="J150" s="94"/>
      <c r="K150" s="94"/>
      <c r="L150" s="94"/>
      <c r="M150" s="97" t="n">
        <v>0</v>
      </c>
      <c r="N150" s="97" t="n">
        <v>0</v>
      </c>
      <c r="O150" s="97" t="n">
        <v>0</v>
      </c>
      <c r="P150" s="94"/>
      <c r="Q150" s="94"/>
    </row>
    <row r="151" customFormat="false" ht="12.75" hidden="false" customHeight="false" outlineLevel="0" collapsed="false">
      <c r="A151" s="99"/>
      <c r="B151" s="100"/>
      <c r="C151" s="101"/>
      <c r="D151" s="102"/>
      <c r="E151" s="102"/>
      <c r="F151" s="101"/>
      <c r="G151" s="103"/>
      <c r="H151" s="99"/>
      <c r="I151" s="103"/>
      <c r="J151" s="99"/>
      <c r="K151" s="99"/>
      <c r="L151" s="99"/>
      <c r="M151" s="103" t="n">
        <v>0</v>
      </c>
      <c r="N151" s="103" t="n">
        <v>0</v>
      </c>
      <c r="O151" s="103" t="n">
        <v>0</v>
      </c>
      <c r="P151" s="99"/>
      <c r="Q151" s="99"/>
    </row>
    <row r="152" customFormat="false" ht="12.75" hidden="false" customHeight="false" outlineLevel="0" collapsed="false">
      <c r="A152" s="104" t="n">
        <f aca="false">A149+1</f>
        <v>51</v>
      </c>
      <c r="B152" s="95"/>
      <c r="C152" s="40"/>
      <c r="D152" s="96"/>
      <c r="E152" s="96"/>
      <c r="F152" s="40"/>
      <c r="G152" s="105" t="n">
        <f aca="false">C152</f>
        <v>0</v>
      </c>
      <c r="H152" s="104" t="n">
        <f aca="false">IF(AND(E152=0,E153=0),25,20)</f>
        <v>25</v>
      </c>
      <c r="I152" s="105" t="n">
        <f aca="false">F152</f>
        <v>0</v>
      </c>
      <c r="J152" s="94" t="n">
        <f aca="false">IF(E152="WO40",-40,MAX(4,SUM(E152:E153)))</f>
        <v>4</v>
      </c>
      <c r="K152" s="104" t="n">
        <f aca="false">IF(D152&gt;E152,1,0)+IF(D153&gt;E153,1,0)+IF(D154&gt;E154,1,0)</f>
        <v>0</v>
      </c>
      <c r="L152" s="104" t="n">
        <f aca="false">IF(E152&gt;D152,1,0)+IF(E153&gt;D153,1,0)+IF(E154&gt;D154,1,0)</f>
        <v>0</v>
      </c>
      <c r="M152" s="97" t="str">
        <f aca="false">G152&amp;" d. "&amp;I152</f>
        <v>0 d. 0</v>
      </c>
      <c r="N152" s="97" t="str">
        <f aca="false">G152&amp;" x "&amp;I152</f>
        <v>0 x 0</v>
      </c>
      <c r="O152" s="97" t="str">
        <f aca="false">I152&amp;" x "&amp;G152</f>
        <v>0 x 0</v>
      </c>
      <c r="P152" s="94" t="n">
        <f aca="false">MONTH(B152)</f>
        <v>12</v>
      </c>
      <c r="Q152" s="94" t="n">
        <f aca="false">QUOTIENT(B152-2,7)-6129</f>
        <v>-6129</v>
      </c>
    </row>
    <row r="153" customFormat="false" ht="12.75" hidden="false" customHeight="false" outlineLevel="0" collapsed="false">
      <c r="A153" s="94"/>
      <c r="B153" s="39"/>
      <c r="C153" s="40"/>
      <c r="D153" s="98"/>
      <c r="E153" s="98"/>
      <c r="F153" s="40"/>
      <c r="G153" s="97"/>
      <c r="H153" s="94"/>
      <c r="I153" s="97"/>
      <c r="J153" s="94"/>
      <c r="K153" s="94"/>
      <c r="L153" s="94"/>
      <c r="M153" s="97" t="n">
        <v>0</v>
      </c>
      <c r="N153" s="97" t="n">
        <v>0</v>
      </c>
      <c r="O153" s="97" t="n">
        <v>0</v>
      </c>
      <c r="P153" s="94"/>
      <c r="Q153" s="94"/>
    </row>
    <row r="154" customFormat="false" ht="12.75" hidden="false" customHeight="false" outlineLevel="0" collapsed="false">
      <c r="A154" s="99"/>
      <c r="B154" s="100"/>
      <c r="C154" s="101"/>
      <c r="D154" s="102"/>
      <c r="E154" s="102"/>
      <c r="F154" s="101"/>
      <c r="G154" s="103"/>
      <c r="H154" s="99"/>
      <c r="I154" s="103"/>
      <c r="J154" s="99"/>
      <c r="K154" s="99"/>
      <c r="L154" s="99"/>
      <c r="M154" s="103" t="n">
        <v>0</v>
      </c>
      <c r="N154" s="103" t="n">
        <v>0</v>
      </c>
      <c r="O154" s="103" t="n">
        <v>0</v>
      </c>
      <c r="P154" s="99"/>
      <c r="Q154" s="99"/>
    </row>
    <row r="155" customFormat="false" ht="12.75" hidden="false" customHeight="false" outlineLevel="0" collapsed="false">
      <c r="A155" s="104" t="n">
        <f aca="false">A152+1</f>
        <v>52</v>
      </c>
      <c r="B155" s="95"/>
      <c r="C155" s="40"/>
      <c r="D155" s="96"/>
      <c r="E155" s="96"/>
      <c r="F155" s="40"/>
      <c r="G155" s="105" t="n">
        <f aca="false">C155</f>
        <v>0</v>
      </c>
      <c r="H155" s="104" t="n">
        <f aca="false">IF(AND(E155=0,E156=0),25,20)</f>
        <v>25</v>
      </c>
      <c r="I155" s="105" t="n">
        <f aca="false">F155</f>
        <v>0</v>
      </c>
      <c r="J155" s="94" t="n">
        <f aca="false">IF(E155="WO40",-40,MAX(4,SUM(E155:E156)))</f>
        <v>4</v>
      </c>
      <c r="K155" s="104" t="n">
        <f aca="false">IF(D155&gt;E155,1,0)+IF(D156&gt;E156,1,0)+IF(D157&gt;E157,1,0)</f>
        <v>0</v>
      </c>
      <c r="L155" s="104" t="n">
        <f aca="false">IF(E155&gt;D155,1,0)+IF(E156&gt;D156,1,0)+IF(E157&gt;D157,1,0)</f>
        <v>0</v>
      </c>
      <c r="M155" s="97" t="str">
        <f aca="false">G155&amp;" d. "&amp;I155</f>
        <v>0 d. 0</v>
      </c>
      <c r="N155" s="97" t="str">
        <f aca="false">G155&amp;" x "&amp;I155</f>
        <v>0 x 0</v>
      </c>
      <c r="O155" s="97" t="str">
        <f aca="false">I155&amp;" x "&amp;G155</f>
        <v>0 x 0</v>
      </c>
      <c r="P155" s="94" t="n">
        <f aca="false">MONTH(B155)</f>
        <v>12</v>
      </c>
      <c r="Q155" s="94" t="n">
        <f aca="false">QUOTIENT(B155-2,7)-6129</f>
        <v>-6129</v>
      </c>
    </row>
    <row r="156" customFormat="false" ht="12.75" hidden="false" customHeight="false" outlineLevel="0" collapsed="false">
      <c r="A156" s="94"/>
      <c r="B156" s="39"/>
      <c r="C156" s="40"/>
      <c r="D156" s="98"/>
      <c r="E156" s="98"/>
      <c r="F156" s="40"/>
      <c r="G156" s="97"/>
      <c r="H156" s="94"/>
      <c r="I156" s="97"/>
      <c r="J156" s="94"/>
      <c r="K156" s="94"/>
      <c r="L156" s="94"/>
      <c r="M156" s="97" t="n">
        <v>0</v>
      </c>
      <c r="N156" s="97" t="n">
        <v>0</v>
      </c>
      <c r="O156" s="97" t="n">
        <v>0</v>
      </c>
      <c r="P156" s="94"/>
      <c r="Q156" s="94"/>
    </row>
    <row r="157" customFormat="false" ht="12.75" hidden="false" customHeight="false" outlineLevel="0" collapsed="false">
      <c r="A157" s="99"/>
      <c r="B157" s="100"/>
      <c r="C157" s="101"/>
      <c r="D157" s="102"/>
      <c r="E157" s="102"/>
      <c r="F157" s="101"/>
      <c r="G157" s="103"/>
      <c r="H157" s="99"/>
      <c r="I157" s="103"/>
      <c r="J157" s="99"/>
      <c r="K157" s="99"/>
      <c r="L157" s="99"/>
      <c r="M157" s="103" t="n">
        <v>0</v>
      </c>
      <c r="N157" s="103" t="n">
        <v>0</v>
      </c>
      <c r="O157" s="103" t="n">
        <v>0</v>
      </c>
      <c r="P157" s="99"/>
      <c r="Q157" s="99"/>
    </row>
    <row r="158" customFormat="false" ht="12.75" hidden="false" customHeight="false" outlineLevel="0" collapsed="false">
      <c r="A158" s="104" t="n">
        <f aca="false">A155+1</f>
        <v>53</v>
      </c>
      <c r="B158" s="95"/>
      <c r="C158" s="40"/>
      <c r="D158" s="96"/>
      <c r="E158" s="96"/>
      <c r="F158" s="40"/>
      <c r="G158" s="105" t="n">
        <f aca="false">C158</f>
        <v>0</v>
      </c>
      <c r="H158" s="104" t="n">
        <f aca="false">IF(AND(E158=0,E159=0),25,20)</f>
        <v>25</v>
      </c>
      <c r="I158" s="105" t="n">
        <f aca="false">F158</f>
        <v>0</v>
      </c>
      <c r="J158" s="94" t="n">
        <f aca="false">IF(E158="WO40",-40,MAX(4,SUM(E158:E159)))</f>
        <v>4</v>
      </c>
      <c r="K158" s="104" t="n">
        <f aca="false">IF(D158&gt;E158,1,0)+IF(D159&gt;E159,1,0)+IF(D160&gt;E160,1,0)</f>
        <v>0</v>
      </c>
      <c r="L158" s="104" t="n">
        <f aca="false">IF(E158&gt;D158,1,0)+IF(E159&gt;D159,1,0)+IF(E160&gt;D160,1,0)</f>
        <v>0</v>
      </c>
      <c r="M158" s="97" t="str">
        <f aca="false">G158&amp;" d. "&amp;I158</f>
        <v>0 d. 0</v>
      </c>
      <c r="N158" s="97" t="str">
        <f aca="false">G158&amp;" x "&amp;I158</f>
        <v>0 x 0</v>
      </c>
      <c r="O158" s="97" t="str">
        <f aca="false">I158&amp;" x "&amp;G158</f>
        <v>0 x 0</v>
      </c>
      <c r="P158" s="94" t="n">
        <f aca="false">MONTH(B158)</f>
        <v>12</v>
      </c>
      <c r="Q158" s="94" t="n">
        <f aca="false">QUOTIENT(B158-2,7)-6129</f>
        <v>-6129</v>
      </c>
    </row>
    <row r="159" customFormat="false" ht="12.75" hidden="false" customHeight="false" outlineLevel="0" collapsed="false">
      <c r="A159" s="94"/>
      <c r="B159" s="39"/>
      <c r="C159" s="40"/>
      <c r="D159" s="98"/>
      <c r="E159" s="98"/>
      <c r="F159" s="40"/>
      <c r="G159" s="97"/>
      <c r="H159" s="94"/>
      <c r="I159" s="97"/>
      <c r="J159" s="94"/>
      <c r="K159" s="94"/>
      <c r="L159" s="94"/>
      <c r="M159" s="97" t="n">
        <v>0</v>
      </c>
      <c r="N159" s="97" t="n">
        <v>0</v>
      </c>
      <c r="O159" s="97" t="n">
        <v>0</v>
      </c>
      <c r="P159" s="94"/>
      <c r="Q159" s="94"/>
    </row>
    <row r="160" customFormat="false" ht="12.75" hidden="false" customHeight="false" outlineLevel="0" collapsed="false">
      <c r="A160" s="99"/>
      <c r="B160" s="100"/>
      <c r="C160" s="101"/>
      <c r="D160" s="102"/>
      <c r="E160" s="102"/>
      <c r="F160" s="101"/>
      <c r="G160" s="103"/>
      <c r="H160" s="99"/>
      <c r="I160" s="103"/>
      <c r="J160" s="99"/>
      <c r="K160" s="99"/>
      <c r="L160" s="99"/>
      <c r="M160" s="103" t="n">
        <v>0</v>
      </c>
      <c r="N160" s="103" t="n">
        <v>0</v>
      </c>
      <c r="O160" s="103" t="n">
        <v>0</v>
      </c>
      <c r="P160" s="99"/>
      <c r="Q160" s="99"/>
    </row>
    <row r="161" customFormat="false" ht="12.75" hidden="false" customHeight="false" outlineLevel="0" collapsed="false">
      <c r="A161" s="104" t="n">
        <f aca="false">A158+1</f>
        <v>54</v>
      </c>
      <c r="B161" s="95"/>
      <c r="C161" s="40"/>
      <c r="D161" s="96"/>
      <c r="E161" s="96"/>
      <c r="F161" s="40"/>
      <c r="G161" s="105" t="n">
        <f aca="false">C161</f>
        <v>0</v>
      </c>
      <c r="H161" s="104" t="n">
        <f aca="false">IF(AND(E161=0,E162=0),25,20)</f>
        <v>25</v>
      </c>
      <c r="I161" s="105" t="n">
        <f aca="false">F161</f>
        <v>0</v>
      </c>
      <c r="J161" s="94" t="n">
        <f aca="false">IF(E161="WO40",-40,MAX(4,SUM(E161:E162)))</f>
        <v>4</v>
      </c>
      <c r="K161" s="104" t="n">
        <f aca="false">IF(D161&gt;E161,1,0)+IF(D162&gt;E162,1,0)+IF(D163&gt;E163,1,0)</f>
        <v>0</v>
      </c>
      <c r="L161" s="104" t="n">
        <f aca="false">IF(E161&gt;D161,1,0)+IF(E162&gt;D162,1,0)+IF(E163&gt;D163,1,0)</f>
        <v>0</v>
      </c>
      <c r="M161" s="97" t="str">
        <f aca="false">G161&amp;" d. "&amp;I161</f>
        <v>0 d. 0</v>
      </c>
      <c r="N161" s="97" t="str">
        <f aca="false">G161&amp;" x "&amp;I161</f>
        <v>0 x 0</v>
      </c>
      <c r="O161" s="97" t="str">
        <f aca="false">I161&amp;" x "&amp;G161</f>
        <v>0 x 0</v>
      </c>
      <c r="P161" s="94" t="n">
        <f aca="false">MONTH(B161)</f>
        <v>12</v>
      </c>
      <c r="Q161" s="94" t="n">
        <f aca="false">QUOTIENT(B161-2,7)-6129</f>
        <v>-6129</v>
      </c>
    </row>
    <row r="162" customFormat="false" ht="12.75" hidden="false" customHeight="false" outlineLevel="0" collapsed="false">
      <c r="A162" s="94"/>
      <c r="B162" s="39"/>
      <c r="C162" s="40"/>
      <c r="D162" s="98"/>
      <c r="E162" s="98"/>
      <c r="F162" s="40"/>
      <c r="G162" s="97"/>
      <c r="H162" s="94"/>
      <c r="I162" s="97"/>
      <c r="J162" s="94"/>
      <c r="K162" s="94"/>
      <c r="L162" s="94"/>
      <c r="M162" s="97" t="n">
        <v>0</v>
      </c>
      <c r="N162" s="97" t="n">
        <v>0</v>
      </c>
      <c r="O162" s="97" t="n">
        <v>0</v>
      </c>
      <c r="P162" s="94"/>
      <c r="Q162" s="94"/>
    </row>
    <row r="163" customFormat="false" ht="12.75" hidden="false" customHeight="false" outlineLevel="0" collapsed="false">
      <c r="A163" s="99"/>
      <c r="B163" s="100"/>
      <c r="C163" s="101"/>
      <c r="D163" s="102"/>
      <c r="E163" s="102"/>
      <c r="F163" s="101"/>
      <c r="G163" s="103"/>
      <c r="H163" s="99"/>
      <c r="I163" s="103"/>
      <c r="J163" s="99"/>
      <c r="K163" s="99"/>
      <c r="L163" s="99"/>
      <c r="M163" s="103" t="n">
        <v>0</v>
      </c>
      <c r="N163" s="103" t="n">
        <v>0</v>
      </c>
      <c r="O163" s="103" t="n">
        <v>0</v>
      </c>
      <c r="P163" s="99"/>
      <c r="Q163" s="99"/>
    </row>
    <row r="164" customFormat="false" ht="12.75" hidden="false" customHeight="false" outlineLevel="0" collapsed="false">
      <c r="A164" s="104" t="n">
        <f aca="false">A161+1</f>
        <v>55</v>
      </c>
      <c r="B164" s="95"/>
      <c r="C164" s="40"/>
      <c r="D164" s="96"/>
      <c r="E164" s="96"/>
      <c r="F164" s="40"/>
      <c r="G164" s="105" t="n">
        <f aca="false">C164</f>
        <v>0</v>
      </c>
      <c r="H164" s="104" t="n">
        <f aca="false">IF(AND(E164=0,E165=0),25,20)</f>
        <v>25</v>
      </c>
      <c r="I164" s="105" t="n">
        <f aca="false">F164</f>
        <v>0</v>
      </c>
      <c r="J164" s="94" t="n">
        <f aca="false">IF(E164="WO40",-40,MAX(4,SUM(E164:E165)))</f>
        <v>4</v>
      </c>
      <c r="K164" s="104" t="n">
        <f aca="false">IF(D164&gt;E164,1,0)+IF(D165&gt;E165,1,0)+IF(D166&gt;E166,1,0)</f>
        <v>0</v>
      </c>
      <c r="L164" s="104" t="n">
        <f aca="false">IF(E164&gt;D164,1,0)+IF(E165&gt;D165,1,0)+IF(E166&gt;D166,1,0)</f>
        <v>0</v>
      </c>
      <c r="M164" s="97" t="str">
        <f aca="false">G164&amp;" d. "&amp;I164</f>
        <v>0 d. 0</v>
      </c>
      <c r="N164" s="97" t="str">
        <f aca="false">G164&amp;" x "&amp;I164</f>
        <v>0 x 0</v>
      </c>
      <c r="O164" s="97" t="str">
        <f aca="false">I164&amp;" x "&amp;G164</f>
        <v>0 x 0</v>
      </c>
      <c r="P164" s="94" t="n">
        <f aca="false">MONTH(B164)</f>
        <v>12</v>
      </c>
      <c r="Q164" s="94" t="n">
        <f aca="false">QUOTIENT(B164-2,7)-6129</f>
        <v>-6129</v>
      </c>
    </row>
    <row r="165" customFormat="false" ht="12.75" hidden="false" customHeight="false" outlineLevel="0" collapsed="false">
      <c r="A165" s="94"/>
      <c r="B165" s="39"/>
      <c r="C165" s="40"/>
      <c r="D165" s="98"/>
      <c r="E165" s="98"/>
      <c r="F165" s="40"/>
      <c r="G165" s="97"/>
      <c r="H165" s="94"/>
      <c r="I165" s="97"/>
      <c r="J165" s="94"/>
      <c r="K165" s="94"/>
      <c r="L165" s="94"/>
      <c r="M165" s="97" t="n">
        <v>0</v>
      </c>
      <c r="N165" s="97" t="n">
        <v>0</v>
      </c>
      <c r="O165" s="97" t="n">
        <v>0</v>
      </c>
      <c r="P165" s="94"/>
      <c r="Q165" s="94"/>
    </row>
    <row r="166" customFormat="false" ht="12.75" hidden="false" customHeight="false" outlineLevel="0" collapsed="false">
      <c r="A166" s="99"/>
      <c r="B166" s="100"/>
      <c r="C166" s="101"/>
      <c r="D166" s="102"/>
      <c r="E166" s="102"/>
      <c r="F166" s="101"/>
      <c r="G166" s="103"/>
      <c r="H166" s="99"/>
      <c r="I166" s="103"/>
      <c r="J166" s="99"/>
      <c r="K166" s="99"/>
      <c r="L166" s="99"/>
      <c r="M166" s="103" t="n">
        <v>0</v>
      </c>
      <c r="N166" s="103" t="n">
        <v>0</v>
      </c>
      <c r="O166" s="103" t="n">
        <v>0</v>
      </c>
      <c r="P166" s="99"/>
      <c r="Q166" s="99"/>
    </row>
    <row r="167" customFormat="false" ht="12.75" hidden="false" customHeight="false" outlineLevel="0" collapsed="false">
      <c r="A167" s="104" t="n">
        <f aca="false">A164+1</f>
        <v>56</v>
      </c>
      <c r="B167" s="95"/>
      <c r="C167" s="40"/>
      <c r="D167" s="96"/>
      <c r="E167" s="96"/>
      <c r="F167" s="40"/>
      <c r="G167" s="105" t="n">
        <f aca="false">C167</f>
        <v>0</v>
      </c>
      <c r="H167" s="104" t="n">
        <f aca="false">IF(AND(E167=0,E168=0),25,20)</f>
        <v>25</v>
      </c>
      <c r="I167" s="105" t="n">
        <f aca="false">F167</f>
        <v>0</v>
      </c>
      <c r="J167" s="94" t="n">
        <f aca="false">IF(E167="WO40",-40,MAX(4,SUM(E167:E168)))</f>
        <v>4</v>
      </c>
      <c r="K167" s="104" t="n">
        <f aca="false">IF(D167&gt;E167,1,0)+IF(D168&gt;E168,1,0)+IF(D169&gt;E169,1,0)</f>
        <v>0</v>
      </c>
      <c r="L167" s="104" t="n">
        <f aca="false">IF(E167&gt;D167,1,0)+IF(E168&gt;D168,1,0)+IF(E169&gt;D169,1,0)</f>
        <v>0</v>
      </c>
      <c r="M167" s="97" t="str">
        <f aca="false">G167&amp;" d. "&amp;I167</f>
        <v>0 d. 0</v>
      </c>
      <c r="N167" s="97" t="str">
        <f aca="false">G167&amp;" x "&amp;I167</f>
        <v>0 x 0</v>
      </c>
      <c r="O167" s="97" t="str">
        <f aca="false">I167&amp;" x "&amp;G167</f>
        <v>0 x 0</v>
      </c>
      <c r="P167" s="94" t="n">
        <f aca="false">MONTH(B167)</f>
        <v>12</v>
      </c>
      <c r="Q167" s="94" t="n">
        <f aca="false">QUOTIENT(B167-2,7)-6129</f>
        <v>-6129</v>
      </c>
    </row>
    <row r="168" customFormat="false" ht="12.75" hidden="false" customHeight="false" outlineLevel="0" collapsed="false">
      <c r="A168" s="94"/>
      <c r="B168" s="39"/>
      <c r="C168" s="40"/>
      <c r="D168" s="98"/>
      <c r="E168" s="98"/>
      <c r="F168" s="40"/>
      <c r="G168" s="97"/>
      <c r="H168" s="94"/>
      <c r="I168" s="97"/>
      <c r="J168" s="94"/>
      <c r="K168" s="94"/>
      <c r="L168" s="94"/>
      <c r="M168" s="97" t="n">
        <v>0</v>
      </c>
      <c r="N168" s="97" t="n">
        <v>0</v>
      </c>
      <c r="O168" s="97" t="n">
        <v>0</v>
      </c>
      <c r="P168" s="94"/>
      <c r="Q168" s="94"/>
    </row>
    <row r="169" customFormat="false" ht="12.75" hidden="false" customHeight="false" outlineLevel="0" collapsed="false">
      <c r="A169" s="99"/>
      <c r="B169" s="100"/>
      <c r="C169" s="101"/>
      <c r="D169" s="102"/>
      <c r="E169" s="102"/>
      <c r="F169" s="101"/>
      <c r="G169" s="103"/>
      <c r="H169" s="99"/>
      <c r="I169" s="103"/>
      <c r="J169" s="99"/>
      <c r="K169" s="99"/>
      <c r="L169" s="99"/>
      <c r="M169" s="103" t="n">
        <v>0</v>
      </c>
      <c r="N169" s="103" t="n">
        <v>0</v>
      </c>
      <c r="O169" s="103" t="n">
        <v>0</v>
      </c>
      <c r="P169" s="99"/>
      <c r="Q169" s="99"/>
    </row>
    <row r="170" customFormat="false" ht="12.75" hidden="false" customHeight="false" outlineLevel="0" collapsed="false">
      <c r="A170" s="104" t="n">
        <f aca="false">A167+1</f>
        <v>57</v>
      </c>
      <c r="B170" s="95"/>
      <c r="C170" s="40"/>
      <c r="D170" s="96"/>
      <c r="E170" s="96"/>
      <c r="F170" s="40"/>
      <c r="G170" s="105" t="n">
        <f aca="false">C170</f>
        <v>0</v>
      </c>
      <c r="H170" s="104" t="n">
        <f aca="false">IF(AND(E170=0,E171=0),25,20)</f>
        <v>25</v>
      </c>
      <c r="I170" s="105" t="n">
        <f aca="false">F170</f>
        <v>0</v>
      </c>
      <c r="J170" s="94" t="n">
        <f aca="false">IF(E170="WO40",-40,MAX(4,SUM(E170:E171)))</f>
        <v>4</v>
      </c>
      <c r="K170" s="104" t="n">
        <f aca="false">IF(D170&gt;E170,1,0)+IF(D171&gt;E171,1,0)+IF(D172&gt;E172,1,0)</f>
        <v>0</v>
      </c>
      <c r="L170" s="104" t="n">
        <f aca="false">IF(E170&gt;D170,1,0)+IF(E171&gt;D171,1,0)+IF(E172&gt;D172,1,0)</f>
        <v>0</v>
      </c>
      <c r="M170" s="97" t="str">
        <f aca="false">G170&amp;" d. "&amp;I170</f>
        <v>0 d. 0</v>
      </c>
      <c r="N170" s="97" t="str">
        <f aca="false">G170&amp;" x "&amp;I170</f>
        <v>0 x 0</v>
      </c>
      <c r="O170" s="97" t="str">
        <f aca="false">I170&amp;" x "&amp;G170</f>
        <v>0 x 0</v>
      </c>
      <c r="P170" s="94" t="n">
        <f aca="false">MONTH(B170)</f>
        <v>12</v>
      </c>
      <c r="Q170" s="94" t="n">
        <f aca="false">QUOTIENT(B170-2,7)-6129</f>
        <v>-6129</v>
      </c>
    </row>
    <row r="171" customFormat="false" ht="12.75" hidden="false" customHeight="false" outlineLevel="0" collapsed="false">
      <c r="A171" s="94"/>
      <c r="B171" s="39"/>
      <c r="C171" s="40"/>
      <c r="D171" s="98"/>
      <c r="E171" s="98"/>
      <c r="F171" s="40"/>
      <c r="G171" s="97"/>
      <c r="H171" s="94"/>
      <c r="I171" s="97"/>
      <c r="J171" s="94"/>
      <c r="K171" s="94"/>
      <c r="L171" s="94"/>
      <c r="M171" s="97" t="n">
        <v>0</v>
      </c>
      <c r="N171" s="97" t="n">
        <v>0</v>
      </c>
      <c r="O171" s="97" t="n">
        <v>0</v>
      </c>
      <c r="P171" s="94"/>
      <c r="Q171" s="94"/>
    </row>
    <row r="172" customFormat="false" ht="12.75" hidden="false" customHeight="false" outlineLevel="0" collapsed="false">
      <c r="A172" s="99"/>
      <c r="B172" s="100"/>
      <c r="C172" s="101"/>
      <c r="D172" s="102"/>
      <c r="E172" s="102"/>
      <c r="F172" s="101"/>
      <c r="G172" s="103"/>
      <c r="H172" s="99"/>
      <c r="I172" s="103"/>
      <c r="J172" s="99"/>
      <c r="K172" s="99"/>
      <c r="L172" s="99"/>
      <c r="M172" s="103" t="n">
        <v>0</v>
      </c>
      <c r="N172" s="103" t="n">
        <v>0</v>
      </c>
      <c r="O172" s="103" t="n">
        <v>0</v>
      </c>
      <c r="P172" s="99"/>
      <c r="Q172" s="99"/>
    </row>
    <row r="173" customFormat="false" ht="12.75" hidden="false" customHeight="false" outlineLevel="0" collapsed="false">
      <c r="A173" s="104" t="n">
        <f aca="false">A170+1</f>
        <v>58</v>
      </c>
      <c r="B173" s="95"/>
      <c r="C173" s="40"/>
      <c r="D173" s="96"/>
      <c r="E173" s="96"/>
      <c r="F173" s="40"/>
      <c r="G173" s="105" t="n">
        <f aca="false">C173</f>
        <v>0</v>
      </c>
      <c r="H173" s="104" t="n">
        <f aca="false">IF(AND(E173=0,E174=0),25,20)</f>
        <v>25</v>
      </c>
      <c r="I173" s="105" t="n">
        <f aca="false">F173</f>
        <v>0</v>
      </c>
      <c r="J173" s="94" t="n">
        <f aca="false">IF(E173="WO40",-40,MAX(4,SUM(E173:E174)))</f>
        <v>4</v>
      </c>
      <c r="K173" s="104" t="n">
        <f aca="false">IF(D173&gt;E173,1,0)+IF(D174&gt;E174,1,0)+IF(D175&gt;E175,1,0)</f>
        <v>0</v>
      </c>
      <c r="L173" s="104" t="n">
        <f aca="false">IF(E173&gt;D173,1,0)+IF(E174&gt;D174,1,0)+IF(E175&gt;D175,1,0)</f>
        <v>0</v>
      </c>
      <c r="M173" s="97" t="str">
        <f aca="false">G173&amp;" d. "&amp;I173</f>
        <v>0 d. 0</v>
      </c>
      <c r="N173" s="97" t="str">
        <f aca="false">G173&amp;" x "&amp;I173</f>
        <v>0 x 0</v>
      </c>
      <c r="O173" s="97" t="str">
        <f aca="false">I173&amp;" x "&amp;G173</f>
        <v>0 x 0</v>
      </c>
      <c r="P173" s="94" t="n">
        <f aca="false">MONTH(B173)</f>
        <v>12</v>
      </c>
      <c r="Q173" s="94" t="n">
        <f aca="false">QUOTIENT(B173-2,7)-6129</f>
        <v>-6129</v>
      </c>
    </row>
    <row r="174" customFormat="false" ht="12.75" hidden="false" customHeight="false" outlineLevel="0" collapsed="false">
      <c r="A174" s="94"/>
      <c r="B174" s="39"/>
      <c r="C174" s="40"/>
      <c r="D174" s="98"/>
      <c r="E174" s="98"/>
      <c r="F174" s="40"/>
      <c r="G174" s="97"/>
      <c r="H174" s="94"/>
      <c r="I174" s="97"/>
      <c r="J174" s="94"/>
      <c r="K174" s="94"/>
      <c r="L174" s="94"/>
      <c r="M174" s="97" t="n">
        <v>0</v>
      </c>
      <c r="N174" s="97" t="n">
        <v>0</v>
      </c>
      <c r="O174" s="97" t="n">
        <v>0</v>
      </c>
      <c r="P174" s="94"/>
      <c r="Q174" s="94"/>
    </row>
    <row r="175" customFormat="false" ht="12.75" hidden="false" customHeight="false" outlineLevel="0" collapsed="false">
      <c r="A175" s="99"/>
      <c r="B175" s="100"/>
      <c r="C175" s="101"/>
      <c r="D175" s="102"/>
      <c r="E175" s="102"/>
      <c r="F175" s="101"/>
      <c r="G175" s="103"/>
      <c r="H175" s="99"/>
      <c r="I175" s="103"/>
      <c r="J175" s="99"/>
      <c r="K175" s="99"/>
      <c r="L175" s="99"/>
      <c r="M175" s="103" t="n">
        <v>0</v>
      </c>
      <c r="N175" s="103" t="n">
        <v>0</v>
      </c>
      <c r="O175" s="103" t="n">
        <v>0</v>
      </c>
      <c r="P175" s="99"/>
      <c r="Q175" s="99"/>
    </row>
    <row r="176" customFormat="false" ht="12.75" hidden="false" customHeight="false" outlineLevel="0" collapsed="false">
      <c r="A176" s="104" t="n">
        <f aca="false">A173+1</f>
        <v>59</v>
      </c>
      <c r="B176" s="95"/>
      <c r="C176" s="40"/>
      <c r="D176" s="96"/>
      <c r="E176" s="96"/>
      <c r="F176" s="40"/>
      <c r="G176" s="105" t="n">
        <f aca="false">C176</f>
        <v>0</v>
      </c>
      <c r="H176" s="104" t="n">
        <f aca="false">IF(AND(E176=0,E177=0),25,20)</f>
        <v>25</v>
      </c>
      <c r="I176" s="105" t="n">
        <f aca="false">F176</f>
        <v>0</v>
      </c>
      <c r="J176" s="94" t="n">
        <f aca="false">IF(E176="WO40",-40,MAX(4,SUM(E176:E177)))</f>
        <v>4</v>
      </c>
      <c r="K176" s="104" t="n">
        <f aca="false">IF(D176&gt;E176,1,0)+IF(D177&gt;E177,1,0)+IF(D178&gt;E178,1,0)</f>
        <v>0</v>
      </c>
      <c r="L176" s="104" t="n">
        <f aca="false">IF(E176&gt;D176,1,0)+IF(E177&gt;D177,1,0)+IF(E178&gt;D178,1,0)</f>
        <v>0</v>
      </c>
      <c r="M176" s="97" t="str">
        <f aca="false">G176&amp;" d. "&amp;I176</f>
        <v>0 d. 0</v>
      </c>
      <c r="N176" s="97" t="str">
        <f aca="false">G176&amp;" x "&amp;I176</f>
        <v>0 x 0</v>
      </c>
      <c r="O176" s="97" t="str">
        <f aca="false">I176&amp;" x "&amp;G176</f>
        <v>0 x 0</v>
      </c>
      <c r="P176" s="94" t="n">
        <f aca="false">MONTH(B176)</f>
        <v>12</v>
      </c>
      <c r="Q176" s="94" t="n">
        <f aca="false">QUOTIENT(B176-2,7)-6129</f>
        <v>-6129</v>
      </c>
    </row>
    <row r="177" customFormat="false" ht="12.75" hidden="false" customHeight="false" outlineLevel="0" collapsed="false">
      <c r="A177" s="94"/>
      <c r="B177" s="39"/>
      <c r="C177" s="40"/>
      <c r="D177" s="98"/>
      <c r="E177" s="98"/>
      <c r="F177" s="40"/>
      <c r="G177" s="97"/>
      <c r="H177" s="94"/>
      <c r="I177" s="97"/>
      <c r="J177" s="94"/>
      <c r="K177" s="94"/>
      <c r="L177" s="94"/>
      <c r="M177" s="97" t="n">
        <v>0</v>
      </c>
      <c r="N177" s="97" t="n">
        <v>0</v>
      </c>
      <c r="O177" s="97" t="n">
        <v>0</v>
      </c>
      <c r="P177" s="94"/>
      <c r="Q177" s="94"/>
    </row>
    <row r="178" customFormat="false" ht="12.75" hidden="false" customHeight="false" outlineLevel="0" collapsed="false">
      <c r="A178" s="99"/>
      <c r="B178" s="100"/>
      <c r="C178" s="101"/>
      <c r="D178" s="102"/>
      <c r="E178" s="102"/>
      <c r="F178" s="101"/>
      <c r="G178" s="103"/>
      <c r="H178" s="99"/>
      <c r="I178" s="103"/>
      <c r="J178" s="99"/>
      <c r="K178" s="99"/>
      <c r="L178" s="99"/>
      <c r="M178" s="103" t="n">
        <v>0</v>
      </c>
      <c r="N178" s="103" t="n">
        <v>0</v>
      </c>
      <c r="O178" s="103" t="n">
        <v>0</v>
      </c>
      <c r="P178" s="99"/>
      <c r="Q178" s="99"/>
    </row>
    <row r="179" customFormat="false" ht="12.75" hidden="false" customHeight="false" outlineLevel="0" collapsed="false">
      <c r="A179" s="104" t="n">
        <f aca="false">A176+1</f>
        <v>60</v>
      </c>
      <c r="B179" s="95"/>
      <c r="C179" s="40"/>
      <c r="D179" s="96"/>
      <c r="E179" s="96"/>
      <c r="F179" s="40"/>
      <c r="G179" s="105" t="n">
        <f aca="false">C179</f>
        <v>0</v>
      </c>
      <c r="H179" s="104" t="n">
        <f aca="false">IF(AND(E179=0,E180=0),25,20)</f>
        <v>25</v>
      </c>
      <c r="I179" s="105" t="n">
        <f aca="false">F179</f>
        <v>0</v>
      </c>
      <c r="J179" s="94" t="n">
        <f aca="false">IF(E179="WO40",-40,MAX(4,SUM(E179:E180)))</f>
        <v>4</v>
      </c>
      <c r="K179" s="104" t="n">
        <f aca="false">IF(D179&gt;E179,1,0)+IF(D180&gt;E180,1,0)+IF(D181&gt;E181,1,0)</f>
        <v>0</v>
      </c>
      <c r="L179" s="104" t="n">
        <f aca="false">IF(E179&gt;D179,1,0)+IF(E180&gt;D180,1,0)+IF(E181&gt;D181,1,0)</f>
        <v>0</v>
      </c>
      <c r="M179" s="97" t="str">
        <f aca="false">G179&amp;" d. "&amp;I179</f>
        <v>0 d. 0</v>
      </c>
      <c r="N179" s="97" t="str">
        <f aca="false">G179&amp;" x "&amp;I179</f>
        <v>0 x 0</v>
      </c>
      <c r="O179" s="97" t="str">
        <f aca="false">I179&amp;" x "&amp;G179</f>
        <v>0 x 0</v>
      </c>
      <c r="P179" s="94" t="n">
        <f aca="false">MONTH(B179)</f>
        <v>12</v>
      </c>
      <c r="Q179" s="94" t="n">
        <f aca="false">QUOTIENT(B179-2,7)-6129</f>
        <v>-6129</v>
      </c>
    </row>
    <row r="180" customFormat="false" ht="12.75" hidden="false" customHeight="false" outlineLevel="0" collapsed="false">
      <c r="A180" s="94"/>
      <c r="B180" s="39"/>
      <c r="C180" s="40"/>
      <c r="D180" s="98"/>
      <c r="E180" s="98"/>
      <c r="F180" s="40"/>
      <c r="G180" s="97"/>
      <c r="H180" s="94"/>
      <c r="I180" s="97"/>
      <c r="J180" s="94"/>
      <c r="K180" s="94"/>
      <c r="L180" s="94"/>
      <c r="M180" s="97" t="n">
        <v>0</v>
      </c>
      <c r="N180" s="97" t="n">
        <v>0</v>
      </c>
      <c r="O180" s="97" t="n">
        <v>0</v>
      </c>
      <c r="P180" s="94"/>
      <c r="Q180" s="94"/>
    </row>
    <row r="181" customFormat="false" ht="12.75" hidden="false" customHeight="false" outlineLevel="0" collapsed="false">
      <c r="A181" s="99"/>
      <c r="B181" s="100"/>
      <c r="C181" s="101"/>
      <c r="D181" s="102"/>
      <c r="E181" s="102"/>
      <c r="F181" s="101"/>
      <c r="G181" s="103"/>
      <c r="H181" s="99"/>
      <c r="I181" s="103"/>
      <c r="J181" s="99"/>
      <c r="K181" s="99"/>
      <c r="L181" s="99"/>
      <c r="M181" s="103" t="n">
        <v>0</v>
      </c>
      <c r="N181" s="103" t="n">
        <v>0</v>
      </c>
      <c r="O181" s="103" t="n">
        <v>0</v>
      </c>
      <c r="P181" s="99"/>
      <c r="Q181" s="99"/>
    </row>
    <row r="182" customFormat="false" ht="12.75" hidden="false" customHeight="false" outlineLevel="0" collapsed="false">
      <c r="A182" s="104" t="n">
        <f aca="false">A179+1</f>
        <v>61</v>
      </c>
      <c r="B182" s="95"/>
      <c r="C182" s="40"/>
      <c r="D182" s="96"/>
      <c r="E182" s="96"/>
      <c r="F182" s="40"/>
      <c r="G182" s="105" t="n">
        <f aca="false">C182</f>
        <v>0</v>
      </c>
      <c r="H182" s="104" t="n">
        <f aca="false">IF(AND(E182=0,E183=0),25,20)</f>
        <v>25</v>
      </c>
      <c r="I182" s="105" t="n">
        <f aca="false">F182</f>
        <v>0</v>
      </c>
      <c r="J182" s="94" t="n">
        <f aca="false">IF(E182="WO40",-40,MAX(4,SUM(E182:E183)))</f>
        <v>4</v>
      </c>
      <c r="K182" s="104" t="n">
        <f aca="false">IF(D182&gt;E182,1,0)+IF(D183&gt;E183,1,0)+IF(D184&gt;E184,1,0)</f>
        <v>0</v>
      </c>
      <c r="L182" s="104" t="n">
        <f aca="false">IF(E182&gt;D182,1,0)+IF(E183&gt;D183,1,0)+IF(E184&gt;D184,1,0)</f>
        <v>0</v>
      </c>
      <c r="M182" s="97" t="str">
        <f aca="false">G182&amp;" d. "&amp;I182</f>
        <v>0 d. 0</v>
      </c>
      <c r="N182" s="97" t="str">
        <f aca="false">G182&amp;" x "&amp;I182</f>
        <v>0 x 0</v>
      </c>
      <c r="O182" s="97" t="str">
        <f aca="false">I182&amp;" x "&amp;G182</f>
        <v>0 x 0</v>
      </c>
      <c r="P182" s="94" t="n">
        <f aca="false">MONTH(B182)</f>
        <v>12</v>
      </c>
      <c r="Q182" s="94" t="n">
        <f aca="false">QUOTIENT(B182-2,7)-6129</f>
        <v>-6129</v>
      </c>
    </row>
    <row r="183" customFormat="false" ht="12.75" hidden="false" customHeight="false" outlineLevel="0" collapsed="false">
      <c r="A183" s="94"/>
      <c r="B183" s="39"/>
      <c r="C183" s="40"/>
      <c r="D183" s="98"/>
      <c r="E183" s="98"/>
      <c r="F183" s="40"/>
      <c r="G183" s="97"/>
      <c r="H183" s="94"/>
      <c r="I183" s="97"/>
      <c r="J183" s="94"/>
      <c r="K183" s="94"/>
      <c r="L183" s="94"/>
      <c r="M183" s="97" t="n">
        <v>0</v>
      </c>
      <c r="N183" s="97" t="n">
        <v>0</v>
      </c>
      <c r="O183" s="97" t="n">
        <v>0</v>
      </c>
      <c r="P183" s="94"/>
      <c r="Q183" s="94"/>
    </row>
    <row r="184" customFormat="false" ht="12.75" hidden="false" customHeight="false" outlineLevel="0" collapsed="false">
      <c r="A184" s="99"/>
      <c r="B184" s="100"/>
      <c r="C184" s="101"/>
      <c r="D184" s="102"/>
      <c r="E184" s="102"/>
      <c r="F184" s="101"/>
      <c r="G184" s="103"/>
      <c r="H184" s="99"/>
      <c r="I184" s="103"/>
      <c r="J184" s="99"/>
      <c r="K184" s="99"/>
      <c r="L184" s="99"/>
      <c r="M184" s="103" t="n">
        <v>0</v>
      </c>
      <c r="N184" s="103" t="n">
        <v>0</v>
      </c>
      <c r="O184" s="103" t="n">
        <v>0</v>
      </c>
      <c r="P184" s="99"/>
      <c r="Q184" s="99"/>
    </row>
    <row r="185" customFormat="false" ht="12.75" hidden="false" customHeight="false" outlineLevel="0" collapsed="false">
      <c r="A185" s="104" t="n">
        <f aca="false">A182+1</f>
        <v>62</v>
      </c>
      <c r="B185" s="95"/>
      <c r="C185" s="40"/>
      <c r="D185" s="96"/>
      <c r="E185" s="96"/>
      <c r="F185" s="40"/>
      <c r="G185" s="105" t="n">
        <f aca="false">C185</f>
        <v>0</v>
      </c>
      <c r="H185" s="104" t="n">
        <f aca="false">IF(AND(E185=0,E186=0),25,20)</f>
        <v>25</v>
      </c>
      <c r="I185" s="105" t="n">
        <f aca="false">F185</f>
        <v>0</v>
      </c>
      <c r="J185" s="94" t="n">
        <f aca="false">IF(E185="WO40",-40,MAX(4,SUM(E185:E186)))</f>
        <v>4</v>
      </c>
      <c r="K185" s="104" t="n">
        <f aca="false">IF(D185&gt;E185,1,0)+IF(D186&gt;E186,1,0)+IF(D187&gt;E187,1,0)</f>
        <v>0</v>
      </c>
      <c r="L185" s="104" t="n">
        <f aca="false">IF(E185&gt;D185,1,0)+IF(E186&gt;D186,1,0)+IF(E187&gt;D187,1,0)</f>
        <v>0</v>
      </c>
      <c r="M185" s="97" t="str">
        <f aca="false">G185&amp;" d. "&amp;I185</f>
        <v>0 d. 0</v>
      </c>
      <c r="N185" s="97" t="str">
        <f aca="false">G185&amp;" x "&amp;I185</f>
        <v>0 x 0</v>
      </c>
      <c r="O185" s="97" t="str">
        <f aca="false">I185&amp;" x "&amp;G185</f>
        <v>0 x 0</v>
      </c>
      <c r="P185" s="94" t="n">
        <f aca="false">MONTH(B185)</f>
        <v>12</v>
      </c>
      <c r="Q185" s="94" t="n">
        <f aca="false">QUOTIENT(B185-2,7)-6129</f>
        <v>-6129</v>
      </c>
    </row>
    <row r="186" customFormat="false" ht="12.75" hidden="false" customHeight="false" outlineLevel="0" collapsed="false">
      <c r="A186" s="94"/>
      <c r="B186" s="39"/>
      <c r="C186" s="40"/>
      <c r="D186" s="98"/>
      <c r="E186" s="98"/>
      <c r="F186" s="40"/>
      <c r="G186" s="97"/>
      <c r="H186" s="94"/>
      <c r="I186" s="97"/>
      <c r="J186" s="94"/>
      <c r="K186" s="94"/>
      <c r="L186" s="94"/>
      <c r="M186" s="97" t="n">
        <v>0</v>
      </c>
      <c r="N186" s="97" t="n">
        <v>0</v>
      </c>
      <c r="O186" s="97" t="n">
        <v>0</v>
      </c>
      <c r="P186" s="94"/>
      <c r="Q186" s="94"/>
    </row>
    <row r="187" customFormat="false" ht="12.75" hidden="false" customHeight="false" outlineLevel="0" collapsed="false">
      <c r="A187" s="99"/>
      <c r="B187" s="100"/>
      <c r="C187" s="101"/>
      <c r="D187" s="102"/>
      <c r="E187" s="102"/>
      <c r="F187" s="101"/>
      <c r="G187" s="103"/>
      <c r="H187" s="99"/>
      <c r="I187" s="103"/>
      <c r="J187" s="99"/>
      <c r="K187" s="99"/>
      <c r="L187" s="99"/>
      <c r="M187" s="103" t="n">
        <v>0</v>
      </c>
      <c r="N187" s="103" t="n">
        <v>0</v>
      </c>
      <c r="O187" s="103" t="n">
        <v>0</v>
      </c>
      <c r="P187" s="99"/>
      <c r="Q187" s="99"/>
    </row>
    <row r="188" customFormat="false" ht="12.75" hidden="false" customHeight="false" outlineLevel="0" collapsed="false">
      <c r="A188" s="104" t="n">
        <f aca="false">A185+1</f>
        <v>63</v>
      </c>
      <c r="B188" s="95"/>
      <c r="C188" s="40"/>
      <c r="D188" s="96"/>
      <c r="E188" s="96"/>
      <c r="F188" s="40"/>
      <c r="G188" s="105" t="n">
        <f aca="false">C188</f>
        <v>0</v>
      </c>
      <c r="H188" s="104" t="n">
        <f aca="false">IF(AND(E188=0,E189=0),25,20)</f>
        <v>25</v>
      </c>
      <c r="I188" s="105" t="n">
        <f aca="false">F188</f>
        <v>0</v>
      </c>
      <c r="J188" s="94" t="n">
        <f aca="false">IF(E188="WO40",-40,MAX(4,SUM(E188:E189)))</f>
        <v>4</v>
      </c>
      <c r="K188" s="104" t="n">
        <f aca="false">IF(D188&gt;E188,1,0)+IF(D189&gt;E189,1,0)+IF(D190&gt;E190,1,0)</f>
        <v>0</v>
      </c>
      <c r="L188" s="104" t="n">
        <f aca="false">IF(E188&gt;D188,1,0)+IF(E189&gt;D189,1,0)+IF(E190&gt;D190,1,0)</f>
        <v>0</v>
      </c>
      <c r="M188" s="97" t="str">
        <f aca="false">G188&amp;" d. "&amp;I188</f>
        <v>0 d. 0</v>
      </c>
      <c r="N188" s="97" t="str">
        <f aca="false">G188&amp;" x "&amp;I188</f>
        <v>0 x 0</v>
      </c>
      <c r="O188" s="97" t="str">
        <f aca="false">I188&amp;" x "&amp;G188</f>
        <v>0 x 0</v>
      </c>
      <c r="P188" s="94" t="n">
        <f aca="false">MONTH(B188)</f>
        <v>12</v>
      </c>
      <c r="Q188" s="94" t="n">
        <f aca="false">QUOTIENT(B188-2,7)-6129</f>
        <v>-6129</v>
      </c>
    </row>
    <row r="189" customFormat="false" ht="12.75" hidden="false" customHeight="false" outlineLevel="0" collapsed="false">
      <c r="A189" s="94"/>
      <c r="B189" s="39"/>
      <c r="C189" s="40"/>
      <c r="D189" s="98"/>
      <c r="E189" s="98"/>
      <c r="F189" s="40"/>
      <c r="G189" s="97"/>
      <c r="H189" s="94"/>
      <c r="I189" s="97"/>
      <c r="J189" s="94"/>
      <c r="K189" s="94"/>
      <c r="L189" s="94"/>
      <c r="M189" s="97" t="n">
        <v>0</v>
      </c>
      <c r="N189" s="97" t="n">
        <v>0</v>
      </c>
      <c r="O189" s="97" t="n">
        <v>0</v>
      </c>
      <c r="P189" s="94"/>
      <c r="Q189" s="94"/>
    </row>
    <row r="190" customFormat="false" ht="12.75" hidden="false" customHeight="false" outlineLevel="0" collapsed="false">
      <c r="A190" s="99"/>
      <c r="B190" s="100"/>
      <c r="C190" s="101"/>
      <c r="D190" s="102"/>
      <c r="E190" s="102"/>
      <c r="F190" s="101"/>
      <c r="G190" s="103"/>
      <c r="H190" s="99"/>
      <c r="I190" s="103"/>
      <c r="J190" s="99"/>
      <c r="K190" s="99"/>
      <c r="L190" s="99"/>
      <c r="M190" s="103" t="n">
        <v>0</v>
      </c>
      <c r="N190" s="103" t="n">
        <v>0</v>
      </c>
      <c r="O190" s="103" t="n">
        <v>0</v>
      </c>
      <c r="P190" s="99"/>
      <c r="Q190" s="99"/>
    </row>
    <row r="191" customFormat="false" ht="12.75" hidden="false" customHeight="false" outlineLevel="0" collapsed="false">
      <c r="A191" s="104" t="n">
        <f aca="false">A188+1</f>
        <v>64</v>
      </c>
      <c r="B191" s="95"/>
      <c r="C191" s="40"/>
      <c r="D191" s="96"/>
      <c r="E191" s="96"/>
      <c r="F191" s="40"/>
      <c r="G191" s="105" t="n">
        <f aca="false">C191</f>
        <v>0</v>
      </c>
      <c r="H191" s="104" t="n">
        <f aca="false">IF(AND(E191=0,E192=0),25,20)</f>
        <v>25</v>
      </c>
      <c r="I191" s="105" t="n">
        <f aca="false">F191</f>
        <v>0</v>
      </c>
      <c r="J191" s="94" t="n">
        <f aca="false">IF(E191="WO40",-40,MAX(4,SUM(E191:E192)))</f>
        <v>4</v>
      </c>
      <c r="K191" s="104" t="n">
        <f aca="false">IF(D191&gt;E191,1,0)+IF(D192&gt;E192,1,0)+IF(D193&gt;E193,1,0)</f>
        <v>0</v>
      </c>
      <c r="L191" s="104" t="n">
        <f aca="false">IF(E191&gt;D191,1,0)+IF(E192&gt;D192,1,0)+IF(E193&gt;D193,1,0)</f>
        <v>0</v>
      </c>
      <c r="M191" s="97" t="str">
        <f aca="false">G191&amp;" d. "&amp;I191</f>
        <v>0 d. 0</v>
      </c>
      <c r="N191" s="97" t="str">
        <f aca="false">G191&amp;" x "&amp;I191</f>
        <v>0 x 0</v>
      </c>
      <c r="O191" s="97" t="str">
        <f aca="false">I191&amp;" x "&amp;G191</f>
        <v>0 x 0</v>
      </c>
      <c r="P191" s="94" t="n">
        <f aca="false">MONTH(B191)</f>
        <v>12</v>
      </c>
      <c r="Q191" s="94" t="n">
        <f aca="false">QUOTIENT(B191-2,7)-6129</f>
        <v>-6129</v>
      </c>
    </row>
    <row r="192" customFormat="false" ht="12.75" hidden="false" customHeight="false" outlineLevel="0" collapsed="false">
      <c r="A192" s="94"/>
      <c r="B192" s="39"/>
      <c r="C192" s="40"/>
      <c r="D192" s="98"/>
      <c r="E192" s="98"/>
      <c r="F192" s="40"/>
      <c r="G192" s="97"/>
      <c r="H192" s="94"/>
      <c r="I192" s="97"/>
      <c r="J192" s="94"/>
      <c r="K192" s="94"/>
      <c r="L192" s="94"/>
      <c r="M192" s="97" t="n">
        <v>0</v>
      </c>
      <c r="N192" s="97" t="n">
        <v>0</v>
      </c>
      <c r="O192" s="97" t="n">
        <v>0</v>
      </c>
      <c r="P192" s="94"/>
      <c r="Q192" s="94"/>
    </row>
    <row r="193" customFormat="false" ht="12.75" hidden="false" customHeight="false" outlineLevel="0" collapsed="false">
      <c r="A193" s="99"/>
      <c r="B193" s="100"/>
      <c r="C193" s="101"/>
      <c r="D193" s="102"/>
      <c r="E193" s="102"/>
      <c r="F193" s="101"/>
      <c r="G193" s="103"/>
      <c r="H193" s="99"/>
      <c r="I193" s="103"/>
      <c r="J193" s="99"/>
      <c r="K193" s="99"/>
      <c r="L193" s="99"/>
      <c r="M193" s="103" t="n">
        <v>0</v>
      </c>
      <c r="N193" s="103" t="n">
        <v>0</v>
      </c>
      <c r="O193" s="103" t="n">
        <v>0</v>
      </c>
      <c r="P193" s="99"/>
      <c r="Q193" s="99"/>
    </row>
    <row r="194" customFormat="false" ht="12.75" hidden="false" customHeight="false" outlineLevel="0" collapsed="false">
      <c r="A194" s="104" t="n">
        <f aca="false">A191+1</f>
        <v>65</v>
      </c>
      <c r="B194" s="95"/>
      <c r="C194" s="40"/>
      <c r="D194" s="96"/>
      <c r="E194" s="96"/>
      <c r="F194" s="40"/>
      <c r="G194" s="105" t="n">
        <f aca="false">C194</f>
        <v>0</v>
      </c>
      <c r="H194" s="104" t="n">
        <f aca="false">IF(AND(E194=0,E195=0),25,20)</f>
        <v>25</v>
      </c>
      <c r="I194" s="105" t="n">
        <f aca="false">F194</f>
        <v>0</v>
      </c>
      <c r="J194" s="94" t="n">
        <f aca="false">IF(E194="WO40",-40,MAX(4,SUM(E194:E195)))</f>
        <v>4</v>
      </c>
      <c r="K194" s="104" t="n">
        <f aca="false">IF(D194&gt;E194,1,0)+IF(D195&gt;E195,1,0)+IF(D196&gt;E196,1,0)</f>
        <v>0</v>
      </c>
      <c r="L194" s="104" t="n">
        <f aca="false">IF(E194&gt;D194,1,0)+IF(E195&gt;D195,1,0)+IF(E196&gt;D196,1,0)</f>
        <v>0</v>
      </c>
      <c r="M194" s="97" t="str">
        <f aca="false">G194&amp;" d. "&amp;I194</f>
        <v>0 d. 0</v>
      </c>
      <c r="N194" s="97" t="str">
        <f aca="false">G194&amp;" x "&amp;I194</f>
        <v>0 x 0</v>
      </c>
      <c r="O194" s="97" t="str">
        <f aca="false">I194&amp;" x "&amp;G194</f>
        <v>0 x 0</v>
      </c>
      <c r="P194" s="94" t="n">
        <f aca="false">MONTH(B194)</f>
        <v>12</v>
      </c>
      <c r="Q194" s="94" t="n">
        <f aca="false">QUOTIENT(B194-2,7)-6129</f>
        <v>-6129</v>
      </c>
    </row>
    <row r="195" customFormat="false" ht="12.75" hidden="false" customHeight="false" outlineLevel="0" collapsed="false">
      <c r="A195" s="94"/>
      <c r="B195" s="39"/>
      <c r="C195" s="40"/>
      <c r="D195" s="98"/>
      <c r="E195" s="98"/>
      <c r="F195" s="40"/>
      <c r="G195" s="97"/>
      <c r="H195" s="94"/>
      <c r="I195" s="97"/>
      <c r="J195" s="94"/>
      <c r="K195" s="94"/>
      <c r="L195" s="94"/>
      <c r="M195" s="97" t="n">
        <v>0</v>
      </c>
      <c r="N195" s="97" t="n">
        <v>0</v>
      </c>
      <c r="O195" s="97" t="n">
        <v>0</v>
      </c>
      <c r="P195" s="94"/>
      <c r="Q195" s="94"/>
    </row>
    <row r="196" customFormat="false" ht="12.75" hidden="false" customHeight="false" outlineLevel="0" collapsed="false">
      <c r="A196" s="99"/>
      <c r="B196" s="100"/>
      <c r="C196" s="101"/>
      <c r="D196" s="102"/>
      <c r="E196" s="102"/>
      <c r="F196" s="101"/>
      <c r="G196" s="103"/>
      <c r="H196" s="99"/>
      <c r="I196" s="103"/>
      <c r="J196" s="99"/>
      <c r="K196" s="99"/>
      <c r="L196" s="99"/>
      <c r="M196" s="103" t="n">
        <v>0</v>
      </c>
      <c r="N196" s="103" t="n">
        <v>0</v>
      </c>
      <c r="O196" s="103" t="n">
        <v>0</v>
      </c>
      <c r="P196" s="99"/>
      <c r="Q196" s="99"/>
    </row>
    <row r="197" customFormat="false" ht="12.75" hidden="false" customHeight="false" outlineLevel="0" collapsed="false">
      <c r="A197" s="104" t="n">
        <f aca="false">A194+1</f>
        <v>66</v>
      </c>
      <c r="B197" s="95"/>
      <c r="C197" s="40"/>
      <c r="D197" s="96"/>
      <c r="E197" s="96"/>
      <c r="F197" s="40"/>
      <c r="G197" s="105" t="n">
        <f aca="false">C197</f>
        <v>0</v>
      </c>
      <c r="H197" s="104" t="n">
        <f aca="false">IF(AND(E197=0,E198=0),25,20)</f>
        <v>25</v>
      </c>
      <c r="I197" s="105" t="n">
        <f aca="false">F197</f>
        <v>0</v>
      </c>
      <c r="J197" s="94" t="n">
        <f aca="false">IF(E197="WO40",-40,MAX(4,SUM(E197:E198)))</f>
        <v>4</v>
      </c>
      <c r="K197" s="104" t="n">
        <f aca="false">IF(D197&gt;E197,1,0)+IF(D198&gt;E198,1,0)+IF(D199&gt;E199,1,0)</f>
        <v>0</v>
      </c>
      <c r="L197" s="104" t="n">
        <f aca="false">IF(E197&gt;D197,1,0)+IF(E198&gt;D198,1,0)+IF(E199&gt;D199,1,0)</f>
        <v>0</v>
      </c>
      <c r="M197" s="97" t="str">
        <f aca="false">G197&amp;" d. "&amp;I197</f>
        <v>0 d. 0</v>
      </c>
      <c r="N197" s="97" t="str">
        <f aca="false">G197&amp;" x "&amp;I197</f>
        <v>0 x 0</v>
      </c>
      <c r="O197" s="97" t="str">
        <f aca="false">I197&amp;" x "&amp;G197</f>
        <v>0 x 0</v>
      </c>
      <c r="P197" s="94" t="n">
        <f aca="false">MONTH(B197)</f>
        <v>12</v>
      </c>
      <c r="Q197" s="94" t="n">
        <f aca="false">QUOTIENT(B197-2,7)-6129</f>
        <v>-6129</v>
      </c>
    </row>
    <row r="198" customFormat="false" ht="12.75" hidden="false" customHeight="false" outlineLevel="0" collapsed="false">
      <c r="A198" s="94"/>
      <c r="B198" s="39"/>
      <c r="C198" s="40"/>
      <c r="D198" s="98"/>
      <c r="E198" s="98"/>
      <c r="F198" s="40"/>
      <c r="G198" s="97"/>
      <c r="H198" s="94"/>
      <c r="I198" s="97"/>
      <c r="J198" s="94"/>
      <c r="K198" s="94"/>
      <c r="L198" s="94"/>
      <c r="M198" s="97" t="n">
        <v>0</v>
      </c>
      <c r="N198" s="97" t="n">
        <v>0</v>
      </c>
      <c r="O198" s="97" t="n">
        <v>0</v>
      </c>
      <c r="P198" s="94"/>
      <c r="Q198" s="94"/>
    </row>
    <row r="199" customFormat="false" ht="12.75" hidden="false" customHeight="false" outlineLevel="0" collapsed="false">
      <c r="A199" s="99"/>
      <c r="B199" s="100"/>
      <c r="C199" s="101"/>
      <c r="D199" s="102"/>
      <c r="E199" s="102"/>
      <c r="F199" s="101"/>
      <c r="G199" s="103"/>
      <c r="H199" s="99"/>
      <c r="I199" s="103"/>
      <c r="J199" s="99"/>
      <c r="K199" s="99"/>
      <c r="L199" s="99"/>
      <c r="M199" s="103" t="n">
        <v>0</v>
      </c>
      <c r="N199" s="103" t="n">
        <v>0</v>
      </c>
      <c r="O199" s="103" t="n">
        <v>0</v>
      </c>
      <c r="P199" s="99"/>
      <c r="Q199" s="99"/>
    </row>
    <row r="200" customFormat="false" ht="12.75" hidden="false" customHeight="false" outlineLevel="0" collapsed="false">
      <c r="A200" s="104" t="n">
        <f aca="false">A197+1</f>
        <v>67</v>
      </c>
      <c r="B200" s="95"/>
      <c r="C200" s="40"/>
      <c r="D200" s="96"/>
      <c r="E200" s="96"/>
      <c r="F200" s="40"/>
      <c r="G200" s="105" t="n">
        <f aca="false">C200</f>
        <v>0</v>
      </c>
      <c r="H200" s="104" t="n">
        <f aca="false">IF(AND(E200=0,E201=0),25,20)</f>
        <v>25</v>
      </c>
      <c r="I200" s="105" t="n">
        <f aca="false">F200</f>
        <v>0</v>
      </c>
      <c r="J200" s="94" t="n">
        <f aca="false">IF(E200="WO40",-40,MAX(4,SUM(E200:E201)))</f>
        <v>4</v>
      </c>
      <c r="K200" s="104" t="n">
        <f aca="false">IF(D200&gt;E200,1,0)+IF(D201&gt;E201,1,0)+IF(D202&gt;E202,1,0)</f>
        <v>0</v>
      </c>
      <c r="L200" s="104" t="n">
        <f aca="false">IF(E200&gt;D200,1,0)+IF(E201&gt;D201,1,0)+IF(E202&gt;D202,1,0)</f>
        <v>0</v>
      </c>
      <c r="M200" s="97" t="str">
        <f aca="false">G200&amp;" d. "&amp;I200</f>
        <v>0 d. 0</v>
      </c>
      <c r="N200" s="97" t="str">
        <f aca="false">G200&amp;" x "&amp;I200</f>
        <v>0 x 0</v>
      </c>
      <c r="O200" s="97" t="str">
        <f aca="false">I200&amp;" x "&amp;G200</f>
        <v>0 x 0</v>
      </c>
      <c r="P200" s="94" t="n">
        <f aca="false">MONTH(B200)</f>
        <v>12</v>
      </c>
      <c r="Q200" s="94" t="n">
        <f aca="false">QUOTIENT(B200-2,7)-6129</f>
        <v>-6129</v>
      </c>
    </row>
    <row r="201" customFormat="false" ht="12.75" hidden="false" customHeight="false" outlineLevel="0" collapsed="false">
      <c r="A201" s="94"/>
      <c r="B201" s="39"/>
      <c r="C201" s="40"/>
      <c r="D201" s="98"/>
      <c r="E201" s="98"/>
      <c r="F201" s="40"/>
      <c r="G201" s="97"/>
      <c r="H201" s="94"/>
      <c r="I201" s="97"/>
      <c r="J201" s="94"/>
      <c r="K201" s="94"/>
      <c r="L201" s="94"/>
      <c r="M201" s="97" t="n">
        <v>0</v>
      </c>
      <c r="N201" s="97" t="n">
        <v>0</v>
      </c>
      <c r="O201" s="97" t="n">
        <v>0</v>
      </c>
      <c r="P201" s="94"/>
      <c r="Q201" s="94"/>
    </row>
    <row r="202" customFormat="false" ht="12.75" hidden="false" customHeight="false" outlineLevel="0" collapsed="false">
      <c r="A202" s="99"/>
      <c r="B202" s="100"/>
      <c r="C202" s="101"/>
      <c r="D202" s="102"/>
      <c r="E202" s="102"/>
      <c r="F202" s="101"/>
      <c r="G202" s="103"/>
      <c r="H202" s="99"/>
      <c r="I202" s="103"/>
      <c r="J202" s="99"/>
      <c r="K202" s="99"/>
      <c r="L202" s="99"/>
      <c r="M202" s="103" t="n">
        <v>0</v>
      </c>
      <c r="N202" s="103" t="n">
        <v>0</v>
      </c>
      <c r="O202" s="103" t="n">
        <v>0</v>
      </c>
      <c r="P202" s="99"/>
      <c r="Q202" s="99"/>
    </row>
    <row r="203" customFormat="false" ht="12.75" hidden="false" customHeight="false" outlineLevel="0" collapsed="false">
      <c r="A203" s="104" t="n">
        <f aca="false">A200+1</f>
        <v>68</v>
      </c>
      <c r="B203" s="95"/>
      <c r="C203" s="40"/>
      <c r="D203" s="96"/>
      <c r="E203" s="96"/>
      <c r="F203" s="40"/>
      <c r="G203" s="105" t="n">
        <f aca="false">C203</f>
        <v>0</v>
      </c>
      <c r="H203" s="104" t="n">
        <f aca="false">IF(AND(E203=0,E204=0),25,20)</f>
        <v>25</v>
      </c>
      <c r="I203" s="105" t="n">
        <f aca="false">F203</f>
        <v>0</v>
      </c>
      <c r="J203" s="94" t="n">
        <f aca="false">IF(E203="WO40",-40,MAX(4,SUM(E203:E204)))</f>
        <v>4</v>
      </c>
      <c r="K203" s="104" t="n">
        <f aca="false">IF(D203&gt;E203,1,0)+IF(D204&gt;E204,1,0)+IF(D205&gt;E205,1,0)</f>
        <v>0</v>
      </c>
      <c r="L203" s="104" t="n">
        <f aca="false">IF(E203&gt;D203,1,0)+IF(E204&gt;D204,1,0)+IF(E205&gt;D205,1,0)</f>
        <v>0</v>
      </c>
      <c r="M203" s="97" t="str">
        <f aca="false">G203&amp;" d. "&amp;I203</f>
        <v>0 d. 0</v>
      </c>
      <c r="N203" s="97" t="str">
        <f aca="false">G203&amp;" x "&amp;I203</f>
        <v>0 x 0</v>
      </c>
      <c r="O203" s="97" t="str">
        <f aca="false">I203&amp;" x "&amp;G203</f>
        <v>0 x 0</v>
      </c>
      <c r="P203" s="94" t="n">
        <f aca="false">MONTH(B203)</f>
        <v>12</v>
      </c>
      <c r="Q203" s="94" t="n">
        <f aca="false">QUOTIENT(B203-2,7)-6129</f>
        <v>-6129</v>
      </c>
    </row>
    <row r="204" customFormat="false" ht="12.75" hidden="false" customHeight="false" outlineLevel="0" collapsed="false">
      <c r="A204" s="94"/>
      <c r="B204" s="39"/>
      <c r="C204" s="40"/>
      <c r="D204" s="98"/>
      <c r="E204" s="98"/>
      <c r="F204" s="40"/>
      <c r="G204" s="97"/>
      <c r="H204" s="94"/>
      <c r="I204" s="97"/>
      <c r="J204" s="94"/>
      <c r="K204" s="94"/>
      <c r="L204" s="94"/>
      <c r="M204" s="97" t="n">
        <v>0</v>
      </c>
      <c r="N204" s="97" t="n">
        <v>0</v>
      </c>
      <c r="O204" s="97" t="n">
        <v>0</v>
      </c>
      <c r="P204" s="94"/>
      <c r="Q204" s="94"/>
    </row>
    <row r="205" customFormat="false" ht="12.75" hidden="false" customHeight="false" outlineLevel="0" collapsed="false">
      <c r="A205" s="99"/>
      <c r="B205" s="100"/>
      <c r="C205" s="101"/>
      <c r="D205" s="102"/>
      <c r="E205" s="102"/>
      <c r="F205" s="101"/>
      <c r="G205" s="103"/>
      <c r="H205" s="99"/>
      <c r="I205" s="103"/>
      <c r="J205" s="99"/>
      <c r="K205" s="99"/>
      <c r="L205" s="99"/>
      <c r="M205" s="103" t="n">
        <v>0</v>
      </c>
      <c r="N205" s="103" t="n">
        <v>0</v>
      </c>
      <c r="O205" s="103" t="n">
        <v>0</v>
      </c>
      <c r="P205" s="99"/>
      <c r="Q205" s="99"/>
    </row>
    <row r="206" customFormat="false" ht="12.75" hidden="false" customHeight="false" outlineLevel="0" collapsed="false">
      <c r="A206" s="104" t="n">
        <f aca="false">A203+1</f>
        <v>69</v>
      </c>
      <c r="B206" s="95"/>
      <c r="C206" s="40"/>
      <c r="D206" s="96"/>
      <c r="E206" s="96"/>
      <c r="F206" s="40"/>
      <c r="G206" s="105" t="n">
        <f aca="false">C206</f>
        <v>0</v>
      </c>
      <c r="H206" s="104" t="n">
        <f aca="false">IF(AND(E206=0,E207=0),25,20)</f>
        <v>25</v>
      </c>
      <c r="I206" s="105" t="n">
        <f aca="false">F206</f>
        <v>0</v>
      </c>
      <c r="J206" s="94" t="n">
        <f aca="false">IF(E206="WO40",-40,MAX(4,SUM(E206:E207)))</f>
        <v>4</v>
      </c>
      <c r="K206" s="104" t="n">
        <f aca="false">IF(D206&gt;E206,1,0)+IF(D207&gt;E207,1,0)+IF(D208&gt;E208,1,0)</f>
        <v>0</v>
      </c>
      <c r="L206" s="104" t="n">
        <f aca="false">IF(E206&gt;D206,1,0)+IF(E207&gt;D207,1,0)+IF(E208&gt;D208,1,0)</f>
        <v>0</v>
      </c>
      <c r="M206" s="97" t="str">
        <f aca="false">G206&amp;" d. "&amp;I206</f>
        <v>0 d. 0</v>
      </c>
      <c r="N206" s="97" t="str">
        <f aca="false">G206&amp;" x "&amp;I206</f>
        <v>0 x 0</v>
      </c>
      <c r="O206" s="97" t="str">
        <f aca="false">I206&amp;" x "&amp;G206</f>
        <v>0 x 0</v>
      </c>
      <c r="P206" s="94" t="n">
        <f aca="false">MONTH(B206)</f>
        <v>12</v>
      </c>
      <c r="Q206" s="94" t="n">
        <f aca="false">QUOTIENT(B206-2,7)-6129</f>
        <v>-6129</v>
      </c>
    </row>
    <row r="207" customFormat="false" ht="12.75" hidden="false" customHeight="false" outlineLevel="0" collapsed="false">
      <c r="A207" s="94"/>
      <c r="B207" s="39"/>
      <c r="C207" s="40"/>
      <c r="D207" s="98"/>
      <c r="E207" s="98"/>
      <c r="F207" s="40"/>
      <c r="G207" s="97"/>
      <c r="H207" s="94"/>
      <c r="I207" s="97"/>
      <c r="J207" s="94"/>
      <c r="K207" s="94"/>
      <c r="L207" s="94"/>
      <c r="M207" s="97" t="n">
        <v>0</v>
      </c>
      <c r="N207" s="97" t="n">
        <v>0</v>
      </c>
      <c r="O207" s="97" t="n">
        <v>0</v>
      </c>
      <c r="P207" s="94"/>
      <c r="Q207" s="94"/>
    </row>
    <row r="208" customFormat="false" ht="12.75" hidden="false" customHeight="false" outlineLevel="0" collapsed="false">
      <c r="A208" s="99"/>
      <c r="B208" s="100"/>
      <c r="C208" s="101"/>
      <c r="D208" s="102"/>
      <c r="E208" s="102"/>
      <c r="F208" s="101"/>
      <c r="G208" s="103"/>
      <c r="H208" s="99"/>
      <c r="I208" s="103"/>
      <c r="J208" s="99"/>
      <c r="K208" s="99"/>
      <c r="L208" s="99"/>
      <c r="M208" s="103" t="n">
        <v>0</v>
      </c>
      <c r="N208" s="103" t="n">
        <v>0</v>
      </c>
      <c r="O208" s="103" t="n">
        <v>0</v>
      </c>
      <c r="P208" s="99"/>
      <c r="Q208" s="99"/>
    </row>
    <row r="209" customFormat="false" ht="12.75" hidden="false" customHeight="false" outlineLevel="0" collapsed="false">
      <c r="A209" s="104" t="n">
        <f aca="false">A206+1</f>
        <v>70</v>
      </c>
      <c r="B209" s="95"/>
      <c r="C209" s="40"/>
      <c r="D209" s="96"/>
      <c r="E209" s="96"/>
      <c r="F209" s="40"/>
      <c r="G209" s="105" t="n">
        <f aca="false">C209</f>
        <v>0</v>
      </c>
      <c r="H209" s="104" t="n">
        <f aca="false">IF(AND(E209=0,E210=0),25,20)</f>
        <v>25</v>
      </c>
      <c r="I209" s="105" t="n">
        <f aca="false">F209</f>
        <v>0</v>
      </c>
      <c r="J209" s="94" t="n">
        <f aca="false">IF(E209="WO40",-40,MAX(4,SUM(E209:E210)))</f>
        <v>4</v>
      </c>
      <c r="K209" s="104" t="n">
        <f aca="false">IF(D209&gt;E209,1,0)+IF(D210&gt;E210,1,0)+IF(D211&gt;E211,1,0)</f>
        <v>0</v>
      </c>
      <c r="L209" s="104" t="n">
        <f aca="false">IF(E209&gt;D209,1,0)+IF(E210&gt;D210,1,0)+IF(E211&gt;D211,1,0)</f>
        <v>0</v>
      </c>
      <c r="M209" s="97" t="str">
        <f aca="false">G209&amp;" d. "&amp;I209</f>
        <v>0 d. 0</v>
      </c>
      <c r="N209" s="97" t="str">
        <f aca="false">G209&amp;" x "&amp;I209</f>
        <v>0 x 0</v>
      </c>
      <c r="O209" s="97" t="str">
        <f aca="false">I209&amp;" x "&amp;G209</f>
        <v>0 x 0</v>
      </c>
      <c r="P209" s="94" t="n">
        <f aca="false">MONTH(B209)</f>
        <v>12</v>
      </c>
      <c r="Q209" s="94" t="n">
        <f aca="false">QUOTIENT(B209-2,7)-6129</f>
        <v>-6129</v>
      </c>
    </row>
    <row r="210" customFormat="false" ht="12.75" hidden="false" customHeight="false" outlineLevel="0" collapsed="false">
      <c r="A210" s="94"/>
      <c r="B210" s="39"/>
      <c r="C210" s="40"/>
      <c r="D210" s="98"/>
      <c r="E210" s="98"/>
      <c r="F210" s="40"/>
      <c r="G210" s="97"/>
      <c r="H210" s="94"/>
      <c r="I210" s="97"/>
      <c r="J210" s="94"/>
      <c r="K210" s="94"/>
      <c r="L210" s="94"/>
      <c r="M210" s="97" t="n">
        <v>0</v>
      </c>
      <c r="N210" s="97" t="n">
        <v>0</v>
      </c>
      <c r="O210" s="97" t="n">
        <v>0</v>
      </c>
      <c r="P210" s="94"/>
      <c r="Q210" s="94"/>
    </row>
    <row r="211" customFormat="false" ht="12.75" hidden="false" customHeight="false" outlineLevel="0" collapsed="false">
      <c r="A211" s="99"/>
      <c r="B211" s="100"/>
      <c r="C211" s="101"/>
      <c r="D211" s="102"/>
      <c r="E211" s="102"/>
      <c r="F211" s="101"/>
      <c r="G211" s="103"/>
      <c r="H211" s="99"/>
      <c r="I211" s="103"/>
      <c r="J211" s="99"/>
      <c r="K211" s="99"/>
      <c r="L211" s="99"/>
      <c r="M211" s="103" t="n">
        <v>0</v>
      </c>
      <c r="N211" s="103" t="n">
        <v>0</v>
      </c>
      <c r="O211" s="103" t="n">
        <v>0</v>
      </c>
      <c r="P211" s="99"/>
      <c r="Q211" s="99"/>
    </row>
    <row r="212" customFormat="false" ht="12.75" hidden="false" customHeight="false" outlineLevel="0" collapsed="false">
      <c r="A212" s="104" t="n">
        <f aca="false">A209+1</f>
        <v>71</v>
      </c>
      <c r="B212" s="95"/>
      <c r="C212" s="40"/>
      <c r="D212" s="96"/>
      <c r="E212" s="96"/>
      <c r="F212" s="40"/>
      <c r="G212" s="105" t="n">
        <f aca="false">C212</f>
        <v>0</v>
      </c>
      <c r="H212" s="104" t="n">
        <f aca="false">IF(AND(E212=0,E213=0),25,20)</f>
        <v>25</v>
      </c>
      <c r="I212" s="105" t="n">
        <f aca="false">F212</f>
        <v>0</v>
      </c>
      <c r="J212" s="94" t="n">
        <f aca="false">IF(E212="WO40",-40,MAX(4,SUM(E212:E213)))</f>
        <v>4</v>
      </c>
      <c r="K212" s="104" t="n">
        <f aca="false">IF(D212&gt;E212,1,0)+IF(D213&gt;E213,1,0)+IF(D214&gt;E214,1,0)</f>
        <v>0</v>
      </c>
      <c r="L212" s="104" t="n">
        <f aca="false">IF(E212&gt;D212,1,0)+IF(E213&gt;D213,1,0)+IF(E214&gt;D214,1,0)</f>
        <v>0</v>
      </c>
      <c r="M212" s="97" t="str">
        <f aca="false">G212&amp;" d. "&amp;I212</f>
        <v>0 d. 0</v>
      </c>
      <c r="N212" s="97" t="str">
        <f aca="false">G212&amp;" x "&amp;I212</f>
        <v>0 x 0</v>
      </c>
      <c r="O212" s="97" t="str">
        <f aca="false">I212&amp;" x "&amp;G212</f>
        <v>0 x 0</v>
      </c>
      <c r="P212" s="94" t="n">
        <f aca="false">MONTH(B212)</f>
        <v>12</v>
      </c>
      <c r="Q212" s="94" t="n">
        <f aca="false">QUOTIENT(B212-2,7)-6129</f>
        <v>-6129</v>
      </c>
    </row>
    <row r="213" customFormat="false" ht="12.75" hidden="false" customHeight="false" outlineLevel="0" collapsed="false">
      <c r="A213" s="94"/>
      <c r="B213" s="39"/>
      <c r="C213" s="40"/>
      <c r="D213" s="98"/>
      <c r="E213" s="98"/>
      <c r="F213" s="40"/>
      <c r="G213" s="97"/>
      <c r="H213" s="94"/>
      <c r="I213" s="97"/>
      <c r="J213" s="94"/>
      <c r="K213" s="94"/>
      <c r="L213" s="94"/>
      <c r="M213" s="97" t="n">
        <v>0</v>
      </c>
      <c r="N213" s="97" t="n">
        <v>0</v>
      </c>
      <c r="O213" s="97" t="n">
        <v>0</v>
      </c>
      <c r="P213" s="94"/>
      <c r="Q213" s="94"/>
    </row>
    <row r="214" customFormat="false" ht="12.75" hidden="false" customHeight="false" outlineLevel="0" collapsed="false">
      <c r="A214" s="99"/>
      <c r="B214" s="100"/>
      <c r="C214" s="101"/>
      <c r="D214" s="102"/>
      <c r="E214" s="102"/>
      <c r="F214" s="101"/>
      <c r="G214" s="103"/>
      <c r="H214" s="99"/>
      <c r="I214" s="103"/>
      <c r="J214" s="99"/>
      <c r="K214" s="99"/>
      <c r="L214" s="99"/>
      <c r="M214" s="103" t="n">
        <v>0</v>
      </c>
      <c r="N214" s="103" t="n">
        <v>0</v>
      </c>
      <c r="O214" s="103" t="n">
        <v>0</v>
      </c>
      <c r="P214" s="99"/>
      <c r="Q214" s="99"/>
    </row>
    <row r="215" customFormat="false" ht="12.75" hidden="false" customHeight="false" outlineLevel="0" collapsed="false">
      <c r="A215" s="104" t="n">
        <f aca="false">A212+1</f>
        <v>72</v>
      </c>
      <c r="B215" s="95"/>
      <c r="C215" s="40"/>
      <c r="D215" s="96"/>
      <c r="E215" s="96"/>
      <c r="F215" s="40"/>
      <c r="G215" s="105" t="n">
        <f aca="false">C215</f>
        <v>0</v>
      </c>
      <c r="H215" s="104" t="n">
        <f aca="false">IF(AND(E215=0,E216=0),25,20)</f>
        <v>25</v>
      </c>
      <c r="I215" s="105" t="n">
        <f aca="false">F215</f>
        <v>0</v>
      </c>
      <c r="J215" s="94" t="n">
        <f aca="false">IF(E215="WO40",-40,MAX(4,SUM(E215:E216)))</f>
        <v>4</v>
      </c>
      <c r="K215" s="104" t="n">
        <f aca="false">IF(D215&gt;E215,1,0)+IF(D216&gt;E216,1,0)+IF(D217&gt;E217,1,0)</f>
        <v>0</v>
      </c>
      <c r="L215" s="104" t="n">
        <f aca="false">IF(E215&gt;D215,1,0)+IF(E216&gt;D216,1,0)+IF(E217&gt;D217,1,0)</f>
        <v>0</v>
      </c>
      <c r="M215" s="97" t="str">
        <f aca="false">G215&amp;" d. "&amp;I215</f>
        <v>0 d. 0</v>
      </c>
      <c r="N215" s="97" t="str">
        <f aca="false">G215&amp;" x "&amp;I215</f>
        <v>0 x 0</v>
      </c>
      <c r="O215" s="97" t="str">
        <f aca="false">I215&amp;" x "&amp;G215</f>
        <v>0 x 0</v>
      </c>
      <c r="P215" s="94" t="n">
        <f aca="false">MONTH(B215)</f>
        <v>12</v>
      </c>
      <c r="Q215" s="94" t="n">
        <f aca="false">QUOTIENT(B215-2,7)-6129</f>
        <v>-6129</v>
      </c>
    </row>
    <row r="216" customFormat="false" ht="12.75" hidden="false" customHeight="false" outlineLevel="0" collapsed="false">
      <c r="A216" s="94"/>
      <c r="B216" s="39"/>
      <c r="C216" s="40"/>
      <c r="D216" s="98"/>
      <c r="E216" s="98"/>
      <c r="F216" s="40"/>
      <c r="G216" s="97"/>
      <c r="H216" s="94"/>
      <c r="I216" s="97"/>
      <c r="J216" s="94"/>
      <c r="K216" s="94"/>
      <c r="L216" s="94"/>
      <c r="M216" s="97" t="n">
        <v>0</v>
      </c>
      <c r="N216" s="97" t="n">
        <v>0</v>
      </c>
      <c r="O216" s="97" t="n">
        <v>0</v>
      </c>
      <c r="P216" s="94"/>
      <c r="Q216" s="94"/>
    </row>
    <row r="217" customFormat="false" ht="12.75" hidden="false" customHeight="false" outlineLevel="0" collapsed="false">
      <c r="A217" s="99"/>
      <c r="B217" s="100"/>
      <c r="C217" s="101"/>
      <c r="D217" s="102"/>
      <c r="E217" s="102"/>
      <c r="F217" s="101"/>
      <c r="G217" s="103"/>
      <c r="H217" s="99"/>
      <c r="I217" s="103"/>
      <c r="J217" s="99"/>
      <c r="K217" s="99"/>
      <c r="L217" s="99"/>
      <c r="M217" s="103" t="n">
        <v>0</v>
      </c>
      <c r="N217" s="103" t="n">
        <v>0</v>
      </c>
      <c r="O217" s="103" t="n">
        <v>0</v>
      </c>
      <c r="P217" s="99"/>
      <c r="Q217" s="99"/>
    </row>
    <row r="218" customFormat="false" ht="12.75" hidden="false" customHeight="false" outlineLevel="0" collapsed="false">
      <c r="A218" s="104" t="n">
        <f aca="false">A215+1</f>
        <v>73</v>
      </c>
      <c r="B218" s="95"/>
      <c r="C218" s="40"/>
      <c r="D218" s="96"/>
      <c r="E218" s="96"/>
      <c r="F218" s="40"/>
      <c r="G218" s="105" t="n">
        <f aca="false">C218</f>
        <v>0</v>
      </c>
      <c r="H218" s="117" t="n">
        <v>20</v>
      </c>
      <c r="I218" s="105" t="n">
        <f aca="false">F218</f>
        <v>0</v>
      </c>
      <c r="J218" s="94" t="n">
        <f aca="false">IF(E218="WO40",-40,MAX(4,SUM(E218:E219)))</f>
        <v>4</v>
      </c>
      <c r="K218" s="104" t="n">
        <f aca="false">IF(D218&gt;E218,1,0)+IF(D219&gt;E219,1,0)+IF(D220&gt;E220,1,0)</f>
        <v>0</v>
      </c>
      <c r="L218" s="104" t="n">
        <f aca="false">IF(E218&gt;D218,1,0)+IF(E219&gt;D219,1,0)+IF(E220&gt;D220,1,0)</f>
        <v>0</v>
      </c>
      <c r="M218" s="97" t="str">
        <f aca="false">G218&amp;" d. "&amp;I218</f>
        <v>0 d. 0</v>
      </c>
      <c r="N218" s="97" t="str">
        <f aca="false">G218&amp;" x "&amp;I218</f>
        <v>0 x 0</v>
      </c>
      <c r="O218" s="97" t="str">
        <f aca="false">I218&amp;" x "&amp;G218</f>
        <v>0 x 0</v>
      </c>
      <c r="P218" s="94" t="n">
        <f aca="false">MONTH(B218)</f>
        <v>12</v>
      </c>
      <c r="Q218" s="94" t="n">
        <f aca="false">QUOTIENT(B218-2,7)-6129</f>
        <v>-6129</v>
      </c>
    </row>
    <row r="219" customFormat="false" ht="12.75" hidden="false" customHeight="false" outlineLevel="0" collapsed="false">
      <c r="A219" s="94"/>
      <c r="B219" s="39"/>
      <c r="C219" s="40"/>
      <c r="D219" s="98"/>
      <c r="E219" s="98"/>
      <c r="F219" s="40"/>
      <c r="G219" s="97"/>
      <c r="H219" s="94"/>
      <c r="I219" s="97"/>
      <c r="J219" s="94"/>
      <c r="K219" s="94"/>
      <c r="L219" s="94"/>
      <c r="M219" s="97" t="n">
        <v>0</v>
      </c>
      <c r="N219" s="97" t="n">
        <v>0</v>
      </c>
      <c r="O219" s="97" t="n">
        <v>0</v>
      </c>
      <c r="P219" s="94"/>
      <c r="Q219" s="94"/>
    </row>
    <row r="220" customFormat="false" ht="12.75" hidden="false" customHeight="false" outlineLevel="0" collapsed="false">
      <c r="A220" s="99"/>
      <c r="B220" s="100"/>
      <c r="C220" s="101"/>
      <c r="D220" s="102"/>
      <c r="E220" s="102"/>
      <c r="F220" s="101"/>
      <c r="G220" s="103"/>
      <c r="H220" s="99"/>
      <c r="I220" s="103"/>
      <c r="J220" s="99"/>
      <c r="K220" s="99"/>
      <c r="L220" s="99"/>
      <c r="M220" s="103" t="n">
        <v>0</v>
      </c>
      <c r="N220" s="103" t="n">
        <v>0</v>
      </c>
      <c r="O220" s="103" t="n">
        <v>0</v>
      </c>
      <c r="P220" s="99"/>
      <c r="Q220" s="99"/>
    </row>
    <row r="221" customFormat="false" ht="12.75" hidden="false" customHeight="false" outlineLevel="0" collapsed="false">
      <c r="A221" s="104" t="n">
        <f aca="false">A218+1</f>
        <v>74</v>
      </c>
      <c r="B221" s="95"/>
      <c r="C221" s="40"/>
      <c r="D221" s="96"/>
      <c r="E221" s="96"/>
      <c r="F221" s="40"/>
      <c r="G221" s="105" t="n">
        <f aca="false">C221</f>
        <v>0</v>
      </c>
      <c r="H221" s="104" t="n">
        <f aca="false">IF(AND(E221=0,E222=0),25,20)</f>
        <v>25</v>
      </c>
      <c r="I221" s="105" t="n">
        <f aca="false">F221</f>
        <v>0</v>
      </c>
      <c r="J221" s="94" t="n">
        <f aca="false">IF(E221="WO40",-40,MAX(4,SUM(E221:E222)))</f>
        <v>4</v>
      </c>
      <c r="K221" s="104" t="n">
        <f aca="false">IF(D221&gt;E221,1,0)+IF(D222&gt;E222,1,0)+IF(D223&gt;E223,1,0)</f>
        <v>0</v>
      </c>
      <c r="L221" s="104" t="n">
        <f aca="false">IF(E221&gt;D221,1,0)+IF(E222&gt;D222,1,0)+IF(E223&gt;D223,1,0)</f>
        <v>0</v>
      </c>
      <c r="M221" s="97" t="str">
        <f aca="false">G221&amp;" d. "&amp;I221</f>
        <v>0 d. 0</v>
      </c>
      <c r="N221" s="97" t="str">
        <f aca="false">G221&amp;" x "&amp;I221</f>
        <v>0 x 0</v>
      </c>
      <c r="O221" s="97" t="str">
        <f aca="false">I221&amp;" x "&amp;G221</f>
        <v>0 x 0</v>
      </c>
      <c r="P221" s="94" t="n">
        <f aca="false">MONTH(B221)</f>
        <v>12</v>
      </c>
      <c r="Q221" s="94" t="n">
        <f aca="false">QUOTIENT(B221-2,7)-6129</f>
        <v>-6129</v>
      </c>
    </row>
    <row r="222" customFormat="false" ht="12.75" hidden="false" customHeight="false" outlineLevel="0" collapsed="false">
      <c r="A222" s="94"/>
      <c r="B222" s="39"/>
      <c r="C222" s="40"/>
      <c r="D222" s="98"/>
      <c r="E222" s="98"/>
      <c r="F222" s="40"/>
      <c r="G222" s="97"/>
      <c r="H222" s="94"/>
      <c r="I222" s="97"/>
      <c r="J222" s="94"/>
      <c r="K222" s="94"/>
      <c r="L222" s="94"/>
      <c r="M222" s="97" t="n">
        <v>0</v>
      </c>
      <c r="N222" s="97" t="n">
        <v>0</v>
      </c>
      <c r="O222" s="97" t="n">
        <v>0</v>
      </c>
      <c r="P222" s="94"/>
      <c r="Q222" s="94"/>
    </row>
    <row r="223" customFormat="false" ht="12.75" hidden="false" customHeight="false" outlineLevel="0" collapsed="false">
      <c r="A223" s="99"/>
      <c r="B223" s="100"/>
      <c r="C223" s="101"/>
      <c r="D223" s="102"/>
      <c r="E223" s="102"/>
      <c r="F223" s="101"/>
      <c r="G223" s="103"/>
      <c r="H223" s="99"/>
      <c r="I223" s="103"/>
      <c r="J223" s="99"/>
      <c r="K223" s="99"/>
      <c r="L223" s="99"/>
      <c r="M223" s="103" t="n">
        <v>0</v>
      </c>
      <c r="N223" s="103" t="n">
        <v>0</v>
      </c>
      <c r="O223" s="103" t="n">
        <v>0</v>
      </c>
      <c r="P223" s="99"/>
      <c r="Q223" s="99"/>
    </row>
    <row r="224" customFormat="false" ht="12.75" hidden="false" customHeight="false" outlineLevel="0" collapsed="false">
      <c r="A224" s="104" t="n">
        <f aca="false">A221+1</f>
        <v>75</v>
      </c>
      <c r="B224" s="95"/>
      <c r="C224" s="40"/>
      <c r="D224" s="96"/>
      <c r="E224" s="96"/>
      <c r="F224" s="40"/>
      <c r="G224" s="105" t="n">
        <f aca="false">C224</f>
        <v>0</v>
      </c>
      <c r="H224" s="104" t="n">
        <f aca="false">IF(AND(E224=0,E225=0),25,20)</f>
        <v>25</v>
      </c>
      <c r="I224" s="105" t="n">
        <f aca="false">F224</f>
        <v>0</v>
      </c>
      <c r="J224" s="94" t="n">
        <f aca="false">IF(E224="WO40",-40,MAX(4,SUM(E224:E225)))</f>
        <v>4</v>
      </c>
      <c r="K224" s="104" t="n">
        <f aca="false">IF(D224&gt;E224,1,0)+IF(D225&gt;E225,1,0)+IF(D226&gt;E226,1,0)</f>
        <v>0</v>
      </c>
      <c r="L224" s="104" t="n">
        <f aca="false">IF(E224&gt;D224,1,0)+IF(E225&gt;D225,1,0)+IF(E226&gt;D226,1,0)</f>
        <v>0</v>
      </c>
      <c r="M224" s="97" t="str">
        <f aca="false">G224&amp;" d. "&amp;I224</f>
        <v>0 d. 0</v>
      </c>
      <c r="N224" s="97" t="str">
        <f aca="false">G224&amp;" x "&amp;I224</f>
        <v>0 x 0</v>
      </c>
      <c r="O224" s="97" t="str">
        <f aca="false">I224&amp;" x "&amp;G224</f>
        <v>0 x 0</v>
      </c>
      <c r="P224" s="94" t="n">
        <f aca="false">MONTH(B224)</f>
        <v>12</v>
      </c>
      <c r="Q224" s="94" t="n">
        <f aca="false">QUOTIENT(B224-2,7)-6129</f>
        <v>-6129</v>
      </c>
    </row>
    <row r="225" customFormat="false" ht="12.75" hidden="false" customHeight="false" outlineLevel="0" collapsed="false">
      <c r="A225" s="94"/>
      <c r="B225" s="39"/>
      <c r="C225" s="40"/>
      <c r="D225" s="98"/>
      <c r="E225" s="98"/>
      <c r="F225" s="40"/>
      <c r="G225" s="97"/>
      <c r="H225" s="94"/>
      <c r="I225" s="97"/>
      <c r="J225" s="94"/>
      <c r="K225" s="94"/>
      <c r="L225" s="94"/>
      <c r="M225" s="97" t="n">
        <v>0</v>
      </c>
      <c r="N225" s="97" t="n">
        <v>0</v>
      </c>
      <c r="O225" s="97" t="n">
        <v>0</v>
      </c>
      <c r="P225" s="94"/>
      <c r="Q225" s="94"/>
    </row>
    <row r="226" customFormat="false" ht="12.75" hidden="false" customHeight="false" outlineLevel="0" collapsed="false">
      <c r="A226" s="99"/>
      <c r="B226" s="100"/>
      <c r="C226" s="101"/>
      <c r="D226" s="102"/>
      <c r="E226" s="102"/>
      <c r="F226" s="101"/>
      <c r="G226" s="103"/>
      <c r="H226" s="99"/>
      <c r="I226" s="103"/>
      <c r="J226" s="99"/>
      <c r="K226" s="99"/>
      <c r="L226" s="99"/>
      <c r="M226" s="103" t="n">
        <v>0</v>
      </c>
      <c r="N226" s="103" t="n">
        <v>0</v>
      </c>
      <c r="O226" s="103" t="n">
        <v>0</v>
      </c>
      <c r="P226" s="99"/>
      <c r="Q226" s="99"/>
    </row>
    <row r="227" customFormat="false" ht="12.75" hidden="false" customHeight="false" outlineLevel="0" collapsed="false">
      <c r="A227" s="104" t="n">
        <f aca="false">A224+1</f>
        <v>76</v>
      </c>
      <c r="B227" s="95"/>
      <c r="C227" s="40"/>
      <c r="D227" s="96"/>
      <c r="E227" s="96"/>
      <c r="F227" s="40"/>
      <c r="G227" s="105" t="n">
        <f aca="false">C227</f>
        <v>0</v>
      </c>
      <c r="H227" s="104" t="n">
        <f aca="false">IF(AND(E227=0,E228=0),25,20)</f>
        <v>25</v>
      </c>
      <c r="I227" s="105" t="n">
        <f aca="false">F227</f>
        <v>0</v>
      </c>
      <c r="J227" s="94" t="n">
        <f aca="false">IF(E227="WO40",-40,MAX(4,SUM(E227:E228)))</f>
        <v>4</v>
      </c>
      <c r="K227" s="104" t="n">
        <f aca="false">IF(D227&gt;E227,1,0)+IF(D228&gt;E228,1,0)+IF(D229&gt;E229,1,0)</f>
        <v>0</v>
      </c>
      <c r="L227" s="104" t="n">
        <f aca="false">IF(E227&gt;D227,1,0)+IF(E228&gt;D228,1,0)+IF(E229&gt;D229,1,0)</f>
        <v>0</v>
      </c>
      <c r="M227" s="97" t="str">
        <f aca="false">G227&amp;" d. "&amp;I227</f>
        <v>0 d. 0</v>
      </c>
      <c r="N227" s="97" t="str">
        <f aca="false">G227&amp;" x "&amp;I227</f>
        <v>0 x 0</v>
      </c>
      <c r="O227" s="97" t="str">
        <f aca="false">I227&amp;" x "&amp;G227</f>
        <v>0 x 0</v>
      </c>
      <c r="P227" s="94" t="n">
        <f aca="false">MONTH(B227)</f>
        <v>12</v>
      </c>
      <c r="Q227" s="94" t="n">
        <f aca="false">QUOTIENT(B227-2,7)-6129</f>
        <v>-6129</v>
      </c>
    </row>
    <row r="228" customFormat="false" ht="12.75" hidden="false" customHeight="false" outlineLevel="0" collapsed="false">
      <c r="A228" s="94"/>
      <c r="B228" s="39"/>
      <c r="C228" s="40"/>
      <c r="D228" s="98"/>
      <c r="E228" s="98"/>
      <c r="F228" s="40"/>
      <c r="G228" s="97"/>
      <c r="H228" s="94"/>
      <c r="I228" s="97"/>
      <c r="J228" s="94"/>
      <c r="K228" s="94"/>
      <c r="L228" s="94"/>
      <c r="M228" s="97" t="n">
        <v>0</v>
      </c>
      <c r="N228" s="97" t="n">
        <v>0</v>
      </c>
      <c r="O228" s="97" t="n">
        <v>0</v>
      </c>
      <c r="P228" s="94"/>
      <c r="Q228" s="94"/>
    </row>
    <row r="229" customFormat="false" ht="12.75" hidden="false" customHeight="false" outlineLevel="0" collapsed="false">
      <c r="A229" s="99"/>
      <c r="B229" s="100"/>
      <c r="C229" s="101"/>
      <c r="D229" s="102"/>
      <c r="E229" s="102"/>
      <c r="F229" s="101"/>
      <c r="G229" s="103"/>
      <c r="H229" s="99"/>
      <c r="I229" s="103"/>
      <c r="J229" s="99"/>
      <c r="K229" s="99"/>
      <c r="L229" s="99"/>
      <c r="M229" s="103" t="n">
        <v>0</v>
      </c>
      <c r="N229" s="103" t="n">
        <v>0</v>
      </c>
      <c r="O229" s="103" t="n">
        <v>0</v>
      </c>
      <c r="P229" s="99"/>
      <c r="Q229" s="99"/>
    </row>
    <row r="230" customFormat="false" ht="12.75" hidden="false" customHeight="false" outlineLevel="0" collapsed="false">
      <c r="A230" s="104" t="n">
        <f aca="false">A227+1</f>
        <v>77</v>
      </c>
      <c r="B230" s="95"/>
      <c r="C230" s="40"/>
      <c r="D230" s="96"/>
      <c r="E230" s="96"/>
      <c r="F230" s="40"/>
      <c r="G230" s="105" t="n">
        <f aca="false">C230</f>
        <v>0</v>
      </c>
      <c r="H230" s="104" t="n">
        <f aca="false">IF(AND(E230=0,E231=0),25,20)</f>
        <v>25</v>
      </c>
      <c r="I230" s="105" t="n">
        <f aca="false">F230</f>
        <v>0</v>
      </c>
      <c r="J230" s="94" t="n">
        <f aca="false">IF(E230="WO40",-40,MAX(4,SUM(E230:E231)))</f>
        <v>4</v>
      </c>
      <c r="K230" s="104" t="n">
        <f aca="false">IF(D230&gt;E230,1,0)+IF(D231&gt;E231,1,0)+IF(D232&gt;E232,1,0)</f>
        <v>0</v>
      </c>
      <c r="L230" s="104" t="n">
        <f aca="false">IF(E230&gt;D230,1,0)+IF(E231&gt;D231,1,0)+IF(E232&gt;D232,1,0)</f>
        <v>0</v>
      </c>
      <c r="M230" s="97" t="str">
        <f aca="false">G230&amp;" d. "&amp;I230</f>
        <v>0 d. 0</v>
      </c>
      <c r="N230" s="97" t="str">
        <f aca="false">G230&amp;" x "&amp;I230</f>
        <v>0 x 0</v>
      </c>
      <c r="O230" s="97" t="str">
        <f aca="false">I230&amp;" x "&amp;G230</f>
        <v>0 x 0</v>
      </c>
      <c r="P230" s="94" t="n">
        <f aca="false">MONTH(B230)</f>
        <v>12</v>
      </c>
      <c r="Q230" s="94" t="n">
        <f aca="false">QUOTIENT(B230-2,7)-6129</f>
        <v>-6129</v>
      </c>
    </row>
    <row r="231" customFormat="false" ht="12.75" hidden="false" customHeight="false" outlineLevel="0" collapsed="false">
      <c r="A231" s="94"/>
      <c r="B231" s="39"/>
      <c r="C231" s="40"/>
      <c r="D231" s="98"/>
      <c r="E231" s="98"/>
      <c r="F231" s="40"/>
      <c r="G231" s="97"/>
      <c r="H231" s="94"/>
      <c r="I231" s="97"/>
      <c r="J231" s="94"/>
      <c r="K231" s="94"/>
      <c r="L231" s="94"/>
      <c r="M231" s="97" t="n">
        <v>0</v>
      </c>
      <c r="N231" s="97" t="n">
        <v>0</v>
      </c>
      <c r="O231" s="97" t="n">
        <v>0</v>
      </c>
      <c r="P231" s="94"/>
      <c r="Q231" s="94"/>
    </row>
    <row r="232" customFormat="false" ht="12.75" hidden="false" customHeight="false" outlineLevel="0" collapsed="false">
      <c r="A232" s="99"/>
      <c r="B232" s="100"/>
      <c r="C232" s="101"/>
      <c r="D232" s="102"/>
      <c r="E232" s="102"/>
      <c r="F232" s="101"/>
      <c r="G232" s="103"/>
      <c r="H232" s="99"/>
      <c r="I232" s="103"/>
      <c r="J232" s="99"/>
      <c r="K232" s="99"/>
      <c r="L232" s="99"/>
      <c r="M232" s="103" t="n">
        <v>0</v>
      </c>
      <c r="N232" s="103" t="n">
        <v>0</v>
      </c>
      <c r="O232" s="103" t="n">
        <v>0</v>
      </c>
      <c r="P232" s="99"/>
      <c r="Q232" s="99"/>
    </row>
    <row r="233" customFormat="false" ht="12.75" hidden="false" customHeight="false" outlineLevel="0" collapsed="false">
      <c r="A233" s="104" t="n">
        <f aca="false">A230+1</f>
        <v>78</v>
      </c>
      <c r="B233" s="95"/>
      <c r="C233" s="40"/>
      <c r="D233" s="96"/>
      <c r="E233" s="96"/>
      <c r="F233" s="40"/>
      <c r="G233" s="105" t="n">
        <f aca="false">C233</f>
        <v>0</v>
      </c>
      <c r="H233" s="104" t="n">
        <f aca="false">IF(AND(E233=0,E234=0),25,20)</f>
        <v>25</v>
      </c>
      <c r="I233" s="105" t="n">
        <f aca="false">F233</f>
        <v>0</v>
      </c>
      <c r="J233" s="94" t="n">
        <f aca="false">IF(E233="WO40",-40,MAX(4,SUM(E233:E234)))</f>
        <v>4</v>
      </c>
      <c r="K233" s="104" t="n">
        <f aca="false">IF(D233&gt;E233,1,0)+IF(D234&gt;E234,1,0)+IF(D235&gt;E235,1,0)</f>
        <v>0</v>
      </c>
      <c r="L233" s="104" t="n">
        <f aca="false">IF(E233&gt;D233,1,0)+IF(E234&gt;D234,1,0)+IF(E235&gt;D235,1,0)</f>
        <v>0</v>
      </c>
      <c r="M233" s="97" t="str">
        <f aca="false">G233&amp;" d. "&amp;I233</f>
        <v>0 d. 0</v>
      </c>
      <c r="N233" s="97" t="str">
        <f aca="false">G233&amp;" x "&amp;I233</f>
        <v>0 x 0</v>
      </c>
      <c r="O233" s="97" t="str">
        <f aca="false">I233&amp;" x "&amp;G233</f>
        <v>0 x 0</v>
      </c>
      <c r="P233" s="94" t="n">
        <f aca="false">MONTH(B233)</f>
        <v>12</v>
      </c>
      <c r="Q233" s="94" t="n">
        <f aca="false">QUOTIENT(B233-2,7)-6129</f>
        <v>-6129</v>
      </c>
    </row>
    <row r="234" customFormat="false" ht="12.75" hidden="false" customHeight="false" outlineLevel="0" collapsed="false">
      <c r="A234" s="94"/>
      <c r="B234" s="39"/>
      <c r="C234" s="40"/>
      <c r="D234" s="98"/>
      <c r="E234" s="98"/>
      <c r="F234" s="40"/>
      <c r="G234" s="97"/>
      <c r="H234" s="94"/>
      <c r="I234" s="97"/>
      <c r="J234" s="94"/>
      <c r="K234" s="94"/>
      <c r="L234" s="94"/>
      <c r="M234" s="97" t="n">
        <v>0</v>
      </c>
      <c r="N234" s="97" t="n">
        <v>0</v>
      </c>
      <c r="O234" s="97" t="n">
        <v>0</v>
      </c>
      <c r="P234" s="94"/>
      <c r="Q234" s="94"/>
    </row>
    <row r="235" customFormat="false" ht="12.75" hidden="false" customHeight="false" outlineLevel="0" collapsed="false">
      <c r="A235" s="99"/>
      <c r="B235" s="100"/>
      <c r="C235" s="101"/>
      <c r="D235" s="102"/>
      <c r="E235" s="102"/>
      <c r="F235" s="101"/>
      <c r="G235" s="103"/>
      <c r="H235" s="99"/>
      <c r="I235" s="103"/>
      <c r="J235" s="99"/>
      <c r="K235" s="99"/>
      <c r="L235" s="99"/>
      <c r="M235" s="103" t="n">
        <v>0</v>
      </c>
      <c r="N235" s="103" t="n">
        <v>0</v>
      </c>
      <c r="O235" s="103" t="n">
        <v>0</v>
      </c>
      <c r="P235" s="99"/>
      <c r="Q235" s="99"/>
    </row>
    <row r="236" customFormat="false" ht="12.75" hidden="false" customHeight="false" outlineLevel="0" collapsed="false">
      <c r="A236" s="104" t="n">
        <f aca="false">A233+1</f>
        <v>79</v>
      </c>
      <c r="B236" s="95"/>
      <c r="C236" s="40"/>
      <c r="D236" s="96"/>
      <c r="E236" s="96"/>
      <c r="F236" s="40"/>
      <c r="G236" s="105" t="n">
        <f aca="false">C236</f>
        <v>0</v>
      </c>
      <c r="H236" s="104" t="n">
        <f aca="false">IF(AND(E236=0,E237=0),25,20)</f>
        <v>25</v>
      </c>
      <c r="I236" s="105" t="n">
        <f aca="false">F236</f>
        <v>0</v>
      </c>
      <c r="J236" s="94" t="n">
        <f aca="false">IF(E236="WO40",-40,MAX(4,SUM(E236:E237)))</f>
        <v>4</v>
      </c>
      <c r="K236" s="104" t="n">
        <f aca="false">IF(D236&gt;E236,1,0)+IF(D237&gt;E237,1,0)+IF(D238&gt;E238,1,0)</f>
        <v>0</v>
      </c>
      <c r="L236" s="104" t="n">
        <f aca="false">IF(E236&gt;D236,1,0)+IF(E237&gt;D237,1,0)+IF(E238&gt;D238,1,0)</f>
        <v>0</v>
      </c>
      <c r="M236" s="97" t="str">
        <f aca="false">G236&amp;" d. "&amp;I236</f>
        <v>0 d. 0</v>
      </c>
      <c r="N236" s="97" t="str">
        <f aca="false">G236&amp;" x "&amp;I236</f>
        <v>0 x 0</v>
      </c>
      <c r="O236" s="97" t="str">
        <f aca="false">I236&amp;" x "&amp;G236</f>
        <v>0 x 0</v>
      </c>
      <c r="P236" s="94" t="n">
        <f aca="false">MONTH(B236)</f>
        <v>12</v>
      </c>
      <c r="Q236" s="94" t="n">
        <f aca="false">QUOTIENT(B236-2,7)-6129</f>
        <v>-6129</v>
      </c>
    </row>
    <row r="237" customFormat="false" ht="12.75" hidden="false" customHeight="false" outlineLevel="0" collapsed="false">
      <c r="A237" s="94"/>
      <c r="B237" s="39"/>
      <c r="C237" s="40"/>
      <c r="D237" s="98"/>
      <c r="E237" s="98"/>
      <c r="F237" s="40"/>
      <c r="G237" s="97"/>
      <c r="H237" s="94"/>
      <c r="I237" s="97"/>
      <c r="J237" s="94"/>
      <c r="K237" s="94"/>
      <c r="L237" s="94"/>
      <c r="M237" s="97" t="n">
        <v>0</v>
      </c>
      <c r="N237" s="97" t="n">
        <v>0</v>
      </c>
      <c r="O237" s="97" t="n">
        <v>0</v>
      </c>
      <c r="P237" s="94"/>
      <c r="Q237" s="94"/>
    </row>
    <row r="238" customFormat="false" ht="12.75" hidden="false" customHeight="false" outlineLevel="0" collapsed="false">
      <c r="A238" s="99"/>
      <c r="B238" s="100"/>
      <c r="C238" s="101"/>
      <c r="D238" s="102"/>
      <c r="E238" s="102"/>
      <c r="F238" s="101"/>
      <c r="G238" s="103"/>
      <c r="H238" s="99"/>
      <c r="I238" s="103"/>
      <c r="J238" s="99"/>
      <c r="K238" s="99"/>
      <c r="L238" s="99"/>
      <c r="M238" s="103" t="n">
        <v>0</v>
      </c>
      <c r="N238" s="103" t="n">
        <v>0</v>
      </c>
      <c r="O238" s="103" t="n">
        <v>0</v>
      </c>
      <c r="P238" s="99"/>
      <c r="Q238" s="99"/>
    </row>
    <row r="239" customFormat="false" ht="12.75" hidden="false" customHeight="false" outlineLevel="0" collapsed="false">
      <c r="A239" s="104" t="n">
        <f aca="false">A236+1</f>
        <v>80</v>
      </c>
      <c r="B239" s="95"/>
      <c r="C239" s="40"/>
      <c r="D239" s="96"/>
      <c r="E239" s="96"/>
      <c r="F239" s="40"/>
      <c r="G239" s="105" t="n">
        <f aca="false">C239</f>
        <v>0</v>
      </c>
      <c r="H239" s="104" t="n">
        <f aca="false">IF(AND(E239=0,E240=0),25,20)</f>
        <v>25</v>
      </c>
      <c r="I239" s="105" t="n">
        <f aca="false">F239</f>
        <v>0</v>
      </c>
      <c r="J239" s="94" t="n">
        <f aca="false">IF(E239="WO40",-40,MAX(4,SUM(E239:E240)))</f>
        <v>4</v>
      </c>
      <c r="K239" s="104" t="n">
        <f aca="false">IF(D239&gt;E239,1,0)+IF(D240&gt;E240,1,0)+IF(D241&gt;E241,1,0)</f>
        <v>0</v>
      </c>
      <c r="L239" s="104" t="n">
        <f aca="false">IF(E239&gt;D239,1,0)+IF(E240&gt;D240,1,0)+IF(E241&gt;D241,1,0)</f>
        <v>0</v>
      </c>
      <c r="M239" s="97" t="str">
        <f aca="false">G239&amp;" d. "&amp;I239</f>
        <v>0 d. 0</v>
      </c>
      <c r="N239" s="97" t="str">
        <f aca="false">G239&amp;" x "&amp;I239</f>
        <v>0 x 0</v>
      </c>
      <c r="O239" s="97" t="str">
        <f aca="false">I239&amp;" x "&amp;G239</f>
        <v>0 x 0</v>
      </c>
      <c r="P239" s="94" t="n">
        <f aca="false">MONTH(B239)</f>
        <v>12</v>
      </c>
      <c r="Q239" s="94" t="n">
        <f aca="false">QUOTIENT(B239-2,7)-6129</f>
        <v>-6129</v>
      </c>
    </row>
    <row r="240" customFormat="false" ht="12.75" hidden="false" customHeight="false" outlineLevel="0" collapsed="false">
      <c r="A240" s="94"/>
      <c r="B240" s="39"/>
      <c r="C240" s="40"/>
      <c r="D240" s="98"/>
      <c r="E240" s="98"/>
      <c r="F240" s="40"/>
      <c r="G240" s="97"/>
      <c r="H240" s="94"/>
      <c r="I240" s="97"/>
      <c r="J240" s="94"/>
      <c r="K240" s="94"/>
      <c r="L240" s="94"/>
      <c r="M240" s="97" t="n">
        <v>0</v>
      </c>
      <c r="N240" s="97" t="n">
        <v>0</v>
      </c>
      <c r="O240" s="97" t="n">
        <v>0</v>
      </c>
      <c r="P240" s="94"/>
      <c r="Q240" s="94"/>
    </row>
    <row r="241" customFormat="false" ht="12.75" hidden="false" customHeight="false" outlineLevel="0" collapsed="false">
      <c r="A241" s="99"/>
      <c r="B241" s="100"/>
      <c r="C241" s="101"/>
      <c r="D241" s="102"/>
      <c r="E241" s="102"/>
      <c r="F241" s="101"/>
      <c r="G241" s="103"/>
      <c r="H241" s="99"/>
      <c r="I241" s="103"/>
      <c r="J241" s="99"/>
      <c r="K241" s="99"/>
      <c r="L241" s="99"/>
      <c r="M241" s="103" t="n">
        <v>0</v>
      </c>
      <c r="N241" s="103" t="n">
        <v>0</v>
      </c>
      <c r="O241" s="103" t="n">
        <v>0</v>
      </c>
      <c r="P241" s="99"/>
      <c r="Q241" s="99"/>
    </row>
    <row r="242" customFormat="false" ht="12.75" hidden="false" customHeight="false" outlineLevel="0" collapsed="false">
      <c r="A242" s="104" t="n">
        <f aca="false">A239+1</f>
        <v>81</v>
      </c>
      <c r="B242" s="95"/>
      <c r="C242" s="40"/>
      <c r="D242" s="96"/>
      <c r="E242" s="96"/>
      <c r="F242" s="40"/>
      <c r="G242" s="105" t="n">
        <f aca="false">C242</f>
        <v>0</v>
      </c>
      <c r="H242" s="104" t="n">
        <f aca="false">IF(AND(E242=0,E243=0),25,20)</f>
        <v>25</v>
      </c>
      <c r="I242" s="105" t="n">
        <f aca="false">F242</f>
        <v>0</v>
      </c>
      <c r="J242" s="94" t="n">
        <f aca="false">IF(E242="WO40",-40,MAX(4,SUM(E242:E243)))</f>
        <v>4</v>
      </c>
      <c r="K242" s="104" t="n">
        <f aca="false">IF(D242&gt;E242,1,0)+IF(D243&gt;E243,1,0)+IF(D244&gt;E244,1,0)</f>
        <v>0</v>
      </c>
      <c r="L242" s="104" t="n">
        <f aca="false">IF(E242&gt;D242,1,0)+IF(E243&gt;D243,1,0)+IF(E244&gt;D244,1,0)</f>
        <v>0</v>
      </c>
      <c r="M242" s="97" t="str">
        <f aca="false">G242&amp;" d. "&amp;I242</f>
        <v>0 d. 0</v>
      </c>
      <c r="N242" s="97" t="str">
        <f aca="false">G242&amp;" x "&amp;I242</f>
        <v>0 x 0</v>
      </c>
      <c r="O242" s="97" t="str">
        <f aca="false">I242&amp;" x "&amp;G242</f>
        <v>0 x 0</v>
      </c>
      <c r="P242" s="94" t="n">
        <f aca="false">MONTH(B242)</f>
        <v>12</v>
      </c>
      <c r="Q242" s="94" t="n">
        <f aca="false">QUOTIENT(B242-2,7)-6129</f>
        <v>-6129</v>
      </c>
    </row>
    <row r="243" customFormat="false" ht="12.75" hidden="false" customHeight="false" outlineLevel="0" collapsed="false">
      <c r="A243" s="94"/>
      <c r="B243" s="39"/>
      <c r="C243" s="40"/>
      <c r="D243" s="98"/>
      <c r="E243" s="98"/>
      <c r="F243" s="40"/>
      <c r="G243" s="97"/>
      <c r="H243" s="94"/>
      <c r="I243" s="97"/>
      <c r="J243" s="94"/>
      <c r="K243" s="94"/>
      <c r="L243" s="94"/>
      <c r="M243" s="97" t="n">
        <v>0</v>
      </c>
      <c r="N243" s="97" t="n">
        <v>0</v>
      </c>
      <c r="O243" s="97" t="n">
        <v>0</v>
      </c>
      <c r="P243" s="94"/>
      <c r="Q243" s="94"/>
    </row>
    <row r="244" customFormat="false" ht="12.75" hidden="false" customHeight="false" outlineLevel="0" collapsed="false">
      <c r="A244" s="99"/>
      <c r="B244" s="100"/>
      <c r="C244" s="101"/>
      <c r="D244" s="102"/>
      <c r="E244" s="102"/>
      <c r="F244" s="101"/>
      <c r="G244" s="103"/>
      <c r="H244" s="99"/>
      <c r="I244" s="103"/>
      <c r="J244" s="99"/>
      <c r="K244" s="99"/>
      <c r="L244" s="99"/>
      <c r="M244" s="103" t="n">
        <v>0</v>
      </c>
      <c r="N244" s="103" t="n">
        <v>0</v>
      </c>
      <c r="O244" s="103" t="n">
        <v>0</v>
      </c>
      <c r="P244" s="99"/>
      <c r="Q244" s="99"/>
    </row>
    <row r="245" customFormat="false" ht="12.75" hidden="false" customHeight="false" outlineLevel="0" collapsed="false">
      <c r="A245" s="104" t="n">
        <f aca="false">A242+1</f>
        <v>82</v>
      </c>
      <c r="B245" s="95"/>
      <c r="C245" s="40"/>
      <c r="D245" s="96"/>
      <c r="E245" s="96"/>
      <c r="F245" s="40"/>
      <c r="G245" s="105" t="n">
        <f aca="false">C245</f>
        <v>0</v>
      </c>
      <c r="H245" s="104" t="n">
        <f aca="false">IF(AND(E245=0,E246=0),25,20)</f>
        <v>25</v>
      </c>
      <c r="I245" s="105" t="n">
        <f aca="false">F245</f>
        <v>0</v>
      </c>
      <c r="J245" s="94" t="n">
        <f aca="false">IF(E245="WO40",-40,MAX(4,SUM(E245:E246)))</f>
        <v>4</v>
      </c>
      <c r="K245" s="104" t="n">
        <f aca="false">IF(D245&gt;E245,1,0)+IF(D246&gt;E246,1,0)+IF(D247&gt;E247,1,0)</f>
        <v>0</v>
      </c>
      <c r="L245" s="104" t="n">
        <f aca="false">IF(E245&gt;D245,1,0)+IF(E246&gt;D246,1,0)+IF(E247&gt;D247,1,0)</f>
        <v>0</v>
      </c>
      <c r="M245" s="97" t="str">
        <f aca="false">G245&amp;" d. "&amp;I245</f>
        <v>0 d. 0</v>
      </c>
      <c r="N245" s="97" t="str">
        <f aca="false">G245&amp;" x "&amp;I245</f>
        <v>0 x 0</v>
      </c>
      <c r="O245" s="97" t="str">
        <f aca="false">I245&amp;" x "&amp;G245</f>
        <v>0 x 0</v>
      </c>
      <c r="P245" s="94" t="n">
        <f aca="false">MONTH(B245)</f>
        <v>12</v>
      </c>
      <c r="Q245" s="94" t="n">
        <f aca="false">QUOTIENT(B245-2,7)-6129</f>
        <v>-6129</v>
      </c>
    </row>
    <row r="246" customFormat="false" ht="12.75" hidden="false" customHeight="false" outlineLevel="0" collapsed="false">
      <c r="A246" s="94"/>
      <c r="B246" s="39"/>
      <c r="C246" s="40"/>
      <c r="D246" s="98"/>
      <c r="E246" s="98"/>
      <c r="F246" s="40"/>
      <c r="G246" s="97"/>
      <c r="H246" s="94"/>
      <c r="I246" s="97"/>
      <c r="J246" s="94"/>
      <c r="K246" s="94"/>
      <c r="L246" s="94"/>
      <c r="M246" s="97" t="n">
        <v>0</v>
      </c>
      <c r="N246" s="97" t="n">
        <v>0</v>
      </c>
      <c r="O246" s="97" t="n">
        <v>0</v>
      </c>
      <c r="P246" s="94"/>
      <c r="Q246" s="94"/>
    </row>
    <row r="247" customFormat="false" ht="12.75" hidden="false" customHeight="false" outlineLevel="0" collapsed="false">
      <c r="A247" s="99"/>
      <c r="B247" s="100"/>
      <c r="C247" s="101"/>
      <c r="D247" s="102"/>
      <c r="E247" s="102"/>
      <c r="F247" s="101"/>
      <c r="G247" s="103"/>
      <c r="H247" s="99"/>
      <c r="I247" s="103"/>
      <c r="J247" s="99"/>
      <c r="K247" s="99"/>
      <c r="L247" s="99"/>
      <c r="M247" s="103" t="n">
        <v>0</v>
      </c>
      <c r="N247" s="103" t="n">
        <v>0</v>
      </c>
      <c r="O247" s="103" t="n">
        <v>0</v>
      </c>
      <c r="P247" s="99"/>
      <c r="Q247" s="99"/>
    </row>
    <row r="248" customFormat="false" ht="12.75" hidden="false" customHeight="false" outlineLevel="0" collapsed="false">
      <c r="A248" s="104" t="n">
        <f aca="false">A245+1</f>
        <v>83</v>
      </c>
      <c r="B248" s="95"/>
      <c r="C248" s="40"/>
      <c r="D248" s="96"/>
      <c r="E248" s="96"/>
      <c r="F248" s="40"/>
      <c r="G248" s="105" t="n">
        <f aca="false">C248</f>
        <v>0</v>
      </c>
      <c r="H248" s="104" t="n">
        <f aca="false">IF(AND(E248=0,E249=0),25,20)</f>
        <v>25</v>
      </c>
      <c r="I248" s="105" t="n">
        <f aca="false">F248</f>
        <v>0</v>
      </c>
      <c r="J248" s="94" t="n">
        <f aca="false">IF(E248="WO40",-40,MAX(4,SUM(E248:E249)))</f>
        <v>4</v>
      </c>
      <c r="K248" s="104" t="n">
        <f aca="false">IF(D248&gt;E248,1,0)+IF(D249&gt;E249,1,0)+IF(D250&gt;E250,1,0)</f>
        <v>0</v>
      </c>
      <c r="L248" s="104" t="n">
        <f aca="false">IF(E248&gt;D248,1,0)+IF(E249&gt;D249,1,0)+IF(E250&gt;D250,1,0)</f>
        <v>0</v>
      </c>
      <c r="M248" s="97" t="str">
        <f aca="false">G248&amp;" d. "&amp;I248</f>
        <v>0 d. 0</v>
      </c>
      <c r="N248" s="97" t="str">
        <f aca="false">G248&amp;" x "&amp;I248</f>
        <v>0 x 0</v>
      </c>
      <c r="O248" s="97" t="str">
        <f aca="false">I248&amp;" x "&amp;G248</f>
        <v>0 x 0</v>
      </c>
      <c r="P248" s="94" t="n">
        <f aca="false">MONTH(B248)</f>
        <v>12</v>
      </c>
      <c r="Q248" s="94" t="n">
        <f aca="false">QUOTIENT(B248-2,7)-6129</f>
        <v>-6129</v>
      </c>
    </row>
    <row r="249" customFormat="false" ht="12.75" hidden="false" customHeight="false" outlineLevel="0" collapsed="false">
      <c r="A249" s="94"/>
      <c r="B249" s="39"/>
      <c r="C249" s="40"/>
      <c r="D249" s="98"/>
      <c r="E249" s="98"/>
      <c r="F249" s="40"/>
      <c r="G249" s="97"/>
      <c r="H249" s="94"/>
      <c r="I249" s="97"/>
      <c r="J249" s="94"/>
      <c r="K249" s="94"/>
      <c r="L249" s="94"/>
      <c r="M249" s="97" t="n">
        <v>0</v>
      </c>
      <c r="N249" s="97" t="n">
        <v>0</v>
      </c>
      <c r="O249" s="97" t="n">
        <v>0</v>
      </c>
      <c r="P249" s="94"/>
      <c r="Q249" s="94"/>
    </row>
    <row r="250" customFormat="false" ht="12.75" hidden="false" customHeight="false" outlineLevel="0" collapsed="false">
      <c r="A250" s="99"/>
      <c r="B250" s="100"/>
      <c r="C250" s="101"/>
      <c r="D250" s="102"/>
      <c r="E250" s="102"/>
      <c r="F250" s="101"/>
      <c r="G250" s="103"/>
      <c r="H250" s="99"/>
      <c r="I250" s="103"/>
      <c r="J250" s="99"/>
      <c r="K250" s="99"/>
      <c r="L250" s="99"/>
      <c r="M250" s="103" t="n">
        <v>0</v>
      </c>
      <c r="N250" s="103" t="n">
        <v>0</v>
      </c>
      <c r="O250" s="103" t="n">
        <v>0</v>
      </c>
      <c r="P250" s="99"/>
      <c r="Q250" s="99"/>
    </row>
    <row r="251" customFormat="false" ht="12.75" hidden="false" customHeight="false" outlineLevel="0" collapsed="false">
      <c r="A251" s="104" t="n">
        <f aca="false">A248+1</f>
        <v>84</v>
      </c>
      <c r="B251" s="95"/>
      <c r="C251" s="40"/>
      <c r="D251" s="96"/>
      <c r="E251" s="96"/>
      <c r="F251" s="40"/>
      <c r="G251" s="105" t="n">
        <f aca="false">C251</f>
        <v>0</v>
      </c>
      <c r="H251" s="104" t="n">
        <f aca="false">IF(AND(E251=0,E252=0),25,20)</f>
        <v>25</v>
      </c>
      <c r="I251" s="105" t="n">
        <f aca="false">F251</f>
        <v>0</v>
      </c>
      <c r="J251" s="94" t="n">
        <f aca="false">IF(E251="WO40",-40,MAX(4,SUM(E251:E252)))</f>
        <v>4</v>
      </c>
      <c r="K251" s="104" t="n">
        <f aca="false">IF(D251&gt;E251,1,0)+IF(D252&gt;E252,1,0)+IF(D253&gt;E253,1,0)</f>
        <v>0</v>
      </c>
      <c r="L251" s="104" t="n">
        <f aca="false">IF(E251&gt;D251,1,0)+IF(E252&gt;D252,1,0)+IF(E253&gt;D253,1,0)</f>
        <v>0</v>
      </c>
      <c r="M251" s="97" t="str">
        <f aca="false">G251&amp;" d. "&amp;I251</f>
        <v>0 d. 0</v>
      </c>
      <c r="N251" s="97" t="str">
        <f aca="false">G251&amp;" x "&amp;I251</f>
        <v>0 x 0</v>
      </c>
      <c r="O251" s="97" t="str">
        <f aca="false">I251&amp;" x "&amp;G251</f>
        <v>0 x 0</v>
      </c>
      <c r="P251" s="94" t="n">
        <f aca="false">MONTH(B251)</f>
        <v>12</v>
      </c>
      <c r="Q251" s="94" t="n">
        <f aca="false">QUOTIENT(B251-2,7)-6129</f>
        <v>-6129</v>
      </c>
    </row>
    <row r="252" customFormat="false" ht="12.75" hidden="false" customHeight="false" outlineLevel="0" collapsed="false">
      <c r="A252" s="94"/>
      <c r="B252" s="39"/>
      <c r="C252" s="40"/>
      <c r="D252" s="98"/>
      <c r="E252" s="98"/>
      <c r="F252" s="40"/>
      <c r="G252" s="97"/>
      <c r="H252" s="94"/>
      <c r="I252" s="97"/>
      <c r="J252" s="94"/>
      <c r="K252" s="94"/>
      <c r="L252" s="94"/>
      <c r="M252" s="97" t="n">
        <v>0</v>
      </c>
      <c r="N252" s="97" t="n">
        <v>0</v>
      </c>
      <c r="O252" s="97" t="n">
        <v>0</v>
      </c>
      <c r="P252" s="94"/>
      <c r="Q252" s="94"/>
    </row>
    <row r="253" customFormat="false" ht="12.75" hidden="false" customHeight="false" outlineLevel="0" collapsed="false">
      <c r="A253" s="99"/>
      <c r="B253" s="100"/>
      <c r="C253" s="101"/>
      <c r="D253" s="102"/>
      <c r="E253" s="102"/>
      <c r="F253" s="101"/>
      <c r="G253" s="103"/>
      <c r="H253" s="99"/>
      <c r="I253" s="103"/>
      <c r="J253" s="99"/>
      <c r="K253" s="99"/>
      <c r="L253" s="99"/>
      <c r="M253" s="103" t="n">
        <v>0</v>
      </c>
      <c r="N253" s="103" t="n">
        <v>0</v>
      </c>
      <c r="O253" s="103" t="n">
        <v>0</v>
      </c>
      <c r="P253" s="99"/>
      <c r="Q253" s="99"/>
    </row>
    <row r="254" customFormat="false" ht="12.75" hidden="false" customHeight="false" outlineLevel="0" collapsed="false">
      <c r="A254" s="104" t="n">
        <f aca="false">A251+1</f>
        <v>85</v>
      </c>
      <c r="B254" s="95"/>
      <c r="C254" s="40"/>
      <c r="D254" s="96"/>
      <c r="E254" s="96"/>
      <c r="F254" s="40"/>
      <c r="G254" s="105" t="n">
        <f aca="false">C254</f>
        <v>0</v>
      </c>
      <c r="H254" s="104" t="n">
        <f aca="false">IF(AND(E254=0,E255=0),25,20)</f>
        <v>25</v>
      </c>
      <c r="I254" s="105" t="n">
        <f aca="false">F254</f>
        <v>0</v>
      </c>
      <c r="J254" s="94" t="n">
        <f aca="false">IF(E254="WO40",-40,MAX(4,SUM(E254:E255)))</f>
        <v>4</v>
      </c>
      <c r="K254" s="104" t="n">
        <f aca="false">IF(D254&gt;E254,1,0)+IF(D255&gt;E255,1,0)+IF(D256&gt;E256,1,0)</f>
        <v>0</v>
      </c>
      <c r="L254" s="104" t="n">
        <f aca="false">IF(E254&gt;D254,1,0)+IF(E255&gt;D255,1,0)+IF(E256&gt;D256,1,0)</f>
        <v>0</v>
      </c>
      <c r="M254" s="97" t="str">
        <f aca="false">G254&amp;" d. "&amp;I254</f>
        <v>0 d. 0</v>
      </c>
      <c r="N254" s="97" t="str">
        <f aca="false">G254&amp;" x "&amp;I254</f>
        <v>0 x 0</v>
      </c>
      <c r="O254" s="97" t="str">
        <f aca="false">I254&amp;" x "&amp;G254</f>
        <v>0 x 0</v>
      </c>
      <c r="P254" s="94" t="n">
        <f aca="false">MONTH(B254)</f>
        <v>12</v>
      </c>
      <c r="Q254" s="94" t="n">
        <f aca="false">QUOTIENT(B254-2,7)-6129</f>
        <v>-6129</v>
      </c>
    </row>
    <row r="255" customFormat="false" ht="12.75" hidden="false" customHeight="false" outlineLevel="0" collapsed="false">
      <c r="A255" s="94"/>
      <c r="B255" s="39"/>
      <c r="C255" s="40"/>
      <c r="D255" s="98"/>
      <c r="E255" s="98"/>
      <c r="F255" s="40"/>
      <c r="G255" s="97"/>
      <c r="H255" s="94"/>
      <c r="I255" s="97"/>
      <c r="J255" s="94"/>
      <c r="K255" s="94"/>
      <c r="L255" s="94"/>
      <c r="M255" s="97" t="n">
        <v>0</v>
      </c>
      <c r="N255" s="97" t="n">
        <v>0</v>
      </c>
      <c r="O255" s="97" t="n">
        <v>0</v>
      </c>
      <c r="P255" s="94"/>
      <c r="Q255" s="94"/>
    </row>
    <row r="256" customFormat="false" ht="12.75" hidden="false" customHeight="false" outlineLevel="0" collapsed="false">
      <c r="A256" s="99"/>
      <c r="B256" s="100"/>
      <c r="C256" s="101"/>
      <c r="D256" s="102"/>
      <c r="E256" s="102"/>
      <c r="F256" s="101"/>
      <c r="G256" s="103"/>
      <c r="H256" s="99"/>
      <c r="I256" s="103"/>
      <c r="J256" s="99"/>
      <c r="K256" s="99"/>
      <c r="L256" s="99"/>
      <c r="M256" s="103" t="n">
        <v>0</v>
      </c>
      <c r="N256" s="103" t="n">
        <v>0</v>
      </c>
      <c r="O256" s="103" t="n">
        <v>0</v>
      </c>
      <c r="P256" s="99"/>
      <c r="Q256" s="99"/>
    </row>
    <row r="257" customFormat="false" ht="12.75" hidden="false" customHeight="false" outlineLevel="0" collapsed="false">
      <c r="A257" s="104" t="n">
        <f aca="false">A254+1</f>
        <v>86</v>
      </c>
      <c r="B257" s="95"/>
      <c r="C257" s="40"/>
      <c r="D257" s="96"/>
      <c r="E257" s="96"/>
      <c r="F257" s="40"/>
      <c r="G257" s="105" t="n">
        <f aca="false">C257</f>
        <v>0</v>
      </c>
      <c r="H257" s="104" t="n">
        <f aca="false">IF(AND(E257=0,E258=0),25,20)</f>
        <v>25</v>
      </c>
      <c r="I257" s="105" t="n">
        <f aca="false">F257</f>
        <v>0</v>
      </c>
      <c r="J257" s="94" t="n">
        <f aca="false">IF(E257="WO40",-40,MAX(4,SUM(E257:E258)))</f>
        <v>4</v>
      </c>
      <c r="K257" s="104" t="n">
        <f aca="false">IF(D257&gt;E257,1,0)+IF(D258&gt;E258,1,0)+IF(D259&gt;E259,1,0)</f>
        <v>0</v>
      </c>
      <c r="L257" s="104" t="n">
        <f aca="false">IF(E257&gt;D257,1,0)+IF(E258&gt;D258,1,0)+IF(E259&gt;D259,1,0)</f>
        <v>0</v>
      </c>
      <c r="M257" s="97" t="str">
        <f aca="false">G257&amp;" d. "&amp;I257</f>
        <v>0 d. 0</v>
      </c>
      <c r="N257" s="97" t="str">
        <f aca="false">G257&amp;" x "&amp;I257</f>
        <v>0 x 0</v>
      </c>
      <c r="O257" s="97" t="str">
        <f aca="false">I257&amp;" x "&amp;G257</f>
        <v>0 x 0</v>
      </c>
      <c r="P257" s="94" t="n">
        <f aca="false">MONTH(B257)</f>
        <v>12</v>
      </c>
      <c r="Q257" s="94" t="n">
        <f aca="false">QUOTIENT(B257-2,7)-6129</f>
        <v>-6129</v>
      </c>
    </row>
    <row r="258" customFormat="false" ht="12.75" hidden="false" customHeight="false" outlineLevel="0" collapsed="false">
      <c r="A258" s="94"/>
      <c r="B258" s="39"/>
      <c r="C258" s="40"/>
      <c r="D258" s="98"/>
      <c r="E258" s="98"/>
      <c r="F258" s="40"/>
      <c r="G258" s="97"/>
      <c r="H258" s="94"/>
      <c r="I258" s="97"/>
      <c r="J258" s="94"/>
      <c r="K258" s="94"/>
      <c r="L258" s="94"/>
      <c r="M258" s="97" t="n">
        <v>0</v>
      </c>
      <c r="N258" s="97" t="n">
        <v>0</v>
      </c>
      <c r="O258" s="97" t="n">
        <v>0</v>
      </c>
      <c r="P258" s="94"/>
      <c r="Q258" s="94"/>
    </row>
    <row r="259" customFormat="false" ht="12.75" hidden="false" customHeight="false" outlineLevel="0" collapsed="false">
      <c r="A259" s="99"/>
      <c r="B259" s="100"/>
      <c r="C259" s="101"/>
      <c r="D259" s="102"/>
      <c r="E259" s="102"/>
      <c r="F259" s="101"/>
      <c r="G259" s="103"/>
      <c r="H259" s="99"/>
      <c r="I259" s="103"/>
      <c r="J259" s="99"/>
      <c r="K259" s="99"/>
      <c r="L259" s="99"/>
      <c r="M259" s="103" t="n">
        <v>0</v>
      </c>
      <c r="N259" s="103" t="n">
        <v>0</v>
      </c>
      <c r="O259" s="103" t="n">
        <v>0</v>
      </c>
      <c r="P259" s="99"/>
      <c r="Q259" s="99"/>
    </row>
    <row r="260" customFormat="false" ht="12.75" hidden="false" customHeight="false" outlineLevel="0" collapsed="false">
      <c r="A260" s="104" t="n">
        <f aca="false">A257+1</f>
        <v>87</v>
      </c>
      <c r="B260" s="95"/>
      <c r="C260" s="40"/>
      <c r="D260" s="96"/>
      <c r="E260" s="96"/>
      <c r="F260" s="40"/>
      <c r="G260" s="105" t="n">
        <f aca="false">C260</f>
        <v>0</v>
      </c>
      <c r="H260" s="104" t="n">
        <f aca="false">IF(AND(E260=0,E261=0),25,20)</f>
        <v>25</v>
      </c>
      <c r="I260" s="105" t="n">
        <f aca="false">F260</f>
        <v>0</v>
      </c>
      <c r="J260" s="94" t="n">
        <f aca="false">IF(E260="WO40",-40,MAX(4,SUM(E260:E261)))</f>
        <v>4</v>
      </c>
      <c r="K260" s="104" t="n">
        <f aca="false">IF(D260&gt;E260,1,0)+IF(D261&gt;E261,1,0)+IF(D262&gt;E262,1,0)</f>
        <v>0</v>
      </c>
      <c r="L260" s="104" t="n">
        <f aca="false">IF(E260&gt;D260,1,0)+IF(E261&gt;D261,1,0)+IF(E262&gt;D262,1,0)</f>
        <v>0</v>
      </c>
      <c r="M260" s="97" t="str">
        <f aca="false">G260&amp;" d. "&amp;I260</f>
        <v>0 d. 0</v>
      </c>
      <c r="N260" s="97" t="str">
        <f aca="false">G260&amp;" x "&amp;I260</f>
        <v>0 x 0</v>
      </c>
      <c r="O260" s="97" t="str">
        <f aca="false">I260&amp;" x "&amp;G260</f>
        <v>0 x 0</v>
      </c>
      <c r="P260" s="94" t="n">
        <f aca="false">MONTH(B260)</f>
        <v>12</v>
      </c>
      <c r="Q260" s="94" t="n">
        <f aca="false">QUOTIENT(B260-2,7)-6129</f>
        <v>-6129</v>
      </c>
    </row>
    <row r="261" customFormat="false" ht="12.75" hidden="false" customHeight="false" outlineLevel="0" collapsed="false">
      <c r="A261" s="94"/>
      <c r="B261" s="39"/>
      <c r="C261" s="40"/>
      <c r="D261" s="98"/>
      <c r="E261" s="98"/>
      <c r="F261" s="40"/>
      <c r="G261" s="97"/>
      <c r="H261" s="94"/>
      <c r="I261" s="97"/>
      <c r="J261" s="94"/>
      <c r="K261" s="94"/>
      <c r="L261" s="94"/>
      <c r="M261" s="97" t="n">
        <v>0</v>
      </c>
      <c r="N261" s="97" t="n">
        <v>0</v>
      </c>
      <c r="O261" s="97" t="n">
        <v>0</v>
      </c>
      <c r="P261" s="94"/>
      <c r="Q261" s="94"/>
    </row>
    <row r="262" customFormat="false" ht="12.75" hidden="false" customHeight="false" outlineLevel="0" collapsed="false">
      <c r="A262" s="99"/>
      <c r="B262" s="100"/>
      <c r="C262" s="101"/>
      <c r="D262" s="102"/>
      <c r="E262" s="102"/>
      <c r="F262" s="101"/>
      <c r="G262" s="103"/>
      <c r="H262" s="99"/>
      <c r="I262" s="103"/>
      <c r="J262" s="99"/>
      <c r="K262" s="99"/>
      <c r="L262" s="99"/>
      <c r="M262" s="103" t="n">
        <v>0</v>
      </c>
      <c r="N262" s="103" t="n">
        <v>0</v>
      </c>
      <c r="O262" s="103" t="n">
        <v>0</v>
      </c>
      <c r="P262" s="99"/>
      <c r="Q262" s="99"/>
    </row>
    <row r="263" customFormat="false" ht="12.75" hidden="false" customHeight="false" outlineLevel="0" collapsed="false">
      <c r="A263" s="104" t="n">
        <f aca="false">A260+1</f>
        <v>88</v>
      </c>
      <c r="B263" s="95"/>
      <c r="C263" s="40"/>
      <c r="D263" s="96"/>
      <c r="E263" s="96"/>
      <c r="F263" s="40"/>
      <c r="G263" s="105" t="n">
        <f aca="false">C263</f>
        <v>0</v>
      </c>
      <c r="H263" s="104" t="n">
        <f aca="false">IF(AND(E263=0,E264=0),25,20)</f>
        <v>25</v>
      </c>
      <c r="I263" s="105" t="n">
        <f aca="false">F263</f>
        <v>0</v>
      </c>
      <c r="J263" s="94" t="n">
        <f aca="false">IF(E263="WO40",-40,MAX(4,SUM(E263:E264)))</f>
        <v>4</v>
      </c>
      <c r="K263" s="104" t="n">
        <f aca="false">IF(D263&gt;E263,1,0)+IF(D264&gt;E264,1,0)+IF(D265&gt;E265,1,0)</f>
        <v>0</v>
      </c>
      <c r="L263" s="104" t="n">
        <f aca="false">IF(E263&gt;D263,1,0)+IF(E264&gt;D264,1,0)+IF(E265&gt;D265,1,0)</f>
        <v>0</v>
      </c>
      <c r="M263" s="97" t="str">
        <f aca="false">G263&amp;" d. "&amp;I263</f>
        <v>0 d. 0</v>
      </c>
      <c r="N263" s="97" t="str">
        <f aca="false">G263&amp;" x "&amp;I263</f>
        <v>0 x 0</v>
      </c>
      <c r="O263" s="97" t="str">
        <f aca="false">I263&amp;" x "&amp;G263</f>
        <v>0 x 0</v>
      </c>
      <c r="P263" s="94" t="n">
        <f aca="false">MONTH(B263)</f>
        <v>12</v>
      </c>
      <c r="Q263" s="94" t="n">
        <f aca="false">QUOTIENT(B263-2,7)-6129</f>
        <v>-6129</v>
      </c>
    </row>
    <row r="264" customFormat="false" ht="12.75" hidden="false" customHeight="false" outlineLevel="0" collapsed="false">
      <c r="A264" s="94"/>
      <c r="B264" s="39"/>
      <c r="C264" s="40"/>
      <c r="D264" s="98"/>
      <c r="E264" s="98"/>
      <c r="F264" s="40"/>
      <c r="G264" s="97"/>
      <c r="H264" s="94"/>
      <c r="I264" s="97"/>
      <c r="J264" s="94"/>
      <c r="K264" s="94"/>
      <c r="L264" s="94"/>
      <c r="M264" s="97" t="n">
        <v>0</v>
      </c>
      <c r="N264" s="97" t="n">
        <v>0</v>
      </c>
      <c r="O264" s="97" t="n">
        <v>0</v>
      </c>
      <c r="P264" s="94"/>
      <c r="Q264" s="94"/>
    </row>
    <row r="265" customFormat="false" ht="12.75" hidden="false" customHeight="false" outlineLevel="0" collapsed="false">
      <c r="A265" s="99"/>
      <c r="B265" s="100"/>
      <c r="C265" s="101"/>
      <c r="D265" s="102"/>
      <c r="E265" s="102"/>
      <c r="F265" s="101"/>
      <c r="G265" s="103"/>
      <c r="H265" s="99"/>
      <c r="I265" s="103"/>
      <c r="J265" s="99"/>
      <c r="K265" s="99"/>
      <c r="L265" s="99"/>
      <c r="M265" s="103" t="n">
        <v>0</v>
      </c>
      <c r="N265" s="103" t="n">
        <v>0</v>
      </c>
      <c r="O265" s="103" t="n">
        <v>0</v>
      </c>
      <c r="P265" s="99"/>
      <c r="Q265" s="99"/>
    </row>
    <row r="266" customFormat="false" ht="12.75" hidden="false" customHeight="false" outlineLevel="0" collapsed="false">
      <c r="A266" s="104" t="n">
        <f aca="false">A263+1</f>
        <v>89</v>
      </c>
      <c r="B266" s="95"/>
      <c r="C266" s="40"/>
      <c r="D266" s="96"/>
      <c r="E266" s="96"/>
      <c r="F266" s="40"/>
      <c r="G266" s="105" t="n">
        <f aca="false">C266</f>
        <v>0</v>
      </c>
      <c r="H266" s="104" t="n">
        <f aca="false">IF(AND(E266=0,E267=0),25,20)</f>
        <v>25</v>
      </c>
      <c r="I266" s="105" t="n">
        <f aca="false">F266</f>
        <v>0</v>
      </c>
      <c r="J266" s="94" t="n">
        <f aca="false">IF(E266="WO40",-40,MAX(4,SUM(E266:E267)))</f>
        <v>4</v>
      </c>
      <c r="K266" s="104" t="n">
        <f aca="false">IF(D266&gt;E266,1,0)+IF(D267&gt;E267,1,0)+IF(D268&gt;E268,1,0)</f>
        <v>0</v>
      </c>
      <c r="L266" s="104" t="n">
        <f aca="false">IF(E266&gt;D266,1,0)+IF(E267&gt;D267,1,0)+IF(E268&gt;D268,1,0)</f>
        <v>0</v>
      </c>
      <c r="M266" s="97" t="str">
        <f aca="false">G266&amp;" d. "&amp;I266</f>
        <v>0 d. 0</v>
      </c>
      <c r="N266" s="97" t="str">
        <f aca="false">G266&amp;" x "&amp;I266</f>
        <v>0 x 0</v>
      </c>
      <c r="O266" s="97" t="str">
        <f aca="false">I266&amp;" x "&amp;G266</f>
        <v>0 x 0</v>
      </c>
      <c r="P266" s="94" t="n">
        <f aca="false">MONTH(B266)</f>
        <v>12</v>
      </c>
      <c r="Q266" s="94" t="n">
        <f aca="false">QUOTIENT(B266-2,7)-6129</f>
        <v>-6129</v>
      </c>
    </row>
    <row r="267" customFormat="false" ht="12.75" hidden="false" customHeight="false" outlineLevel="0" collapsed="false">
      <c r="A267" s="94"/>
      <c r="B267" s="39"/>
      <c r="C267" s="40"/>
      <c r="D267" s="98"/>
      <c r="E267" s="98"/>
      <c r="F267" s="40"/>
      <c r="G267" s="97"/>
      <c r="H267" s="94"/>
      <c r="I267" s="97"/>
      <c r="J267" s="94"/>
      <c r="K267" s="94"/>
      <c r="L267" s="94"/>
      <c r="M267" s="97" t="n">
        <v>0</v>
      </c>
      <c r="N267" s="97" t="n">
        <v>0</v>
      </c>
      <c r="O267" s="97" t="n">
        <v>0</v>
      </c>
      <c r="P267" s="94"/>
      <c r="Q267" s="94"/>
    </row>
    <row r="268" customFormat="false" ht="12.75" hidden="false" customHeight="false" outlineLevel="0" collapsed="false">
      <c r="A268" s="99"/>
      <c r="B268" s="100"/>
      <c r="C268" s="101"/>
      <c r="D268" s="102"/>
      <c r="E268" s="102"/>
      <c r="F268" s="101"/>
      <c r="G268" s="103"/>
      <c r="H268" s="99"/>
      <c r="I268" s="103"/>
      <c r="J268" s="99"/>
      <c r="K268" s="99"/>
      <c r="L268" s="99"/>
      <c r="M268" s="103" t="n">
        <v>0</v>
      </c>
      <c r="N268" s="103" t="n">
        <v>0</v>
      </c>
      <c r="O268" s="103" t="n">
        <v>0</v>
      </c>
      <c r="P268" s="99"/>
      <c r="Q268" s="99"/>
    </row>
    <row r="269" customFormat="false" ht="12.75" hidden="false" customHeight="false" outlineLevel="0" collapsed="false">
      <c r="A269" s="104" t="n">
        <f aca="false">A266+1</f>
        <v>90</v>
      </c>
      <c r="B269" s="95"/>
      <c r="C269" s="40"/>
      <c r="D269" s="96"/>
      <c r="E269" s="96"/>
      <c r="F269" s="40"/>
      <c r="G269" s="105" t="n">
        <f aca="false">C269</f>
        <v>0</v>
      </c>
      <c r="H269" s="104" t="n">
        <f aca="false">IF(AND(E269=0,E270=0),25,20)</f>
        <v>25</v>
      </c>
      <c r="I269" s="105" t="n">
        <f aca="false">F269</f>
        <v>0</v>
      </c>
      <c r="J269" s="94" t="n">
        <f aca="false">IF(E269="WO40",-40,MAX(4,SUM(E269:E270)))</f>
        <v>4</v>
      </c>
      <c r="K269" s="104" t="n">
        <f aca="false">IF(D269&gt;E269,1,0)+IF(D270&gt;E270,1,0)+IF(D271&gt;E271,1,0)</f>
        <v>0</v>
      </c>
      <c r="L269" s="104" t="n">
        <f aca="false">IF(E269&gt;D269,1,0)+IF(E270&gt;D270,1,0)+IF(E271&gt;D271,1,0)</f>
        <v>0</v>
      </c>
      <c r="M269" s="97" t="str">
        <f aca="false">G269&amp;" d. "&amp;I269</f>
        <v>0 d. 0</v>
      </c>
      <c r="N269" s="97" t="str">
        <f aca="false">G269&amp;" x "&amp;I269</f>
        <v>0 x 0</v>
      </c>
      <c r="O269" s="97" t="str">
        <f aca="false">I269&amp;" x "&amp;G269</f>
        <v>0 x 0</v>
      </c>
      <c r="P269" s="94" t="n">
        <f aca="false">MONTH(B269)</f>
        <v>12</v>
      </c>
      <c r="Q269" s="94" t="n">
        <f aca="false">QUOTIENT(B269-2,7)-6129</f>
        <v>-6129</v>
      </c>
    </row>
    <row r="270" customFormat="false" ht="12.75" hidden="false" customHeight="false" outlineLevel="0" collapsed="false">
      <c r="A270" s="94"/>
      <c r="B270" s="39"/>
      <c r="C270" s="40"/>
      <c r="D270" s="98"/>
      <c r="E270" s="98"/>
      <c r="F270" s="40"/>
      <c r="G270" s="97"/>
      <c r="H270" s="94"/>
      <c r="I270" s="97"/>
      <c r="J270" s="94"/>
      <c r="K270" s="94"/>
      <c r="L270" s="94"/>
      <c r="M270" s="97" t="n">
        <v>0</v>
      </c>
      <c r="N270" s="97" t="n">
        <v>0</v>
      </c>
      <c r="O270" s="97" t="n">
        <v>0</v>
      </c>
      <c r="P270" s="94"/>
      <c r="Q270" s="94"/>
    </row>
    <row r="271" customFormat="false" ht="12.75" hidden="false" customHeight="false" outlineLevel="0" collapsed="false">
      <c r="A271" s="99"/>
      <c r="B271" s="100"/>
      <c r="C271" s="101"/>
      <c r="D271" s="102"/>
      <c r="E271" s="102"/>
      <c r="F271" s="101"/>
      <c r="G271" s="103"/>
      <c r="H271" s="99"/>
      <c r="I271" s="103"/>
      <c r="J271" s="99"/>
      <c r="K271" s="99"/>
      <c r="L271" s="99"/>
      <c r="M271" s="103" t="n">
        <v>0</v>
      </c>
      <c r="N271" s="103" t="n">
        <v>0</v>
      </c>
      <c r="O271" s="103" t="n">
        <v>0</v>
      </c>
      <c r="P271" s="99"/>
      <c r="Q271" s="99"/>
    </row>
    <row r="272" customFormat="false" ht="12.75" hidden="false" customHeight="false" outlineLevel="0" collapsed="false">
      <c r="A272" s="104" t="n">
        <f aca="false">A269+1</f>
        <v>91</v>
      </c>
      <c r="B272" s="95"/>
      <c r="C272" s="40"/>
      <c r="D272" s="96"/>
      <c r="E272" s="96"/>
      <c r="F272" s="40"/>
      <c r="G272" s="105" t="n">
        <f aca="false">C272</f>
        <v>0</v>
      </c>
      <c r="H272" s="104" t="n">
        <f aca="false">IF(AND(E272=0,E273=0),25,20)</f>
        <v>25</v>
      </c>
      <c r="I272" s="105" t="n">
        <f aca="false">F272</f>
        <v>0</v>
      </c>
      <c r="J272" s="94" t="n">
        <f aca="false">IF(E272="WO40",-40,MAX(4,SUM(E272:E273)))</f>
        <v>4</v>
      </c>
      <c r="K272" s="104" t="n">
        <f aca="false">IF(D272&gt;E272,1,0)+IF(D273&gt;E273,1,0)+IF(D274&gt;E274,1,0)</f>
        <v>0</v>
      </c>
      <c r="L272" s="104" t="n">
        <f aca="false">IF(E272&gt;D272,1,0)+IF(E273&gt;D273,1,0)+IF(E274&gt;D274,1,0)</f>
        <v>0</v>
      </c>
      <c r="M272" s="97" t="str">
        <f aca="false">G272&amp;" d. "&amp;I272</f>
        <v>0 d. 0</v>
      </c>
      <c r="N272" s="97" t="str">
        <f aca="false">G272&amp;" x "&amp;I272</f>
        <v>0 x 0</v>
      </c>
      <c r="O272" s="97" t="str">
        <f aca="false">I272&amp;" x "&amp;G272</f>
        <v>0 x 0</v>
      </c>
      <c r="P272" s="94" t="n">
        <f aca="false">MONTH(B272)</f>
        <v>12</v>
      </c>
      <c r="Q272" s="94" t="n">
        <f aca="false">QUOTIENT(B272-2,7)-6129</f>
        <v>-6129</v>
      </c>
    </row>
    <row r="273" customFormat="false" ht="12.75" hidden="false" customHeight="false" outlineLevel="0" collapsed="false">
      <c r="A273" s="94"/>
      <c r="B273" s="39"/>
      <c r="C273" s="40"/>
      <c r="D273" s="98"/>
      <c r="E273" s="98"/>
      <c r="F273" s="40"/>
      <c r="G273" s="97"/>
      <c r="H273" s="94"/>
      <c r="I273" s="97"/>
      <c r="J273" s="94"/>
      <c r="K273" s="94"/>
      <c r="L273" s="94"/>
      <c r="M273" s="97" t="n">
        <v>0</v>
      </c>
      <c r="N273" s="97" t="n">
        <v>0</v>
      </c>
      <c r="O273" s="97" t="n">
        <v>0</v>
      </c>
      <c r="P273" s="94"/>
      <c r="Q273" s="94"/>
    </row>
    <row r="274" customFormat="false" ht="12.75" hidden="false" customHeight="false" outlineLevel="0" collapsed="false">
      <c r="A274" s="99"/>
      <c r="B274" s="100"/>
      <c r="C274" s="101"/>
      <c r="D274" s="102"/>
      <c r="E274" s="102"/>
      <c r="F274" s="101"/>
      <c r="G274" s="103"/>
      <c r="H274" s="99"/>
      <c r="I274" s="103"/>
      <c r="J274" s="99"/>
      <c r="K274" s="99"/>
      <c r="L274" s="99"/>
      <c r="M274" s="103" t="n">
        <v>0</v>
      </c>
      <c r="N274" s="103" t="n">
        <v>0</v>
      </c>
      <c r="O274" s="103" t="n">
        <v>0</v>
      </c>
      <c r="P274" s="99"/>
      <c r="Q274" s="99"/>
    </row>
    <row r="275" customFormat="false" ht="12.75" hidden="false" customHeight="false" outlineLevel="0" collapsed="false">
      <c r="A275" s="104" t="n">
        <f aca="false">A272+1</f>
        <v>92</v>
      </c>
      <c r="B275" s="95"/>
      <c r="C275" s="40"/>
      <c r="D275" s="96"/>
      <c r="E275" s="96"/>
      <c r="F275" s="40"/>
      <c r="G275" s="105" t="n">
        <f aca="false">C275</f>
        <v>0</v>
      </c>
      <c r="H275" s="104" t="n">
        <f aca="false">IF(AND(E275=0,E276=0),25,20)</f>
        <v>25</v>
      </c>
      <c r="I275" s="105" t="n">
        <f aca="false">F275</f>
        <v>0</v>
      </c>
      <c r="J275" s="94" t="n">
        <f aca="false">IF(E275="WO40",-40,MAX(4,SUM(E275:E276)))</f>
        <v>4</v>
      </c>
      <c r="K275" s="104" t="n">
        <f aca="false">IF(D275&gt;E275,1,0)+IF(D276&gt;E276,1,0)+IF(D277&gt;E277,1,0)</f>
        <v>0</v>
      </c>
      <c r="L275" s="104" t="n">
        <f aca="false">IF(E275&gt;D275,1,0)+IF(E276&gt;D276,1,0)+IF(E277&gt;D277,1,0)</f>
        <v>0</v>
      </c>
      <c r="M275" s="97" t="str">
        <f aca="false">G275&amp;" d. "&amp;I275</f>
        <v>0 d. 0</v>
      </c>
      <c r="N275" s="97" t="str">
        <f aca="false">G275&amp;" x "&amp;I275</f>
        <v>0 x 0</v>
      </c>
      <c r="O275" s="97" t="str">
        <f aca="false">I275&amp;" x "&amp;G275</f>
        <v>0 x 0</v>
      </c>
      <c r="P275" s="94" t="n">
        <f aca="false">MONTH(B275)</f>
        <v>12</v>
      </c>
      <c r="Q275" s="94" t="n">
        <f aca="false">QUOTIENT(B275-2,7)-6129</f>
        <v>-6129</v>
      </c>
    </row>
    <row r="276" customFormat="false" ht="12.75" hidden="false" customHeight="false" outlineLevel="0" collapsed="false">
      <c r="A276" s="94"/>
      <c r="B276" s="39"/>
      <c r="C276" s="40"/>
      <c r="D276" s="98"/>
      <c r="E276" s="98"/>
      <c r="F276" s="40"/>
      <c r="G276" s="97"/>
      <c r="H276" s="94"/>
      <c r="I276" s="97"/>
      <c r="J276" s="94"/>
      <c r="K276" s="94"/>
      <c r="L276" s="94"/>
      <c r="M276" s="97" t="n">
        <v>0</v>
      </c>
      <c r="N276" s="97" t="n">
        <v>0</v>
      </c>
      <c r="O276" s="97" t="n">
        <v>0</v>
      </c>
      <c r="P276" s="94"/>
      <c r="Q276" s="94"/>
    </row>
    <row r="277" customFormat="false" ht="12.75" hidden="false" customHeight="false" outlineLevel="0" collapsed="false">
      <c r="A277" s="99"/>
      <c r="B277" s="100"/>
      <c r="C277" s="101"/>
      <c r="D277" s="102"/>
      <c r="E277" s="102"/>
      <c r="F277" s="101"/>
      <c r="G277" s="103"/>
      <c r="H277" s="99"/>
      <c r="I277" s="103"/>
      <c r="J277" s="99"/>
      <c r="K277" s="99"/>
      <c r="L277" s="99"/>
      <c r="M277" s="103" t="n">
        <v>0</v>
      </c>
      <c r="N277" s="103" t="n">
        <v>0</v>
      </c>
      <c r="O277" s="103" t="n">
        <v>0</v>
      </c>
      <c r="P277" s="99"/>
      <c r="Q277" s="99"/>
    </row>
    <row r="278" customFormat="false" ht="12.75" hidden="false" customHeight="false" outlineLevel="0" collapsed="false">
      <c r="A278" s="104" t="n">
        <f aca="false">A275+1</f>
        <v>93</v>
      </c>
      <c r="B278" s="95"/>
      <c r="C278" s="40"/>
      <c r="D278" s="96"/>
      <c r="E278" s="96"/>
      <c r="F278" s="40"/>
      <c r="G278" s="105" t="n">
        <f aca="false">C278</f>
        <v>0</v>
      </c>
      <c r="H278" s="104" t="n">
        <f aca="false">IF(AND(E278=0,E279=0),25,20)</f>
        <v>25</v>
      </c>
      <c r="I278" s="105" t="n">
        <f aca="false">F278</f>
        <v>0</v>
      </c>
      <c r="J278" s="94" t="n">
        <f aca="false">IF(E278="WO40",-40,MAX(4,SUM(E278:E279)))</f>
        <v>4</v>
      </c>
      <c r="K278" s="104" t="n">
        <f aca="false">IF(D278&gt;E278,1,0)+IF(D279&gt;E279,1,0)+IF(D280&gt;E280,1,0)</f>
        <v>0</v>
      </c>
      <c r="L278" s="104" t="n">
        <f aca="false">IF(E278&gt;D278,1,0)+IF(E279&gt;D279,1,0)+IF(E280&gt;D280,1,0)</f>
        <v>0</v>
      </c>
      <c r="M278" s="97" t="str">
        <f aca="false">G278&amp;" d. "&amp;I278</f>
        <v>0 d. 0</v>
      </c>
      <c r="N278" s="97" t="str">
        <f aca="false">G278&amp;" x "&amp;I278</f>
        <v>0 x 0</v>
      </c>
      <c r="O278" s="97" t="str">
        <f aca="false">I278&amp;" x "&amp;G278</f>
        <v>0 x 0</v>
      </c>
      <c r="P278" s="94" t="n">
        <f aca="false">MONTH(B278)</f>
        <v>12</v>
      </c>
      <c r="Q278" s="94" t="n">
        <f aca="false">QUOTIENT(B278-2,7)-6129</f>
        <v>-6129</v>
      </c>
    </row>
    <row r="279" customFormat="false" ht="12.75" hidden="false" customHeight="false" outlineLevel="0" collapsed="false">
      <c r="A279" s="94"/>
      <c r="B279" s="39"/>
      <c r="C279" s="40"/>
      <c r="D279" s="98"/>
      <c r="E279" s="98"/>
      <c r="F279" s="40"/>
      <c r="G279" s="97"/>
      <c r="H279" s="94"/>
      <c r="I279" s="97"/>
      <c r="J279" s="94"/>
      <c r="K279" s="94"/>
      <c r="L279" s="94"/>
      <c r="M279" s="97" t="n">
        <v>0</v>
      </c>
      <c r="N279" s="97" t="n">
        <v>0</v>
      </c>
      <c r="O279" s="97" t="n">
        <v>0</v>
      </c>
      <c r="P279" s="94"/>
      <c r="Q279" s="94"/>
    </row>
    <row r="280" customFormat="false" ht="12.75" hidden="false" customHeight="false" outlineLevel="0" collapsed="false">
      <c r="A280" s="99"/>
      <c r="B280" s="100"/>
      <c r="C280" s="101"/>
      <c r="D280" s="102"/>
      <c r="E280" s="102"/>
      <c r="F280" s="101"/>
      <c r="G280" s="103"/>
      <c r="H280" s="99"/>
      <c r="I280" s="103"/>
      <c r="J280" s="99"/>
      <c r="K280" s="99"/>
      <c r="L280" s="99"/>
      <c r="M280" s="103" t="n">
        <v>0</v>
      </c>
      <c r="N280" s="103" t="n">
        <v>0</v>
      </c>
      <c r="O280" s="103" t="n">
        <v>0</v>
      </c>
      <c r="P280" s="99"/>
      <c r="Q280" s="99"/>
    </row>
    <row r="281" customFormat="false" ht="12.75" hidden="false" customHeight="false" outlineLevel="0" collapsed="false">
      <c r="A281" s="104" t="n">
        <f aca="false">A278+1</f>
        <v>94</v>
      </c>
      <c r="B281" s="95"/>
      <c r="C281" s="40"/>
      <c r="D281" s="96"/>
      <c r="E281" s="96"/>
      <c r="F281" s="40"/>
      <c r="G281" s="105" t="n">
        <f aca="false">C281</f>
        <v>0</v>
      </c>
      <c r="H281" s="104" t="n">
        <f aca="false">IF(AND(E281=0,E282=0),25,20)</f>
        <v>25</v>
      </c>
      <c r="I281" s="105" t="n">
        <f aca="false">F281</f>
        <v>0</v>
      </c>
      <c r="J281" s="94" t="n">
        <f aca="false">IF(E281="WO40",-40,MAX(4,SUM(E281:E282)))</f>
        <v>4</v>
      </c>
      <c r="K281" s="104" t="n">
        <f aca="false">IF(D281&gt;E281,1,0)+IF(D282&gt;E282,1,0)+IF(D283&gt;E283,1,0)</f>
        <v>0</v>
      </c>
      <c r="L281" s="104" t="n">
        <f aca="false">IF(E281&gt;D281,1,0)+IF(E282&gt;D282,1,0)+IF(E283&gt;D283,1,0)</f>
        <v>0</v>
      </c>
      <c r="M281" s="97" t="str">
        <f aca="false">G281&amp;" d. "&amp;I281</f>
        <v>0 d. 0</v>
      </c>
      <c r="N281" s="97" t="str">
        <f aca="false">G281&amp;" x "&amp;I281</f>
        <v>0 x 0</v>
      </c>
      <c r="O281" s="97" t="str">
        <f aca="false">I281&amp;" x "&amp;G281</f>
        <v>0 x 0</v>
      </c>
      <c r="P281" s="94" t="n">
        <f aca="false">MONTH(B281)</f>
        <v>12</v>
      </c>
      <c r="Q281" s="94" t="n">
        <f aca="false">QUOTIENT(B281-2,7)-6129</f>
        <v>-6129</v>
      </c>
    </row>
    <row r="282" customFormat="false" ht="12.75" hidden="false" customHeight="false" outlineLevel="0" collapsed="false">
      <c r="A282" s="94"/>
      <c r="B282" s="39"/>
      <c r="C282" s="40"/>
      <c r="D282" s="98"/>
      <c r="E282" s="98"/>
      <c r="F282" s="40"/>
      <c r="G282" s="97"/>
      <c r="H282" s="94"/>
      <c r="I282" s="97"/>
      <c r="J282" s="94"/>
      <c r="K282" s="94"/>
      <c r="L282" s="94"/>
      <c r="M282" s="97" t="n">
        <v>0</v>
      </c>
      <c r="N282" s="97" t="n">
        <v>0</v>
      </c>
      <c r="O282" s="97" t="n">
        <v>0</v>
      </c>
      <c r="P282" s="94"/>
      <c r="Q282" s="94"/>
    </row>
    <row r="283" customFormat="false" ht="12.75" hidden="false" customHeight="false" outlineLevel="0" collapsed="false">
      <c r="A283" s="99"/>
      <c r="B283" s="100"/>
      <c r="C283" s="101"/>
      <c r="D283" s="102"/>
      <c r="E283" s="102"/>
      <c r="F283" s="101"/>
      <c r="G283" s="103"/>
      <c r="H283" s="99"/>
      <c r="I283" s="103"/>
      <c r="J283" s="99"/>
      <c r="K283" s="99"/>
      <c r="L283" s="99"/>
      <c r="M283" s="103" t="n">
        <v>0</v>
      </c>
      <c r="N283" s="103" t="n">
        <v>0</v>
      </c>
      <c r="O283" s="103" t="n">
        <v>0</v>
      </c>
      <c r="P283" s="99"/>
      <c r="Q283" s="99"/>
    </row>
    <row r="284" customFormat="false" ht="12.75" hidden="false" customHeight="false" outlineLevel="0" collapsed="false">
      <c r="A284" s="104" t="n">
        <f aca="false">A281+1</f>
        <v>95</v>
      </c>
      <c r="B284" s="95"/>
      <c r="C284" s="40"/>
      <c r="D284" s="96"/>
      <c r="E284" s="96"/>
      <c r="F284" s="40"/>
      <c r="G284" s="105" t="n">
        <f aca="false">C284</f>
        <v>0</v>
      </c>
      <c r="H284" s="104" t="n">
        <f aca="false">IF(AND(E284=0,E285=0),25,20)</f>
        <v>25</v>
      </c>
      <c r="I284" s="105" t="n">
        <f aca="false">F284</f>
        <v>0</v>
      </c>
      <c r="J284" s="94" t="n">
        <f aca="false">IF(E284="WO40",-40,MAX(4,SUM(E284:E285)))</f>
        <v>4</v>
      </c>
      <c r="K284" s="104" t="n">
        <f aca="false">IF(D284&gt;E284,1,0)+IF(D285&gt;E285,1,0)+IF(D286&gt;E286,1,0)</f>
        <v>0</v>
      </c>
      <c r="L284" s="104" t="n">
        <f aca="false">IF(E284&gt;D284,1,0)+IF(E285&gt;D285,1,0)+IF(E286&gt;D286,1,0)</f>
        <v>0</v>
      </c>
      <c r="M284" s="97" t="str">
        <f aca="false">G284&amp;" d. "&amp;I284</f>
        <v>0 d. 0</v>
      </c>
      <c r="N284" s="97" t="str">
        <f aca="false">G284&amp;" x "&amp;I284</f>
        <v>0 x 0</v>
      </c>
      <c r="O284" s="97" t="str">
        <f aca="false">I284&amp;" x "&amp;G284</f>
        <v>0 x 0</v>
      </c>
      <c r="P284" s="94" t="n">
        <f aca="false">MONTH(B284)</f>
        <v>12</v>
      </c>
      <c r="Q284" s="94" t="n">
        <f aca="false">QUOTIENT(B284-2,7)-6129</f>
        <v>-6129</v>
      </c>
    </row>
    <row r="285" customFormat="false" ht="12.75" hidden="false" customHeight="false" outlineLevel="0" collapsed="false">
      <c r="A285" s="94"/>
      <c r="B285" s="39"/>
      <c r="C285" s="40"/>
      <c r="D285" s="98"/>
      <c r="E285" s="98"/>
      <c r="F285" s="40"/>
      <c r="G285" s="97"/>
      <c r="H285" s="94"/>
      <c r="I285" s="97"/>
      <c r="J285" s="94"/>
      <c r="K285" s="94"/>
      <c r="L285" s="94"/>
      <c r="M285" s="97" t="n">
        <v>0</v>
      </c>
      <c r="N285" s="97" t="n">
        <v>0</v>
      </c>
      <c r="O285" s="97" t="n">
        <v>0</v>
      </c>
      <c r="P285" s="94"/>
      <c r="Q285" s="94"/>
    </row>
    <row r="286" customFormat="false" ht="12.75" hidden="false" customHeight="false" outlineLevel="0" collapsed="false">
      <c r="A286" s="99"/>
      <c r="B286" s="100"/>
      <c r="C286" s="101"/>
      <c r="D286" s="102"/>
      <c r="E286" s="102"/>
      <c r="F286" s="101"/>
      <c r="G286" s="103"/>
      <c r="H286" s="99"/>
      <c r="I286" s="103"/>
      <c r="J286" s="99"/>
      <c r="K286" s="99"/>
      <c r="L286" s="99"/>
      <c r="M286" s="103" t="n">
        <v>0</v>
      </c>
      <c r="N286" s="103" t="n">
        <v>0</v>
      </c>
      <c r="O286" s="103" t="n">
        <v>0</v>
      </c>
      <c r="P286" s="99"/>
      <c r="Q286" s="99"/>
    </row>
    <row r="287" customFormat="false" ht="12.75" hidden="false" customHeight="false" outlineLevel="0" collapsed="false">
      <c r="A287" s="104" t="n">
        <f aca="false">A284+1</f>
        <v>96</v>
      </c>
      <c r="B287" s="95"/>
      <c r="C287" s="40"/>
      <c r="D287" s="96"/>
      <c r="E287" s="96"/>
      <c r="F287" s="40"/>
      <c r="G287" s="105" t="n">
        <f aca="false">C287</f>
        <v>0</v>
      </c>
      <c r="H287" s="104" t="n">
        <f aca="false">IF(AND(E287=0,E288=0),25,20)</f>
        <v>25</v>
      </c>
      <c r="I287" s="105" t="n">
        <f aca="false">F287</f>
        <v>0</v>
      </c>
      <c r="J287" s="94" t="n">
        <f aca="false">IF(E287="WO40",-40,MAX(4,SUM(E287:E288)))</f>
        <v>4</v>
      </c>
      <c r="K287" s="104" t="n">
        <f aca="false">IF(D287&gt;E287,1,0)+IF(D288&gt;E288,1,0)+IF(D289&gt;E289,1,0)</f>
        <v>0</v>
      </c>
      <c r="L287" s="104" t="n">
        <f aca="false">IF(E287&gt;D287,1,0)+IF(E288&gt;D288,1,0)+IF(E289&gt;D289,1,0)</f>
        <v>0</v>
      </c>
      <c r="M287" s="97" t="str">
        <f aca="false">G287&amp;" d. "&amp;I287</f>
        <v>0 d. 0</v>
      </c>
      <c r="N287" s="97" t="str">
        <f aca="false">G287&amp;" x "&amp;I287</f>
        <v>0 x 0</v>
      </c>
      <c r="O287" s="97" t="str">
        <f aca="false">I287&amp;" x "&amp;G287</f>
        <v>0 x 0</v>
      </c>
      <c r="P287" s="94" t="n">
        <f aca="false">MONTH(B287)</f>
        <v>12</v>
      </c>
      <c r="Q287" s="94" t="n">
        <f aca="false">QUOTIENT(B287-2,7)-6129</f>
        <v>-6129</v>
      </c>
    </row>
    <row r="288" customFormat="false" ht="12.75" hidden="false" customHeight="false" outlineLevel="0" collapsed="false">
      <c r="A288" s="94"/>
      <c r="B288" s="39"/>
      <c r="C288" s="40"/>
      <c r="D288" s="98"/>
      <c r="E288" s="98"/>
      <c r="F288" s="40"/>
      <c r="G288" s="97"/>
      <c r="H288" s="94"/>
      <c r="I288" s="97"/>
      <c r="J288" s="94"/>
      <c r="K288" s="94"/>
      <c r="L288" s="94"/>
      <c r="M288" s="97" t="n">
        <v>0</v>
      </c>
      <c r="N288" s="97" t="n">
        <v>0</v>
      </c>
      <c r="O288" s="97" t="n">
        <v>0</v>
      </c>
      <c r="P288" s="94"/>
      <c r="Q288" s="94"/>
    </row>
    <row r="289" customFormat="false" ht="12.75" hidden="false" customHeight="false" outlineLevel="0" collapsed="false">
      <c r="A289" s="99"/>
      <c r="B289" s="100"/>
      <c r="C289" s="101"/>
      <c r="D289" s="102"/>
      <c r="E289" s="102"/>
      <c r="F289" s="101"/>
      <c r="G289" s="103"/>
      <c r="H289" s="99"/>
      <c r="I289" s="103"/>
      <c r="J289" s="99"/>
      <c r="K289" s="99"/>
      <c r="L289" s="99"/>
      <c r="M289" s="103" t="n">
        <v>0</v>
      </c>
      <c r="N289" s="103" t="n">
        <v>0</v>
      </c>
      <c r="O289" s="103" t="n">
        <v>0</v>
      </c>
      <c r="P289" s="99"/>
      <c r="Q289" s="99"/>
    </row>
    <row r="290" customFormat="false" ht="12.75" hidden="false" customHeight="false" outlineLevel="0" collapsed="false">
      <c r="A290" s="104" t="n">
        <f aca="false">A287+1</f>
        <v>97</v>
      </c>
      <c r="B290" s="95"/>
      <c r="C290" s="40"/>
      <c r="D290" s="96"/>
      <c r="E290" s="96"/>
      <c r="F290" s="40"/>
      <c r="G290" s="105" t="n">
        <f aca="false">C290</f>
        <v>0</v>
      </c>
      <c r="H290" s="104" t="n">
        <f aca="false">IF(AND(E290=0,E291=0),25,20)</f>
        <v>25</v>
      </c>
      <c r="I290" s="105" t="n">
        <f aca="false">F290</f>
        <v>0</v>
      </c>
      <c r="J290" s="94" t="n">
        <f aca="false">IF(E290="WO40",-40,MAX(4,SUM(E290:E291)))</f>
        <v>4</v>
      </c>
      <c r="K290" s="104" t="n">
        <f aca="false">IF(D290&gt;E290,1,0)+IF(D291&gt;E291,1,0)+IF(D292&gt;E292,1,0)</f>
        <v>0</v>
      </c>
      <c r="L290" s="104" t="n">
        <f aca="false">IF(E290&gt;D290,1,0)+IF(E291&gt;D291,1,0)+IF(E292&gt;D292,1,0)</f>
        <v>0</v>
      </c>
      <c r="M290" s="97" t="str">
        <f aca="false">G290&amp;" d. "&amp;I290</f>
        <v>0 d. 0</v>
      </c>
      <c r="N290" s="97" t="str">
        <f aca="false">G290&amp;" x "&amp;I290</f>
        <v>0 x 0</v>
      </c>
      <c r="O290" s="97" t="str">
        <f aca="false">I290&amp;" x "&amp;G290</f>
        <v>0 x 0</v>
      </c>
      <c r="P290" s="94" t="n">
        <f aca="false">MONTH(B290)</f>
        <v>12</v>
      </c>
      <c r="Q290" s="94" t="n">
        <f aca="false">QUOTIENT(B290-2,7)-6129</f>
        <v>-6129</v>
      </c>
    </row>
    <row r="291" customFormat="false" ht="12.75" hidden="false" customHeight="false" outlineLevel="0" collapsed="false">
      <c r="A291" s="94"/>
      <c r="B291" s="39"/>
      <c r="C291" s="40"/>
      <c r="D291" s="98"/>
      <c r="E291" s="98"/>
      <c r="F291" s="40"/>
      <c r="G291" s="97"/>
      <c r="H291" s="94"/>
      <c r="I291" s="97"/>
      <c r="J291" s="94"/>
      <c r="K291" s="94"/>
      <c r="L291" s="94"/>
      <c r="M291" s="97" t="n">
        <v>0</v>
      </c>
      <c r="N291" s="97" t="n">
        <v>0</v>
      </c>
      <c r="O291" s="97" t="n">
        <v>0</v>
      </c>
      <c r="P291" s="94"/>
      <c r="Q291" s="94"/>
    </row>
    <row r="292" customFormat="false" ht="12.75" hidden="false" customHeight="false" outlineLevel="0" collapsed="false">
      <c r="A292" s="99"/>
      <c r="B292" s="100"/>
      <c r="C292" s="101"/>
      <c r="D292" s="102"/>
      <c r="E292" s="102"/>
      <c r="F292" s="101"/>
      <c r="G292" s="103"/>
      <c r="H292" s="99"/>
      <c r="I292" s="103"/>
      <c r="J292" s="99"/>
      <c r="K292" s="99"/>
      <c r="L292" s="99"/>
      <c r="M292" s="103" t="n">
        <v>0</v>
      </c>
      <c r="N292" s="103" t="n">
        <v>0</v>
      </c>
      <c r="O292" s="103" t="n">
        <v>0</v>
      </c>
      <c r="P292" s="99"/>
      <c r="Q292" s="99"/>
    </row>
    <row r="293" customFormat="false" ht="12.75" hidden="false" customHeight="false" outlineLevel="0" collapsed="false">
      <c r="A293" s="104" t="n">
        <f aca="false">A290+1</f>
        <v>98</v>
      </c>
      <c r="B293" s="95"/>
      <c r="C293" s="40"/>
      <c r="D293" s="96"/>
      <c r="E293" s="96"/>
      <c r="F293" s="40"/>
      <c r="G293" s="105" t="n">
        <f aca="false">C293</f>
        <v>0</v>
      </c>
      <c r="H293" s="104" t="n">
        <f aca="false">IF(AND(E293=0,E294=0),25,20)</f>
        <v>25</v>
      </c>
      <c r="I293" s="105" t="n">
        <f aca="false">F293</f>
        <v>0</v>
      </c>
      <c r="J293" s="94" t="n">
        <f aca="false">IF(E293="WO40",-40,MAX(4,SUM(E293:E294)))</f>
        <v>4</v>
      </c>
      <c r="K293" s="104" t="n">
        <f aca="false">IF(D293&gt;E293,1,0)+IF(D294&gt;E294,1,0)+IF(D295&gt;E295,1,0)</f>
        <v>0</v>
      </c>
      <c r="L293" s="104" t="n">
        <f aca="false">IF(E293&gt;D293,1,0)+IF(E294&gt;D294,1,0)+IF(E295&gt;D295,1,0)</f>
        <v>0</v>
      </c>
      <c r="M293" s="97" t="str">
        <f aca="false">G293&amp;" d. "&amp;I293</f>
        <v>0 d. 0</v>
      </c>
      <c r="N293" s="97" t="str">
        <f aca="false">G293&amp;" x "&amp;I293</f>
        <v>0 x 0</v>
      </c>
      <c r="O293" s="97" t="str">
        <f aca="false">I293&amp;" x "&amp;G293</f>
        <v>0 x 0</v>
      </c>
      <c r="P293" s="94" t="n">
        <f aca="false">MONTH(B293)</f>
        <v>12</v>
      </c>
      <c r="Q293" s="94" t="n">
        <f aca="false">QUOTIENT(B293-2,7)-6129</f>
        <v>-6129</v>
      </c>
    </row>
    <row r="294" customFormat="false" ht="12.75" hidden="false" customHeight="false" outlineLevel="0" collapsed="false">
      <c r="A294" s="94"/>
      <c r="B294" s="39"/>
      <c r="C294" s="40"/>
      <c r="D294" s="98"/>
      <c r="E294" s="98"/>
      <c r="F294" s="40"/>
      <c r="G294" s="97"/>
      <c r="H294" s="94"/>
      <c r="I294" s="97"/>
      <c r="J294" s="94"/>
      <c r="K294" s="94"/>
      <c r="L294" s="94"/>
      <c r="M294" s="97" t="n">
        <v>0</v>
      </c>
      <c r="N294" s="97" t="n">
        <v>0</v>
      </c>
      <c r="O294" s="97" t="n">
        <v>0</v>
      </c>
      <c r="P294" s="94"/>
      <c r="Q294" s="94"/>
    </row>
    <row r="295" customFormat="false" ht="12.75" hidden="false" customHeight="false" outlineLevel="0" collapsed="false">
      <c r="A295" s="99"/>
      <c r="B295" s="100"/>
      <c r="C295" s="101"/>
      <c r="D295" s="102"/>
      <c r="E295" s="102"/>
      <c r="F295" s="101"/>
      <c r="G295" s="103"/>
      <c r="H295" s="99"/>
      <c r="I295" s="103"/>
      <c r="J295" s="99"/>
      <c r="K295" s="99"/>
      <c r="L295" s="99"/>
      <c r="M295" s="103" t="n">
        <v>0</v>
      </c>
      <c r="N295" s="103" t="n">
        <v>0</v>
      </c>
      <c r="O295" s="103" t="n">
        <v>0</v>
      </c>
      <c r="P295" s="99"/>
      <c r="Q295" s="99"/>
    </row>
    <row r="296" customFormat="false" ht="12.75" hidden="false" customHeight="false" outlineLevel="0" collapsed="false">
      <c r="A296" s="104" t="n">
        <f aca="false">A293+1</f>
        <v>99</v>
      </c>
      <c r="B296" s="95"/>
      <c r="C296" s="40"/>
      <c r="D296" s="96" t="n">
        <v>6</v>
      </c>
      <c r="E296" s="96"/>
      <c r="F296" s="40"/>
      <c r="G296" s="105" t="n">
        <f aca="false">C296</f>
        <v>0</v>
      </c>
      <c r="H296" s="104" t="n">
        <f aca="false">IF(AND(E296=0,E297=0),25,20)</f>
        <v>25</v>
      </c>
      <c r="I296" s="105" t="n">
        <f aca="false">F296</f>
        <v>0</v>
      </c>
      <c r="J296" s="94" t="n">
        <f aca="false">IF(E296="WO40",-40,MAX(4,SUM(E296:E297)))</f>
        <v>4</v>
      </c>
      <c r="K296" s="104" t="n">
        <f aca="false">IF(D296&gt;E296,1,0)+IF(D297&gt;E297,1,0)+IF(D298&gt;E298,1,0)</f>
        <v>2</v>
      </c>
      <c r="L296" s="104" t="n">
        <f aca="false">IF(E296&gt;D296,1,0)+IF(E297&gt;D297,1,0)+IF(E298&gt;D298,1,0)</f>
        <v>0</v>
      </c>
      <c r="M296" s="97" t="str">
        <f aca="false">G296&amp;" d. "&amp;I296</f>
        <v>0 d. 0</v>
      </c>
      <c r="N296" s="97" t="str">
        <f aca="false">G296&amp;" x "&amp;I296</f>
        <v>0 x 0</v>
      </c>
      <c r="O296" s="97" t="str">
        <f aca="false">I296&amp;" x "&amp;G296</f>
        <v>0 x 0</v>
      </c>
      <c r="P296" s="94" t="n">
        <f aca="false">MONTH(B296)</f>
        <v>12</v>
      </c>
      <c r="Q296" s="94" t="n">
        <f aca="false">QUOTIENT(B296-2,7)-6129</f>
        <v>-6129</v>
      </c>
    </row>
    <row r="297" customFormat="false" ht="12.75" hidden="false" customHeight="false" outlineLevel="0" collapsed="false">
      <c r="A297" s="94"/>
      <c r="B297" s="39"/>
      <c r="C297" s="40"/>
      <c r="D297" s="98" t="n">
        <v>6</v>
      </c>
      <c r="E297" s="98"/>
      <c r="F297" s="40"/>
      <c r="G297" s="97"/>
      <c r="H297" s="94"/>
      <c r="I297" s="97"/>
      <c r="J297" s="94"/>
      <c r="K297" s="94"/>
      <c r="L297" s="94"/>
      <c r="M297" s="97" t="n">
        <v>0</v>
      </c>
      <c r="N297" s="97" t="n">
        <v>0</v>
      </c>
      <c r="O297" s="97" t="n">
        <v>0</v>
      </c>
      <c r="P297" s="94"/>
      <c r="Q297" s="94"/>
    </row>
    <row r="298" customFormat="false" ht="12.75" hidden="false" customHeight="false" outlineLevel="0" collapsed="false">
      <c r="A298" s="99"/>
      <c r="B298" s="100"/>
      <c r="C298" s="101"/>
      <c r="D298" s="102"/>
      <c r="E298" s="102"/>
      <c r="F298" s="101"/>
      <c r="G298" s="103"/>
      <c r="H298" s="99"/>
      <c r="I298" s="103"/>
      <c r="J298" s="99"/>
      <c r="K298" s="99"/>
      <c r="L298" s="99"/>
      <c r="M298" s="103" t="n">
        <v>0</v>
      </c>
      <c r="N298" s="103" t="n">
        <v>0</v>
      </c>
      <c r="O298" s="103" t="n">
        <v>0</v>
      </c>
      <c r="P298" s="99"/>
      <c r="Q298" s="99"/>
    </row>
    <row r="299" customFormat="false" ht="12.75" hidden="false" customHeight="false" outlineLevel="0" collapsed="false">
      <c r="A299" s="104" t="n">
        <f aca="false">A296+1</f>
        <v>100</v>
      </c>
      <c r="B299" s="95"/>
      <c r="C299" s="40"/>
      <c r="D299" s="96" t="n">
        <v>6</v>
      </c>
      <c r="E299" s="96"/>
      <c r="F299" s="40"/>
      <c r="G299" s="105" t="n">
        <f aca="false">C299</f>
        <v>0</v>
      </c>
      <c r="H299" s="104" t="n">
        <f aca="false">IF(AND(E299=0,E300=0),25,20)</f>
        <v>25</v>
      </c>
      <c r="I299" s="105" t="n">
        <f aca="false">F299</f>
        <v>0</v>
      </c>
      <c r="J299" s="94" t="n">
        <f aca="false">IF(E299="WO40",-40,MAX(4,SUM(E299:E300)))</f>
        <v>4</v>
      </c>
      <c r="K299" s="104" t="n">
        <f aca="false">IF(D299&gt;E299,1,0)+IF(D300&gt;E300,1,0)+IF(D301&gt;E301,1,0)</f>
        <v>2</v>
      </c>
      <c r="L299" s="104" t="n">
        <f aca="false">IF(E299&gt;D299,1,0)+IF(E300&gt;D300,1,0)+IF(E301&gt;D301,1,0)</f>
        <v>0</v>
      </c>
      <c r="M299" s="97" t="str">
        <f aca="false">G299&amp;" d. "&amp;I299</f>
        <v>0 d. 0</v>
      </c>
      <c r="N299" s="97" t="str">
        <f aca="false">G299&amp;" x "&amp;I299</f>
        <v>0 x 0</v>
      </c>
      <c r="O299" s="97" t="str">
        <f aca="false">I299&amp;" x "&amp;G299</f>
        <v>0 x 0</v>
      </c>
      <c r="P299" s="94" t="n">
        <f aca="false">MONTH(B299)</f>
        <v>12</v>
      </c>
      <c r="Q299" s="94" t="n">
        <f aca="false">QUOTIENT(B299-2,7)-6129</f>
        <v>-6129</v>
      </c>
    </row>
    <row r="300" customFormat="false" ht="12.75" hidden="false" customHeight="false" outlineLevel="0" collapsed="false">
      <c r="A300" s="94"/>
      <c r="B300" s="39"/>
      <c r="C300" s="40"/>
      <c r="D300" s="98" t="n">
        <v>6</v>
      </c>
      <c r="E300" s="98"/>
      <c r="F300" s="40"/>
      <c r="G300" s="97"/>
      <c r="H300" s="94"/>
      <c r="I300" s="97"/>
      <c r="J300" s="94"/>
      <c r="K300" s="94"/>
      <c r="L300" s="94"/>
      <c r="M300" s="97" t="n">
        <v>0</v>
      </c>
      <c r="N300" s="97" t="n">
        <v>0</v>
      </c>
      <c r="O300" s="97" t="n">
        <v>0</v>
      </c>
      <c r="P300" s="94"/>
      <c r="Q300" s="94"/>
    </row>
    <row r="301" customFormat="false" ht="12.75" hidden="false" customHeight="false" outlineLevel="0" collapsed="false">
      <c r="A301" s="99"/>
      <c r="B301" s="100"/>
      <c r="C301" s="101"/>
      <c r="D301" s="102"/>
      <c r="E301" s="102"/>
      <c r="F301" s="101"/>
      <c r="G301" s="103"/>
      <c r="H301" s="99"/>
      <c r="I301" s="103"/>
      <c r="J301" s="99"/>
      <c r="K301" s="99"/>
      <c r="L301" s="99"/>
      <c r="M301" s="103" t="n">
        <v>0</v>
      </c>
      <c r="N301" s="103" t="n">
        <v>0</v>
      </c>
      <c r="O301" s="103" t="n">
        <v>0</v>
      </c>
      <c r="P301" s="99"/>
      <c r="Q301" s="99"/>
    </row>
    <row r="302" customFormat="false" ht="12.75" hidden="false" customHeight="false" outlineLevel="0" collapsed="false">
      <c r="A302" s="104" t="n">
        <f aca="false">A299+1</f>
        <v>101</v>
      </c>
      <c r="B302" s="95"/>
      <c r="C302" s="40"/>
      <c r="D302" s="96" t="n">
        <v>6</v>
      </c>
      <c r="E302" s="96"/>
      <c r="F302" s="40"/>
      <c r="G302" s="105" t="n">
        <f aca="false">C302</f>
        <v>0</v>
      </c>
      <c r="H302" s="104" t="n">
        <f aca="false">IF(AND(E302=0,E303=0),25,20)</f>
        <v>25</v>
      </c>
      <c r="I302" s="105" t="n">
        <f aca="false">F302</f>
        <v>0</v>
      </c>
      <c r="J302" s="94" t="n">
        <f aca="false">IF(E302="WO40",-40,MAX(4,SUM(E302:E303)))</f>
        <v>4</v>
      </c>
      <c r="K302" s="104" t="n">
        <f aca="false">IF(D302&gt;E302,1,0)+IF(D303&gt;E303,1,0)+IF(D304&gt;E304,1,0)</f>
        <v>2</v>
      </c>
      <c r="L302" s="104" t="n">
        <f aca="false">IF(E302&gt;D302,1,0)+IF(E303&gt;D303,1,0)+IF(E304&gt;D304,1,0)</f>
        <v>0</v>
      </c>
      <c r="M302" s="97" t="str">
        <f aca="false">G302&amp;" d. "&amp;I302</f>
        <v>0 d. 0</v>
      </c>
      <c r="N302" s="97" t="str">
        <f aca="false">G302&amp;" x "&amp;I302</f>
        <v>0 x 0</v>
      </c>
      <c r="O302" s="97" t="str">
        <f aca="false">I302&amp;" x "&amp;G302</f>
        <v>0 x 0</v>
      </c>
      <c r="P302" s="94" t="n">
        <f aca="false">MONTH(B302)</f>
        <v>12</v>
      </c>
      <c r="Q302" s="94" t="n">
        <f aca="false">QUOTIENT(B302-2,7)-6129</f>
        <v>-6129</v>
      </c>
    </row>
    <row r="303" customFormat="false" ht="12.75" hidden="false" customHeight="false" outlineLevel="0" collapsed="false">
      <c r="A303" s="94"/>
      <c r="B303" s="39"/>
      <c r="C303" s="40"/>
      <c r="D303" s="98" t="n">
        <v>6</v>
      </c>
      <c r="E303" s="98"/>
      <c r="F303" s="40"/>
      <c r="G303" s="97"/>
      <c r="H303" s="94"/>
      <c r="I303" s="97"/>
      <c r="J303" s="94"/>
      <c r="K303" s="94"/>
      <c r="L303" s="94"/>
      <c r="M303" s="97" t="n">
        <v>0</v>
      </c>
      <c r="N303" s="97" t="n">
        <v>0</v>
      </c>
      <c r="O303" s="97" t="n">
        <v>0</v>
      </c>
      <c r="P303" s="94"/>
      <c r="Q303" s="94"/>
    </row>
    <row r="304" customFormat="false" ht="12.75" hidden="false" customHeight="false" outlineLevel="0" collapsed="false">
      <c r="A304" s="99"/>
      <c r="B304" s="100"/>
      <c r="C304" s="101"/>
      <c r="D304" s="102"/>
      <c r="E304" s="102"/>
      <c r="F304" s="101"/>
      <c r="G304" s="103"/>
      <c r="H304" s="99"/>
      <c r="I304" s="103"/>
      <c r="J304" s="99"/>
      <c r="K304" s="99"/>
      <c r="L304" s="99"/>
      <c r="M304" s="103" t="n">
        <v>0</v>
      </c>
      <c r="N304" s="103" t="n">
        <v>0</v>
      </c>
      <c r="O304" s="103" t="n">
        <v>0</v>
      </c>
      <c r="P304" s="99"/>
      <c r="Q304" s="99"/>
    </row>
    <row r="305" customFormat="false" ht="12.75" hidden="false" customHeight="false" outlineLevel="0" collapsed="false">
      <c r="A305" s="104" t="n">
        <f aca="false">A302+1</f>
        <v>102</v>
      </c>
      <c r="B305" s="95"/>
      <c r="C305" s="40"/>
      <c r="D305" s="96" t="n">
        <v>6</v>
      </c>
      <c r="E305" s="96"/>
      <c r="F305" s="40"/>
      <c r="G305" s="105" t="n">
        <f aca="false">C305</f>
        <v>0</v>
      </c>
      <c r="H305" s="104" t="n">
        <f aca="false">IF(AND(E305=0,E306=0),25,20)</f>
        <v>25</v>
      </c>
      <c r="I305" s="105" t="n">
        <f aca="false">F305</f>
        <v>0</v>
      </c>
      <c r="J305" s="94" t="n">
        <f aca="false">IF(E305="WO40",-40,MAX(4,SUM(E305:E306)))</f>
        <v>4</v>
      </c>
      <c r="K305" s="104" t="n">
        <f aca="false">IF(D305&gt;E305,1,0)+IF(D306&gt;E306,1,0)+IF(D307&gt;E307,1,0)</f>
        <v>2</v>
      </c>
      <c r="L305" s="104" t="n">
        <f aca="false">IF(E305&gt;D305,1,0)+IF(E306&gt;D306,1,0)+IF(E307&gt;D307,1,0)</f>
        <v>0</v>
      </c>
      <c r="M305" s="97" t="str">
        <f aca="false">G305&amp;" d. "&amp;I305</f>
        <v>0 d. 0</v>
      </c>
      <c r="N305" s="97" t="str">
        <f aca="false">G305&amp;" x "&amp;I305</f>
        <v>0 x 0</v>
      </c>
      <c r="O305" s="97" t="str">
        <f aca="false">I305&amp;" x "&amp;G305</f>
        <v>0 x 0</v>
      </c>
      <c r="P305" s="94" t="n">
        <f aca="false">MONTH(B305)</f>
        <v>12</v>
      </c>
      <c r="Q305" s="94" t="n">
        <f aca="false">QUOTIENT(B305-2,7)-6129</f>
        <v>-6129</v>
      </c>
    </row>
    <row r="306" customFormat="false" ht="12.75" hidden="false" customHeight="false" outlineLevel="0" collapsed="false">
      <c r="A306" s="94"/>
      <c r="B306" s="39"/>
      <c r="C306" s="40"/>
      <c r="D306" s="98" t="n">
        <v>6</v>
      </c>
      <c r="E306" s="98"/>
      <c r="F306" s="40"/>
      <c r="G306" s="97"/>
      <c r="H306" s="94"/>
      <c r="I306" s="97"/>
      <c r="J306" s="94"/>
      <c r="K306" s="94"/>
      <c r="L306" s="94"/>
      <c r="M306" s="97" t="n">
        <v>0</v>
      </c>
      <c r="N306" s="97" t="n">
        <v>0</v>
      </c>
      <c r="O306" s="97" t="n">
        <v>0</v>
      </c>
      <c r="P306" s="94"/>
      <c r="Q306" s="94"/>
    </row>
    <row r="307" customFormat="false" ht="12.75" hidden="false" customHeight="false" outlineLevel="0" collapsed="false">
      <c r="A307" s="99"/>
      <c r="B307" s="100"/>
      <c r="C307" s="101"/>
      <c r="D307" s="102"/>
      <c r="E307" s="102"/>
      <c r="F307" s="101"/>
      <c r="G307" s="103"/>
      <c r="H307" s="99"/>
      <c r="I307" s="103"/>
      <c r="J307" s="99"/>
      <c r="K307" s="99"/>
      <c r="L307" s="99"/>
      <c r="M307" s="103" t="n">
        <v>0</v>
      </c>
      <c r="N307" s="103" t="n">
        <v>0</v>
      </c>
      <c r="O307" s="103" t="n">
        <v>0</v>
      </c>
      <c r="P307" s="99"/>
      <c r="Q307" s="99"/>
    </row>
    <row r="308" customFormat="false" ht="12.75" hidden="false" customHeight="false" outlineLevel="0" collapsed="false">
      <c r="A308" s="104" t="n">
        <f aca="false">A305+1</f>
        <v>103</v>
      </c>
      <c r="B308" s="95"/>
      <c r="C308" s="40"/>
      <c r="D308" s="96" t="n">
        <v>6</v>
      </c>
      <c r="E308" s="96"/>
      <c r="F308" s="40"/>
      <c r="G308" s="105" t="n">
        <f aca="false">C308</f>
        <v>0</v>
      </c>
      <c r="H308" s="104" t="n">
        <f aca="false">IF(AND(E308=0,E309=0),25,20)</f>
        <v>25</v>
      </c>
      <c r="I308" s="105" t="n">
        <f aca="false">F308</f>
        <v>0</v>
      </c>
      <c r="J308" s="94" t="n">
        <f aca="false">IF(E308="WO40",-40,MAX(4,SUM(E308:E309)))</f>
        <v>4</v>
      </c>
      <c r="K308" s="104" t="n">
        <f aca="false">IF(D308&gt;E308,1,0)+IF(D309&gt;E309,1,0)+IF(D310&gt;E310,1,0)</f>
        <v>2</v>
      </c>
      <c r="L308" s="104" t="n">
        <f aca="false">IF(E308&gt;D308,1,0)+IF(E309&gt;D309,1,0)+IF(E310&gt;D310,1,0)</f>
        <v>0</v>
      </c>
      <c r="M308" s="97" t="str">
        <f aca="false">G308&amp;" d. "&amp;I308</f>
        <v>0 d. 0</v>
      </c>
      <c r="N308" s="97" t="str">
        <f aca="false">G308&amp;" x "&amp;I308</f>
        <v>0 x 0</v>
      </c>
      <c r="O308" s="97" t="str">
        <f aca="false">I308&amp;" x "&amp;G308</f>
        <v>0 x 0</v>
      </c>
      <c r="P308" s="94" t="n">
        <f aca="false">MONTH(B308)</f>
        <v>12</v>
      </c>
      <c r="Q308" s="94" t="n">
        <f aca="false">QUOTIENT(B308-2,7)-6129</f>
        <v>-6129</v>
      </c>
    </row>
    <row r="309" customFormat="false" ht="12.75" hidden="false" customHeight="false" outlineLevel="0" collapsed="false">
      <c r="A309" s="94"/>
      <c r="B309" s="39"/>
      <c r="C309" s="40"/>
      <c r="D309" s="98" t="n">
        <v>6</v>
      </c>
      <c r="E309" s="98"/>
      <c r="F309" s="40"/>
      <c r="G309" s="97"/>
      <c r="H309" s="94"/>
      <c r="I309" s="97"/>
      <c r="J309" s="94"/>
      <c r="K309" s="94"/>
      <c r="L309" s="94"/>
      <c r="M309" s="97" t="n">
        <v>0</v>
      </c>
      <c r="N309" s="97" t="n">
        <v>0</v>
      </c>
      <c r="O309" s="97" t="n">
        <v>0</v>
      </c>
      <c r="P309" s="94"/>
      <c r="Q309" s="94"/>
    </row>
    <row r="310" customFormat="false" ht="12.75" hidden="false" customHeight="false" outlineLevel="0" collapsed="false">
      <c r="A310" s="99"/>
      <c r="B310" s="100"/>
      <c r="C310" s="101"/>
      <c r="D310" s="102"/>
      <c r="E310" s="102"/>
      <c r="F310" s="101"/>
      <c r="G310" s="103"/>
      <c r="H310" s="99"/>
      <c r="I310" s="103"/>
      <c r="J310" s="99"/>
      <c r="K310" s="99"/>
      <c r="L310" s="99"/>
      <c r="M310" s="103" t="n">
        <v>0</v>
      </c>
      <c r="N310" s="103" t="n">
        <v>0</v>
      </c>
      <c r="O310" s="103" t="n">
        <v>0</v>
      </c>
      <c r="P310" s="99"/>
      <c r="Q310" s="99"/>
    </row>
    <row r="311" customFormat="false" ht="12.75" hidden="false" customHeight="false" outlineLevel="0" collapsed="false">
      <c r="A311" s="104" t="n">
        <f aca="false">A308+1</f>
        <v>104</v>
      </c>
      <c r="B311" s="95"/>
      <c r="C311" s="40"/>
      <c r="D311" s="96" t="n">
        <v>6</v>
      </c>
      <c r="E311" s="96"/>
      <c r="F311" s="40"/>
      <c r="G311" s="105" t="n">
        <f aca="false">C311</f>
        <v>0</v>
      </c>
      <c r="H311" s="104" t="n">
        <f aca="false">IF(AND(E311=0,E312=0),25,20)</f>
        <v>25</v>
      </c>
      <c r="I311" s="105" t="n">
        <f aca="false">F311</f>
        <v>0</v>
      </c>
      <c r="J311" s="94" t="n">
        <f aca="false">IF(E311="WO40",-40,MAX(4,SUM(E311:E312)))</f>
        <v>4</v>
      </c>
      <c r="K311" s="104" t="n">
        <f aca="false">IF(D311&gt;E311,1,0)+IF(D312&gt;E312,1,0)+IF(D313&gt;E313,1,0)</f>
        <v>2</v>
      </c>
      <c r="L311" s="104" t="n">
        <f aca="false">IF(E311&gt;D311,1,0)+IF(E312&gt;D312,1,0)+IF(E313&gt;D313,1,0)</f>
        <v>0</v>
      </c>
      <c r="M311" s="97" t="str">
        <f aca="false">G311&amp;" d. "&amp;I311</f>
        <v>0 d. 0</v>
      </c>
      <c r="N311" s="97" t="str">
        <f aca="false">G311&amp;" x "&amp;I311</f>
        <v>0 x 0</v>
      </c>
      <c r="O311" s="97" t="str">
        <f aca="false">I311&amp;" x "&amp;G311</f>
        <v>0 x 0</v>
      </c>
      <c r="P311" s="94" t="n">
        <f aca="false">MONTH(B311)</f>
        <v>12</v>
      </c>
      <c r="Q311" s="94" t="n">
        <f aca="false">QUOTIENT(B311-2,7)-6129</f>
        <v>-6129</v>
      </c>
    </row>
    <row r="312" customFormat="false" ht="12.75" hidden="false" customHeight="false" outlineLevel="0" collapsed="false">
      <c r="A312" s="94"/>
      <c r="B312" s="39"/>
      <c r="C312" s="40"/>
      <c r="D312" s="98" t="n">
        <v>6</v>
      </c>
      <c r="E312" s="98"/>
      <c r="F312" s="40"/>
      <c r="G312" s="97"/>
      <c r="H312" s="94"/>
      <c r="I312" s="97"/>
      <c r="J312" s="94"/>
      <c r="K312" s="94"/>
      <c r="L312" s="94"/>
      <c r="M312" s="97" t="n">
        <v>0</v>
      </c>
      <c r="N312" s="97" t="n">
        <v>0</v>
      </c>
      <c r="O312" s="97" t="n">
        <v>0</v>
      </c>
      <c r="P312" s="94"/>
      <c r="Q312" s="94"/>
    </row>
    <row r="313" customFormat="false" ht="12.75" hidden="false" customHeight="false" outlineLevel="0" collapsed="false">
      <c r="A313" s="99"/>
      <c r="B313" s="100"/>
      <c r="C313" s="101"/>
      <c r="D313" s="102"/>
      <c r="E313" s="102"/>
      <c r="F313" s="101"/>
      <c r="G313" s="103"/>
      <c r="H313" s="99"/>
      <c r="I313" s="103"/>
      <c r="J313" s="99"/>
      <c r="K313" s="99"/>
      <c r="L313" s="99"/>
      <c r="M313" s="103" t="n">
        <v>0</v>
      </c>
      <c r="N313" s="103" t="n">
        <v>0</v>
      </c>
      <c r="O313" s="103" t="n">
        <v>0</v>
      </c>
      <c r="P313" s="99"/>
      <c r="Q313" s="99"/>
    </row>
    <row r="314" customFormat="false" ht="12.75" hidden="false" customHeight="false" outlineLevel="0" collapsed="false">
      <c r="A314" s="104" t="n">
        <f aca="false">A311+1</f>
        <v>105</v>
      </c>
      <c r="B314" s="95"/>
      <c r="C314" s="40"/>
      <c r="D314" s="96" t="n">
        <v>6</v>
      </c>
      <c r="E314" s="96"/>
      <c r="F314" s="40"/>
      <c r="G314" s="105" t="n">
        <f aca="false">C314</f>
        <v>0</v>
      </c>
      <c r="H314" s="104" t="n">
        <f aca="false">IF(AND(E314=0,E315=0),25,20)</f>
        <v>25</v>
      </c>
      <c r="I314" s="105" t="n">
        <f aca="false">F314</f>
        <v>0</v>
      </c>
      <c r="J314" s="94" t="n">
        <f aca="false">IF(E314="WO40",-40,MAX(4,SUM(E314:E315)))</f>
        <v>4</v>
      </c>
      <c r="K314" s="104" t="n">
        <f aca="false">IF(D314&gt;E314,1,0)+IF(D315&gt;E315,1,0)+IF(D316&gt;E316,1,0)</f>
        <v>2</v>
      </c>
      <c r="L314" s="104" t="n">
        <f aca="false">IF(E314&gt;D314,1,0)+IF(E315&gt;D315,1,0)+IF(E316&gt;D316,1,0)</f>
        <v>0</v>
      </c>
      <c r="M314" s="97" t="str">
        <f aca="false">G314&amp;" d. "&amp;I314</f>
        <v>0 d. 0</v>
      </c>
      <c r="N314" s="97" t="str">
        <f aca="false">G314&amp;" x "&amp;I314</f>
        <v>0 x 0</v>
      </c>
      <c r="O314" s="97" t="str">
        <f aca="false">I314&amp;" x "&amp;G314</f>
        <v>0 x 0</v>
      </c>
      <c r="P314" s="94" t="n">
        <f aca="false">MONTH(B314)</f>
        <v>12</v>
      </c>
      <c r="Q314" s="94" t="n">
        <f aca="false">QUOTIENT(B314-2,7)-6129</f>
        <v>-6129</v>
      </c>
    </row>
    <row r="315" customFormat="false" ht="12.75" hidden="false" customHeight="false" outlineLevel="0" collapsed="false">
      <c r="A315" s="94"/>
      <c r="B315" s="39"/>
      <c r="C315" s="40"/>
      <c r="D315" s="98" t="n">
        <v>6</v>
      </c>
      <c r="E315" s="98"/>
      <c r="F315" s="40"/>
      <c r="G315" s="97"/>
      <c r="H315" s="94"/>
      <c r="I315" s="97"/>
      <c r="J315" s="94"/>
      <c r="K315" s="94"/>
      <c r="L315" s="94"/>
      <c r="M315" s="97" t="n">
        <v>0</v>
      </c>
      <c r="N315" s="97" t="n">
        <v>0</v>
      </c>
      <c r="O315" s="97" t="n">
        <v>0</v>
      </c>
      <c r="P315" s="94"/>
      <c r="Q315" s="94"/>
    </row>
    <row r="316" customFormat="false" ht="12.75" hidden="false" customHeight="false" outlineLevel="0" collapsed="false">
      <c r="A316" s="99"/>
      <c r="B316" s="100"/>
      <c r="C316" s="101"/>
      <c r="D316" s="102"/>
      <c r="E316" s="102"/>
      <c r="F316" s="101"/>
      <c r="G316" s="103"/>
      <c r="H316" s="99"/>
      <c r="I316" s="103"/>
      <c r="J316" s="99"/>
      <c r="K316" s="99"/>
      <c r="L316" s="99"/>
      <c r="M316" s="103" t="n">
        <v>0</v>
      </c>
      <c r="N316" s="103" t="n">
        <v>0</v>
      </c>
      <c r="O316" s="103" t="n">
        <v>0</v>
      </c>
      <c r="P316" s="99"/>
      <c r="Q316" s="99"/>
    </row>
    <row r="317" customFormat="false" ht="12.75" hidden="false" customHeight="false" outlineLevel="0" collapsed="false">
      <c r="A317" s="104" t="n">
        <f aca="false">A314+1</f>
        <v>106</v>
      </c>
      <c r="B317" s="95"/>
      <c r="C317" s="40"/>
      <c r="D317" s="96" t="n">
        <v>6</v>
      </c>
      <c r="E317" s="96"/>
      <c r="F317" s="40"/>
      <c r="G317" s="105" t="n">
        <f aca="false">C317</f>
        <v>0</v>
      </c>
      <c r="H317" s="104" t="n">
        <f aca="false">IF(AND(E317=0,E318=0),25,20)</f>
        <v>25</v>
      </c>
      <c r="I317" s="105" t="n">
        <f aca="false">F317</f>
        <v>0</v>
      </c>
      <c r="J317" s="94" t="n">
        <f aca="false">IF(E317="WO40",-40,MAX(4,SUM(E317:E318)))</f>
        <v>4</v>
      </c>
      <c r="K317" s="104" t="n">
        <f aca="false">IF(D317&gt;E317,1,0)+IF(D318&gt;E318,1,0)+IF(D319&gt;E319,1,0)</f>
        <v>2</v>
      </c>
      <c r="L317" s="104" t="n">
        <f aca="false">IF(E317&gt;D317,1,0)+IF(E318&gt;D318,1,0)+IF(E319&gt;D319,1,0)</f>
        <v>0</v>
      </c>
      <c r="M317" s="97" t="str">
        <f aca="false">G317&amp;" d. "&amp;I317</f>
        <v>0 d. 0</v>
      </c>
      <c r="N317" s="97" t="str">
        <f aca="false">G317&amp;" x "&amp;I317</f>
        <v>0 x 0</v>
      </c>
      <c r="O317" s="97" t="str">
        <f aca="false">I317&amp;" x "&amp;G317</f>
        <v>0 x 0</v>
      </c>
      <c r="P317" s="94" t="n">
        <f aca="false">MONTH(B317)</f>
        <v>12</v>
      </c>
      <c r="Q317" s="94" t="n">
        <f aca="false">QUOTIENT(B317-2,7)-6129</f>
        <v>-6129</v>
      </c>
    </row>
    <row r="318" customFormat="false" ht="12.75" hidden="false" customHeight="false" outlineLevel="0" collapsed="false">
      <c r="A318" s="94"/>
      <c r="B318" s="39"/>
      <c r="C318" s="40"/>
      <c r="D318" s="98" t="n">
        <v>6</v>
      </c>
      <c r="E318" s="98"/>
      <c r="F318" s="40"/>
      <c r="G318" s="97"/>
      <c r="H318" s="94"/>
      <c r="I318" s="97"/>
      <c r="J318" s="94"/>
      <c r="K318" s="94"/>
      <c r="L318" s="94"/>
      <c r="M318" s="97" t="n">
        <v>0</v>
      </c>
      <c r="N318" s="97" t="n">
        <v>0</v>
      </c>
      <c r="O318" s="97" t="n">
        <v>0</v>
      </c>
      <c r="P318" s="94"/>
      <c r="Q318" s="94"/>
    </row>
    <row r="319" customFormat="false" ht="12.75" hidden="false" customHeight="false" outlineLevel="0" collapsed="false">
      <c r="A319" s="99"/>
      <c r="B319" s="100"/>
      <c r="C319" s="101"/>
      <c r="D319" s="102"/>
      <c r="E319" s="102"/>
      <c r="F319" s="101"/>
      <c r="G319" s="103"/>
      <c r="H319" s="99"/>
      <c r="I319" s="103"/>
      <c r="J319" s="99"/>
      <c r="K319" s="99"/>
      <c r="L319" s="99"/>
      <c r="M319" s="103" t="n">
        <v>0</v>
      </c>
      <c r="N319" s="103" t="n">
        <v>0</v>
      </c>
      <c r="O319" s="103" t="n">
        <v>0</v>
      </c>
      <c r="P319" s="99"/>
      <c r="Q319" s="99"/>
    </row>
    <row r="320" customFormat="false" ht="12.75" hidden="false" customHeight="false" outlineLevel="0" collapsed="false">
      <c r="A320" s="104" t="n">
        <f aca="false">A317+1</f>
        <v>107</v>
      </c>
      <c r="B320" s="95"/>
      <c r="C320" s="40"/>
      <c r="D320" s="96" t="n">
        <v>6</v>
      </c>
      <c r="E320" s="96"/>
      <c r="F320" s="40"/>
      <c r="G320" s="105" t="n">
        <f aca="false">C320</f>
        <v>0</v>
      </c>
      <c r="H320" s="104" t="n">
        <f aca="false">IF(AND(E320=0,E321=0),25,20)</f>
        <v>25</v>
      </c>
      <c r="I320" s="105" t="n">
        <f aca="false">F320</f>
        <v>0</v>
      </c>
      <c r="J320" s="94" t="n">
        <f aca="false">IF(E320="WO40",-40,MAX(4,SUM(E320:E321)))</f>
        <v>4</v>
      </c>
      <c r="K320" s="104" t="n">
        <f aca="false">IF(D320&gt;E320,1,0)+IF(D321&gt;E321,1,0)+IF(D322&gt;E322,1,0)</f>
        <v>2</v>
      </c>
      <c r="L320" s="104" t="n">
        <f aca="false">IF(E320&gt;D320,1,0)+IF(E321&gt;D321,1,0)+IF(E322&gt;D322,1,0)</f>
        <v>0</v>
      </c>
      <c r="M320" s="97" t="str">
        <f aca="false">G320&amp;" d. "&amp;I320</f>
        <v>0 d. 0</v>
      </c>
      <c r="N320" s="97" t="str">
        <f aca="false">G320&amp;" x "&amp;I320</f>
        <v>0 x 0</v>
      </c>
      <c r="O320" s="97" t="str">
        <f aca="false">I320&amp;" x "&amp;G320</f>
        <v>0 x 0</v>
      </c>
      <c r="P320" s="94" t="n">
        <f aca="false">MONTH(B320)</f>
        <v>12</v>
      </c>
      <c r="Q320" s="94" t="n">
        <f aca="false">QUOTIENT(B320-2,7)-6129</f>
        <v>-6129</v>
      </c>
    </row>
    <row r="321" customFormat="false" ht="12.75" hidden="false" customHeight="false" outlineLevel="0" collapsed="false">
      <c r="A321" s="94"/>
      <c r="B321" s="39"/>
      <c r="C321" s="40"/>
      <c r="D321" s="98" t="n">
        <v>6</v>
      </c>
      <c r="E321" s="98"/>
      <c r="F321" s="40"/>
      <c r="G321" s="97"/>
      <c r="H321" s="94"/>
      <c r="I321" s="97"/>
      <c r="J321" s="94"/>
      <c r="K321" s="94"/>
      <c r="L321" s="94"/>
      <c r="M321" s="97" t="n">
        <v>0</v>
      </c>
      <c r="N321" s="97" t="n">
        <v>0</v>
      </c>
      <c r="O321" s="97" t="n">
        <v>0</v>
      </c>
      <c r="P321" s="94"/>
      <c r="Q321" s="94"/>
    </row>
    <row r="322" customFormat="false" ht="12.75" hidden="false" customHeight="false" outlineLevel="0" collapsed="false">
      <c r="A322" s="99"/>
      <c r="B322" s="100"/>
      <c r="C322" s="101"/>
      <c r="D322" s="102"/>
      <c r="E322" s="102"/>
      <c r="F322" s="101"/>
      <c r="G322" s="103"/>
      <c r="H322" s="99"/>
      <c r="I322" s="103"/>
      <c r="J322" s="99"/>
      <c r="K322" s="99"/>
      <c r="L322" s="99"/>
      <c r="M322" s="103" t="n">
        <v>0</v>
      </c>
      <c r="N322" s="103" t="n">
        <v>0</v>
      </c>
      <c r="O322" s="103" t="n">
        <v>0</v>
      </c>
      <c r="P322" s="99"/>
      <c r="Q322" s="99"/>
    </row>
    <row r="323" customFormat="false" ht="12.75" hidden="false" customHeight="false" outlineLevel="0" collapsed="false">
      <c r="A323" s="104" t="n">
        <f aca="false">A320+1</f>
        <v>108</v>
      </c>
      <c r="B323" s="95"/>
      <c r="C323" s="40"/>
      <c r="D323" s="96" t="n">
        <v>6</v>
      </c>
      <c r="E323" s="96"/>
      <c r="F323" s="40"/>
      <c r="G323" s="105" t="n">
        <f aca="false">C323</f>
        <v>0</v>
      </c>
      <c r="H323" s="104" t="n">
        <f aca="false">IF(AND(E323=0,E324=0),25,20)</f>
        <v>25</v>
      </c>
      <c r="I323" s="105" t="n">
        <f aca="false">F323</f>
        <v>0</v>
      </c>
      <c r="J323" s="94" t="n">
        <f aca="false">IF(E323="WO40",-40,MAX(4,SUM(E323:E324)))</f>
        <v>4</v>
      </c>
      <c r="K323" s="104" t="n">
        <f aca="false">IF(D323&gt;E323,1,0)+IF(D324&gt;E324,1,0)+IF(D325&gt;E325,1,0)</f>
        <v>2</v>
      </c>
      <c r="L323" s="104" t="n">
        <f aca="false">IF(E323&gt;D323,1,0)+IF(E324&gt;D324,1,0)+IF(E325&gt;D325,1,0)</f>
        <v>0</v>
      </c>
      <c r="M323" s="97" t="str">
        <f aca="false">G323&amp;" d. "&amp;I323</f>
        <v>0 d. 0</v>
      </c>
      <c r="N323" s="97" t="str">
        <f aca="false">G323&amp;" x "&amp;I323</f>
        <v>0 x 0</v>
      </c>
      <c r="O323" s="97" t="str">
        <f aca="false">I323&amp;" x "&amp;G323</f>
        <v>0 x 0</v>
      </c>
      <c r="P323" s="94" t="n">
        <f aca="false">MONTH(B323)</f>
        <v>12</v>
      </c>
      <c r="Q323" s="94" t="n">
        <f aca="false">QUOTIENT(B323-2,7)-6129</f>
        <v>-6129</v>
      </c>
    </row>
    <row r="324" customFormat="false" ht="12.75" hidden="false" customHeight="false" outlineLevel="0" collapsed="false">
      <c r="A324" s="94"/>
      <c r="B324" s="39"/>
      <c r="C324" s="40"/>
      <c r="D324" s="98" t="n">
        <v>6</v>
      </c>
      <c r="E324" s="98"/>
      <c r="F324" s="40"/>
      <c r="G324" s="97"/>
      <c r="H324" s="94"/>
      <c r="I324" s="97"/>
      <c r="J324" s="94"/>
      <c r="K324" s="94"/>
      <c r="L324" s="94"/>
      <c r="M324" s="97" t="n">
        <v>0</v>
      </c>
      <c r="N324" s="97" t="n">
        <v>0</v>
      </c>
      <c r="O324" s="97" t="n">
        <v>0</v>
      </c>
      <c r="P324" s="94"/>
      <c r="Q324" s="94"/>
    </row>
    <row r="325" customFormat="false" ht="12.75" hidden="false" customHeight="false" outlineLevel="0" collapsed="false">
      <c r="A325" s="99"/>
      <c r="B325" s="100"/>
      <c r="C325" s="101"/>
      <c r="D325" s="102"/>
      <c r="E325" s="102"/>
      <c r="F325" s="101"/>
      <c r="G325" s="103"/>
      <c r="H325" s="99"/>
      <c r="I325" s="103"/>
      <c r="J325" s="99"/>
      <c r="K325" s="99"/>
      <c r="L325" s="99"/>
      <c r="M325" s="103" t="n">
        <v>0</v>
      </c>
      <c r="N325" s="103" t="n">
        <v>0</v>
      </c>
      <c r="O325" s="103" t="n">
        <v>0</v>
      </c>
      <c r="P325" s="99"/>
      <c r="Q325" s="99"/>
    </row>
    <row r="326" customFormat="false" ht="12.75" hidden="false" customHeight="false" outlineLevel="0" collapsed="false">
      <c r="A326" s="104" t="n">
        <f aca="false">A323+1</f>
        <v>109</v>
      </c>
      <c r="B326" s="95"/>
      <c r="C326" s="40"/>
      <c r="D326" s="96" t="n">
        <v>6</v>
      </c>
      <c r="E326" s="96"/>
      <c r="F326" s="40"/>
      <c r="G326" s="105" t="n">
        <f aca="false">C326</f>
        <v>0</v>
      </c>
      <c r="H326" s="104" t="n">
        <f aca="false">IF(AND(E326=0,E327=0),25,20)</f>
        <v>25</v>
      </c>
      <c r="I326" s="105" t="n">
        <f aca="false">F326</f>
        <v>0</v>
      </c>
      <c r="J326" s="94" t="n">
        <f aca="false">IF(E326="WO40",-40,MAX(4,SUM(E326:E327)))</f>
        <v>4</v>
      </c>
      <c r="K326" s="104" t="n">
        <f aca="false">IF(D326&gt;E326,1,0)+IF(D327&gt;E327,1,0)+IF(D328&gt;E328,1,0)</f>
        <v>2</v>
      </c>
      <c r="L326" s="104" t="n">
        <f aca="false">IF(E326&gt;D326,1,0)+IF(E327&gt;D327,1,0)+IF(E328&gt;D328,1,0)</f>
        <v>0</v>
      </c>
      <c r="M326" s="97" t="str">
        <f aca="false">G326&amp;" d. "&amp;I326</f>
        <v>0 d. 0</v>
      </c>
      <c r="N326" s="97" t="str">
        <f aca="false">G326&amp;" x "&amp;I326</f>
        <v>0 x 0</v>
      </c>
      <c r="O326" s="97" t="str">
        <f aca="false">I326&amp;" x "&amp;G326</f>
        <v>0 x 0</v>
      </c>
      <c r="P326" s="94" t="n">
        <f aca="false">MONTH(B326)</f>
        <v>12</v>
      </c>
      <c r="Q326" s="94" t="n">
        <f aca="false">QUOTIENT(B326-2,7)-6129</f>
        <v>-6129</v>
      </c>
    </row>
    <row r="327" customFormat="false" ht="12.75" hidden="false" customHeight="false" outlineLevel="0" collapsed="false">
      <c r="A327" s="94"/>
      <c r="B327" s="39"/>
      <c r="C327" s="40"/>
      <c r="D327" s="98" t="n">
        <v>6</v>
      </c>
      <c r="E327" s="98"/>
      <c r="F327" s="40"/>
      <c r="G327" s="97"/>
      <c r="H327" s="94"/>
      <c r="I327" s="97"/>
      <c r="J327" s="94"/>
      <c r="K327" s="94"/>
      <c r="L327" s="94"/>
      <c r="M327" s="97" t="n">
        <v>0</v>
      </c>
      <c r="N327" s="97" t="n">
        <v>0</v>
      </c>
      <c r="O327" s="97" t="n">
        <v>0</v>
      </c>
      <c r="P327" s="94"/>
      <c r="Q327" s="94"/>
    </row>
    <row r="328" customFormat="false" ht="12.75" hidden="false" customHeight="false" outlineLevel="0" collapsed="false">
      <c r="A328" s="99"/>
      <c r="B328" s="100"/>
      <c r="C328" s="101"/>
      <c r="D328" s="102"/>
      <c r="E328" s="102"/>
      <c r="F328" s="101"/>
      <c r="G328" s="103"/>
      <c r="H328" s="99"/>
      <c r="I328" s="103"/>
      <c r="J328" s="99"/>
      <c r="K328" s="99"/>
      <c r="L328" s="99"/>
      <c r="M328" s="103" t="n">
        <v>0</v>
      </c>
      <c r="N328" s="103" t="n">
        <v>0</v>
      </c>
      <c r="O328" s="103" t="n">
        <v>0</v>
      </c>
      <c r="P328" s="99"/>
      <c r="Q328" s="99"/>
    </row>
    <row r="329" customFormat="false" ht="12.75" hidden="false" customHeight="false" outlineLevel="0" collapsed="false">
      <c r="A329" s="104" t="n">
        <f aca="false">A326+1</f>
        <v>110</v>
      </c>
      <c r="B329" s="95"/>
      <c r="C329" s="40"/>
      <c r="D329" s="96" t="n">
        <v>6</v>
      </c>
      <c r="E329" s="96"/>
      <c r="F329" s="40"/>
      <c r="G329" s="105" t="n">
        <f aca="false">C329</f>
        <v>0</v>
      </c>
      <c r="H329" s="104" t="n">
        <f aca="false">IF(AND(E329=0,E330=0),25,20)</f>
        <v>25</v>
      </c>
      <c r="I329" s="105" t="n">
        <f aca="false">F329</f>
        <v>0</v>
      </c>
      <c r="J329" s="94" t="n">
        <f aca="false">IF(E329="WO40",-40,MAX(4,SUM(E329:E330)))</f>
        <v>4</v>
      </c>
      <c r="K329" s="104" t="n">
        <f aca="false">IF(D329&gt;E329,1,0)+IF(D330&gt;E330,1,0)+IF(D331&gt;E331,1,0)</f>
        <v>2</v>
      </c>
      <c r="L329" s="104" t="n">
        <f aca="false">IF(E329&gt;D329,1,0)+IF(E330&gt;D330,1,0)+IF(E331&gt;D331,1,0)</f>
        <v>0</v>
      </c>
      <c r="M329" s="97" t="str">
        <f aca="false">G329&amp;" d. "&amp;I329</f>
        <v>0 d. 0</v>
      </c>
      <c r="N329" s="97" t="str">
        <f aca="false">G329&amp;" x "&amp;I329</f>
        <v>0 x 0</v>
      </c>
      <c r="O329" s="97" t="str">
        <f aca="false">I329&amp;" x "&amp;G329</f>
        <v>0 x 0</v>
      </c>
      <c r="P329" s="94" t="n">
        <f aca="false">MONTH(B329)</f>
        <v>12</v>
      </c>
      <c r="Q329" s="94" t="n">
        <f aca="false">QUOTIENT(B329-2,7)-6129</f>
        <v>-6129</v>
      </c>
    </row>
    <row r="330" customFormat="false" ht="12.75" hidden="false" customHeight="false" outlineLevel="0" collapsed="false">
      <c r="A330" s="94"/>
      <c r="B330" s="39"/>
      <c r="C330" s="40"/>
      <c r="D330" s="98" t="n">
        <v>6</v>
      </c>
      <c r="E330" s="98"/>
      <c r="F330" s="40"/>
      <c r="G330" s="97"/>
      <c r="H330" s="94"/>
      <c r="I330" s="97"/>
      <c r="J330" s="94"/>
      <c r="K330" s="94"/>
      <c r="L330" s="94"/>
      <c r="M330" s="97" t="n">
        <v>0</v>
      </c>
      <c r="N330" s="97" t="n">
        <v>0</v>
      </c>
      <c r="O330" s="97" t="n">
        <v>0</v>
      </c>
      <c r="P330" s="94"/>
      <c r="Q330" s="94"/>
    </row>
    <row r="331" customFormat="false" ht="12.75" hidden="false" customHeight="false" outlineLevel="0" collapsed="false">
      <c r="A331" s="99"/>
      <c r="B331" s="100"/>
      <c r="C331" s="101"/>
      <c r="D331" s="102"/>
      <c r="E331" s="102"/>
      <c r="F331" s="101"/>
      <c r="G331" s="103"/>
      <c r="H331" s="99"/>
      <c r="I331" s="103"/>
      <c r="J331" s="99"/>
      <c r="K331" s="99"/>
      <c r="L331" s="99"/>
      <c r="M331" s="103" t="n">
        <v>0</v>
      </c>
      <c r="N331" s="103" t="n">
        <v>0</v>
      </c>
      <c r="O331" s="103" t="n">
        <v>0</v>
      </c>
      <c r="P331" s="99"/>
      <c r="Q331" s="99"/>
    </row>
    <row r="332" customFormat="false" ht="12.75" hidden="false" customHeight="false" outlineLevel="0" collapsed="false">
      <c r="A332" s="104" t="n">
        <f aca="false">A329+1</f>
        <v>111</v>
      </c>
      <c r="B332" s="95"/>
      <c r="C332" s="40"/>
      <c r="D332" s="96" t="n">
        <v>6</v>
      </c>
      <c r="E332" s="96"/>
      <c r="F332" s="40"/>
      <c r="G332" s="105" t="n">
        <f aca="false">C332</f>
        <v>0</v>
      </c>
      <c r="H332" s="104" t="n">
        <f aca="false">IF(AND(E332=0,E333=0),25,20)</f>
        <v>25</v>
      </c>
      <c r="I332" s="105" t="n">
        <f aca="false">F332</f>
        <v>0</v>
      </c>
      <c r="J332" s="94" t="n">
        <f aca="false">IF(E332="WO40",-40,MAX(4,SUM(E332:E333)))</f>
        <v>4</v>
      </c>
      <c r="K332" s="104" t="n">
        <f aca="false">IF(D332&gt;E332,1,0)+IF(D333&gt;E333,1,0)+IF(D334&gt;E334,1,0)</f>
        <v>2</v>
      </c>
      <c r="L332" s="104" t="n">
        <f aca="false">IF(E332&gt;D332,1,0)+IF(E333&gt;D333,1,0)+IF(E334&gt;D334,1,0)</f>
        <v>0</v>
      </c>
      <c r="M332" s="97" t="str">
        <f aca="false">G332&amp;" d. "&amp;I332</f>
        <v>0 d. 0</v>
      </c>
      <c r="N332" s="97" t="str">
        <f aca="false">G332&amp;" x "&amp;I332</f>
        <v>0 x 0</v>
      </c>
      <c r="O332" s="97" t="str">
        <f aca="false">I332&amp;" x "&amp;G332</f>
        <v>0 x 0</v>
      </c>
      <c r="P332" s="94" t="n">
        <f aca="false">MONTH(B332)</f>
        <v>12</v>
      </c>
      <c r="Q332" s="94" t="n">
        <f aca="false">QUOTIENT(B332-2,7)-6129</f>
        <v>-6129</v>
      </c>
    </row>
    <row r="333" customFormat="false" ht="12.75" hidden="false" customHeight="false" outlineLevel="0" collapsed="false">
      <c r="A333" s="94"/>
      <c r="B333" s="39"/>
      <c r="C333" s="40"/>
      <c r="D333" s="98" t="n">
        <v>6</v>
      </c>
      <c r="E333" s="98"/>
      <c r="F333" s="40"/>
      <c r="G333" s="97"/>
      <c r="H333" s="94"/>
      <c r="I333" s="97"/>
      <c r="J333" s="94"/>
      <c r="K333" s="94"/>
      <c r="L333" s="94"/>
      <c r="M333" s="97" t="n">
        <v>0</v>
      </c>
      <c r="N333" s="97" t="n">
        <v>0</v>
      </c>
      <c r="O333" s="97" t="n">
        <v>0</v>
      </c>
      <c r="P333" s="94"/>
      <c r="Q333" s="94"/>
    </row>
    <row r="334" customFormat="false" ht="12.75" hidden="false" customHeight="false" outlineLevel="0" collapsed="false">
      <c r="A334" s="99"/>
      <c r="B334" s="100"/>
      <c r="C334" s="101"/>
      <c r="D334" s="102"/>
      <c r="E334" s="102"/>
      <c r="F334" s="101"/>
      <c r="G334" s="103"/>
      <c r="H334" s="99"/>
      <c r="I334" s="103"/>
      <c r="J334" s="99"/>
      <c r="K334" s="99"/>
      <c r="L334" s="99"/>
      <c r="M334" s="103" t="n">
        <v>0</v>
      </c>
      <c r="N334" s="103" t="n">
        <v>0</v>
      </c>
      <c r="O334" s="103" t="n">
        <v>0</v>
      </c>
      <c r="P334" s="99"/>
      <c r="Q334" s="99"/>
    </row>
    <row r="335" customFormat="false" ht="12.75" hidden="false" customHeight="false" outlineLevel="0" collapsed="false">
      <c r="A335" s="104" t="n">
        <f aca="false">A332+1</f>
        <v>112</v>
      </c>
      <c r="B335" s="95"/>
      <c r="C335" s="40"/>
      <c r="D335" s="96" t="n">
        <v>6</v>
      </c>
      <c r="E335" s="96"/>
      <c r="F335" s="40"/>
      <c r="G335" s="105" t="n">
        <f aca="false">C335</f>
        <v>0</v>
      </c>
      <c r="H335" s="104" t="n">
        <f aca="false">IF(AND(E335=0,E336=0),25,20)</f>
        <v>25</v>
      </c>
      <c r="I335" s="105" t="n">
        <f aca="false">F335</f>
        <v>0</v>
      </c>
      <c r="J335" s="94" t="n">
        <f aca="false">IF(E335="WO40",-40,MAX(4,SUM(E335:E336)))</f>
        <v>4</v>
      </c>
      <c r="K335" s="104" t="n">
        <f aca="false">IF(D335&gt;E335,1,0)+IF(D336&gt;E336,1,0)+IF(D337&gt;E337,1,0)</f>
        <v>2</v>
      </c>
      <c r="L335" s="104" t="n">
        <f aca="false">IF(E335&gt;D335,1,0)+IF(E336&gt;D336,1,0)+IF(E337&gt;D337,1,0)</f>
        <v>0</v>
      </c>
      <c r="M335" s="97" t="str">
        <f aca="false">G335&amp;" d. "&amp;I335</f>
        <v>0 d. 0</v>
      </c>
      <c r="N335" s="97" t="str">
        <f aca="false">G335&amp;" x "&amp;I335</f>
        <v>0 x 0</v>
      </c>
      <c r="O335" s="97" t="str">
        <f aca="false">I335&amp;" x "&amp;G335</f>
        <v>0 x 0</v>
      </c>
      <c r="P335" s="94" t="n">
        <f aca="false">MONTH(B335)</f>
        <v>12</v>
      </c>
      <c r="Q335" s="94" t="n">
        <f aca="false">QUOTIENT(B335-2,7)-6129</f>
        <v>-6129</v>
      </c>
    </row>
    <row r="336" customFormat="false" ht="12.75" hidden="false" customHeight="false" outlineLevel="0" collapsed="false">
      <c r="A336" s="94"/>
      <c r="B336" s="39"/>
      <c r="C336" s="40"/>
      <c r="D336" s="98" t="n">
        <v>6</v>
      </c>
      <c r="E336" s="98"/>
      <c r="F336" s="40"/>
      <c r="G336" s="97"/>
      <c r="H336" s="94"/>
      <c r="I336" s="97"/>
      <c r="J336" s="94"/>
      <c r="K336" s="94"/>
      <c r="L336" s="94"/>
      <c r="M336" s="97" t="n">
        <v>0</v>
      </c>
      <c r="N336" s="97" t="n">
        <v>0</v>
      </c>
      <c r="O336" s="97" t="n">
        <v>0</v>
      </c>
      <c r="P336" s="94"/>
      <c r="Q336" s="94"/>
    </row>
    <row r="337" customFormat="false" ht="12.75" hidden="false" customHeight="false" outlineLevel="0" collapsed="false">
      <c r="A337" s="99"/>
      <c r="B337" s="100"/>
      <c r="C337" s="101"/>
      <c r="D337" s="102"/>
      <c r="E337" s="102"/>
      <c r="F337" s="101"/>
      <c r="G337" s="103"/>
      <c r="H337" s="99"/>
      <c r="I337" s="103"/>
      <c r="J337" s="99"/>
      <c r="K337" s="99"/>
      <c r="L337" s="99"/>
      <c r="M337" s="103" t="n">
        <v>0</v>
      </c>
      <c r="N337" s="103" t="n">
        <v>0</v>
      </c>
      <c r="O337" s="103" t="n">
        <v>0</v>
      </c>
      <c r="P337" s="99"/>
      <c r="Q337" s="99"/>
    </row>
    <row r="338" customFormat="false" ht="12.75" hidden="false" customHeight="false" outlineLevel="0" collapsed="false">
      <c r="A338" s="104" t="n">
        <f aca="false">A335+1</f>
        <v>113</v>
      </c>
      <c r="B338" s="95"/>
      <c r="C338" s="40"/>
      <c r="D338" s="96" t="n">
        <v>6</v>
      </c>
      <c r="E338" s="96"/>
      <c r="F338" s="40"/>
      <c r="G338" s="105" t="n">
        <f aca="false">C338</f>
        <v>0</v>
      </c>
      <c r="H338" s="104" t="n">
        <f aca="false">IF(AND(E338=0,E339=0),25,20)</f>
        <v>25</v>
      </c>
      <c r="I338" s="105" t="n">
        <f aca="false">F338</f>
        <v>0</v>
      </c>
      <c r="J338" s="94" t="n">
        <f aca="false">IF(E338="WO40",-40,MAX(4,SUM(E338:E339)))</f>
        <v>4</v>
      </c>
      <c r="K338" s="104" t="n">
        <f aca="false">IF(D338&gt;E338,1,0)+IF(D339&gt;E339,1,0)+IF(D340&gt;E340,1,0)</f>
        <v>2</v>
      </c>
      <c r="L338" s="104" t="n">
        <f aca="false">IF(E338&gt;D338,1,0)+IF(E339&gt;D339,1,0)+IF(E340&gt;D340,1,0)</f>
        <v>0</v>
      </c>
      <c r="M338" s="97" t="str">
        <f aca="false">G338&amp;" d. "&amp;I338</f>
        <v>0 d. 0</v>
      </c>
      <c r="N338" s="97" t="str">
        <f aca="false">G338&amp;" x "&amp;I338</f>
        <v>0 x 0</v>
      </c>
      <c r="O338" s="97" t="str">
        <f aca="false">I338&amp;" x "&amp;G338</f>
        <v>0 x 0</v>
      </c>
      <c r="P338" s="94" t="n">
        <f aca="false">MONTH(B338)</f>
        <v>12</v>
      </c>
      <c r="Q338" s="94" t="n">
        <f aca="false">QUOTIENT(B338-2,7)-6129</f>
        <v>-6129</v>
      </c>
    </row>
    <row r="339" customFormat="false" ht="12.75" hidden="false" customHeight="false" outlineLevel="0" collapsed="false">
      <c r="A339" s="94"/>
      <c r="B339" s="39"/>
      <c r="C339" s="40"/>
      <c r="D339" s="98" t="n">
        <v>6</v>
      </c>
      <c r="E339" s="98"/>
      <c r="F339" s="40"/>
      <c r="G339" s="97"/>
      <c r="H339" s="94"/>
      <c r="I339" s="97"/>
      <c r="J339" s="94"/>
      <c r="K339" s="94"/>
      <c r="L339" s="94"/>
      <c r="M339" s="97" t="n">
        <v>0</v>
      </c>
      <c r="N339" s="97" t="n">
        <v>0</v>
      </c>
      <c r="O339" s="97" t="n">
        <v>0</v>
      </c>
      <c r="P339" s="94"/>
      <c r="Q339" s="94"/>
    </row>
    <row r="340" customFormat="false" ht="12.75" hidden="false" customHeight="false" outlineLevel="0" collapsed="false">
      <c r="A340" s="99"/>
      <c r="B340" s="100"/>
      <c r="C340" s="101"/>
      <c r="D340" s="102"/>
      <c r="E340" s="102"/>
      <c r="F340" s="101"/>
      <c r="G340" s="103"/>
      <c r="H340" s="99"/>
      <c r="I340" s="103"/>
      <c r="J340" s="99"/>
      <c r="K340" s="99"/>
      <c r="L340" s="99"/>
      <c r="M340" s="103" t="n">
        <v>0</v>
      </c>
      <c r="N340" s="103" t="n">
        <v>0</v>
      </c>
      <c r="O340" s="103" t="n">
        <v>0</v>
      </c>
      <c r="P340" s="99"/>
      <c r="Q340" s="99"/>
    </row>
    <row r="341" customFormat="false" ht="12.75" hidden="false" customHeight="false" outlineLevel="0" collapsed="false">
      <c r="A341" s="104" t="n">
        <f aca="false">A338+1</f>
        <v>114</v>
      </c>
      <c r="B341" s="95"/>
      <c r="C341" s="40"/>
      <c r="D341" s="96" t="n">
        <v>6</v>
      </c>
      <c r="E341" s="96"/>
      <c r="F341" s="40"/>
      <c r="G341" s="105" t="n">
        <f aca="false">C341</f>
        <v>0</v>
      </c>
      <c r="H341" s="104" t="n">
        <f aca="false">IF(AND(E341=0,E342=0),25,20)</f>
        <v>25</v>
      </c>
      <c r="I341" s="105" t="n">
        <f aca="false">F341</f>
        <v>0</v>
      </c>
      <c r="J341" s="94" t="n">
        <f aca="false">IF(E341="WO40",-40,MAX(4,SUM(E341:E342)))</f>
        <v>4</v>
      </c>
      <c r="K341" s="104" t="n">
        <f aca="false">IF(D341&gt;E341,1,0)+IF(D342&gt;E342,1,0)+IF(D343&gt;E343,1,0)</f>
        <v>2</v>
      </c>
      <c r="L341" s="104" t="n">
        <f aca="false">IF(E341&gt;D341,1,0)+IF(E342&gt;D342,1,0)+IF(E343&gt;D343,1,0)</f>
        <v>0</v>
      </c>
      <c r="M341" s="97" t="str">
        <f aca="false">G341&amp;" d. "&amp;I341</f>
        <v>0 d. 0</v>
      </c>
      <c r="N341" s="97" t="str">
        <f aca="false">G341&amp;" x "&amp;I341</f>
        <v>0 x 0</v>
      </c>
      <c r="O341" s="97" t="str">
        <f aca="false">I341&amp;" x "&amp;G341</f>
        <v>0 x 0</v>
      </c>
      <c r="P341" s="94" t="n">
        <f aca="false">MONTH(B341)</f>
        <v>12</v>
      </c>
      <c r="Q341" s="94" t="n">
        <f aca="false">QUOTIENT(B341-2,7)-6129</f>
        <v>-6129</v>
      </c>
    </row>
    <row r="342" customFormat="false" ht="12.75" hidden="false" customHeight="false" outlineLevel="0" collapsed="false">
      <c r="A342" s="94"/>
      <c r="B342" s="39"/>
      <c r="C342" s="40"/>
      <c r="D342" s="98" t="n">
        <v>6</v>
      </c>
      <c r="E342" s="98"/>
      <c r="F342" s="40"/>
      <c r="G342" s="97"/>
      <c r="H342" s="94"/>
      <c r="I342" s="97"/>
      <c r="J342" s="94"/>
      <c r="K342" s="94"/>
      <c r="L342" s="94"/>
      <c r="M342" s="97" t="n">
        <v>0</v>
      </c>
      <c r="N342" s="97" t="n">
        <v>0</v>
      </c>
      <c r="O342" s="97" t="n">
        <v>0</v>
      </c>
      <c r="P342" s="94"/>
      <c r="Q342" s="94"/>
    </row>
    <row r="343" customFormat="false" ht="12.75" hidden="false" customHeight="false" outlineLevel="0" collapsed="false">
      <c r="A343" s="99"/>
      <c r="B343" s="100"/>
      <c r="C343" s="101"/>
      <c r="D343" s="102"/>
      <c r="E343" s="102"/>
      <c r="F343" s="101"/>
      <c r="G343" s="103"/>
      <c r="H343" s="99"/>
      <c r="I343" s="103"/>
      <c r="J343" s="99"/>
      <c r="K343" s="99"/>
      <c r="L343" s="99"/>
      <c r="M343" s="103" t="n">
        <v>0</v>
      </c>
      <c r="N343" s="103" t="n">
        <v>0</v>
      </c>
      <c r="O343" s="103" t="n">
        <v>0</v>
      </c>
      <c r="P343" s="99"/>
      <c r="Q343" s="99"/>
    </row>
    <row r="344" customFormat="false" ht="12.75" hidden="false" customHeight="false" outlineLevel="0" collapsed="false">
      <c r="A344" s="104" t="n">
        <f aca="false">A341+1</f>
        <v>115</v>
      </c>
      <c r="B344" s="95"/>
      <c r="C344" s="40"/>
      <c r="D344" s="96" t="n">
        <v>6</v>
      </c>
      <c r="E344" s="96"/>
      <c r="F344" s="40"/>
      <c r="G344" s="105" t="n">
        <f aca="false">C344</f>
        <v>0</v>
      </c>
      <c r="H344" s="104" t="n">
        <f aca="false">IF(AND(E344=0,E345=0),25,20)</f>
        <v>25</v>
      </c>
      <c r="I344" s="105" t="n">
        <f aca="false">F344</f>
        <v>0</v>
      </c>
      <c r="J344" s="94" t="n">
        <f aca="false">IF(E344="WO40",-40,MAX(4,SUM(E344:E345)))</f>
        <v>4</v>
      </c>
      <c r="K344" s="104" t="n">
        <f aca="false">IF(D344&gt;E344,1,0)+IF(D345&gt;E345,1,0)+IF(D346&gt;E346,1,0)</f>
        <v>2</v>
      </c>
      <c r="L344" s="104" t="n">
        <f aca="false">IF(E344&gt;D344,1,0)+IF(E345&gt;D345,1,0)+IF(E346&gt;D346,1,0)</f>
        <v>0</v>
      </c>
      <c r="M344" s="97" t="str">
        <f aca="false">G344&amp;" d. "&amp;I344</f>
        <v>0 d. 0</v>
      </c>
      <c r="N344" s="97" t="str">
        <f aca="false">G344&amp;" x "&amp;I344</f>
        <v>0 x 0</v>
      </c>
      <c r="O344" s="97" t="str">
        <f aca="false">I344&amp;" x "&amp;G344</f>
        <v>0 x 0</v>
      </c>
      <c r="P344" s="94" t="n">
        <f aca="false">MONTH(B344)</f>
        <v>12</v>
      </c>
      <c r="Q344" s="94" t="n">
        <f aca="false">QUOTIENT(B344-2,7)-6129</f>
        <v>-6129</v>
      </c>
    </row>
    <row r="345" customFormat="false" ht="12.75" hidden="false" customHeight="false" outlineLevel="0" collapsed="false">
      <c r="A345" s="94"/>
      <c r="B345" s="39"/>
      <c r="C345" s="40"/>
      <c r="D345" s="98" t="n">
        <v>6</v>
      </c>
      <c r="E345" s="98"/>
      <c r="F345" s="40"/>
      <c r="G345" s="97"/>
      <c r="H345" s="94"/>
      <c r="I345" s="97"/>
      <c r="J345" s="94"/>
      <c r="K345" s="94"/>
      <c r="L345" s="94"/>
      <c r="M345" s="97" t="n">
        <v>0</v>
      </c>
      <c r="N345" s="97" t="n">
        <v>0</v>
      </c>
      <c r="O345" s="97" t="n">
        <v>0</v>
      </c>
      <c r="P345" s="94"/>
      <c r="Q345" s="94"/>
    </row>
    <row r="346" customFormat="false" ht="12.75" hidden="false" customHeight="false" outlineLevel="0" collapsed="false">
      <c r="A346" s="99"/>
      <c r="B346" s="100"/>
      <c r="C346" s="101"/>
      <c r="D346" s="102"/>
      <c r="E346" s="102"/>
      <c r="F346" s="101"/>
      <c r="G346" s="103"/>
      <c r="H346" s="99"/>
      <c r="I346" s="103"/>
      <c r="J346" s="99"/>
      <c r="K346" s="99"/>
      <c r="L346" s="99"/>
      <c r="M346" s="103" t="n">
        <v>0</v>
      </c>
      <c r="N346" s="103" t="n">
        <v>0</v>
      </c>
      <c r="O346" s="103" t="n">
        <v>0</v>
      </c>
      <c r="P346" s="99"/>
      <c r="Q346" s="99"/>
    </row>
    <row r="347" customFormat="false" ht="12.75" hidden="false" customHeight="false" outlineLevel="0" collapsed="false">
      <c r="A347" s="104" t="n">
        <f aca="false">A344+1</f>
        <v>116</v>
      </c>
      <c r="B347" s="95"/>
      <c r="C347" s="40"/>
      <c r="D347" s="96" t="n">
        <v>6</v>
      </c>
      <c r="E347" s="96"/>
      <c r="F347" s="40"/>
      <c r="G347" s="105" t="n">
        <f aca="false">C347</f>
        <v>0</v>
      </c>
      <c r="H347" s="104" t="n">
        <f aca="false">IF(AND(E347=0,E348=0),25,20)</f>
        <v>25</v>
      </c>
      <c r="I347" s="105" t="n">
        <f aca="false">F347</f>
        <v>0</v>
      </c>
      <c r="J347" s="94" t="n">
        <f aca="false">IF(E347="WO40",-40,MAX(4,SUM(E347:E348)))</f>
        <v>4</v>
      </c>
      <c r="K347" s="104" t="n">
        <f aca="false">IF(D347&gt;E347,1,0)+IF(D348&gt;E348,1,0)+IF(D349&gt;E349,1,0)</f>
        <v>2</v>
      </c>
      <c r="L347" s="104" t="n">
        <f aca="false">IF(E347&gt;D347,1,0)+IF(E348&gt;D348,1,0)+IF(E349&gt;D349,1,0)</f>
        <v>0</v>
      </c>
      <c r="M347" s="97" t="str">
        <f aca="false">G347&amp;" d. "&amp;I347</f>
        <v>0 d. 0</v>
      </c>
      <c r="N347" s="97" t="str">
        <f aca="false">G347&amp;" x "&amp;I347</f>
        <v>0 x 0</v>
      </c>
      <c r="O347" s="97" t="str">
        <f aca="false">I347&amp;" x "&amp;G347</f>
        <v>0 x 0</v>
      </c>
      <c r="P347" s="94" t="n">
        <f aca="false">MONTH(B347)</f>
        <v>12</v>
      </c>
      <c r="Q347" s="94" t="n">
        <f aca="false">QUOTIENT(B347-2,7)-6129</f>
        <v>-6129</v>
      </c>
    </row>
    <row r="348" customFormat="false" ht="12.75" hidden="false" customHeight="false" outlineLevel="0" collapsed="false">
      <c r="A348" s="94"/>
      <c r="B348" s="39"/>
      <c r="C348" s="40"/>
      <c r="D348" s="98" t="n">
        <v>6</v>
      </c>
      <c r="E348" s="98"/>
      <c r="F348" s="40"/>
      <c r="G348" s="97"/>
      <c r="H348" s="94"/>
      <c r="I348" s="97"/>
      <c r="J348" s="94"/>
      <c r="K348" s="94"/>
      <c r="L348" s="94"/>
      <c r="M348" s="97" t="n">
        <v>0</v>
      </c>
      <c r="N348" s="97" t="n">
        <v>0</v>
      </c>
      <c r="O348" s="97" t="n">
        <v>0</v>
      </c>
      <c r="P348" s="94"/>
      <c r="Q348" s="94"/>
    </row>
    <row r="349" customFormat="false" ht="12.75" hidden="false" customHeight="false" outlineLevel="0" collapsed="false">
      <c r="A349" s="99"/>
      <c r="B349" s="100"/>
      <c r="C349" s="101"/>
      <c r="D349" s="102"/>
      <c r="E349" s="102"/>
      <c r="F349" s="101"/>
      <c r="G349" s="103"/>
      <c r="H349" s="99"/>
      <c r="I349" s="103"/>
      <c r="J349" s="99"/>
      <c r="K349" s="99"/>
      <c r="L349" s="99"/>
      <c r="M349" s="103" t="n">
        <v>0</v>
      </c>
      <c r="N349" s="103" t="n">
        <v>0</v>
      </c>
      <c r="O349" s="103" t="n">
        <v>0</v>
      </c>
      <c r="P349" s="99"/>
      <c r="Q349" s="99"/>
    </row>
    <row r="350" customFormat="false" ht="12.75" hidden="false" customHeight="false" outlineLevel="0" collapsed="false">
      <c r="A350" s="104" t="n">
        <f aca="false">A347+1</f>
        <v>117</v>
      </c>
      <c r="B350" s="95"/>
      <c r="C350" s="40"/>
      <c r="D350" s="96" t="n">
        <v>6</v>
      </c>
      <c r="E350" s="96"/>
      <c r="F350" s="40"/>
      <c r="G350" s="105" t="n">
        <f aca="false">C350</f>
        <v>0</v>
      </c>
      <c r="H350" s="104" t="n">
        <f aca="false">IF(AND(E350=0,E351=0),25,20)</f>
        <v>25</v>
      </c>
      <c r="I350" s="105" t="n">
        <f aca="false">F350</f>
        <v>0</v>
      </c>
      <c r="J350" s="94" t="n">
        <f aca="false">IF(E350="WO40",-40,MAX(4,SUM(E350:E351)))</f>
        <v>4</v>
      </c>
      <c r="K350" s="104" t="n">
        <f aca="false">IF(D350&gt;E350,1,0)+IF(D351&gt;E351,1,0)+IF(D352&gt;E352,1,0)</f>
        <v>2</v>
      </c>
      <c r="L350" s="104" t="n">
        <f aca="false">IF(E350&gt;D350,1,0)+IF(E351&gt;D351,1,0)+IF(E352&gt;D352,1,0)</f>
        <v>0</v>
      </c>
      <c r="M350" s="97" t="str">
        <f aca="false">G350&amp;" d. "&amp;I350</f>
        <v>0 d. 0</v>
      </c>
      <c r="N350" s="97" t="str">
        <f aca="false">G350&amp;" x "&amp;I350</f>
        <v>0 x 0</v>
      </c>
      <c r="O350" s="97" t="str">
        <f aca="false">I350&amp;" x "&amp;G350</f>
        <v>0 x 0</v>
      </c>
      <c r="P350" s="94" t="n">
        <f aca="false">MONTH(B350)</f>
        <v>12</v>
      </c>
      <c r="Q350" s="94" t="n">
        <f aca="false">QUOTIENT(B350-2,7)-6129</f>
        <v>-6129</v>
      </c>
    </row>
    <row r="351" customFormat="false" ht="12.75" hidden="false" customHeight="false" outlineLevel="0" collapsed="false">
      <c r="A351" s="94"/>
      <c r="B351" s="39"/>
      <c r="C351" s="40"/>
      <c r="D351" s="98" t="n">
        <v>6</v>
      </c>
      <c r="E351" s="98"/>
      <c r="F351" s="40"/>
      <c r="G351" s="97"/>
      <c r="H351" s="94"/>
      <c r="I351" s="97"/>
      <c r="J351" s="94"/>
      <c r="K351" s="94"/>
      <c r="L351" s="94"/>
      <c r="M351" s="97" t="n">
        <v>0</v>
      </c>
      <c r="N351" s="97" t="n">
        <v>0</v>
      </c>
      <c r="O351" s="97" t="n">
        <v>0</v>
      </c>
      <c r="P351" s="94"/>
      <c r="Q351" s="94"/>
    </row>
    <row r="352" customFormat="false" ht="12.75" hidden="false" customHeight="false" outlineLevel="0" collapsed="false">
      <c r="A352" s="99"/>
      <c r="B352" s="100"/>
      <c r="C352" s="101"/>
      <c r="D352" s="102"/>
      <c r="E352" s="102"/>
      <c r="F352" s="101"/>
      <c r="G352" s="103"/>
      <c r="H352" s="99"/>
      <c r="I352" s="103"/>
      <c r="J352" s="99"/>
      <c r="K352" s="99"/>
      <c r="L352" s="99"/>
      <c r="M352" s="103" t="n">
        <v>0</v>
      </c>
      <c r="N352" s="103" t="n">
        <v>0</v>
      </c>
      <c r="O352" s="103" t="n">
        <v>0</v>
      </c>
      <c r="P352" s="99"/>
      <c r="Q352" s="99"/>
    </row>
    <row r="353" customFormat="false" ht="12.75" hidden="false" customHeight="false" outlineLevel="0" collapsed="false">
      <c r="A353" s="104" t="n">
        <f aca="false">A350+1</f>
        <v>118</v>
      </c>
      <c r="B353" s="95"/>
      <c r="C353" s="40"/>
      <c r="D353" s="96" t="n">
        <v>6</v>
      </c>
      <c r="E353" s="96"/>
      <c r="F353" s="40"/>
      <c r="G353" s="105" t="n">
        <f aca="false">C353</f>
        <v>0</v>
      </c>
      <c r="H353" s="104" t="n">
        <f aca="false">IF(AND(E353=0,E354=0),25,20)</f>
        <v>25</v>
      </c>
      <c r="I353" s="105" t="n">
        <f aca="false">F353</f>
        <v>0</v>
      </c>
      <c r="J353" s="94" t="n">
        <f aca="false">IF(E353="WO40",-40,MAX(4,SUM(E353:E354)))</f>
        <v>4</v>
      </c>
      <c r="K353" s="104" t="n">
        <f aca="false">IF(D353&gt;E353,1,0)+IF(D354&gt;E354,1,0)+IF(D355&gt;E355,1,0)</f>
        <v>2</v>
      </c>
      <c r="L353" s="104" t="n">
        <f aca="false">IF(E353&gt;D353,1,0)+IF(E354&gt;D354,1,0)+IF(E355&gt;D355,1,0)</f>
        <v>0</v>
      </c>
      <c r="M353" s="97" t="str">
        <f aca="false">G353&amp;" d. "&amp;I353</f>
        <v>0 d. 0</v>
      </c>
      <c r="N353" s="97" t="str">
        <f aca="false">G353&amp;" x "&amp;I353</f>
        <v>0 x 0</v>
      </c>
      <c r="O353" s="97" t="str">
        <f aca="false">I353&amp;" x "&amp;G353</f>
        <v>0 x 0</v>
      </c>
      <c r="P353" s="94" t="n">
        <f aca="false">MONTH(B353)</f>
        <v>12</v>
      </c>
      <c r="Q353" s="94" t="n">
        <f aca="false">QUOTIENT(B353-2,7)-6129</f>
        <v>-6129</v>
      </c>
    </row>
    <row r="354" customFormat="false" ht="12.75" hidden="false" customHeight="false" outlineLevel="0" collapsed="false">
      <c r="A354" s="94"/>
      <c r="B354" s="39"/>
      <c r="C354" s="40"/>
      <c r="D354" s="98" t="n">
        <v>6</v>
      </c>
      <c r="E354" s="98"/>
      <c r="F354" s="40"/>
      <c r="G354" s="97"/>
      <c r="H354" s="94"/>
      <c r="I354" s="97"/>
      <c r="J354" s="94"/>
      <c r="K354" s="94"/>
      <c r="L354" s="94"/>
      <c r="M354" s="97" t="n">
        <v>0</v>
      </c>
      <c r="N354" s="97" t="n">
        <v>0</v>
      </c>
      <c r="O354" s="97" t="n">
        <v>0</v>
      </c>
      <c r="P354" s="94"/>
      <c r="Q354" s="94"/>
    </row>
    <row r="355" customFormat="false" ht="12.75" hidden="false" customHeight="false" outlineLevel="0" collapsed="false">
      <c r="A355" s="99"/>
      <c r="B355" s="100"/>
      <c r="C355" s="101"/>
      <c r="D355" s="102"/>
      <c r="E355" s="102"/>
      <c r="F355" s="101"/>
      <c r="G355" s="103"/>
      <c r="H355" s="99"/>
      <c r="I355" s="103"/>
      <c r="J355" s="99"/>
      <c r="K355" s="99"/>
      <c r="L355" s="99"/>
      <c r="M355" s="103" t="n">
        <v>0</v>
      </c>
      <c r="N355" s="103" t="n">
        <v>0</v>
      </c>
      <c r="O355" s="103" t="n">
        <v>0</v>
      </c>
      <c r="P355" s="99"/>
      <c r="Q355" s="99"/>
    </row>
    <row r="356" customFormat="false" ht="12.75" hidden="false" customHeight="false" outlineLevel="0" collapsed="false">
      <c r="A356" s="104" t="n">
        <f aca="false">A353+1</f>
        <v>119</v>
      </c>
      <c r="B356" s="95"/>
      <c r="C356" s="40"/>
      <c r="D356" s="96" t="n">
        <v>6</v>
      </c>
      <c r="E356" s="96"/>
      <c r="F356" s="40"/>
      <c r="G356" s="105" t="n">
        <f aca="false">C356</f>
        <v>0</v>
      </c>
      <c r="H356" s="104" t="n">
        <f aca="false">IF(AND(E356=0,E357=0),25,20)</f>
        <v>25</v>
      </c>
      <c r="I356" s="105" t="n">
        <f aca="false">F356</f>
        <v>0</v>
      </c>
      <c r="J356" s="94" t="n">
        <f aca="false">IF(E356="WO40",-40,MAX(4,SUM(E356:E357)))</f>
        <v>4</v>
      </c>
      <c r="K356" s="104" t="n">
        <f aca="false">IF(D356&gt;E356,1,0)+IF(D357&gt;E357,1,0)+IF(D358&gt;E358,1,0)</f>
        <v>2</v>
      </c>
      <c r="L356" s="104" t="n">
        <f aca="false">IF(E356&gt;D356,1,0)+IF(E357&gt;D357,1,0)+IF(E358&gt;D358,1,0)</f>
        <v>0</v>
      </c>
      <c r="M356" s="97" t="str">
        <f aca="false">G356&amp;" d. "&amp;I356</f>
        <v>0 d. 0</v>
      </c>
      <c r="N356" s="97" t="str">
        <f aca="false">G356&amp;" x "&amp;I356</f>
        <v>0 x 0</v>
      </c>
      <c r="O356" s="97" t="str">
        <f aca="false">I356&amp;" x "&amp;G356</f>
        <v>0 x 0</v>
      </c>
      <c r="P356" s="94" t="n">
        <f aca="false">MONTH(B356)</f>
        <v>12</v>
      </c>
      <c r="Q356" s="94" t="n">
        <f aca="false">QUOTIENT(B356-2,7)-6129</f>
        <v>-6129</v>
      </c>
    </row>
    <row r="357" customFormat="false" ht="12.75" hidden="false" customHeight="false" outlineLevel="0" collapsed="false">
      <c r="A357" s="94"/>
      <c r="B357" s="39"/>
      <c r="C357" s="40"/>
      <c r="D357" s="98" t="n">
        <v>6</v>
      </c>
      <c r="E357" s="98"/>
      <c r="F357" s="40"/>
      <c r="G357" s="97"/>
      <c r="H357" s="94"/>
      <c r="I357" s="97"/>
      <c r="J357" s="94"/>
      <c r="K357" s="94"/>
      <c r="L357" s="94"/>
      <c r="M357" s="97" t="n">
        <v>0</v>
      </c>
      <c r="N357" s="97" t="n">
        <v>0</v>
      </c>
      <c r="O357" s="97" t="n">
        <v>0</v>
      </c>
      <c r="P357" s="94"/>
      <c r="Q357" s="94"/>
    </row>
    <row r="358" customFormat="false" ht="12.75" hidden="false" customHeight="false" outlineLevel="0" collapsed="false">
      <c r="A358" s="99"/>
      <c r="B358" s="100"/>
      <c r="C358" s="101"/>
      <c r="D358" s="102"/>
      <c r="E358" s="102"/>
      <c r="F358" s="101"/>
      <c r="G358" s="103"/>
      <c r="H358" s="99"/>
      <c r="I358" s="103"/>
      <c r="J358" s="99"/>
      <c r="K358" s="99"/>
      <c r="L358" s="99"/>
      <c r="M358" s="103" t="n">
        <v>0</v>
      </c>
      <c r="N358" s="103" t="n">
        <v>0</v>
      </c>
      <c r="O358" s="103" t="n">
        <v>0</v>
      </c>
      <c r="P358" s="99"/>
      <c r="Q358" s="99"/>
    </row>
    <row r="359" customFormat="false" ht="12.75" hidden="false" customHeight="false" outlineLevel="0" collapsed="false">
      <c r="A359" s="104" t="n">
        <f aca="false">A356+1</f>
        <v>120</v>
      </c>
      <c r="B359" s="95"/>
      <c r="C359" s="40"/>
      <c r="D359" s="96" t="n">
        <v>6</v>
      </c>
      <c r="E359" s="96"/>
      <c r="F359" s="40"/>
      <c r="G359" s="105" t="n">
        <f aca="false">C359</f>
        <v>0</v>
      </c>
      <c r="H359" s="104" t="n">
        <f aca="false">IF(AND(E359=0,E360=0),25,20)</f>
        <v>25</v>
      </c>
      <c r="I359" s="105" t="n">
        <f aca="false">F359</f>
        <v>0</v>
      </c>
      <c r="J359" s="94" t="n">
        <f aca="false">IF(E359="WO40",-40,MAX(4,SUM(E359:E360)))</f>
        <v>4</v>
      </c>
      <c r="K359" s="104" t="n">
        <f aca="false">IF(D359&gt;E359,1,0)+IF(D360&gt;E360,1,0)+IF(D361&gt;E361,1,0)</f>
        <v>2</v>
      </c>
      <c r="L359" s="104" t="n">
        <f aca="false">IF(E359&gt;D359,1,0)+IF(E360&gt;D360,1,0)+IF(E361&gt;D361,1,0)</f>
        <v>0</v>
      </c>
      <c r="M359" s="97" t="str">
        <f aca="false">G359&amp;" d. "&amp;I359</f>
        <v>0 d. 0</v>
      </c>
      <c r="N359" s="97" t="str">
        <f aca="false">G359&amp;" x "&amp;I359</f>
        <v>0 x 0</v>
      </c>
      <c r="O359" s="97" t="str">
        <f aca="false">I359&amp;" x "&amp;G359</f>
        <v>0 x 0</v>
      </c>
      <c r="P359" s="94" t="n">
        <f aca="false">MONTH(B359)</f>
        <v>12</v>
      </c>
      <c r="Q359" s="94" t="n">
        <f aca="false">QUOTIENT(B359-2,7)-6129</f>
        <v>-6129</v>
      </c>
    </row>
    <row r="360" customFormat="false" ht="12.75" hidden="false" customHeight="false" outlineLevel="0" collapsed="false">
      <c r="A360" s="94"/>
      <c r="B360" s="39"/>
      <c r="C360" s="40"/>
      <c r="D360" s="98" t="n">
        <v>6</v>
      </c>
      <c r="E360" s="98"/>
      <c r="F360" s="40"/>
      <c r="G360" s="97"/>
      <c r="H360" s="94"/>
      <c r="I360" s="97"/>
      <c r="J360" s="94"/>
      <c r="K360" s="94"/>
      <c r="L360" s="94"/>
      <c r="M360" s="97" t="n">
        <v>0</v>
      </c>
      <c r="N360" s="97" t="n">
        <v>0</v>
      </c>
      <c r="O360" s="97" t="n">
        <v>0</v>
      </c>
      <c r="P360" s="94"/>
      <c r="Q360" s="94"/>
    </row>
    <row r="361" customFormat="false" ht="12.75" hidden="false" customHeight="false" outlineLevel="0" collapsed="false">
      <c r="A361" s="99"/>
      <c r="B361" s="100"/>
      <c r="C361" s="101"/>
      <c r="D361" s="102"/>
      <c r="E361" s="102"/>
      <c r="F361" s="101"/>
      <c r="G361" s="103"/>
      <c r="H361" s="99"/>
      <c r="I361" s="103"/>
      <c r="J361" s="99"/>
      <c r="K361" s="99"/>
      <c r="L361" s="99"/>
      <c r="M361" s="103" t="n">
        <v>0</v>
      </c>
      <c r="N361" s="103" t="n">
        <v>0</v>
      </c>
      <c r="O361" s="103" t="n">
        <v>0</v>
      </c>
      <c r="P361" s="99"/>
      <c r="Q361" s="99"/>
    </row>
    <row r="362" customFormat="false" ht="12.75" hidden="false" customHeight="false" outlineLevel="0" collapsed="false">
      <c r="A362" s="104" t="n">
        <f aca="false">A359+1</f>
        <v>121</v>
      </c>
      <c r="B362" s="95"/>
      <c r="C362" s="40"/>
      <c r="D362" s="96" t="n">
        <v>6</v>
      </c>
      <c r="E362" s="96"/>
      <c r="F362" s="40"/>
      <c r="G362" s="105" t="n">
        <f aca="false">C362</f>
        <v>0</v>
      </c>
      <c r="H362" s="104" t="n">
        <f aca="false">IF(AND(E362=0,E363=0),25,20)</f>
        <v>25</v>
      </c>
      <c r="I362" s="105" t="n">
        <f aca="false">F362</f>
        <v>0</v>
      </c>
      <c r="J362" s="94" t="n">
        <f aca="false">IF(E362="WO40",-40,MAX(4,SUM(E362:E363)))</f>
        <v>4</v>
      </c>
      <c r="K362" s="104" t="n">
        <f aca="false">IF(D362&gt;E362,1,0)+IF(D363&gt;E363,1,0)+IF(D364&gt;E364,1,0)</f>
        <v>2</v>
      </c>
      <c r="L362" s="104" t="n">
        <f aca="false">IF(E362&gt;D362,1,0)+IF(E363&gt;D363,1,0)+IF(E364&gt;D364,1,0)</f>
        <v>0</v>
      </c>
      <c r="M362" s="97" t="str">
        <f aca="false">G362&amp;" d. "&amp;I362</f>
        <v>0 d. 0</v>
      </c>
      <c r="N362" s="97" t="str">
        <f aca="false">G362&amp;" x "&amp;I362</f>
        <v>0 x 0</v>
      </c>
      <c r="O362" s="97" t="str">
        <f aca="false">I362&amp;" x "&amp;G362</f>
        <v>0 x 0</v>
      </c>
      <c r="P362" s="94" t="n">
        <f aca="false">MONTH(B362)</f>
        <v>12</v>
      </c>
      <c r="Q362" s="94" t="n">
        <f aca="false">QUOTIENT(B362-2,7)-6129</f>
        <v>-6129</v>
      </c>
    </row>
    <row r="363" customFormat="false" ht="12.75" hidden="false" customHeight="false" outlineLevel="0" collapsed="false">
      <c r="A363" s="94"/>
      <c r="B363" s="39"/>
      <c r="C363" s="40"/>
      <c r="D363" s="98" t="n">
        <v>6</v>
      </c>
      <c r="E363" s="98"/>
      <c r="F363" s="40"/>
      <c r="G363" s="97"/>
      <c r="H363" s="94"/>
      <c r="I363" s="97"/>
      <c r="J363" s="94"/>
      <c r="K363" s="94"/>
      <c r="L363" s="94"/>
      <c r="M363" s="97" t="n">
        <v>0</v>
      </c>
      <c r="N363" s="97" t="n">
        <v>0</v>
      </c>
      <c r="O363" s="97" t="n">
        <v>0</v>
      </c>
      <c r="P363" s="94"/>
      <c r="Q363" s="94"/>
    </row>
    <row r="364" customFormat="false" ht="12.75" hidden="false" customHeight="false" outlineLevel="0" collapsed="false">
      <c r="A364" s="99"/>
      <c r="B364" s="100"/>
      <c r="C364" s="101"/>
      <c r="D364" s="102"/>
      <c r="E364" s="102"/>
      <c r="F364" s="101"/>
      <c r="G364" s="103"/>
      <c r="H364" s="99"/>
      <c r="I364" s="103"/>
      <c r="J364" s="99"/>
      <c r="K364" s="99"/>
      <c r="L364" s="99"/>
      <c r="M364" s="103" t="n">
        <v>0</v>
      </c>
      <c r="N364" s="103" t="n">
        <v>0</v>
      </c>
      <c r="O364" s="103" t="n">
        <v>0</v>
      </c>
      <c r="P364" s="99"/>
      <c r="Q364" s="99"/>
    </row>
    <row r="365" customFormat="false" ht="12.75" hidden="false" customHeight="false" outlineLevel="0" collapsed="false">
      <c r="A365" s="104" t="n">
        <f aca="false">A362+1</f>
        <v>122</v>
      </c>
      <c r="B365" s="95"/>
      <c r="C365" s="40"/>
      <c r="D365" s="96" t="n">
        <v>6</v>
      </c>
      <c r="E365" s="96"/>
      <c r="F365" s="40"/>
      <c r="G365" s="105" t="n">
        <f aca="false">C365</f>
        <v>0</v>
      </c>
      <c r="H365" s="104" t="n">
        <f aca="false">IF(AND(E365=0,E366=0),25,20)</f>
        <v>25</v>
      </c>
      <c r="I365" s="105" t="n">
        <f aca="false">F365</f>
        <v>0</v>
      </c>
      <c r="J365" s="94" t="n">
        <f aca="false">IF(E365="WO40",-40,MAX(4,SUM(E365:E366)))</f>
        <v>4</v>
      </c>
      <c r="K365" s="104" t="n">
        <f aca="false">IF(D365&gt;E365,1,0)+IF(D366&gt;E366,1,0)+IF(D367&gt;E367,1,0)</f>
        <v>2</v>
      </c>
      <c r="L365" s="104" t="n">
        <f aca="false">IF(E365&gt;D365,1,0)+IF(E366&gt;D366,1,0)+IF(E367&gt;D367,1,0)</f>
        <v>0</v>
      </c>
      <c r="M365" s="97" t="str">
        <f aca="false">G365&amp;" d. "&amp;I365</f>
        <v>0 d. 0</v>
      </c>
      <c r="N365" s="97" t="str">
        <f aca="false">G365&amp;" x "&amp;I365</f>
        <v>0 x 0</v>
      </c>
      <c r="O365" s="97" t="str">
        <f aca="false">I365&amp;" x "&amp;G365</f>
        <v>0 x 0</v>
      </c>
      <c r="P365" s="94" t="n">
        <f aca="false">MONTH(B365)</f>
        <v>12</v>
      </c>
      <c r="Q365" s="94" t="n">
        <f aca="false">QUOTIENT(B365-2,7)-6129</f>
        <v>-6129</v>
      </c>
    </row>
    <row r="366" customFormat="false" ht="12.75" hidden="false" customHeight="false" outlineLevel="0" collapsed="false">
      <c r="A366" s="94"/>
      <c r="B366" s="39"/>
      <c r="C366" s="40"/>
      <c r="D366" s="98" t="n">
        <v>6</v>
      </c>
      <c r="E366" s="98"/>
      <c r="F366" s="40"/>
      <c r="G366" s="97"/>
      <c r="H366" s="94"/>
      <c r="I366" s="97"/>
      <c r="J366" s="94"/>
      <c r="K366" s="94"/>
      <c r="L366" s="94"/>
      <c r="M366" s="97" t="n">
        <v>0</v>
      </c>
      <c r="N366" s="97" t="n">
        <v>0</v>
      </c>
      <c r="O366" s="97" t="n">
        <v>0</v>
      </c>
      <c r="P366" s="94"/>
      <c r="Q366" s="94"/>
    </row>
    <row r="367" customFormat="false" ht="12.75" hidden="false" customHeight="false" outlineLevel="0" collapsed="false">
      <c r="A367" s="99"/>
      <c r="B367" s="100"/>
      <c r="C367" s="101"/>
      <c r="D367" s="102"/>
      <c r="E367" s="102"/>
      <c r="F367" s="101"/>
      <c r="G367" s="103"/>
      <c r="H367" s="99"/>
      <c r="I367" s="103"/>
      <c r="J367" s="99"/>
      <c r="K367" s="99"/>
      <c r="L367" s="99"/>
      <c r="M367" s="103" t="n">
        <v>0</v>
      </c>
      <c r="N367" s="103" t="n">
        <v>0</v>
      </c>
      <c r="O367" s="103" t="n">
        <v>0</v>
      </c>
      <c r="P367" s="99"/>
      <c r="Q367" s="99"/>
    </row>
    <row r="368" customFormat="false" ht="12.75" hidden="false" customHeight="false" outlineLevel="0" collapsed="false">
      <c r="A368" s="104" t="n">
        <f aca="false">A365+1</f>
        <v>123</v>
      </c>
      <c r="B368" s="95"/>
      <c r="C368" s="40"/>
      <c r="D368" s="96" t="n">
        <v>6</v>
      </c>
      <c r="E368" s="96"/>
      <c r="F368" s="40"/>
      <c r="G368" s="105" t="n">
        <f aca="false">C368</f>
        <v>0</v>
      </c>
      <c r="H368" s="104" t="n">
        <f aca="false">IF(AND(E368=0,E369=0),25,20)</f>
        <v>25</v>
      </c>
      <c r="I368" s="105" t="n">
        <f aca="false">F368</f>
        <v>0</v>
      </c>
      <c r="J368" s="94" t="n">
        <f aca="false">IF(E368="WO40",-40,MAX(4,SUM(E368:E369)))</f>
        <v>4</v>
      </c>
      <c r="K368" s="104" t="n">
        <f aca="false">IF(D368&gt;E368,1,0)+IF(D369&gt;E369,1,0)+IF(D370&gt;E370,1,0)</f>
        <v>2</v>
      </c>
      <c r="L368" s="104" t="n">
        <f aca="false">IF(E368&gt;D368,1,0)+IF(E369&gt;D369,1,0)+IF(E370&gt;D370,1,0)</f>
        <v>0</v>
      </c>
      <c r="M368" s="97" t="str">
        <f aca="false">G368&amp;" d. "&amp;I368</f>
        <v>0 d. 0</v>
      </c>
      <c r="N368" s="97" t="str">
        <f aca="false">G368&amp;" x "&amp;I368</f>
        <v>0 x 0</v>
      </c>
      <c r="O368" s="97" t="str">
        <f aca="false">I368&amp;" x "&amp;G368</f>
        <v>0 x 0</v>
      </c>
      <c r="P368" s="94" t="n">
        <f aca="false">MONTH(B368)</f>
        <v>12</v>
      </c>
      <c r="Q368" s="94" t="n">
        <f aca="false">QUOTIENT(B368-2,7)-6129</f>
        <v>-6129</v>
      </c>
    </row>
    <row r="369" customFormat="false" ht="12.75" hidden="false" customHeight="false" outlineLevel="0" collapsed="false">
      <c r="A369" s="94"/>
      <c r="B369" s="39"/>
      <c r="C369" s="40"/>
      <c r="D369" s="98" t="n">
        <v>6</v>
      </c>
      <c r="E369" s="98"/>
      <c r="F369" s="40"/>
      <c r="G369" s="97"/>
      <c r="H369" s="94"/>
      <c r="I369" s="97"/>
      <c r="J369" s="94"/>
      <c r="K369" s="94"/>
      <c r="L369" s="94"/>
      <c r="M369" s="97" t="n">
        <v>0</v>
      </c>
      <c r="N369" s="97" t="n">
        <v>0</v>
      </c>
      <c r="O369" s="97" t="n">
        <v>0</v>
      </c>
      <c r="P369" s="94"/>
      <c r="Q369" s="94"/>
    </row>
    <row r="370" customFormat="false" ht="12.75" hidden="false" customHeight="false" outlineLevel="0" collapsed="false">
      <c r="A370" s="99"/>
      <c r="B370" s="100"/>
      <c r="C370" s="101"/>
      <c r="D370" s="102"/>
      <c r="E370" s="102"/>
      <c r="F370" s="101"/>
      <c r="G370" s="103"/>
      <c r="H370" s="99"/>
      <c r="I370" s="103"/>
      <c r="J370" s="99"/>
      <c r="K370" s="99"/>
      <c r="L370" s="99"/>
      <c r="M370" s="103" t="n">
        <v>0</v>
      </c>
      <c r="N370" s="103" t="n">
        <v>0</v>
      </c>
      <c r="O370" s="103" t="n">
        <v>0</v>
      </c>
      <c r="P370" s="99"/>
      <c r="Q370" s="99"/>
    </row>
    <row r="371" customFormat="false" ht="12.75" hidden="false" customHeight="false" outlineLevel="0" collapsed="false">
      <c r="A371" s="104" t="n">
        <f aca="false">A368+1</f>
        <v>124</v>
      </c>
      <c r="B371" s="95"/>
      <c r="C371" s="40"/>
      <c r="D371" s="96" t="n">
        <v>6</v>
      </c>
      <c r="E371" s="96"/>
      <c r="F371" s="40"/>
      <c r="G371" s="105" t="n">
        <f aca="false">C371</f>
        <v>0</v>
      </c>
      <c r="H371" s="104" t="n">
        <f aca="false">IF(AND(E371=0,E372=0),25,20)</f>
        <v>25</v>
      </c>
      <c r="I371" s="105" t="n">
        <f aca="false">F371</f>
        <v>0</v>
      </c>
      <c r="J371" s="94" t="n">
        <f aca="false">IF(E371="WO40",-40,MAX(4,SUM(E371:E372)))</f>
        <v>4</v>
      </c>
      <c r="K371" s="104" t="n">
        <f aca="false">IF(D371&gt;E371,1,0)+IF(D372&gt;E372,1,0)+IF(D373&gt;E373,1,0)</f>
        <v>2</v>
      </c>
      <c r="L371" s="104" t="n">
        <f aca="false">IF(E371&gt;D371,1,0)+IF(E372&gt;D372,1,0)+IF(E373&gt;D373,1,0)</f>
        <v>0</v>
      </c>
      <c r="M371" s="97" t="str">
        <f aca="false">G371&amp;" d. "&amp;I371</f>
        <v>0 d. 0</v>
      </c>
      <c r="N371" s="97" t="str">
        <f aca="false">G371&amp;" x "&amp;I371</f>
        <v>0 x 0</v>
      </c>
      <c r="O371" s="97" t="str">
        <f aca="false">I371&amp;" x "&amp;G371</f>
        <v>0 x 0</v>
      </c>
      <c r="P371" s="94" t="n">
        <f aca="false">MONTH(B371)</f>
        <v>12</v>
      </c>
      <c r="Q371" s="94" t="n">
        <f aca="false">QUOTIENT(B371-2,7)-6129</f>
        <v>-6129</v>
      </c>
    </row>
    <row r="372" customFormat="false" ht="12.75" hidden="false" customHeight="false" outlineLevel="0" collapsed="false">
      <c r="A372" s="94"/>
      <c r="B372" s="39"/>
      <c r="C372" s="40"/>
      <c r="D372" s="98" t="n">
        <v>6</v>
      </c>
      <c r="E372" s="98"/>
      <c r="F372" s="40"/>
      <c r="G372" s="97"/>
      <c r="H372" s="94"/>
      <c r="I372" s="97"/>
      <c r="J372" s="94"/>
      <c r="K372" s="94"/>
      <c r="L372" s="94"/>
      <c r="M372" s="97" t="n">
        <v>0</v>
      </c>
      <c r="N372" s="97" t="n">
        <v>0</v>
      </c>
      <c r="O372" s="97" t="n">
        <v>0</v>
      </c>
      <c r="P372" s="94"/>
      <c r="Q372" s="94"/>
    </row>
    <row r="373" customFormat="false" ht="12.75" hidden="false" customHeight="false" outlineLevel="0" collapsed="false">
      <c r="A373" s="99"/>
      <c r="B373" s="100"/>
      <c r="C373" s="101"/>
      <c r="D373" s="102"/>
      <c r="E373" s="102"/>
      <c r="F373" s="101"/>
      <c r="G373" s="103"/>
      <c r="H373" s="99"/>
      <c r="I373" s="103"/>
      <c r="J373" s="99"/>
      <c r="K373" s="99"/>
      <c r="L373" s="99"/>
      <c r="M373" s="103" t="n">
        <v>0</v>
      </c>
      <c r="N373" s="103" t="n">
        <v>0</v>
      </c>
      <c r="O373" s="103" t="n">
        <v>0</v>
      </c>
      <c r="P373" s="99"/>
      <c r="Q373" s="99"/>
    </row>
    <row r="374" customFormat="false" ht="12.75" hidden="false" customHeight="false" outlineLevel="0" collapsed="false">
      <c r="A374" s="104" t="n">
        <f aca="false">A371+1</f>
        <v>125</v>
      </c>
      <c r="B374" s="95"/>
      <c r="C374" s="40"/>
      <c r="D374" s="96" t="n">
        <v>6</v>
      </c>
      <c r="E374" s="96"/>
      <c r="F374" s="40"/>
      <c r="G374" s="105" t="n">
        <f aca="false">C374</f>
        <v>0</v>
      </c>
      <c r="H374" s="104" t="n">
        <f aca="false">IF(AND(E374=0,E375=0),25,20)</f>
        <v>25</v>
      </c>
      <c r="I374" s="105" t="n">
        <f aca="false">F374</f>
        <v>0</v>
      </c>
      <c r="J374" s="94" t="n">
        <f aca="false">IF(E374="WO40",-40,MAX(4,SUM(E374:E375)))</f>
        <v>4</v>
      </c>
      <c r="K374" s="104" t="n">
        <f aca="false">IF(D374&gt;E374,1,0)+IF(D375&gt;E375,1,0)+IF(D376&gt;E376,1,0)</f>
        <v>2</v>
      </c>
      <c r="L374" s="104" t="n">
        <f aca="false">IF(E374&gt;D374,1,0)+IF(E375&gt;D375,1,0)+IF(E376&gt;D376,1,0)</f>
        <v>0</v>
      </c>
      <c r="M374" s="97" t="str">
        <f aca="false">G374&amp;" d. "&amp;I374</f>
        <v>0 d. 0</v>
      </c>
      <c r="N374" s="97" t="str">
        <f aca="false">G374&amp;" x "&amp;I374</f>
        <v>0 x 0</v>
      </c>
      <c r="O374" s="97" t="str">
        <f aca="false">I374&amp;" x "&amp;G374</f>
        <v>0 x 0</v>
      </c>
      <c r="P374" s="94" t="n">
        <f aca="false">MONTH(B374)</f>
        <v>12</v>
      </c>
      <c r="Q374" s="94" t="n">
        <f aca="false">QUOTIENT(B374-2,7)-6129</f>
        <v>-6129</v>
      </c>
    </row>
    <row r="375" customFormat="false" ht="12.75" hidden="false" customHeight="false" outlineLevel="0" collapsed="false">
      <c r="A375" s="94"/>
      <c r="B375" s="39"/>
      <c r="C375" s="40"/>
      <c r="D375" s="98" t="n">
        <v>6</v>
      </c>
      <c r="E375" s="98"/>
      <c r="F375" s="40"/>
      <c r="G375" s="97"/>
      <c r="H375" s="94"/>
      <c r="I375" s="97"/>
      <c r="J375" s="94"/>
      <c r="K375" s="94"/>
      <c r="L375" s="94"/>
      <c r="M375" s="97" t="n">
        <v>0</v>
      </c>
      <c r="N375" s="97" t="n">
        <v>0</v>
      </c>
      <c r="O375" s="97" t="n">
        <v>0</v>
      </c>
      <c r="P375" s="94"/>
      <c r="Q375" s="94"/>
    </row>
    <row r="376" customFormat="false" ht="12.75" hidden="false" customHeight="false" outlineLevel="0" collapsed="false">
      <c r="A376" s="99"/>
      <c r="B376" s="100"/>
      <c r="C376" s="101"/>
      <c r="D376" s="102"/>
      <c r="E376" s="102"/>
      <c r="F376" s="101"/>
      <c r="G376" s="103"/>
      <c r="H376" s="99"/>
      <c r="I376" s="103"/>
      <c r="J376" s="99"/>
      <c r="K376" s="99"/>
      <c r="L376" s="99"/>
      <c r="M376" s="103" t="n">
        <v>0</v>
      </c>
      <c r="N376" s="103" t="n">
        <v>0</v>
      </c>
      <c r="O376" s="103" t="n">
        <v>0</v>
      </c>
      <c r="P376" s="99"/>
      <c r="Q376" s="99"/>
    </row>
    <row r="377" customFormat="false" ht="12.75" hidden="false" customHeight="false" outlineLevel="0" collapsed="false">
      <c r="A377" s="104" t="n">
        <f aca="false">A374+1</f>
        <v>126</v>
      </c>
      <c r="B377" s="95"/>
      <c r="C377" s="40"/>
      <c r="D377" s="96" t="n">
        <v>6</v>
      </c>
      <c r="E377" s="96"/>
      <c r="F377" s="40"/>
      <c r="G377" s="105" t="n">
        <f aca="false">C377</f>
        <v>0</v>
      </c>
      <c r="H377" s="104" t="n">
        <f aca="false">IF(AND(E377=0,E378=0),25,20)</f>
        <v>25</v>
      </c>
      <c r="I377" s="105" t="n">
        <f aca="false">F377</f>
        <v>0</v>
      </c>
      <c r="J377" s="94" t="n">
        <f aca="false">IF(E377="WO40",-40,MAX(4,SUM(E377:E378)))</f>
        <v>4</v>
      </c>
      <c r="K377" s="104" t="n">
        <f aca="false">IF(D377&gt;E377,1,0)+IF(D378&gt;E378,1,0)+IF(D379&gt;E379,1,0)</f>
        <v>2</v>
      </c>
      <c r="L377" s="104" t="n">
        <f aca="false">IF(E377&gt;D377,1,0)+IF(E378&gt;D378,1,0)+IF(E379&gt;D379,1,0)</f>
        <v>0</v>
      </c>
      <c r="M377" s="97" t="str">
        <f aca="false">G377&amp;" d. "&amp;I377</f>
        <v>0 d. 0</v>
      </c>
      <c r="N377" s="97" t="str">
        <f aca="false">G377&amp;" x "&amp;I377</f>
        <v>0 x 0</v>
      </c>
      <c r="O377" s="97" t="str">
        <f aca="false">I377&amp;" x "&amp;G377</f>
        <v>0 x 0</v>
      </c>
      <c r="P377" s="94" t="n">
        <f aca="false">MONTH(B377)</f>
        <v>12</v>
      </c>
      <c r="Q377" s="94" t="n">
        <f aca="false">QUOTIENT(B377-2,7)-6129</f>
        <v>-6129</v>
      </c>
    </row>
    <row r="378" customFormat="false" ht="12.75" hidden="false" customHeight="false" outlineLevel="0" collapsed="false">
      <c r="A378" s="94"/>
      <c r="B378" s="39"/>
      <c r="C378" s="40"/>
      <c r="D378" s="98" t="n">
        <v>6</v>
      </c>
      <c r="E378" s="98"/>
      <c r="F378" s="40"/>
      <c r="G378" s="97"/>
      <c r="H378" s="94"/>
      <c r="I378" s="97"/>
      <c r="J378" s="94"/>
      <c r="K378" s="94"/>
      <c r="L378" s="94"/>
      <c r="M378" s="97" t="n">
        <v>0</v>
      </c>
      <c r="N378" s="97" t="n">
        <v>0</v>
      </c>
      <c r="O378" s="97" t="n">
        <v>0</v>
      </c>
      <c r="P378" s="94"/>
      <c r="Q378" s="94"/>
    </row>
    <row r="379" customFormat="false" ht="12.75" hidden="false" customHeight="false" outlineLevel="0" collapsed="false">
      <c r="A379" s="99"/>
      <c r="B379" s="100"/>
      <c r="C379" s="101"/>
      <c r="D379" s="102"/>
      <c r="E379" s="102"/>
      <c r="F379" s="101"/>
      <c r="G379" s="103"/>
      <c r="H379" s="99"/>
      <c r="I379" s="103"/>
      <c r="J379" s="99"/>
      <c r="K379" s="99"/>
      <c r="L379" s="99"/>
      <c r="M379" s="103" t="n">
        <v>0</v>
      </c>
      <c r="N379" s="103" t="n">
        <v>0</v>
      </c>
      <c r="O379" s="103" t="n">
        <v>0</v>
      </c>
      <c r="P379" s="99"/>
      <c r="Q379" s="99"/>
    </row>
    <row r="380" customFormat="false" ht="12.75" hidden="false" customHeight="false" outlineLevel="0" collapsed="false">
      <c r="A380" s="104" t="n">
        <f aca="false">A377+1</f>
        <v>127</v>
      </c>
      <c r="B380" s="95"/>
      <c r="C380" s="40"/>
      <c r="D380" s="96" t="n">
        <v>6</v>
      </c>
      <c r="E380" s="96"/>
      <c r="F380" s="40"/>
      <c r="G380" s="105" t="n">
        <f aca="false">C380</f>
        <v>0</v>
      </c>
      <c r="H380" s="104" t="n">
        <f aca="false">IF(AND(E380=0,E381=0),25,20)</f>
        <v>25</v>
      </c>
      <c r="I380" s="105" t="n">
        <f aca="false">F380</f>
        <v>0</v>
      </c>
      <c r="J380" s="94" t="n">
        <f aca="false">IF(E380="WO40",-40,MAX(4,SUM(E380:E381)))</f>
        <v>4</v>
      </c>
      <c r="K380" s="104" t="n">
        <f aca="false">IF(D380&gt;E380,1,0)+IF(D381&gt;E381,1,0)+IF(D382&gt;E382,1,0)</f>
        <v>2</v>
      </c>
      <c r="L380" s="104" t="n">
        <f aca="false">IF(E380&gt;D380,1,0)+IF(E381&gt;D381,1,0)+IF(E382&gt;D382,1,0)</f>
        <v>0</v>
      </c>
      <c r="M380" s="97" t="str">
        <f aca="false">G380&amp;" d. "&amp;I380</f>
        <v>0 d. 0</v>
      </c>
      <c r="N380" s="97" t="str">
        <f aca="false">G380&amp;" x "&amp;I380</f>
        <v>0 x 0</v>
      </c>
      <c r="O380" s="97" t="str">
        <f aca="false">I380&amp;" x "&amp;G380</f>
        <v>0 x 0</v>
      </c>
      <c r="P380" s="94" t="n">
        <f aca="false">MONTH(B380)</f>
        <v>12</v>
      </c>
      <c r="Q380" s="94" t="n">
        <f aca="false">QUOTIENT(B380-2,7)-6129</f>
        <v>-6129</v>
      </c>
    </row>
    <row r="381" customFormat="false" ht="12.75" hidden="false" customHeight="false" outlineLevel="0" collapsed="false">
      <c r="A381" s="94"/>
      <c r="B381" s="39"/>
      <c r="C381" s="40"/>
      <c r="D381" s="98" t="n">
        <v>6</v>
      </c>
      <c r="E381" s="98"/>
      <c r="F381" s="40"/>
      <c r="G381" s="97"/>
      <c r="H381" s="94"/>
      <c r="I381" s="97"/>
      <c r="J381" s="94"/>
      <c r="K381" s="94"/>
      <c r="L381" s="94"/>
      <c r="M381" s="97" t="n">
        <v>0</v>
      </c>
      <c r="N381" s="97" t="n">
        <v>0</v>
      </c>
      <c r="O381" s="97" t="n">
        <v>0</v>
      </c>
      <c r="P381" s="94"/>
      <c r="Q381" s="94"/>
    </row>
    <row r="382" customFormat="false" ht="12.75" hidden="false" customHeight="false" outlineLevel="0" collapsed="false">
      <c r="A382" s="99"/>
      <c r="B382" s="100"/>
      <c r="C382" s="101"/>
      <c r="D382" s="102"/>
      <c r="E382" s="102"/>
      <c r="F382" s="101"/>
      <c r="G382" s="103"/>
      <c r="H382" s="99"/>
      <c r="I382" s="103"/>
      <c r="J382" s="99"/>
      <c r="K382" s="99"/>
      <c r="L382" s="99"/>
      <c r="M382" s="103" t="n">
        <v>0</v>
      </c>
      <c r="N382" s="103" t="n">
        <v>0</v>
      </c>
      <c r="O382" s="103" t="n">
        <v>0</v>
      </c>
      <c r="P382" s="99"/>
      <c r="Q382" s="99"/>
    </row>
    <row r="383" customFormat="false" ht="12.75" hidden="false" customHeight="false" outlineLevel="0" collapsed="false">
      <c r="A383" s="104" t="n">
        <f aca="false">A380+1</f>
        <v>128</v>
      </c>
      <c r="B383" s="95"/>
      <c r="C383" s="40"/>
      <c r="D383" s="96" t="n">
        <v>6</v>
      </c>
      <c r="E383" s="96"/>
      <c r="F383" s="40"/>
      <c r="G383" s="105" t="n">
        <f aca="false">C383</f>
        <v>0</v>
      </c>
      <c r="H383" s="104" t="n">
        <f aca="false">IF(AND(E383=0,E384=0),25,20)</f>
        <v>25</v>
      </c>
      <c r="I383" s="105" t="n">
        <f aca="false">F383</f>
        <v>0</v>
      </c>
      <c r="J383" s="94" t="n">
        <f aca="false">IF(E383="WO40",-40,MAX(4,SUM(E383:E384)))</f>
        <v>4</v>
      </c>
      <c r="K383" s="104" t="n">
        <f aca="false">IF(D383&gt;E383,1,0)+IF(D384&gt;E384,1,0)+IF(D385&gt;E385,1,0)</f>
        <v>2</v>
      </c>
      <c r="L383" s="104" t="n">
        <f aca="false">IF(E383&gt;D383,1,0)+IF(E384&gt;D384,1,0)+IF(E385&gt;D385,1,0)</f>
        <v>0</v>
      </c>
      <c r="M383" s="97" t="str">
        <f aca="false">G383&amp;" d. "&amp;I383</f>
        <v>0 d. 0</v>
      </c>
      <c r="N383" s="97" t="str">
        <f aca="false">G383&amp;" x "&amp;I383</f>
        <v>0 x 0</v>
      </c>
      <c r="O383" s="97" t="str">
        <f aca="false">I383&amp;" x "&amp;G383</f>
        <v>0 x 0</v>
      </c>
      <c r="P383" s="94" t="n">
        <f aca="false">MONTH(B383)</f>
        <v>12</v>
      </c>
      <c r="Q383" s="94" t="n">
        <f aca="false">QUOTIENT(B383-2,7)-6129</f>
        <v>-6129</v>
      </c>
    </row>
    <row r="384" customFormat="false" ht="12.75" hidden="false" customHeight="false" outlineLevel="0" collapsed="false">
      <c r="A384" s="94"/>
      <c r="B384" s="39"/>
      <c r="C384" s="40"/>
      <c r="D384" s="98" t="n">
        <v>6</v>
      </c>
      <c r="E384" s="98"/>
      <c r="F384" s="40"/>
      <c r="G384" s="97"/>
      <c r="H384" s="94"/>
      <c r="I384" s="97"/>
      <c r="J384" s="94"/>
      <c r="K384" s="94"/>
      <c r="L384" s="94"/>
      <c r="M384" s="97" t="n">
        <v>0</v>
      </c>
      <c r="N384" s="97" t="n">
        <v>0</v>
      </c>
      <c r="O384" s="97" t="n">
        <v>0</v>
      </c>
      <c r="P384" s="94"/>
      <c r="Q384" s="94"/>
    </row>
    <row r="385" customFormat="false" ht="12.75" hidden="false" customHeight="false" outlineLevel="0" collapsed="false">
      <c r="A385" s="99"/>
      <c r="B385" s="100"/>
      <c r="C385" s="101"/>
      <c r="D385" s="102"/>
      <c r="E385" s="102"/>
      <c r="F385" s="101"/>
      <c r="G385" s="103"/>
      <c r="H385" s="99"/>
      <c r="I385" s="103"/>
      <c r="J385" s="99"/>
      <c r="K385" s="99"/>
      <c r="L385" s="99"/>
      <c r="M385" s="103" t="n">
        <v>0</v>
      </c>
      <c r="N385" s="103" t="n">
        <v>0</v>
      </c>
      <c r="O385" s="103" t="n">
        <v>0</v>
      </c>
      <c r="P385" s="99"/>
      <c r="Q385" s="99"/>
    </row>
    <row r="386" customFormat="false" ht="12.75" hidden="false" customHeight="false" outlineLevel="0" collapsed="false">
      <c r="A386" s="104" t="n">
        <f aca="false">A383+1</f>
        <v>129</v>
      </c>
      <c r="B386" s="95"/>
      <c r="C386" s="40"/>
      <c r="D386" s="96" t="n">
        <v>6</v>
      </c>
      <c r="E386" s="96"/>
      <c r="F386" s="40"/>
      <c r="G386" s="105" t="n">
        <f aca="false">C386</f>
        <v>0</v>
      </c>
      <c r="H386" s="104" t="n">
        <f aca="false">IF(AND(E386=0,E387=0),25,20)</f>
        <v>25</v>
      </c>
      <c r="I386" s="105" t="n">
        <f aca="false">F386</f>
        <v>0</v>
      </c>
      <c r="J386" s="94" t="n">
        <f aca="false">IF(E386="WO40",-40,MAX(4,SUM(E386:E387)))</f>
        <v>4</v>
      </c>
      <c r="K386" s="104" t="n">
        <f aca="false">IF(D386&gt;E386,1,0)+IF(D387&gt;E387,1,0)+IF(D388&gt;E388,1,0)</f>
        <v>2</v>
      </c>
      <c r="L386" s="104" t="n">
        <f aca="false">IF(E386&gt;D386,1,0)+IF(E387&gt;D387,1,0)+IF(E388&gt;D388,1,0)</f>
        <v>0</v>
      </c>
      <c r="M386" s="97" t="str">
        <f aca="false">G386&amp;" d. "&amp;I386</f>
        <v>0 d. 0</v>
      </c>
      <c r="N386" s="97" t="str">
        <f aca="false">G386&amp;" x "&amp;I386</f>
        <v>0 x 0</v>
      </c>
      <c r="O386" s="97" t="str">
        <f aca="false">I386&amp;" x "&amp;G386</f>
        <v>0 x 0</v>
      </c>
      <c r="P386" s="94" t="n">
        <f aca="false">MONTH(B386)</f>
        <v>12</v>
      </c>
      <c r="Q386" s="94" t="n">
        <f aca="false">QUOTIENT(B386-2,7)-6129</f>
        <v>-6129</v>
      </c>
    </row>
    <row r="387" customFormat="false" ht="12.75" hidden="false" customHeight="false" outlineLevel="0" collapsed="false">
      <c r="A387" s="94"/>
      <c r="B387" s="39"/>
      <c r="C387" s="40"/>
      <c r="D387" s="98" t="n">
        <v>6</v>
      </c>
      <c r="E387" s="98"/>
      <c r="F387" s="40"/>
      <c r="G387" s="97"/>
      <c r="H387" s="94"/>
      <c r="I387" s="97"/>
      <c r="J387" s="94"/>
      <c r="K387" s="94"/>
      <c r="L387" s="94"/>
      <c r="M387" s="97" t="n">
        <v>0</v>
      </c>
      <c r="N387" s="97" t="n">
        <v>0</v>
      </c>
      <c r="O387" s="97" t="n">
        <v>0</v>
      </c>
      <c r="P387" s="94"/>
      <c r="Q387" s="94"/>
    </row>
    <row r="388" customFormat="false" ht="12.75" hidden="false" customHeight="false" outlineLevel="0" collapsed="false">
      <c r="A388" s="99"/>
      <c r="B388" s="100"/>
      <c r="C388" s="101"/>
      <c r="D388" s="102"/>
      <c r="E388" s="102"/>
      <c r="F388" s="101"/>
      <c r="G388" s="103"/>
      <c r="H388" s="99"/>
      <c r="I388" s="103"/>
      <c r="J388" s="99"/>
      <c r="K388" s="99"/>
      <c r="L388" s="99"/>
      <c r="M388" s="103" t="n">
        <v>0</v>
      </c>
      <c r="N388" s="103" t="n">
        <v>0</v>
      </c>
      <c r="O388" s="103" t="n">
        <v>0</v>
      </c>
      <c r="P388" s="99"/>
      <c r="Q388" s="99"/>
    </row>
    <row r="389" customFormat="false" ht="12.75" hidden="false" customHeight="false" outlineLevel="0" collapsed="false">
      <c r="A389" s="104" t="n">
        <f aca="false">A386+1</f>
        <v>130</v>
      </c>
      <c r="B389" s="95"/>
      <c r="C389" s="40"/>
      <c r="D389" s="96" t="n">
        <v>6</v>
      </c>
      <c r="E389" s="96"/>
      <c r="F389" s="40"/>
      <c r="G389" s="105" t="n">
        <f aca="false">C389</f>
        <v>0</v>
      </c>
      <c r="H389" s="104" t="n">
        <f aca="false">IF(AND(E389=0,E390=0),25,20)</f>
        <v>25</v>
      </c>
      <c r="I389" s="105" t="n">
        <f aca="false">F389</f>
        <v>0</v>
      </c>
      <c r="J389" s="94" t="n">
        <f aca="false">IF(E389="WO40",-40,MAX(4,SUM(E389:E390)))</f>
        <v>4</v>
      </c>
      <c r="K389" s="104" t="n">
        <f aca="false">IF(D389&gt;E389,1,0)+IF(D390&gt;E390,1,0)+IF(D391&gt;E391,1,0)</f>
        <v>2</v>
      </c>
      <c r="L389" s="104" t="n">
        <f aca="false">IF(E389&gt;D389,1,0)+IF(E390&gt;D390,1,0)+IF(E391&gt;D391,1,0)</f>
        <v>0</v>
      </c>
      <c r="M389" s="97" t="str">
        <f aca="false">G389&amp;" d. "&amp;I389</f>
        <v>0 d. 0</v>
      </c>
      <c r="N389" s="97" t="str">
        <f aca="false">G389&amp;" x "&amp;I389</f>
        <v>0 x 0</v>
      </c>
      <c r="O389" s="97" t="str">
        <f aca="false">I389&amp;" x "&amp;G389</f>
        <v>0 x 0</v>
      </c>
      <c r="P389" s="94" t="n">
        <f aca="false">MONTH(B389)</f>
        <v>12</v>
      </c>
      <c r="Q389" s="94" t="n">
        <f aca="false">QUOTIENT(B389-2,7)-6129</f>
        <v>-6129</v>
      </c>
    </row>
    <row r="390" customFormat="false" ht="12.75" hidden="false" customHeight="false" outlineLevel="0" collapsed="false">
      <c r="A390" s="94"/>
      <c r="B390" s="39"/>
      <c r="C390" s="40"/>
      <c r="D390" s="98" t="n">
        <v>6</v>
      </c>
      <c r="E390" s="98"/>
      <c r="F390" s="40"/>
      <c r="G390" s="97"/>
      <c r="H390" s="94"/>
      <c r="I390" s="97"/>
      <c r="J390" s="94"/>
      <c r="K390" s="94"/>
      <c r="L390" s="94"/>
      <c r="M390" s="97" t="n">
        <v>0</v>
      </c>
      <c r="N390" s="97" t="n">
        <v>0</v>
      </c>
      <c r="O390" s="97" t="n">
        <v>0</v>
      </c>
      <c r="P390" s="94"/>
      <c r="Q390" s="94"/>
    </row>
    <row r="391" customFormat="false" ht="12.75" hidden="false" customHeight="false" outlineLevel="0" collapsed="false">
      <c r="A391" s="99"/>
      <c r="B391" s="100"/>
      <c r="C391" s="101"/>
      <c r="D391" s="102"/>
      <c r="E391" s="102"/>
      <c r="F391" s="101"/>
      <c r="G391" s="103"/>
      <c r="H391" s="99"/>
      <c r="I391" s="103"/>
      <c r="J391" s="99"/>
      <c r="K391" s="99"/>
      <c r="L391" s="99"/>
      <c r="M391" s="103" t="n">
        <v>0</v>
      </c>
      <c r="N391" s="103" t="n">
        <v>0</v>
      </c>
      <c r="O391" s="103" t="n">
        <v>0</v>
      </c>
      <c r="P391" s="99"/>
      <c r="Q391" s="99"/>
    </row>
    <row r="392" customFormat="false" ht="12.75" hidden="false" customHeight="false" outlineLevel="0" collapsed="false">
      <c r="A392" s="104" t="n">
        <f aca="false">A389+1</f>
        <v>131</v>
      </c>
      <c r="B392" s="95"/>
      <c r="C392" s="40"/>
      <c r="D392" s="96" t="n">
        <v>6</v>
      </c>
      <c r="E392" s="96"/>
      <c r="F392" s="40"/>
      <c r="G392" s="105" t="n">
        <f aca="false">C392</f>
        <v>0</v>
      </c>
      <c r="H392" s="104" t="n">
        <f aca="false">IF(AND(E392=0,E393=0),25,20)</f>
        <v>25</v>
      </c>
      <c r="I392" s="105" t="n">
        <f aca="false">F392</f>
        <v>0</v>
      </c>
      <c r="J392" s="94" t="n">
        <f aca="false">IF(E392="WO40",-40,MAX(4,SUM(E392:E393)))</f>
        <v>4</v>
      </c>
      <c r="K392" s="104" t="n">
        <f aca="false">IF(D392&gt;E392,1,0)+IF(D393&gt;E393,1,0)+IF(D394&gt;E394,1,0)</f>
        <v>2</v>
      </c>
      <c r="L392" s="104" t="n">
        <f aca="false">IF(E392&gt;D392,1,0)+IF(E393&gt;D393,1,0)+IF(E394&gt;D394,1,0)</f>
        <v>0</v>
      </c>
      <c r="M392" s="97" t="str">
        <f aca="false">G392&amp;" d. "&amp;I392</f>
        <v>0 d. 0</v>
      </c>
      <c r="N392" s="97" t="str">
        <f aca="false">G392&amp;" x "&amp;I392</f>
        <v>0 x 0</v>
      </c>
      <c r="O392" s="97" t="str">
        <f aca="false">I392&amp;" x "&amp;G392</f>
        <v>0 x 0</v>
      </c>
      <c r="P392" s="94" t="n">
        <f aca="false">MONTH(B392)</f>
        <v>12</v>
      </c>
      <c r="Q392" s="94" t="n">
        <f aca="false">QUOTIENT(B392-2,7)-6129</f>
        <v>-6129</v>
      </c>
    </row>
    <row r="393" customFormat="false" ht="12.75" hidden="false" customHeight="false" outlineLevel="0" collapsed="false">
      <c r="A393" s="94"/>
      <c r="B393" s="39"/>
      <c r="C393" s="40"/>
      <c r="D393" s="98" t="n">
        <v>6</v>
      </c>
      <c r="E393" s="98"/>
      <c r="F393" s="40"/>
      <c r="G393" s="97"/>
      <c r="H393" s="94"/>
      <c r="I393" s="97"/>
      <c r="J393" s="94"/>
      <c r="K393" s="94"/>
      <c r="L393" s="94"/>
      <c r="M393" s="97" t="n">
        <v>0</v>
      </c>
      <c r="N393" s="97" t="n">
        <v>0</v>
      </c>
      <c r="O393" s="97" t="n">
        <v>0</v>
      </c>
      <c r="P393" s="94"/>
      <c r="Q393" s="94"/>
    </row>
    <row r="394" customFormat="false" ht="12.75" hidden="false" customHeight="false" outlineLevel="0" collapsed="false">
      <c r="A394" s="99"/>
      <c r="B394" s="100"/>
      <c r="C394" s="101"/>
      <c r="D394" s="102"/>
      <c r="E394" s="102"/>
      <c r="F394" s="101"/>
      <c r="G394" s="103"/>
      <c r="H394" s="99"/>
      <c r="I394" s="103"/>
      <c r="J394" s="99"/>
      <c r="K394" s="99"/>
      <c r="L394" s="99"/>
      <c r="M394" s="103" t="n">
        <v>0</v>
      </c>
      <c r="N394" s="103" t="n">
        <v>0</v>
      </c>
      <c r="O394" s="103" t="n">
        <v>0</v>
      </c>
      <c r="P394" s="99"/>
      <c r="Q394" s="99"/>
    </row>
    <row r="395" customFormat="false" ht="12.75" hidden="false" customHeight="false" outlineLevel="0" collapsed="false">
      <c r="A395" s="104" t="n">
        <f aca="false">A392+1</f>
        <v>132</v>
      </c>
      <c r="B395" s="95"/>
      <c r="C395" s="40"/>
      <c r="D395" s="96" t="n">
        <v>6</v>
      </c>
      <c r="E395" s="96"/>
      <c r="F395" s="40"/>
      <c r="G395" s="105" t="n">
        <f aca="false">C395</f>
        <v>0</v>
      </c>
      <c r="H395" s="104" t="n">
        <f aca="false">IF(AND(E395=0,E396=0),25,20)</f>
        <v>25</v>
      </c>
      <c r="I395" s="105" t="n">
        <f aca="false">F395</f>
        <v>0</v>
      </c>
      <c r="J395" s="94" t="n">
        <f aca="false">IF(E395="WO40",-40,MAX(4,SUM(E395:E396)))</f>
        <v>4</v>
      </c>
      <c r="K395" s="104" t="n">
        <f aca="false">IF(D395&gt;E395,1,0)+IF(D396&gt;E396,1,0)+IF(D397&gt;E397,1,0)</f>
        <v>2</v>
      </c>
      <c r="L395" s="104" t="n">
        <f aca="false">IF(E395&gt;D395,1,0)+IF(E396&gt;D396,1,0)+IF(E397&gt;D397,1,0)</f>
        <v>0</v>
      </c>
      <c r="M395" s="97" t="str">
        <f aca="false">G395&amp;" d. "&amp;I395</f>
        <v>0 d. 0</v>
      </c>
      <c r="N395" s="97" t="str">
        <f aca="false">G395&amp;" x "&amp;I395</f>
        <v>0 x 0</v>
      </c>
      <c r="O395" s="97" t="str">
        <f aca="false">I395&amp;" x "&amp;G395</f>
        <v>0 x 0</v>
      </c>
      <c r="P395" s="94" t="n">
        <f aca="false">MONTH(B395)</f>
        <v>12</v>
      </c>
      <c r="Q395" s="94" t="n">
        <f aca="false">QUOTIENT(B395-2,7)-6129</f>
        <v>-6129</v>
      </c>
    </row>
    <row r="396" customFormat="false" ht="12.75" hidden="false" customHeight="false" outlineLevel="0" collapsed="false">
      <c r="A396" s="94"/>
      <c r="B396" s="39"/>
      <c r="C396" s="40"/>
      <c r="D396" s="98" t="n">
        <v>6</v>
      </c>
      <c r="E396" s="98"/>
      <c r="F396" s="40"/>
      <c r="G396" s="97"/>
      <c r="H396" s="94"/>
      <c r="I396" s="97"/>
      <c r="J396" s="94"/>
      <c r="K396" s="94"/>
      <c r="L396" s="94"/>
      <c r="M396" s="97" t="n">
        <v>0</v>
      </c>
      <c r="N396" s="97" t="n">
        <v>0</v>
      </c>
      <c r="O396" s="97" t="n">
        <v>0</v>
      </c>
      <c r="P396" s="94"/>
      <c r="Q396" s="94"/>
    </row>
    <row r="397" customFormat="false" ht="12.75" hidden="false" customHeight="false" outlineLevel="0" collapsed="false">
      <c r="A397" s="99"/>
      <c r="B397" s="100"/>
      <c r="C397" s="101"/>
      <c r="D397" s="102"/>
      <c r="E397" s="102"/>
      <c r="F397" s="101"/>
      <c r="G397" s="103"/>
      <c r="H397" s="99"/>
      <c r="I397" s="103"/>
      <c r="J397" s="99"/>
      <c r="K397" s="99"/>
      <c r="L397" s="99"/>
      <c r="M397" s="103" t="n">
        <v>0</v>
      </c>
      <c r="N397" s="103" t="n">
        <v>0</v>
      </c>
      <c r="O397" s="103" t="n">
        <v>0</v>
      </c>
      <c r="P397" s="99"/>
      <c r="Q397" s="99"/>
    </row>
    <row r="398" customFormat="false" ht="12.75" hidden="false" customHeight="false" outlineLevel="0" collapsed="false">
      <c r="A398" s="104" t="n">
        <f aca="false">A395+1</f>
        <v>133</v>
      </c>
      <c r="B398" s="95"/>
      <c r="C398" s="40"/>
      <c r="D398" s="96" t="n">
        <v>6</v>
      </c>
      <c r="E398" s="96"/>
      <c r="F398" s="40"/>
      <c r="G398" s="105" t="n">
        <f aca="false">C398</f>
        <v>0</v>
      </c>
      <c r="H398" s="104" t="n">
        <f aca="false">IF(AND(E398=0,E399=0),25,20)</f>
        <v>25</v>
      </c>
      <c r="I398" s="105" t="n">
        <f aca="false">F398</f>
        <v>0</v>
      </c>
      <c r="J398" s="94" t="n">
        <f aca="false">IF(E398="WO40",-40,MAX(4,SUM(E398:E399)))</f>
        <v>4</v>
      </c>
      <c r="K398" s="104" t="n">
        <f aca="false">IF(D398&gt;E398,1,0)+IF(D399&gt;E399,1,0)+IF(D400&gt;E400,1,0)</f>
        <v>2</v>
      </c>
      <c r="L398" s="104" t="n">
        <f aca="false">IF(E398&gt;D398,1,0)+IF(E399&gt;D399,1,0)+IF(E400&gt;D400,1,0)</f>
        <v>0</v>
      </c>
      <c r="M398" s="97" t="str">
        <f aca="false">G398&amp;" d. "&amp;I398</f>
        <v>0 d. 0</v>
      </c>
      <c r="N398" s="97" t="str">
        <f aca="false">G398&amp;" x "&amp;I398</f>
        <v>0 x 0</v>
      </c>
      <c r="O398" s="97" t="str">
        <f aca="false">I398&amp;" x "&amp;G398</f>
        <v>0 x 0</v>
      </c>
      <c r="P398" s="94" t="n">
        <f aca="false">MONTH(B398)</f>
        <v>12</v>
      </c>
      <c r="Q398" s="94" t="n">
        <f aca="false">QUOTIENT(B398-2,7)-6129</f>
        <v>-6129</v>
      </c>
    </row>
    <row r="399" customFormat="false" ht="12.75" hidden="false" customHeight="false" outlineLevel="0" collapsed="false">
      <c r="A399" s="94"/>
      <c r="B399" s="39"/>
      <c r="C399" s="40"/>
      <c r="D399" s="98" t="n">
        <v>6</v>
      </c>
      <c r="E399" s="98"/>
      <c r="F399" s="40"/>
      <c r="G399" s="97"/>
      <c r="H399" s="94"/>
      <c r="I399" s="97"/>
      <c r="J399" s="94"/>
      <c r="K399" s="94"/>
      <c r="L399" s="94"/>
      <c r="M399" s="97" t="n">
        <v>0</v>
      </c>
      <c r="N399" s="97" t="n">
        <v>0</v>
      </c>
      <c r="O399" s="97" t="n">
        <v>0</v>
      </c>
      <c r="P399" s="94"/>
      <c r="Q399" s="94"/>
    </row>
    <row r="400" customFormat="false" ht="12.75" hidden="false" customHeight="false" outlineLevel="0" collapsed="false">
      <c r="A400" s="99"/>
      <c r="B400" s="100"/>
      <c r="C400" s="101"/>
      <c r="D400" s="102"/>
      <c r="E400" s="102"/>
      <c r="F400" s="101"/>
      <c r="G400" s="103"/>
      <c r="H400" s="99"/>
      <c r="I400" s="103"/>
      <c r="J400" s="99"/>
      <c r="K400" s="99"/>
      <c r="L400" s="99"/>
      <c r="M400" s="103" t="n">
        <v>0</v>
      </c>
      <c r="N400" s="103" t="n">
        <v>0</v>
      </c>
      <c r="O400" s="103" t="n">
        <v>0</v>
      </c>
      <c r="P400" s="99"/>
      <c r="Q400" s="99"/>
    </row>
    <row r="401" customFormat="false" ht="12.75" hidden="false" customHeight="false" outlineLevel="0" collapsed="false">
      <c r="A401" s="104" t="n">
        <f aca="false">A398+1</f>
        <v>134</v>
      </c>
      <c r="B401" s="95"/>
      <c r="C401" s="40"/>
      <c r="D401" s="96" t="n">
        <v>6</v>
      </c>
      <c r="E401" s="96"/>
      <c r="F401" s="40"/>
      <c r="G401" s="105" t="n">
        <f aca="false">C401</f>
        <v>0</v>
      </c>
      <c r="H401" s="104" t="n">
        <f aca="false">IF(AND(E401=0,E402=0),25,20)</f>
        <v>25</v>
      </c>
      <c r="I401" s="105" t="n">
        <f aca="false">F401</f>
        <v>0</v>
      </c>
      <c r="J401" s="94" t="n">
        <f aca="false">IF(E401="WO40",-40,MAX(4,SUM(E401:E402)))</f>
        <v>4</v>
      </c>
      <c r="K401" s="104" t="n">
        <f aca="false">IF(D401&gt;E401,1,0)+IF(D402&gt;E402,1,0)+IF(D403&gt;E403,1,0)</f>
        <v>2</v>
      </c>
      <c r="L401" s="104" t="n">
        <f aca="false">IF(E401&gt;D401,1,0)+IF(E402&gt;D402,1,0)+IF(E403&gt;D403,1,0)</f>
        <v>0</v>
      </c>
      <c r="M401" s="97" t="str">
        <f aca="false">G401&amp;" d. "&amp;I401</f>
        <v>0 d. 0</v>
      </c>
      <c r="N401" s="97" t="str">
        <f aca="false">G401&amp;" x "&amp;I401</f>
        <v>0 x 0</v>
      </c>
      <c r="O401" s="97" t="str">
        <f aca="false">I401&amp;" x "&amp;G401</f>
        <v>0 x 0</v>
      </c>
      <c r="P401" s="94" t="n">
        <f aca="false">MONTH(B401)</f>
        <v>12</v>
      </c>
      <c r="Q401" s="94" t="n">
        <f aca="false">QUOTIENT(B401-2,7)-6129</f>
        <v>-6129</v>
      </c>
    </row>
    <row r="402" customFormat="false" ht="12.75" hidden="false" customHeight="false" outlineLevel="0" collapsed="false">
      <c r="A402" s="94"/>
      <c r="B402" s="39"/>
      <c r="C402" s="40"/>
      <c r="D402" s="98" t="n">
        <v>6</v>
      </c>
      <c r="E402" s="98"/>
      <c r="F402" s="40"/>
      <c r="G402" s="97"/>
      <c r="H402" s="94"/>
      <c r="I402" s="97"/>
      <c r="J402" s="94"/>
      <c r="K402" s="94"/>
      <c r="L402" s="94"/>
      <c r="M402" s="97" t="n">
        <v>0</v>
      </c>
      <c r="N402" s="97" t="n">
        <v>0</v>
      </c>
      <c r="O402" s="97" t="n">
        <v>0</v>
      </c>
      <c r="P402" s="94"/>
      <c r="Q402" s="94"/>
    </row>
    <row r="403" customFormat="false" ht="12.75" hidden="false" customHeight="false" outlineLevel="0" collapsed="false">
      <c r="A403" s="99"/>
      <c r="B403" s="100"/>
      <c r="C403" s="101"/>
      <c r="D403" s="102"/>
      <c r="E403" s="102"/>
      <c r="F403" s="101"/>
      <c r="G403" s="103"/>
      <c r="H403" s="99"/>
      <c r="I403" s="103"/>
      <c r="J403" s="99"/>
      <c r="K403" s="99"/>
      <c r="L403" s="99"/>
      <c r="M403" s="103" t="n">
        <v>0</v>
      </c>
      <c r="N403" s="103" t="n">
        <v>0</v>
      </c>
      <c r="O403" s="103" t="n">
        <v>0</v>
      </c>
      <c r="P403" s="99"/>
      <c r="Q403" s="99"/>
    </row>
    <row r="404" customFormat="false" ht="12.75" hidden="false" customHeight="false" outlineLevel="0" collapsed="false">
      <c r="A404" s="104" t="n">
        <f aca="false">A401+1</f>
        <v>135</v>
      </c>
      <c r="B404" s="95"/>
      <c r="C404" s="40"/>
      <c r="D404" s="96" t="n">
        <v>6</v>
      </c>
      <c r="E404" s="96"/>
      <c r="F404" s="40"/>
      <c r="G404" s="105" t="n">
        <f aca="false">C404</f>
        <v>0</v>
      </c>
      <c r="H404" s="104" t="n">
        <f aca="false">IF(AND(E404=0,E405=0),25,20)</f>
        <v>25</v>
      </c>
      <c r="I404" s="105" t="n">
        <f aca="false">F404</f>
        <v>0</v>
      </c>
      <c r="J404" s="94" t="n">
        <f aca="false">IF(E404="WO40",-40,MAX(4,SUM(E404:E405)))</f>
        <v>4</v>
      </c>
      <c r="K404" s="104" t="n">
        <f aca="false">IF(D404&gt;E404,1,0)+IF(D405&gt;E405,1,0)+IF(D406&gt;E406,1,0)</f>
        <v>2</v>
      </c>
      <c r="L404" s="104" t="n">
        <f aca="false">IF(E404&gt;D404,1,0)+IF(E405&gt;D405,1,0)+IF(E406&gt;D406,1,0)</f>
        <v>0</v>
      </c>
      <c r="M404" s="97" t="str">
        <f aca="false">G404&amp;" d. "&amp;I404</f>
        <v>0 d. 0</v>
      </c>
      <c r="N404" s="97" t="str">
        <f aca="false">G404&amp;" x "&amp;I404</f>
        <v>0 x 0</v>
      </c>
      <c r="O404" s="97" t="str">
        <f aca="false">I404&amp;" x "&amp;G404</f>
        <v>0 x 0</v>
      </c>
      <c r="P404" s="94" t="n">
        <f aca="false">MONTH(B404)</f>
        <v>12</v>
      </c>
      <c r="Q404" s="94" t="n">
        <f aca="false">QUOTIENT(B404-2,7)-6129</f>
        <v>-6129</v>
      </c>
    </row>
    <row r="405" customFormat="false" ht="12.75" hidden="false" customHeight="false" outlineLevel="0" collapsed="false">
      <c r="A405" s="94"/>
      <c r="B405" s="39"/>
      <c r="C405" s="40"/>
      <c r="D405" s="98" t="n">
        <v>6</v>
      </c>
      <c r="E405" s="98"/>
      <c r="F405" s="40"/>
      <c r="G405" s="97"/>
      <c r="H405" s="94"/>
      <c r="I405" s="97"/>
      <c r="J405" s="94"/>
      <c r="K405" s="94"/>
      <c r="L405" s="94"/>
      <c r="M405" s="97" t="n">
        <v>0</v>
      </c>
      <c r="N405" s="97" t="n">
        <v>0</v>
      </c>
      <c r="O405" s="97" t="n">
        <v>0</v>
      </c>
      <c r="P405" s="94"/>
      <c r="Q405" s="94"/>
    </row>
    <row r="406" customFormat="false" ht="12.75" hidden="false" customHeight="false" outlineLevel="0" collapsed="false">
      <c r="A406" s="99"/>
      <c r="B406" s="100"/>
      <c r="C406" s="101"/>
      <c r="D406" s="102"/>
      <c r="E406" s="102"/>
      <c r="F406" s="101"/>
      <c r="G406" s="103"/>
      <c r="H406" s="99"/>
      <c r="I406" s="103"/>
      <c r="J406" s="99"/>
      <c r="K406" s="99"/>
      <c r="L406" s="99"/>
      <c r="M406" s="103" t="n">
        <v>0</v>
      </c>
      <c r="N406" s="103" t="n">
        <v>0</v>
      </c>
      <c r="O406" s="103" t="n">
        <v>0</v>
      </c>
      <c r="P406" s="99"/>
      <c r="Q406" s="99"/>
    </row>
    <row r="407" customFormat="false" ht="12.75" hidden="false" customHeight="false" outlineLevel="0" collapsed="false">
      <c r="A407" s="104" t="n">
        <f aca="false">A404+1</f>
        <v>136</v>
      </c>
      <c r="B407" s="95"/>
      <c r="C407" s="40"/>
      <c r="D407" s="96" t="n">
        <v>6</v>
      </c>
      <c r="E407" s="96"/>
      <c r="F407" s="40"/>
      <c r="G407" s="105" t="n">
        <f aca="false">C407</f>
        <v>0</v>
      </c>
      <c r="H407" s="104" t="n">
        <f aca="false">IF(AND(E407=0,E408=0),25,20)</f>
        <v>25</v>
      </c>
      <c r="I407" s="105" t="n">
        <f aca="false">F407</f>
        <v>0</v>
      </c>
      <c r="J407" s="94" t="n">
        <f aca="false">IF(E407="WO40",-40,MAX(4,SUM(E407:E408)))</f>
        <v>4</v>
      </c>
      <c r="K407" s="104" t="n">
        <f aca="false">IF(D407&gt;E407,1,0)+IF(D408&gt;E408,1,0)+IF(D409&gt;E409,1,0)</f>
        <v>2</v>
      </c>
      <c r="L407" s="104" t="n">
        <f aca="false">IF(E407&gt;D407,1,0)+IF(E408&gt;D408,1,0)+IF(E409&gt;D409,1,0)</f>
        <v>0</v>
      </c>
      <c r="M407" s="97" t="str">
        <f aca="false">G407&amp;" d. "&amp;I407</f>
        <v>0 d. 0</v>
      </c>
      <c r="N407" s="97" t="str">
        <f aca="false">G407&amp;" x "&amp;I407</f>
        <v>0 x 0</v>
      </c>
      <c r="O407" s="97" t="str">
        <f aca="false">I407&amp;" x "&amp;G407</f>
        <v>0 x 0</v>
      </c>
      <c r="P407" s="94" t="n">
        <f aca="false">MONTH(B407)</f>
        <v>12</v>
      </c>
      <c r="Q407" s="94" t="n">
        <f aca="false">QUOTIENT(B407-2,7)-6129</f>
        <v>-6129</v>
      </c>
    </row>
    <row r="408" customFormat="false" ht="12.75" hidden="false" customHeight="false" outlineLevel="0" collapsed="false">
      <c r="A408" s="94"/>
      <c r="B408" s="39"/>
      <c r="C408" s="40"/>
      <c r="D408" s="98" t="n">
        <v>6</v>
      </c>
      <c r="E408" s="98"/>
      <c r="F408" s="40"/>
      <c r="G408" s="97"/>
      <c r="H408" s="94"/>
      <c r="I408" s="97"/>
      <c r="J408" s="94"/>
      <c r="K408" s="94"/>
      <c r="L408" s="94"/>
      <c r="M408" s="97" t="n">
        <v>0</v>
      </c>
      <c r="N408" s="97" t="n">
        <v>0</v>
      </c>
      <c r="O408" s="97" t="n">
        <v>0</v>
      </c>
      <c r="P408" s="94"/>
      <c r="Q408" s="94"/>
    </row>
    <row r="409" customFormat="false" ht="12.75" hidden="false" customHeight="false" outlineLevel="0" collapsed="false">
      <c r="A409" s="99"/>
      <c r="B409" s="100"/>
      <c r="C409" s="101"/>
      <c r="D409" s="102"/>
      <c r="E409" s="102"/>
      <c r="F409" s="101"/>
      <c r="G409" s="103"/>
      <c r="H409" s="99"/>
      <c r="I409" s="103"/>
      <c r="J409" s="99"/>
      <c r="K409" s="99"/>
      <c r="L409" s="99"/>
      <c r="M409" s="103" t="n">
        <v>0</v>
      </c>
      <c r="N409" s="103" t="n">
        <v>0</v>
      </c>
      <c r="O409" s="103" t="n">
        <v>0</v>
      </c>
      <c r="P409" s="99"/>
      <c r="Q409" s="99"/>
    </row>
    <row r="410" customFormat="false" ht="12.75" hidden="false" customHeight="false" outlineLevel="0" collapsed="false">
      <c r="A410" s="104" t="n">
        <f aca="false">A407+1</f>
        <v>137</v>
      </c>
      <c r="B410" s="95"/>
      <c r="C410" s="40"/>
      <c r="D410" s="96" t="n">
        <v>6</v>
      </c>
      <c r="E410" s="96"/>
      <c r="F410" s="40"/>
      <c r="G410" s="105" t="n">
        <f aca="false">C410</f>
        <v>0</v>
      </c>
      <c r="H410" s="104" t="n">
        <f aca="false">IF(AND(E410=0,E411=0),25,20)</f>
        <v>25</v>
      </c>
      <c r="I410" s="105" t="n">
        <f aca="false">F410</f>
        <v>0</v>
      </c>
      <c r="J410" s="94" t="n">
        <f aca="false">IF(E410="WO40",-40,MAX(4,SUM(E410:E411)))</f>
        <v>4</v>
      </c>
      <c r="K410" s="104" t="n">
        <f aca="false">IF(D410&gt;E410,1,0)+IF(D411&gt;E411,1,0)+IF(D412&gt;E412,1,0)</f>
        <v>2</v>
      </c>
      <c r="L410" s="104" t="n">
        <f aca="false">IF(E410&gt;D410,1,0)+IF(E411&gt;D411,1,0)+IF(E412&gt;D412,1,0)</f>
        <v>0</v>
      </c>
      <c r="M410" s="97" t="str">
        <f aca="false">G410&amp;" d. "&amp;I410</f>
        <v>0 d. 0</v>
      </c>
      <c r="N410" s="97" t="str">
        <f aca="false">G410&amp;" x "&amp;I410</f>
        <v>0 x 0</v>
      </c>
      <c r="O410" s="97" t="str">
        <f aca="false">I410&amp;" x "&amp;G410</f>
        <v>0 x 0</v>
      </c>
      <c r="P410" s="94" t="n">
        <f aca="false">MONTH(B410)</f>
        <v>12</v>
      </c>
      <c r="Q410" s="94" t="n">
        <f aca="false">QUOTIENT(B410-2,7)-6129</f>
        <v>-6129</v>
      </c>
    </row>
    <row r="411" customFormat="false" ht="12.75" hidden="false" customHeight="false" outlineLevel="0" collapsed="false">
      <c r="A411" s="94"/>
      <c r="B411" s="39"/>
      <c r="C411" s="40"/>
      <c r="D411" s="98" t="n">
        <v>6</v>
      </c>
      <c r="E411" s="98"/>
      <c r="F411" s="40"/>
      <c r="G411" s="97"/>
      <c r="H411" s="94"/>
      <c r="I411" s="97"/>
      <c r="J411" s="94"/>
      <c r="K411" s="94"/>
      <c r="L411" s="94"/>
      <c r="M411" s="97" t="n">
        <v>0</v>
      </c>
      <c r="N411" s="97" t="n">
        <v>0</v>
      </c>
      <c r="O411" s="97" t="n">
        <v>0</v>
      </c>
      <c r="P411" s="94"/>
      <c r="Q411" s="94"/>
    </row>
    <row r="412" customFormat="false" ht="12.75" hidden="false" customHeight="false" outlineLevel="0" collapsed="false">
      <c r="A412" s="99"/>
      <c r="B412" s="100"/>
      <c r="C412" s="101"/>
      <c r="D412" s="102"/>
      <c r="E412" s="102"/>
      <c r="F412" s="101"/>
      <c r="G412" s="103"/>
      <c r="H412" s="99"/>
      <c r="I412" s="103"/>
      <c r="J412" s="99"/>
      <c r="K412" s="99"/>
      <c r="L412" s="99"/>
      <c r="M412" s="103" t="n">
        <v>0</v>
      </c>
      <c r="N412" s="103" t="n">
        <v>0</v>
      </c>
      <c r="O412" s="103" t="n">
        <v>0</v>
      </c>
      <c r="P412" s="99"/>
      <c r="Q412" s="99"/>
    </row>
    <row r="413" customFormat="false" ht="12.75" hidden="false" customHeight="false" outlineLevel="0" collapsed="false">
      <c r="A413" s="104" t="n">
        <f aca="false">A410+1</f>
        <v>138</v>
      </c>
      <c r="B413" s="95"/>
      <c r="C413" s="40"/>
      <c r="D413" s="96" t="n">
        <v>6</v>
      </c>
      <c r="E413" s="96"/>
      <c r="F413" s="40"/>
      <c r="G413" s="105" t="n">
        <f aca="false">C413</f>
        <v>0</v>
      </c>
      <c r="H413" s="104" t="n">
        <f aca="false">IF(AND(E413=0,E414=0),25,20)</f>
        <v>25</v>
      </c>
      <c r="I413" s="105" t="n">
        <f aca="false">F413</f>
        <v>0</v>
      </c>
      <c r="J413" s="94" t="n">
        <f aca="false">IF(E413="WO40",-40,MAX(4,SUM(E413:E414)))</f>
        <v>4</v>
      </c>
      <c r="K413" s="104" t="n">
        <f aca="false">IF(D413&gt;E413,1,0)+IF(D414&gt;E414,1,0)+IF(D415&gt;E415,1,0)</f>
        <v>2</v>
      </c>
      <c r="L413" s="104" t="n">
        <f aca="false">IF(E413&gt;D413,1,0)+IF(E414&gt;D414,1,0)+IF(E415&gt;D415,1,0)</f>
        <v>0</v>
      </c>
      <c r="M413" s="97" t="str">
        <f aca="false">G413&amp;" d. "&amp;I413</f>
        <v>0 d. 0</v>
      </c>
      <c r="N413" s="97" t="str">
        <f aca="false">G413&amp;" x "&amp;I413</f>
        <v>0 x 0</v>
      </c>
      <c r="O413" s="97" t="str">
        <f aca="false">I413&amp;" x "&amp;G413</f>
        <v>0 x 0</v>
      </c>
      <c r="P413" s="94" t="n">
        <f aca="false">MONTH(B413)</f>
        <v>12</v>
      </c>
      <c r="Q413" s="94" t="n">
        <f aca="false">QUOTIENT(B413-2,7)-6129</f>
        <v>-6129</v>
      </c>
    </row>
    <row r="414" customFormat="false" ht="12.75" hidden="false" customHeight="false" outlineLevel="0" collapsed="false">
      <c r="A414" s="94"/>
      <c r="B414" s="39"/>
      <c r="C414" s="40"/>
      <c r="D414" s="98" t="n">
        <v>6</v>
      </c>
      <c r="E414" s="98"/>
      <c r="F414" s="40"/>
      <c r="G414" s="97"/>
      <c r="H414" s="94"/>
      <c r="I414" s="97"/>
      <c r="J414" s="94"/>
      <c r="K414" s="94"/>
      <c r="L414" s="94"/>
      <c r="M414" s="97" t="n">
        <v>0</v>
      </c>
      <c r="N414" s="97" t="n">
        <v>0</v>
      </c>
      <c r="O414" s="97" t="n">
        <v>0</v>
      </c>
      <c r="P414" s="94"/>
      <c r="Q414" s="94"/>
    </row>
    <row r="415" customFormat="false" ht="12.75" hidden="false" customHeight="false" outlineLevel="0" collapsed="false">
      <c r="A415" s="99"/>
      <c r="B415" s="100"/>
      <c r="C415" s="101"/>
      <c r="D415" s="102"/>
      <c r="E415" s="102"/>
      <c r="F415" s="101"/>
      <c r="G415" s="103"/>
      <c r="H415" s="99"/>
      <c r="I415" s="103"/>
      <c r="J415" s="99"/>
      <c r="K415" s="99"/>
      <c r="L415" s="99"/>
      <c r="M415" s="103" t="n">
        <v>0</v>
      </c>
      <c r="N415" s="103" t="n">
        <v>0</v>
      </c>
      <c r="O415" s="103" t="n">
        <v>0</v>
      </c>
      <c r="P415" s="99"/>
      <c r="Q415" s="99"/>
    </row>
    <row r="416" customFormat="false" ht="12.75" hidden="false" customHeight="false" outlineLevel="0" collapsed="false">
      <c r="A416" s="104" t="n">
        <f aca="false">A413+1</f>
        <v>139</v>
      </c>
      <c r="B416" s="95"/>
      <c r="C416" s="40"/>
      <c r="D416" s="96" t="n">
        <v>6</v>
      </c>
      <c r="E416" s="96"/>
      <c r="F416" s="40"/>
      <c r="G416" s="105" t="n">
        <f aca="false">C416</f>
        <v>0</v>
      </c>
      <c r="H416" s="104" t="n">
        <f aca="false">IF(AND(E416=0,E417=0),25,20)</f>
        <v>25</v>
      </c>
      <c r="I416" s="105" t="n">
        <f aca="false">F416</f>
        <v>0</v>
      </c>
      <c r="J416" s="94" t="n">
        <f aca="false">IF(E416="WO40",-40,MAX(4,SUM(E416:E417)))</f>
        <v>4</v>
      </c>
      <c r="K416" s="104" t="n">
        <f aca="false">IF(D416&gt;E416,1,0)+IF(D417&gt;E417,1,0)+IF(D418&gt;E418,1,0)</f>
        <v>2</v>
      </c>
      <c r="L416" s="104" t="n">
        <f aca="false">IF(E416&gt;D416,1,0)+IF(E417&gt;D417,1,0)+IF(E418&gt;D418,1,0)</f>
        <v>0</v>
      </c>
      <c r="M416" s="97" t="str">
        <f aca="false">G416&amp;" d. "&amp;I416</f>
        <v>0 d. 0</v>
      </c>
      <c r="N416" s="97" t="str">
        <f aca="false">G416&amp;" x "&amp;I416</f>
        <v>0 x 0</v>
      </c>
      <c r="O416" s="97" t="str">
        <f aca="false">I416&amp;" x "&amp;G416</f>
        <v>0 x 0</v>
      </c>
      <c r="P416" s="94" t="n">
        <f aca="false">MONTH(B416)</f>
        <v>12</v>
      </c>
      <c r="Q416" s="94" t="n">
        <f aca="false">QUOTIENT(B416-2,7)-6129</f>
        <v>-6129</v>
      </c>
    </row>
    <row r="417" customFormat="false" ht="12.75" hidden="false" customHeight="false" outlineLevel="0" collapsed="false">
      <c r="A417" s="94"/>
      <c r="B417" s="39"/>
      <c r="C417" s="40"/>
      <c r="D417" s="98" t="n">
        <v>6</v>
      </c>
      <c r="E417" s="98"/>
      <c r="F417" s="40"/>
      <c r="G417" s="97"/>
      <c r="H417" s="94"/>
      <c r="I417" s="97"/>
      <c r="J417" s="94"/>
      <c r="K417" s="94"/>
      <c r="L417" s="94"/>
      <c r="M417" s="97" t="n">
        <v>0</v>
      </c>
      <c r="N417" s="97" t="n">
        <v>0</v>
      </c>
      <c r="O417" s="97" t="n">
        <v>0</v>
      </c>
      <c r="P417" s="94"/>
      <c r="Q417" s="94"/>
    </row>
    <row r="418" customFormat="false" ht="12.75" hidden="false" customHeight="false" outlineLevel="0" collapsed="false">
      <c r="A418" s="99"/>
      <c r="B418" s="100"/>
      <c r="C418" s="101"/>
      <c r="D418" s="102"/>
      <c r="E418" s="102"/>
      <c r="F418" s="101"/>
      <c r="G418" s="103"/>
      <c r="H418" s="99"/>
      <c r="I418" s="103"/>
      <c r="J418" s="99"/>
      <c r="K418" s="99"/>
      <c r="L418" s="99"/>
      <c r="M418" s="103" t="n">
        <v>0</v>
      </c>
      <c r="N418" s="103" t="n">
        <v>0</v>
      </c>
      <c r="O418" s="103" t="n">
        <v>0</v>
      </c>
      <c r="P418" s="99"/>
      <c r="Q418" s="99"/>
    </row>
    <row r="419" customFormat="false" ht="12.75" hidden="false" customHeight="false" outlineLevel="0" collapsed="false">
      <c r="A419" s="104" t="n">
        <f aca="false">A416+1</f>
        <v>140</v>
      </c>
      <c r="B419" s="95"/>
      <c r="C419" s="40"/>
      <c r="D419" s="96" t="n">
        <v>6</v>
      </c>
      <c r="E419" s="96"/>
      <c r="F419" s="40"/>
      <c r="G419" s="105" t="n">
        <f aca="false">C419</f>
        <v>0</v>
      </c>
      <c r="H419" s="104" t="n">
        <f aca="false">IF(AND(E419=0,E420=0),25,20)</f>
        <v>25</v>
      </c>
      <c r="I419" s="105" t="n">
        <f aca="false">F419</f>
        <v>0</v>
      </c>
      <c r="J419" s="94" t="n">
        <f aca="false">IF(E419="WO40",-40,MAX(4,SUM(E419:E420)))</f>
        <v>4</v>
      </c>
      <c r="K419" s="104" t="n">
        <f aca="false">IF(D419&gt;E419,1,0)+IF(D420&gt;E420,1,0)+IF(D421&gt;E421,1,0)</f>
        <v>2</v>
      </c>
      <c r="L419" s="104" t="n">
        <f aca="false">IF(E419&gt;D419,1,0)+IF(E420&gt;D420,1,0)+IF(E421&gt;D421,1,0)</f>
        <v>0</v>
      </c>
      <c r="M419" s="97" t="str">
        <f aca="false">G419&amp;" d. "&amp;I419</f>
        <v>0 d. 0</v>
      </c>
      <c r="N419" s="97" t="str">
        <f aca="false">G419&amp;" x "&amp;I419</f>
        <v>0 x 0</v>
      </c>
      <c r="O419" s="97" t="str">
        <f aca="false">I419&amp;" x "&amp;G419</f>
        <v>0 x 0</v>
      </c>
      <c r="P419" s="94" t="n">
        <f aca="false">MONTH(B419)</f>
        <v>12</v>
      </c>
      <c r="Q419" s="94" t="n">
        <f aca="false">QUOTIENT(B419-2,7)-6129</f>
        <v>-6129</v>
      </c>
    </row>
    <row r="420" customFormat="false" ht="12.75" hidden="false" customHeight="false" outlineLevel="0" collapsed="false">
      <c r="A420" s="94"/>
      <c r="B420" s="39"/>
      <c r="C420" s="40"/>
      <c r="D420" s="98" t="n">
        <v>6</v>
      </c>
      <c r="E420" s="98"/>
      <c r="F420" s="40"/>
      <c r="G420" s="97"/>
      <c r="H420" s="94"/>
      <c r="I420" s="97"/>
      <c r="J420" s="94"/>
      <c r="K420" s="94"/>
      <c r="L420" s="94"/>
      <c r="M420" s="97" t="n">
        <v>0</v>
      </c>
      <c r="N420" s="97" t="n">
        <v>0</v>
      </c>
      <c r="O420" s="97" t="n">
        <v>0</v>
      </c>
      <c r="P420" s="94"/>
      <c r="Q420" s="94"/>
    </row>
    <row r="421" customFormat="false" ht="12.75" hidden="false" customHeight="false" outlineLevel="0" collapsed="false">
      <c r="A421" s="99"/>
      <c r="B421" s="100"/>
      <c r="C421" s="101"/>
      <c r="D421" s="102"/>
      <c r="E421" s="102"/>
      <c r="F421" s="101"/>
      <c r="G421" s="103"/>
      <c r="H421" s="99"/>
      <c r="I421" s="103"/>
      <c r="J421" s="99"/>
      <c r="K421" s="99"/>
      <c r="L421" s="99"/>
      <c r="M421" s="103" t="n">
        <v>0</v>
      </c>
      <c r="N421" s="103" t="n">
        <v>0</v>
      </c>
      <c r="O421" s="103" t="n">
        <v>0</v>
      </c>
      <c r="P421" s="99"/>
      <c r="Q421" s="99"/>
    </row>
    <row r="422" customFormat="false" ht="12.75" hidden="false" customHeight="false" outlineLevel="0" collapsed="false">
      <c r="A422" s="104" t="n">
        <f aca="false">A419+1</f>
        <v>141</v>
      </c>
      <c r="B422" s="95"/>
      <c r="C422" s="40"/>
      <c r="D422" s="96" t="n">
        <v>6</v>
      </c>
      <c r="E422" s="96"/>
      <c r="F422" s="40"/>
      <c r="G422" s="105" t="n">
        <f aca="false">C422</f>
        <v>0</v>
      </c>
      <c r="H422" s="104" t="n">
        <f aca="false">IF(AND(E422=0,E423=0),25,20)</f>
        <v>25</v>
      </c>
      <c r="I422" s="105" t="n">
        <f aca="false">F422</f>
        <v>0</v>
      </c>
      <c r="J422" s="94" t="n">
        <f aca="false">IF(E422="WO40",-40,MAX(4,SUM(E422:E423)))</f>
        <v>4</v>
      </c>
      <c r="K422" s="104" t="n">
        <f aca="false">IF(D422&gt;E422,1,0)+IF(D423&gt;E423,1,0)+IF(D424&gt;E424,1,0)</f>
        <v>2</v>
      </c>
      <c r="L422" s="104" t="n">
        <f aca="false">IF(E422&gt;D422,1,0)+IF(E423&gt;D423,1,0)+IF(E424&gt;D424,1,0)</f>
        <v>0</v>
      </c>
      <c r="M422" s="97" t="str">
        <f aca="false">G422&amp;" d. "&amp;I422</f>
        <v>0 d. 0</v>
      </c>
      <c r="N422" s="97" t="str">
        <f aca="false">G422&amp;" x "&amp;I422</f>
        <v>0 x 0</v>
      </c>
      <c r="O422" s="97" t="str">
        <f aca="false">I422&amp;" x "&amp;G422</f>
        <v>0 x 0</v>
      </c>
      <c r="P422" s="94" t="n">
        <f aca="false">MONTH(B422)</f>
        <v>12</v>
      </c>
      <c r="Q422" s="94" t="n">
        <f aca="false">QUOTIENT(B422-2,7)-6129</f>
        <v>-6129</v>
      </c>
    </row>
    <row r="423" customFormat="false" ht="12.75" hidden="false" customHeight="false" outlineLevel="0" collapsed="false">
      <c r="A423" s="94"/>
      <c r="B423" s="39"/>
      <c r="C423" s="40"/>
      <c r="D423" s="98" t="n">
        <v>6</v>
      </c>
      <c r="E423" s="98"/>
      <c r="F423" s="40"/>
      <c r="G423" s="97"/>
      <c r="H423" s="94"/>
      <c r="I423" s="97"/>
      <c r="J423" s="94"/>
      <c r="K423" s="94"/>
      <c r="L423" s="94"/>
      <c r="M423" s="97" t="n">
        <v>0</v>
      </c>
      <c r="N423" s="97" t="n">
        <v>0</v>
      </c>
      <c r="O423" s="97" t="n">
        <v>0</v>
      </c>
      <c r="P423" s="94"/>
      <c r="Q423" s="94"/>
    </row>
    <row r="424" customFormat="false" ht="12.75" hidden="false" customHeight="false" outlineLevel="0" collapsed="false">
      <c r="A424" s="99"/>
      <c r="B424" s="100"/>
      <c r="C424" s="101"/>
      <c r="D424" s="102"/>
      <c r="E424" s="102"/>
      <c r="F424" s="101"/>
      <c r="G424" s="103"/>
      <c r="H424" s="99"/>
      <c r="I424" s="103"/>
      <c r="J424" s="99"/>
      <c r="K424" s="99"/>
      <c r="L424" s="99"/>
      <c r="M424" s="103" t="n">
        <v>0</v>
      </c>
      <c r="N424" s="103" t="n">
        <v>0</v>
      </c>
      <c r="O424" s="103" t="n">
        <v>0</v>
      </c>
      <c r="P424" s="99"/>
      <c r="Q424" s="99"/>
    </row>
    <row r="425" customFormat="false" ht="12.75" hidden="false" customHeight="false" outlineLevel="0" collapsed="false">
      <c r="A425" s="104" t="n">
        <f aca="false">A422+1</f>
        <v>142</v>
      </c>
      <c r="B425" s="95"/>
      <c r="C425" s="40"/>
      <c r="D425" s="96" t="n">
        <v>6</v>
      </c>
      <c r="E425" s="96"/>
      <c r="F425" s="40"/>
      <c r="G425" s="105" t="n">
        <f aca="false">C425</f>
        <v>0</v>
      </c>
      <c r="H425" s="104" t="n">
        <f aca="false">IF(AND(E425=0,E426=0),25,20)</f>
        <v>25</v>
      </c>
      <c r="I425" s="105" t="n">
        <f aca="false">F425</f>
        <v>0</v>
      </c>
      <c r="J425" s="94" t="n">
        <f aca="false">IF(E425="WO40",-40,MAX(4,SUM(E425:E426)))</f>
        <v>4</v>
      </c>
      <c r="K425" s="104" t="n">
        <f aca="false">IF(D425&gt;E425,1,0)+IF(D426&gt;E426,1,0)+IF(D427&gt;E427,1,0)</f>
        <v>2</v>
      </c>
      <c r="L425" s="104" t="n">
        <f aca="false">IF(E425&gt;D425,1,0)+IF(E426&gt;D426,1,0)+IF(E427&gt;D427,1,0)</f>
        <v>0</v>
      </c>
      <c r="M425" s="97" t="str">
        <f aca="false">G425&amp;" d. "&amp;I425</f>
        <v>0 d. 0</v>
      </c>
      <c r="N425" s="97" t="str">
        <f aca="false">G425&amp;" x "&amp;I425</f>
        <v>0 x 0</v>
      </c>
      <c r="O425" s="97" t="str">
        <f aca="false">I425&amp;" x "&amp;G425</f>
        <v>0 x 0</v>
      </c>
      <c r="P425" s="94" t="n">
        <f aca="false">MONTH(B425)</f>
        <v>12</v>
      </c>
      <c r="Q425" s="94" t="n">
        <f aca="false">QUOTIENT(B425-2,7)-6129</f>
        <v>-6129</v>
      </c>
    </row>
    <row r="426" customFormat="false" ht="12.75" hidden="false" customHeight="false" outlineLevel="0" collapsed="false">
      <c r="A426" s="94"/>
      <c r="B426" s="39"/>
      <c r="C426" s="40"/>
      <c r="D426" s="98" t="n">
        <v>6</v>
      </c>
      <c r="E426" s="98"/>
      <c r="F426" s="40"/>
      <c r="G426" s="97"/>
      <c r="H426" s="94"/>
      <c r="I426" s="97"/>
      <c r="J426" s="94"/>
      <c r="K426" s="94"/>
      <c r="L426" s="94"/>
      <c r="M426" s="97" t="n">
        <v>0</v>
      </c>
      <c r="N426" s="97" t="n">
        <v>0</v>
      </c>
      <c r="O426" s="97" t="n">
        <v>0</v>
      </c>
      <c r="P426" s="94"/>
      <c r="Q426" s="94"/>
    </row>
    <row r="427" customFormat="false" ht="12.75" hidden="false" customHeight="false" outlineLevel="0" collapsed="false">
      <c r="A427" s="99"/>
      <c r="B427" s="100"/>
      <c r="C427" s="101"/>
      <c r="D427" s="102"/>
      <c r="E427" s="102"/>
      <c r="F427" s="101"/>
      <c r="G427" s="103"/>
      <c r="H427" s="99"/>
      <c r="I427" s="103"/>
      <c r="J427" s="99"/>
      <c r="K427" s="99"/>
      <c r="L427" s="99"/>
      <c r="M427" s="103" t="n">
        <v>0</v>
      </c>
      <c r="N427" s="103" t="n">
        <v>0</v>
      </c>
      <c r="O427" s="103" t="n">
        <v>0</v>
      </c>
      <c r="P427" s="99"/>
      <c r="Q427" s="99"/>
    </row>
    <row r="428" customFormat="false" ht="12.75" hidden="false" customHeight="false" outlineLevel="0" collapsed="false">
      <c r="A428" s="104" t="n">
        <f aca="false">A425+1</f>
        <v>143</v>
      </c>
      <c r="B428" s="95"/>
      <c r="C428" s="40"/>
      <c r="D428" s="96" t="n">
        <v>6</v>
      </c>
      <c r="E428" s="96"/>
      <c r="F428" s="40"/>
      <c r="G428" s="105" t="n">
        <f aca="false">C428</f>
        <v>0</v>
      </c>
      <c r="H428" s="104" t="n">
        <f aca="false">IF(AND(E428=0,E429=0),25,20)</f>
        <v>25</v>
      </c>
      <c r="I428" s="105" t="n">
        <f aca="false">F428</f>
        <v>0</v>
      </c>
      <c r="J428" s="94" t="n">
        <f aca="false">IF(E428="WO40",-40,MAX(4,SUM(E428:E429)))</f>
        <v>4</v>
      </c>
      <c r="K428" s="104" t="n">
        <f aca="false">IF(D428&gt;E428,1,0)+IF(D429&gt;E429,1,0)+IF(D430&gt;E430,1,0)</f>
        <v>2</v>
      </c>
      <c r="L428" s="104" t="n">
        <f aca="false">IF(E428&gt;D428,1,0)+IF(E429&gt;D429,1,0)+IF(E430&gt;D430,1,0)</f>
        <v>0</v>
      </c>
      <c r="M428" s="97" t="str">
        <f aca="false">G428&amp;" d. "&amp;I428</f>
        <v>0 d. 0</v>
      </c>
      <c r="N428" s="97" t="str">
        <f aca="false">G428&amp;" x "&amp;I428</f>
        <v>0 x 0</v>
      </c>
      <c r="O428" s="97" t="str">
        <f aca="false">I428&amp;" x "&amp;G428</f>
        <v>0 x 0</v>
      </c>
      <c r="P428" s="94" t="n">
        <f aca="false">MONTH(B428)</f>
        <v>12</v>
      </c>
      <c r="Q428" s="94" t="n">
        <f aca="false">QUOTIENT(B428-2,7)-6129</f>
        <v>-6129</v>
      </c>
    </row>
    <row r="429" customFormat="false" ht="12.75" hidden="false" customHeight="false" outlineLevel="0" collapsed="false">
      <c r="A429" s="94"/>
      <c r="B429" s="39"/>
      <c r="C429" s="40"/>
      <c r="D429" s="98" t="n">
        <v>6</v>
      </c>
      <c r="E429" s="98"/>
      <c r="F429" s="40"/>
      <c r="G429" s="97"/>
      <c r="H429" s="94"/>
      <c r="I429" s="97"/>
      <c r="J429" s="94"/>
      <c r="K429" s="94"/>
      <c r="L429" s="94"/>
      <c r="M429" s="97" t="n">
        <v>0</v>
      </c>
      <c r="N429" s="97" t="n">
        <v>0</v>
      </c>
      <c r="O429" s="97" t="n">
        <v>0</v>
      </c>
      <c r="P429" s="94"/>
      <c r="Q429" s="94"/>
    </row>
    <row r="430" customFormat="false" ht="12.75" hidden="false" customHeight="false" outlineLevel="0" collapsed="false">
      <c r="A430" s="99"/>
      <c r="B430" s="100"/>
      <c r="C430" s="101"/>
      <c r="D430" s="102"/>
      <c r="E430" s="102"/>
      <c r="F430" s="101"/>
      <c r="G430" s="103"/>
      <c r="H430" s="99"/>
      <c r="I430" s="103"/>
      <c r="J430" s="99"/>
      <c r="K430" s="99"/>
      <c r="L430" s="99"/>
      <c r="M430" s="103" t="n">
        <v>0</v>
      </c>
      <c r="N430" s="103" t="n">
        <v>0</v>
      </c>
      <c r="O430" s="103" t="n">
        <v>0</v>
      </c>
      <c r="P430" s="99"/>
      <c r="Q430" s="99"/>
    </row>
    <row r="431" customFormat="false" ht="12.75" hidden="false" customHeight="false" outlineLevel="0" collapsed="false">
      <c r="A431" s="104" t="n">
        <f aca="false">A428+1</f>
        <v>144</v>
      </c>
      <c r="B431" s="95"/>
      <c r="C431" s="40"/>
      <c r="D431" s="96" t="n">
        <v>6</v>
      </c>
      <c r="E431" s="96"/>
      <c r="F431" s="40"/>
      <c r="G431" s="105" t="n">
        <f aca="false">C431</f>
        <v>0</v>
      </c>
      <c r="H431" s="104" t="n">
        <f aca="false">IF(AND(E431=0,E432=0),25,20)</f>
        <v>25</v>
      </c>
      <c r="I431" s="105" t="n">
        <f aca="false">F431</f>
        <v>0</v>
      </c>
      <c r="J431" s="94" t="n">
        <f aca="false">IF(E431="WO40",-40,MAX(4,SUM(E431:E432)))</f>
        <v>4</v>
      </c>
      <c r="K431" s="104" t="n">
        <f aca="false">IF(D431&gt;E431,1,0)+IF(D432&gt;E432,1,0)+IF(D433&gt;E433,1,0)</f>
        <v>2</v>
      </c>
      <c r="L431" s="104" t="n">
        <f aca="false">IF(E431&gt;D431,1,0)+IF(E432&gt;D432,1,0)+IF(E433&gt;D433,1,0)</f>
        <v>0</v>
      </c>
      <c r="M431" s="97" t="str">
        <f aca="false">G431&amp;" d. "&amp;I431</f>
        <v>0 d. 0</v>
      </c>
      <c r="N431" s="97" t="str">
        <f aca="false">G431&amp;" x "&amp;I431</f>
        <v>0 x 0</v>
      </c>
      <c r="O431" s="97" t="str">
        <f aca="false">I431&amp;" x "&amp;G431</f>
        <v>0 x 0</v>
      </c>
      <c r="P431" s="94" t="n">
        <f aca="false">MONTH(B431)</f>
        <v>12</v>
      </c>
      <c r="Q431" s="94" t="n">
        <f aca="false">QUOTIENT(B431-2,7)-6129</f>
        <v>-6129</v>
      </c>
    </row>
    <row r="432" customFormat="false" ht="12.75" hidden="false" customHeight="false" outlineLevel="0" collapsed="false">
      <c r="A432" s="94"/>
      <c r="B432" s="39"/>
      <c r="C432" s="40"/>
      <c r="D432" s="98" t="n">
        <v>6</v>
      </c>
      <c r="E432" s="98"/>
      <c r="F432" s="40"/>
      <c r="G432" s="97"/>
      <c r="H432" s="94"/>
      <c r="I432" s="97"/>
      <c r="J432" s="94"/>
      <c r="K432" s="94"/>
      <c r="L432" s="94"/>
      <c r="M432" s="97" t="n">
        <v>0</v>
      </c>
      <c r="N432" s="97" t="n">
        <v>0</v>
      </c>
      <c r="O432" s="97" t="n">
        <v>0</v>
      </c>
      <c r="P432" s="94"/>
      <c r="Q432" s="94"/>
    </row>
    <row r="433" customFormat="false" ht="12.75" hidden="false" customHeight="false" outlineLevel="0" collapsed="false">
      <c r="A433" s="99"/>
      <c r="B433" s="100"/>
      <c r="C433" s="101"/>
      <c r="D433" s="102"/>
      <c r="E433" s="102"/>
      <c r="F433" s="101"/>
      <c r="G433" s="103"/>
      <c r="H433" s="99"/>
      <c r="I433" s="103"/>
      <c r="J433" s="99"/>
      <c r="K433" s="99"/>
      <c r="L433" s="99"/>
      <c r="M433" s="103" t="n">
        <v>0</v>
      </c>
      <c r="N433" s="103" t="n">
        <v>0</v>
      </c>
      <c r="O433" s="103" t="n">
        <v>0</v>
      </c>
      <c r="P433" s="99"/>
      <c r="Q433" s="99"/>
    </row>
    <row r="434" customFormat="false" ht="12.75" hidden="false" customHeight="false" outlineLevel="0" collapsed="false">
      <c r="A434" s="104" t="n">
        <f aca="false">A431+1</f>
        <v>145</v>
      </c>
      <c r="B434" s="95"/>
      <c r="C434" s="40"/>
      <c r="D434" s="96" t="n">
        <v>6</v>
      </c>
      <c r="E434" s="96"/>
      <c r="F434" s="40"/>
      <c r="G434" s="105" t="n">
        <f aca="false">C434</f>
        <v>0</v>
      </c>
      <c r="H434" s="104" t="n">
        <f aca="false">IF(AND(E434=0,E435=0),25,20)</f>
        <v>25</v>
      </c>
      <c r="I434" s="105" t="n">
        <f aca="false">F434</f>
        <v>0</v>
      </c>
      <c r="J434" s="94" t="n">
        <f aca="false">IF(E434="WO40",-40,MAX(4,SUM(E434:E435)))</f>
        <v>4</v>
      </c>
      <c r="K434" s="104" t="n">
        <f aca="false">IF(D434&gt;E434,1,0)+IF(D435&gt;E435,1,0)+IF(D436&gt;E436,1,0)</f>
        <v>2</v>
      </c>
      <c r="L434" s="104" t="n">
        <f aca="false">IF(E434&gt;D434,1,0)+IF(E435&gt;D435,1,0)+IF(E436&gt;D436,1,0)</f>
        <v>0</v>
      </c>
      <c r="M434" s="97" t="str">
        <f aca="false">G434&amp;" d. "&amp;I434</f>
        <v>0 d. 0</v>
      </c>
      <c r="N434" s="97" t="str">
        <f aca="false">G434&amp;" x "&amp;I434</f>
        <v>0 x 0</v>
      </c>
      <c r="O434" s="97" t="str">
        <f aca="false">I434&amp;" x "&amp;G434</f>
        <v>0 x 0</v>
      </c>
      <c r="P434" s="94" t="n">
        <f aca="false">MONTH(B434)</f>
        <v>12</v>
      </c>
      <c r="Q434" s="94" t="n">
        <f aca="false">QUOTIENT(B434-2,7)-6129</f>
        <v>-6129</v>
      </c>
    </row>
    <row r="435" customFormat="false" ht="12.75" hidden="false" customHeight="false" outlineLevel="0" collapsed="false">
      <c r="A435" s="94"/>
      <c r="B435" s="39"/>
      <c r="C435" s="40"/>
      <c r="D435" s="98" t="n">
        <v>6</v>
      </c>
      <c r="E435" s="98"/>
      <c r="F435" s="40"/>
      <c r="G435" s="97"/>
      <c r="H435" s="94"/>
      <c r="I435" s="97"/>
      <c r="J435" s="94"/>
      <c r="K435" s="94"/>
      <c r="L435" s="94"/>
      <c r="M435" s="97" t="n">
        <v>0</v>
      </c>
      <c r="N435" s="97" t="n">
        <v>0</v>
      </c>
      <c r="O435" s="97" t="n">
        <v>0</v>
      </c>
      <c r="P435" s="94"/>
      <c r="Q435" s="94"/>
    </row>
    <row r="436" customFormat="false" ht="12.75" hidden="false" customHeight="false" outlineLevel="0" collapsed="false">
      <c r="A436" s="99"/>
      <c r="B436" s="100"/>
      <c r="C436" s="101"/>
      <c r="D436" s="102"/>
      <c r="E436" s="102"/>
      <c r="F436" s="101"/>
      <c r="G436" s="103"/>
      <c r="H436" s="99"/>
      <c r="I436" s="103"/>
      <c r="J436" s="99"/>
      <c r="K436" s="99"/>
      <c r="L436" s="99"/>
      <c r="M436" s="103" t="n">
        <v>0</v>
      </c>
      <c r="N436" s="103" t="n">
        <v>0</v>
      </c>
      <c r="O436" s="103" t="n">
        <v>0</v>
      </c>
      <c r="P436" s="99"/>
      <c r="Q436" s="99"/>
    </row>
    <row r="437" customFormat="false" ht="12.75" hidden="false" customHeight="false" outlineLevel="0" collapsed="false">
      <c r="A437" s="104" t="n">
        <f aca="false">A434+1</f>
        <v>146</v>
      </c>
      <c r="B437" s="95"/>
      <c r="C437" s="40"/>
      <c r="D437" s="96" t="n">
        <v>6</v>
      </c>
      <c r="E437" s="96"/>
      <c r="F437" s="40"/>
      <c r="G437" s="105" t="n">
        <f aca="false">C437</f>
        <v>0</v>
      </c>
      <c r="H437" s="104" t="n">
        <f aca="false">IF(AND(E437=0,E438=0),25,20)</f>
        <v>25</v>
      </c>
      <c r="I437" s="105" t="n">
        <f aca="false">F437</f>
        <v>0</v>
      </c>
      <c r="J437" s="94" t="n">
        <f aca="false">IF(E437="WO40",-40,MAX(4,SUM(E437:E438)))</f>
        <v>4</v>
      </c>
      <c r="K437" s="104" t="n">
        <f aca="false">IF(D437&gt;E437,1,0)+IF(D438&gt;E438,1,0)+IF(D439&gt;E439,1,0)</f>
        <v>2</v>
      </c>
      <c r="L437" s="104" t="n">
        <f aca="false">IF(E437&gt;D437,1,0)+IF(E438&gt;D438,1,0)+IF(E439&gt;D439,1,0)</f>
        <v>0</v>
      </c>
      <c r="M437" s="97" t="str">
        <f aca="false">G437&amp;" d. "&amp;I437</f>
        <v>0 d. 0</v>
      </c>
      <c r="N437" s="97" t="str">
        <f aca="false">G437&amp;" x "&amp;I437</f>
        <v>0 x 0</v>
      </c>
      <c r="O437" s="97" t="str">
        <f aca="false">I437&amp;" x "&amp;G437</f>
        <v>0 x 0</v>
      </c>
      <c r="P437" s="94" t="n">
        <f aca="false">MONTH(B437)</f>
        <v>12</v>
      </c>
      <c r="Q437" s="94" t="n">
        <f aca="false">QUOTIENT(B437-2,7)-6129</f>
        <v>-6129</v>
      </c>
    </row>
    <row r="438" customFormat="false" ht="12.75" hidden="false" customHeight="false" outlineLevel="0" collapsed="false">
      <c r="A438" s="94"/>
      <c r="B438" s="39"/>
      <c r="C438" s="40"/>
      <c r="D438" s="98" t="n">
        <v>6</v>
      </c>
      <c r="E438" s="98"/>
      <c r="F438" s="40"/>
      <c r="G438" s="97"/>
      <c r="H438" s="94"/>
      <c r="I438" s="97"/>
      <c r="J438" s="94"/>
      <c r="K438" s="94"/>
      <c r="L438" s="94"/>
      <c r="M438" s="97" t="n">
        <v>0</v>
      </c>
      <c r="N438" s="97" t="n">
        <v>0</v>
      </c>
      <c r="O438" s="97" t="n">
        <v>0</v>
      </c>
      <c r="P438" s="94"/>
      <c r="Q438" s="94"/>
    </row>
    <row r="439" customFormat="false" ht="12.75" hidden="false" customHeight="false" outlineLevel="0" collapsed="false">
      <c r="A439" s="99"/>
      <c r="B439" s="100"/>
      <c r="C439" s="101"/>
      <c r="D439" s="102"/>
      <c r="E439" s="102"/>
      <c r="F439" s="101"/>
      <c r="G439" s="103"/>
      <c r="H439" s="99"/>
      <c r="I439" s="103"/>
      <c r="J439" s="99"/>
      <c r="K439" s="99"/>
      <c r="L439" s="99"/>
      <c r="M439" s="103" t="n">
        <v>0</v>
      </c>
      <c r="N439" s="103" t="n">
        <v>0</v>
      </c>
      <c r="O439" s="103" t="n">
        <v>0</v>
      </c>
      <c r="P439" s="99"/>
      <c r="Q439" s="99"/>
    </row>
    <row r="440" customFormat="false" ht="12.75" hidden="false" customHeight="false" outlineLevel="0" collapsed="false">
      <c r="A440" s="104" t="n">
        <f aca="false">A437+1</f>
        <v>147</v>
      </c>
      <c r="B440" s="95"/>
      <c r="C440" s="40"/>
      <c r="D440" s="96" t="n">
        <v>6</v>
      </c>
      <c r="E440" s="96"/>
      <c r="F440" s="40"/>
      <c r="G440" s="105" t="n">
        <f aca="false">C440</f>
        <v>0</v>
      </c>
      <c r="H440" s="104" t="n">
        <f aca="false">IF(AND(E440=0,E441=0),25,20)</f>
        <v>25</v>
      </c>
      <c r="I440" s="105" t="n">
        <f aca="false">F440</f>
        <v>0</v>
      </c>
      <c r="J440" s="94" t="n">
        <f aca="false">IF(E440="WO40",-40,MAX(4,SUM(E440:E441)))</f>
        <v>4</v>
      </c>
      <c r="K440" s="104" t="n">
        <f aca="false">IF(D440&gt;E440,1,0)+IF(D441&gt;E441,1,0)+IF(D442&gt;E442,1,0)</f>
        <v>2</v>
      </c>
      <c r="L440" s="104" t="n">
        <f aca="false">IF(E440&gt;D440,1,0)+IF(E441&gt;D441,1,0)+IF(E442&gt;D442,1,0)</f>
        <v>0</v>
      </c>
      <c r="M440" s="97" t="str">
        <f aca="false">G440&amp;" d. "&amp;I440</f>
        <v>0 d. 0</v>
      </c>
      <c r="N440" s="97" t="str">
        <f aca="false">G440&amp;" x "&amp;I440</f>
        <v>0 x 0</v>
      </c>
      <c r="O440" s="97" t="str">
        <f aca="false">I440&amp;" x "&amp;G440</f>
        <v>0 x 0</v>
      </c>
      <c r="P440" s="94" t="n">
        <f aca="false">MONTH(B440)</f>
        <v>12</v>
      </c>
      <c r="Q440" s="94" t="n">
        <f aca="false">QUOTIENT(B440-2,7)-6129</f>
        <v>-6129</v>
      </c>
    </row>
    <row r="441" customFormat="false" ht="12.75" hidden="false" customHeight="false" outlineLevel="0" collapsed="false">
      <c r="A441" s="94"/>
      <c r="B441" s="39"/>
      <c r="C441" s="40"/>
      <c r="D441" s="98" t="n">
        <v>6</v>
      </c>
      <c r="E441" s="98"/>
      <c r="F441" s="40"/>
      <c r="G441" s="97"/>
      <c r="H441" s="94"/>
      <c r="I441" s="97"/>
      <c r="J441" s="94"/>
      <c r="K441" s="94"/>
      <c r="L441" s="94"/>
      <c r="M441" s="97" t="n">
        <v>0</v>
      </c>
      <c r="N441" s="97" t="n">
        <v>0</v>
      </c>
      <c r="O441" s="97" t="n">
        <v>0</v>
      </c>
      <c r="P441" s="94"/>
      <c r="Q441" s="94"/>
    </row>
    <row r="442" customFormat="false" ht="12.75" hidden="false" customHeight="false" outlineLevel="0" collapsed="false">
      <c r="A442" s="99"/>
      <c r="B442" s="100"/>
      <c r="C442" s="101"/>
      <c r="D442" s="102"/>
      <c r="E442" s="102"/>
      <c r="F442" s="101"/>
      <c r="G442" s="103"/>
      <c r="H442" s="99"/>
      <c r="I442" s="103"/>
      <c r="J442" s="99"/>
      <c r="K442" s="99"/>
      <c r="L442" s="99"/>
      <c r="M442" s="103" t="n">
        <v>0</v>
      </c>
      <c r="N442" s="103" t="n">
        <v>0</v>
      </c>
      <c r="O442" s="103" t="n">
        <v>0</v>
      </c>
      <c r="P442" s="99"/>
      <c r="Q442" s="99"/>
    </row>
    <row r="443" customFormat="false" ht="12.75" hidden="false" customHeight="false" outlineLevel="0" collapsed="false">
      <c r="A443" s="104" t="n">
        <f aca="false">A440+1</f>
        <v>148</v>
      </c>
      <c r="B443" s="95"/>
      <c r="C443" s="40"/>
      <c r="D443" s="96" t="n">
        <v>6</v>
      </c>
      <c r="E443" s="96"/>
      <c r="F443" s="40"/>
      <c r="G443" s="105" t="n">
        <f aca="false">C443</f>
        <v>0</v>
      </c>
      <c r="H443" s="104" t="n">
        <f aca="false">IF(AND(E443=0,E444=0),25,20)</f>
        <v>25</v>
      </c>
      <c r="I443" s="105" t="n">
        <f aca="false">F443</f>
        <v>0</v>
      </c>
      <c r="J443" s="94" t="n">
        <f aca="false">IF(E443="WO40",-40,MAX(4,SUM(E443:E444)))</f>
        <v>4</v>
      </c>
      <c r="K443" s="104" t="n">
        <f aca="false">IF(D443&gt;E443,1,0)+IF(D444&gt;E444,1,0)+IF(D445&gt;E445,1,0)</f>
        <v>2</v>
      </c>
      <c r="L443" s="104" t="n">
        <f aca="false">IF(E443&gt;D443,1,0)+IF(E444&gt;D444,1,0)+IF(E445&gt;D445,1,0)</f>
        <v>0</v>
      </c>
      <c r="M443" s="97" t="str">
        <f aca="false">G443&amp;" d. "&amp;I443</f>
        <v>0 d. 0</v>
      </c>
      <c r="N443" s="97" t="str">
        <f aca="false">G443&amp;" x "&amp;I443</f>
        <v>0 x 0</v>
      </c>
      <c r="O443" s="97" t="str">
        <f aca="false">I443&amp;" x "&amp;G443</f>
        <v>0 x 0</v>
      </c>
      <c r="P443" s="94" t="n">
        <f aca="false">MONTH(B443)</f>
        <v>12</v>
      </c>
      <c r="Q443" s="94" t="n">
        <f aca="false">QUOTIENT(B443-2,7)-6129</f>
        <v>-6129</v>
      </c>
    </row>
    <row r="444" customFormat="false" ht="12.75" hidden="false" customHeight="false" outlineLevel="0" collapsed="false">
      <c r="A444" s="94"/>
      <c r="B444" s="39"/>
      <c r="C444" s="40"/>
      <c r="D444" s="98" t="n">
        <v>6</v>
      </c>
      <c r="E444" s="98"/>
      <c r="F444" s="40"/>
      <c r="G444" s="97"/>
      <c r="H444" s="94"/>
      <c r="I444" s="97"/>
      <c r="J444" s="94"/>
      <c r="K444" s="94"/>
      <c r="L444" s="94"/>
      <c r="M444" s="97" t="n">
        <v>0</v>
      </c>
      <c r="N444" s="97" t="n">
        <v>0</v>
      </c>
      <c r="O444" s="97" t="n">
        <v>0</v>
      </c>
      <c r="P444" s="94"/>
      <c r="Q444" s="94"/>
    </row>
    <row r="445" customFormat="false" ht="12.75" hidden="false" customHeight="false" outlineLevel="0" collapsed="false">
      <c r="A445" s="99"/>
      <c r="B445" s="100"/>
      <c r="C445" s="101"/>
      <c r="D445" s="102"/>
      <c r="E445" s="102"/>
      <c r="F445" s="101"/>
      <c r="G445" s="103"/>
      <c r="H445" s="99"/>
      <c r="I445" s="103"/>
      <c r="J445" s="99"/>
      <c r="K445" s="99"/>
      <c r="L445" s="99"/>
      <c r="M445" s="103" t="n">
        <v>0</v>
      </c>
      <c r="N445" s="103" t="n">
        <v>0</v>
      </c>
      <c r="O445" s="103" t="n">
        <v>0</v>
      </c>
      <c r="P445" s="99"/>
      <c r="Q445" s="99"/>
    </row>
    <row r="446" customFormat="false" ht="12.75" hidden="false" customHeight="false" outlineLevel="0" collapsed="false">
      <c r="A446" s="104" t="n">
        <f aca="false">A443+1</f>
        <v>149</v>
      </c>
      <c r="B446" s="95"/>
      <c r="C446" s="40"/>
      <c r="D446" s="96" t="n">
        <v>6</v>
      </c>
      <c r="E446" s="96"/>
      <c r="F446" s="40"/>
      <c r="G446" s="105" t="n">
        <f aca="false">C446</f>
        <v>0</v>
      </c>
      <c r="H446" s="104" t="n">
        <f aca="false">IF(AND(E446=0,E447=0),25,20)</f>
        <v>25</v>
      </c>
      <c r="I446" s="105" t="n">
        <f aca="false">F446</f>
        <v>0</v>
      </c>
      <c r="J446" s="94" t="n">
        <f aca="false">IF(E446="WO40",-40,MAX(4,SUM(E446:E447)))</f>
        <v>4</v>
      </c>
      <c r="K446" s="104" t="n">
        <f aca="false">IF(D446&gt;E446,1,0)+IF(D447&gt;E447,1,0)+IF(D448&gt;E448,1,0)</f>
        <v>2</v>
      </c>
      <c r="L446" s="104" t="n">
        <f aca="false">IF(E446&gt;D446,1,0)+IF(E447&gt;D447,1,0)+IF(E448&gt;D448,1,0)</f>
        <v>0</v>
      </c>
      <c r="M446" s="97" t="str">
        <f aca="false">G446&amp;" d. "&amp;I446</f>
        <v>0 d. 0</v>
      </c>
      <c r="N446" s="97" t="str">
        <f aca="false">G446&amp;" x "&amp;I446</f>
        <v>0 x 0</v>
      </c>
      <c r="O446" s="97" t="str">
        <f aca="false">I446&amp;" x "&amp;G446</f>
        <v>0 x 0</v>
      </c>
      <c r="P446" s="94" t="n">
        <f aca="false">MONTH(B446)</f>
        <v>12</v>
      </c>
      <c r="Q446" s="94" t="n">
        <f aca="false">QUOTIENT(B446-2,7)-6129</f>
        <v>-6129</v>
      </c>
    </row>
    <row r="447" customFormat="false" ht="12.75" hidden="false" customHeight="false" outlineLevel="0" collapsed="false">
      <c r="A447" s="94"/>
      <c r="B447" s="39"/>
      <c r="C447" s="40"/>
      <c r="D447" s="98" t="n">
        <v>6</v>
      </c>
      <c r="E447" s="98"/>
      <c r="F447" s="40"/>
      <c r="G447" s="97"/>
      <c r="H447" s="94"/>
      <c r="I447" s="97"/>
      <c r="J447" s="94"/>
      <c r="K447" s="94"/>
      <c r="L447" s="94"/>
      <c r="M447" s="97" t="n">
        <v>0</v>
      </c>
      <c r="N447" s="97" t="n">
        <v>0</v>
      </c>
      <c r="O447" s="97" t="n">
        <v>0</v>
      </c>
      <c r="P447" s="94"/>
      <c r="Q447" s="94"/>
    </row>
    <row r="448" customFormat="false" ht="12.75" hidden="false" customHeight="false" outlineLevel="0" collapsed="false">
      <c r="A448" s="99"/>
      <c r="B448" s="100"/>
      <c r="C448" s="101"/>
      <c r="D448" s="102"/>
      <c r="E448" s="102"/>
      <c r="F448" s="101"/>
      <c r="G448" s="103"/>
      <c r="H448" s="99"/>
      <c r="I448" s="103"/>
      <c r="J448" s="99"/>
      <c r="K448" s="99"/>
      <c r="L448" s="99"/>
      <c r="M448" s="103" t="n">
        <v>0</v>
      </c>
      <c r="N448" s="103" t="n">
        <v>0</v>
      </c>
      <c r="O448" s="103" t="n">
        <v>0</v>
      </c>
      <c r="P448" s="99"/>
      <c r="Q448" s="99"/>
    </row>
    <row r="449" customFormat="false" ht="12.75" hidden="false" customHeight="false" outlineLevel="0" collapsed="false">
      <c r="A449" s="104" t="n">
        <f aca="false">A446+1</f>
        <v>150</v>
      </c>
      <c r="B449" s="95"/>
      <c r="C449" s="40"/>
      <c r="D449" s="96" t="n">
        <v>6</v>
      </c>
      <c r="E449" s="96"/>
      <c r="F449" s="40"/>
      <c r="G449" s="105" t="n">
        <f aca="false">C449</f>
        <v>0</v>
      </c>
      <c r="H449" s="104" t="n">
        <f aca="false">IF(AND(E449=0,E450=0),25,20)</f>
        <v>25</v>
      </c>
      <c r="I449" s="105" t="n">
        <f aca="false">F449</f>
        <v>0</v>
      </c>
      <c r="J449" s="94" t="n">
        <f aca="false">IF(E449="WO40",-40,MAX(4,SUM(E449:E450)))</f>
        <v>4</v>
      </c>
      <c r="K449" s="104" t="n">
        <f aca="false">IF(D449&gt;E449,1,0)+IF(D450&gt;E450,1,0)+IF(D451&gt;E451,1,0)</f>
        <v>2</v>
      </c>
      <c r="L449" s="104" t="n">
        <f aca="false">IF(E449&gt;D449,1,0)+IF(E450&gt;D450,1,0)+IF(E451&gt;D451,1,0)</f>
        <v>0</v>
      </c>
      <c r="M449" s="97" t="str">
        <f aca="false">G449&amp;" d. "&amp;I449</f>
        <v>0 d. 0</v>
      </c>
      <c r="N449" s="97" t="str">
        <f aca="false">G449&amp;" x "&amp;I449</f>
        <v>0 x 0</v>
      </c>
      <c r="O449" s="97" t="str">
        <f aca="false">I449&amp;" x "&amp;G449</f>
        <v>0 x 0</v>
      </c>
      <c r="P449" s="94" t="n">
        <f aca="false">MONTH(B449)</f>
        <v>12</v>
      </c>
      <c r="Q449" s="94" t="n">
        <f aca="false">QUOTIENT(B449-2,7)-6129</f>
        <v>-6129</v>
      </c>
    </row>
    <row r="450" customFormat="false" ht="12.75" hidden="false" customHeight="false" outlineLevel="0" collapsed="false">
      <c r="A450" s="94"/>
      <c r="B450" s="39"/>
      <c r="C450" s="40"/>
      <c r="D450" s="98" t="n">
        <v>6</v>
      </c>
      <c r="E450" s="98"/>
      <c r="F450" s="40"/>
      <c r="G450" s="97"/>
      <c r="H450" s="94"/>
      <c r="I450" s="97"/>
      <c r="J450" s="94"/>
      <c r="K450" s="94"/>
      <c r="L450" s="94"/>
      <c r="M450" s="97" t="n">
        <v>0</v>
      </c>
      <c r="N450" s="97" t="n">
        <v>0</v>
      </c>
      <c r="O450" s="97" t="n">
        <v>0</v>
      </c>
      <c r="P450" s="94"/>
      <c r="Q450" s="94"/>
    </row>
    <row r="451" customFormat="false" ht="12.75" hidden="false" customHeight="false" outlineLevel="0" collapsed="false">
      <c r="A451" s="99"/>
      <c r="B451" s="100"/>
      <c r="C451" s="101"/>
      <c r="D451" s="102"/>
      <c r="E451" s="102"/>
      <c r="F451" s="101"/>
      <c r="G451" s="103"/>
      <c r="H451" s="99"/>
      <c r="I451" s="103"/>
      <c r="J451" s="99"/>
      <c r="K451" s="99"/>
      <c r="L451" s="99"/>
      <c r="M451" s="103" t="n">
        <v>0</v>
      </c>
      <c r="N451" s="103" t="n">
        <v>0</v>
      </c>
      <c r="O451" s="103" t="n">
        <v>0</v>
      </c>
      <c r="P451" s="99"/>
      <c r="Q451" s="99"/>
    </row>
    <row r="452" customFormat="false" ht="12.75" hidden="false" customHeight="false" outlineLevel="0" collapsed="false">
      <c r="A452" s="104" t="n">
        <f aca="false">A449+1</f>
        <v>151</v>
      </c>
      <c r="B452" s="95"/>
      <c r="C452" s="40"/>
      <c r="D452" s="96" t="n">
        <v>6</v>
      </c>
      <c r="E452" s="96"/>
      <c r="F452" s="40"/>
      <c r="G452" s="105" t="n">
        <f aca="false">C452</f>
        <v>0</v>
      </c>
      <c r="H452" s="104" t="n">
        <f aca="false">IF(AND(E452=0,E453=0),25,20)</f>
        <v>25</v>
      </c>
      <c r="I452" s="105" t="n">
        <f aca="false">F452</f>
        <v>0</v>
      </c>
      <c r="J452" s="94" t="n">
        <f aca="false">IF(E452="WO40",-40,MAX(4,SUM(E452:E453)))</f>
        <v>4</v>
      </c>
      <c r="K452" s="104" t="n">
        <f aca="false">IF(D452&gt;E452,1,0)+IF(D453&gt;E453,1,0)+IF(D454&gt;E454,1,0)</f>
        <v>2</v>
      </c>
      <c r="L452" s="104" t="n">
        <f aca="false">IF(E452&gt;D452,1,0)+IF(E453&gt;D453,1,0)+IF(E454&gt;D454,1,0)</f>
        <v>0</v>
      </c>
      <c r="M452" s="97" t="str">
        <f aca="false">G452&amp;" d. "&amp;I452</f>
        <v>0 d. 0</v>
      </c>
      <c r="N452" s="97" t="str">
        <f aca="false">G452&amp;" x "&amp;I452</f>
        <v>0 x 0</v>
      </c>
      <c r="O452" s="97" t="str">
        <f aca="false">I452&amp;" x "&amp;G452</f>
        <v>0 x 0</v>
      </c>
      <c r="P452" s="94" t="n">
        <f aca="false">MONTH(B452)</f>
        <v>12</v>
      </c>
      <c r="Q452" s="94" t="n">
        <f aca="false">QUOTIENT(B452-2,7)-6129</f>
        <v>-6129</v>
      </c>
    </row>
    <row r="453" customFormat="false" ht="12.75" hidden="false" customHeight="false" outlineLevel="0" collapsed="false">
      <c r="A453" s="94"/>
      <c r="B453" s="39"/>
      <c r="C453" s="40"/>
      <c r="D453" s="98" t="n">
        <v>6</v>
      </c>
      <c r="E453" s="98"/>
      <c r="F453" s="40"/>
      <c r="G453" s="97"/>
      <c r="H453" s="94"/>
      <c r="I453" s="97"/>
      <c r="J453" s="94"/>
      <c r="K453" s="94"/>
      <c r="L453" s="94"/>
      <c r="M453" s="97" t="n">
        <v>0</v>
      </c>
      <c r="N453" s="97" t="n">
        <v>0</v>
      </c>
      <c r="O453" s="97" t="n">
        <v>0</v>
      </c>
      <c r="P453" s="94"/>
      <c r="Q453" s="94"/>
    </row>
    <row r="454" customFormat="false" ht="12.75" hidden="false" customHeight="false" outlineLevel="0" collapsed="false">
      <c r="A454" s="99"/>
      <c r="B454" s="100"/>
      <c r="C454" s="101"/>
      <c r="D454" s="102"/>
      <c r="E454" s="102"/>
      <c r="F454" s="101"/>
      <c r="G454" s="103"/>
      <c r="H454" s="99"/>
      <c r="I454" s="103"/>
      <c r="J454" s="99"/>
      <c r="K454" s="99"/>
      <c r="L454" s="99"/>
      <c r="M454" s="103" t="n">
        <v>0</v>
      </c>
      <c r="N454" s="103" t="n">
        <v>0</v>
      </c>
      <c r="O454" s="103" t="n">
        <v>0</v>
      </c>
      <c r="P454" s="99"/>
      <c r="Q454" s="99"/>
    </row>
    <row r="455" customFormat="false" ht="12.75" hidden="false" customHeight="false" outlineLevel="0" collapsed="false">
      <c r="A455" s="104" t="n">
        <f aca="false">A452+1</f>
        <v>152</v>
      </c>
      <c r="B455" s="95"/>
      <c r="C455" s="40"/>
      <c r="D455" s="96" t="n">
        <v>6</v>
      </c>
      <c r="E455" s="96"/>
      <c r="F455" s="40"/>
      <c r="G455" s="105" t="n">
        <f aca="false">C455</f>
        <v>0</v>
      </c>
      <c r="H455" s="104" t="n">
        <f aca="false">IF(AND(E455=0,E456=0),25,20)</f>
        <v>25</v>
      </c>
      <c r="I455" s="105" t="n">
        <f aca="false">F455</f>
        <v>0</v>
      </c>
      <c r="J455" s="94" t="n">
        <f aca="false">IF(E455="WO40",-40,MAX(4,SUM(E455:E456)))</f>
        <v>4</v>
      </c>
      <c r="K455" s="104" t="n">
        <f aca="false">IF(D455&gt;E455,1,0)+IF(D456&gt;E456,1,0)+IF(D457&gt;E457,1,0)</f>
        <v>2</v>
      </c>
      <c r="L455" s="104" t="n">
        <f aca="false">IF(E455&gt;D455,1,0)+IF(E456&gt;D456,1,0)+IF(E457&gt;D457,1,0)</f>
        <v>0</v>
      </c>
      <c r="M455" s="97" t="str">
        <f aca="false">G455&amp;" d. "&amp;I455</f>
        <v>0 d. 0</v>
      </c>
      <c r="N455" s="97" t="str">
        <f aca="false">G455&amp;" x "&amp;I455</f>
        <v>0 x 0</v>
      </c>
      <c r="O455" s="97" t="str">
        <f aca="false">I455&amp;" x "&amp;G455</f>
        <v>0 x 0</v>
      </c>
      <c r="P455" s="94" t="n">
        <f aca="false">MONTH(B455)</f>
        <v>12</v>
      </c>
      <c r="Q455" s="94" t="n">
        <f aca="false">QUOTIENT(B455-2,7)-6129</f>
        <v>-6129</v>
      </c>
    </row>
    <row r="456" customFormat="false" ht="12.75" hidden="false" customHeight="false" outlineLevel="0" collapsed="false">
      <c r="A456" s="94"/>
      <c r="B456" s="39"/>
      <c r="C456" s="40"/>
      <c r="D456" s="98" t="n">
        <v>6</v>
      </c>
      <c r="E456" s="98"/>
      <c r="F456" s="40"/>
      <c r="G456" s="97"/>
      <c r="H456" s="94"/>
      <c r="I456" s="97"/>
      <c r="J456" s="94"/>
      <c r="K456" s="94"/>
      <c r="L456" s="94"/>
      <c r="M456" s="97" t="n">
        <v>0</v>
      </c>
      <c r="N456" s="97" t="n">
        <v>0</v>
      </c>
      <c r="O456" s="97" t="n">
        <v>0</v>
      </c>
      <c r="P456" s="94"/>
      <c r="Q456" s="94"/>
    </row>
    <row r="457" customFormat="false" ht="12.75" hidden="false" customHeight="false" outlineLevel="0" collapsed="false">
      <c r="A457" s="99"/>
      <c r="B457" s="100"/>
      <c r="C457" s="101"/>
      <c r="D457" s="102"/>
      <c r="E457" s="102"/>
      <c r="F457" s="101"/>
      <c r="G457" s="103"/>
      <c r="H457" s="99"/>
      <c r="I457" s="103"/>
      <c r="J457" s="99"/>
      <c r="K457" s="99"/>
      <c r="L457" s="99"/>
      <c r="M457" s="103" t="n">
        <v>0</v>
      </c>
      <c r="N457" s="103" t="n">
        <v>0</v>
      </c>
      <c r="O457" s="103" t="n">
        <v>0</v>
      </c>
      <c r="P457" s="99"/>
      <c r="Q457" s="99"/>
    </row>
    <row r="458" customFormat="false" ht="12.75" hidden="false" customHeight="false" outlineLevel="0" collapsed="false">
      <c r="A458" s="104" t="n">
        <f aca="false">A455+1</f>
        <v>153</v>
      </c>
      <c r="B458" s="95"/>
      <c r="C458" s="40"/>
      <c r="D458" s="96" t="n">
        <v>6</v>
      </c>
      <c r="E458" s="96"/>
      <c r="F458" s="40"/>
      <c r="G458" s="105" t="n">
        <f aca="false">C458</f>
        <v>0</v>
      </c>
      <c r="H458" s="104" t="n">
        <f aca="false">IF(AND(E458=0,E459=0),25,20)</f>
        <v>25</v>
      </c>
      <c r="I458" s="105" t="n">
        <f aca="false">F458</f>
        <v>0</v>
      </c>
      <c r="J458" s="94" t="n">
        <f aca="false">IF(E458="WO40",-40,MAX(4,SUM(E458:E459)))</f>
        <v>4</v>
      </c>
      <c r="K458" s="104" t="n">
        <f aca="false">IF(D458&gt;E458,1,0)+IF(D459&gt;E459,1,0)+IF(D460&gt;E460,1,0)</f>
        <v>2</v>
      </c>
      <c r="L458" s="104" t="n">
        <f aca="false">IF(E458&gt;D458,1,0)+IF(E459&gt;D459,1,0)+IF(E460&gt;D460,1,0)</f>
        <v>0</v>
      </c>
      <c r="M458" s="97" t="str">
        <f aca="false">G458&amp;" d. "&amp;I458</f>
        <v>0 d. 0</v>
      </c>
      <c r="N458" s="97" t="str">
        <f aca="false">G458&amp;" x "&amp;I458</f>
        <v>0 x 0</v>
      </c>
      <c r="O458" s="97" t="str">
        <f aca="false">I458&amp;" x "&amp;G458</f>
        <v>0 x 0</v>
      </c>
      <c r="P458" s="94" t="n">
        <f aca="false">MONTH(B458)</f>
        <v>12</v>
      </c>
      <c r="Q458" s="94" t="n">
        <f aca="false">QUOTIENT(B458-2,7)-6129</f>
        <v>-6129</v>
      </c>
    </row>
    <row r="459" customFormat="false" ht="12.75" hidden="false" customHeight="false" outlineLevel="0" collapsed="false">
      <c r="A459" s="94"/>
      <c r="B459" s="39"/>
      <c r="C459" s="40"/>
      <c r="D459" s="98" t="n">
        <v>6</v>
      </c>
      <c r="E459" s="98"/>
      <c r="F459" s="40"/>
      <c r="G459" s="97"/>
      <c r="H459" s="94"/>
      <c r="I459" s="97"/>
      <c r="J459" s="94"/>
      <c r="K459" s="94"/>
      <c r="L459" s="94"/>
      <c r="M459" s="97" t="n">
        <v>0</v>
      </c>
      <c r="N459" s="97" t="n">
        <v>0</v>
      </c>
      <c r="O459" s="97" t="n">
        <v>0</v>
      </c>
      <c r="P459" s="94"/>
      <c r="Q459" s="94"/>
    </row>
    <row r="460" customFormat="false" ht="12.75" hidden="false" customHeight="false" outlineLevel="0" collapsed="false">
      <c r="A460" s="99"/>
      <c r="B460" s="100"/>
      <c r="C460" s="101"/>
      <c r="D460" s="102"/>
      <c r="E460" s="102"/>
      <c r="F460" s="101"/>
      <c r="G460" s="103"/>
      <c r="H460" s="99"/>
      <c r="I460" s="103"/>
      <c r="J460" s="99"/>
      <c r="K460" s="99"/>
      <c r="L460" s="99"/>
      <c r="M460" s="103" t="n">
        <v>0</v>
      </c>
      <c r="N460" s="103" t="n">
        <v>0</v>
      </c>
      <c r="O460" s="103" t="n">
        <v>0</v>
      </c>
      <c r="P460" s="99"/>
      <c r="Q460" s="99"/>
    </row>
    <row r="461" customFormat="false" ht="12.75" hidden="false" customHeight="false" outlineLevel="0" collapsed="false">
      <c r="A461" s="104" t="n">
        <f aca="false">A458+1</f>
        <v>154</v>
      </c>
      <c r="B461" s="95"/>
      <c r="C461" s="40"/>
      <c r="D461" s="96" t="n">
        <v>6</v>
      </c>
      <c r="E461" s="96"/>
      <c r="F461" s="40"/>
      <c r="G461" s="105" t="n">
        <f aca="false">C461</f>
        <v>0</v>
      </c>
      <c r="H461" s="104" t="n">
        <f aca="false">IF(AND(E461=0,E462=0),25,20)</f>
        <v>25</v>
      </c>
      <c r="I461" s="105" t="n">
        <f aca="false">F461</f>
        <v>0</v>
      </c>
      <c r="J461" s="94" t="n">
        <f aca="false">IF(E461="WO40",-40,MAX(4,SUM(E461:E462)))</f>
        <v>4</v>
      </c>
      <c r="K461" s="104" t="n">
        <f aca="false">IF(D461&gt;E461,1,0)+IF(D462&gt;E462,1,0)+IF(D463&gt;E463,1,0)</f>
        <v>2</v>
      </c>
      <c r="L461" s="104" t="n">
        <f aca="false">IF(E461&gt;D461,1,0)+IF(E462&gt;D462,1,0)+IF(E463&gt;D463,1,0)</f>
        <v>0</v>
      </c>
      <c r="M461" s="97" t="str">
        <f aca="false">G461&amp;" d. "&amp;I461</f>
        <v>0 d. 0</v>
      </c>
      <c r="N461" s="97" t="str">
        <f aca="false">G461&amp;" x "&amp;I461</f>
        <v>0 x 0</v>
      </c>
      <c r="O461" s="97" t="str">
        <f aca="false">I461&amp;" x "&amp;G461</f>
        <v>0 x 0</v>
      </c>
      <c r="P461" s="94" t="n">
        <f aca="false">MONTH(B461)</f>
        <v>12</v>
      </c>
      <c r="Q461" s="94" t="n">
        <f aca="false">QUOTIENT(B461-2,7)-6129</f>
        <v>-6129</v>
      </c>
    </row>
    <row r="462" customFormat="false" ht="12.75" hidden="false" customHeight="false" outlineLevel="0" collapsed="false">
      <c r="A462" s="94"/>
      <c r="B462" s="39"/>
      <c r="C462" s="40"/>
      <c r="D462" s="98" t="n">
        <v>6</v>
      </c>
      <c r="E462" s="98"/>
      <c r="F462" s="40"/>
      <c r="G462" s="97"/>
      <c r="H462" s="94"/>
      <c r="I462" s="97"/>
      <c r="J462" s="94"/>
      <c r="K462" s="94"/>
      <c r="L462" s="94"/>
      <c r="M462" s="97" t="n">
        <v>0</v>
      </c>
      <c r="N462" s="97" t="n">
        <v>0</v>
      </c>
      <c r="O462" s="97" t="n">
        <v>0</v>
      </c>
      <c r="P462" s="94"/>
      <c r="Q462" s="94"/>
    </row>
    <row r="463" customFormat="false" ht="12.75" hidden="false" customHeight="false" outlineLevel="0" collapsed="false">
      <c r="A463" s="99"/>
      <c r="B463" s="100"/>
      <c r="C463" s="101"/>
      <c r="D463" s="102"/>
      <c r="E463" s="102"/>
      <c r="F463" s="101"/>
      <c r="G463" s="103"/>
      <c r="H463" s="99"/>
      <c r="I463" s="103"/>
      <c r="J463" s="99"/>
      <c r="K463" s="99"/>
      <c r="L463" s="99"/>
      <c r="M463" s="103" t="n">
        <v>0</v>
      </c>
      <c r="N463" s="103" t="n">
        <v>0</v>
      </c>
      <c r="O463" s="103" t="n">
        <v>0</v>
      </c>
      <c r="P463" s="99"/>
      <c r="Q463" s="99"/>
    </row>
    <row r="464" customFormat="false" ht="12.75" hidden="false" customHeight="false" outlineLevel="0" collapsed="false">
      <c r="A464" s="104" t="n">
        <f aca="false">A461+1</f>
        <v>155</v>
      </c>
      <c r="B464" s="95"/>
      <c r="C464" s="40"/>
      <c r="D464" s="96" t="n">
        <v>6</v>
      </c>
      <c r="E464" s="96"/>
      <c r="F464" s="40"/>
      <c r="G464" s="105" t="n">
        <f aca="false">C464</f>
        <v>0</v>
      </c>
      <c r="H464" s="104" t="n">
        <f aca="false">IF(AND(E464=0,E465=0),25,20)</f>
        <v>25</v>
      </c>
      <c r="I464" s="105" t="n">
        <f aca="false">F464</f>
        <v>0</v>
      </c>
      <c r="J464" s="94" t="n">
        <f aca="false">IF(E464="WO40",-40,MAX(4,SUM(E464:E465)))</f>
        <v>4</v>
      </c>
      <c r="K464" s="104" t="n">
        <f aca="false">IF(D464&gt;E464,1,0)+IF(D465&gt;E465,1,0)+IF(D466&gt;E466,1,0)</f>
        <v>2</v>
      </c>
      <c r="L464" s="104" t="n">
        <f aca="false">IF(E464&gt;D464,1,0)+IF(E465&gt;D465,1,0)+IF(E466&gt;D466,1,0)</f>
        <v>0</v>
      </c>
      <c r="M464" s="97" t="str">
        <f aca="false">G464&amp;" d. "&amp;I464</f>
        <v>0 d. 0</v>
      </c>
      <c r="N464" s="97" t="str">
        <f aca="false">G464&amp;" x "&amp;I464</f>
        <v>0 x 0</v>
      </c>
      <c r="O464" s="97" t="str">
        <f aca="false">I464&amp;" x "&amp;G464</f>
        <v>0 x 0</v>
      </c>
      <c r="P464" s="94" t="n">
        <f aca="false">MONTH(B464)</f>
        <v>12</v>
      </c>
      <c r="Q464" s="94" t="n">
        <f aca="false">QUOTIENT(B464-2,7)-6129</f>
        <v>-6129</v>
      </c>
    </row>
    <row r="465" customFormat="false" ht="12.75" hidden="false" customHeight="false" outlineLevel="0" collapsed="false">
      <c r="A465" s="94"/>
      <c r="B465" s="39"/>
      <c r="C465" s="40"/>
      <c r="D465" s="98" t="n">
        <v>6</v>
      </c>
      <c r="E465" s="98"/>
      <c r="F465" s="40"/>
      <c r="G465" s="97"/>
      <c r="H465" s="94"/>
      <c r="I465" s="97"/>
      <c r="J465" s="94"/>
      <c r="K465" s="94"/>
      <c r="L465" s="94"/>
      <c r="M465" s="97" t="n">
        <v>0</v>
      </c>
      <c r="N465" s="97" t="n">
        <v>0</v>
      </c>
      <c r="O465" s="97" t="n">
        <v>0</v>
      </c>
      <c r="P465" s="94"/>
      <c r="Q465" s="94"/>
    </row>
    <row r="466" customFormat="false" ht="12.75" hidden="false" customHeight="false" outlineLevel="0" collapsed="false">
      <c r="A466" s="99"/>
      <c r="B466" s="100"/>
      <c r="C466" s="101"/>
      <c r="D466" s="102"/>
      <c r="E466" s="102"/>
      <c r="F466" s="101"/>
      <c r="G466" s="103"/>
      <c r="H466" s="99"/>
      <c r="I466" s="103"/>
      <c r="J466" s="99"/>
      <c r="K466" s="99"/>
      <c r="L466" s="99"/>
      <c r="M466" s="103" t="n">
        <v>0</v>
      </c>
      <c r="N466" s="103" t="n">
        <v>0</v>
      </c>
      <c r="O466" s="103" t="n">
        <v>0</v>
      </c>
      <c r="P466" s="99"/>
      <c r="Q466" s="99"/>
    </row>
    <row r="467" customFormat="false" ht="12.75" hidden="false" customHeight="false" outlineLevel="0" collapsed="false">
      <c r="A467" s="104" t="n">
        <f aca="false">A464+1</f>
        <v>156</v>
      </c>
      <c r="B467" s="95"/>
      <c r="C467" s="40"/>
      <c r="D467" s="96" t="n">
        <v>6</v>
      </c>
      <c r="E467" s="96"/>
      <c r="F467" s="40"/>
      <c r="G467" s="105" t="n">
        <f aca="false">C467</f>
        <v>0</v>
      </c>
      <c r="H467" s="104" t="n">
        <f aca="false">IF(AND(E467=0,E468=0),25,20)</f>
        <v>25</v>
      </c>
      <c r="I467" s="105" t="n">
        <f aca="false">F467</f>
        <v>0</v>
      </c>
      <c r="J467" s="94" t="n">
        <f aca="false">IF(E467="WO40",-40,MAX(4,SUM(E467:E468)))</f>
        <v>4</v>
      </c>
      <c r="K467" s="104" t="n">
        <f aca="false">IF(D467&gt;E467,1,0)+IF(D468&gt;E468,1,0)+IF(D469&gt;E469,1,0)</f>
        <v>2</v>
      </c>
      <c r="L467" s="104" t="n">
        <f aca="false">IF(E467&gt;D467,1,0)+IF(E468&gt;D468,1,0)+IF(E469&gt;D469,1,0)</f>
        <v>0</v>
      </c>
      <c r="M467" s="97" t="str">
        <f aca="false">G467&amp;" d. "&amp;I467</f>
        <v>0 d. 0</v>
      </c>
      <c r="N467" s="97" t="str">
        <f aca="false">G467&amp;" x "&amp;I467</f>
        <v>0 x 0</v>
      </c>
      <c r="O467" s="97" t="str">
        <f aca="false">I467&amp;" x "&amp;G467</f>
        <v>0 x 0</v>
      </c>
      <c r="P467" s="94" t="n">
        <f aca="false">MONTH(B467)</f>
        <v>12</v>
      </c>
      <c r="Q467" s="94" t="n">
        <f aca="false">QUOTIENT(B467-2,7)-6129</f>
        <v>-6129</v>
      </c>
    </row>
    <row r="468" customFormat="false" ht="12.75" hidden="false" customHeight="false" outlineLevel="0" collapsed="false">
      <c r="A468" s="94"/>
      <c r="B468" s="39"/>
      <c r="C468" s="40"/>
      <c r="D468" s="98" t="n">
        <v>6</v>
      </c>
      <c r="E468" s="98"/>
      <c r="F468" s="40"/>
      <c r="G468" s="97"/>
      <c r="H468" s="94"/>
      <c r="I468" s="97"/>
      <c r="J468" s="94"/>
      <c r="K468" s="94"/>
      <c r="L468" s="94"/>
      <c r="M468" s="97" t="n">
        <v>0</v>
      </c>
      <c r="N468" s="97" t="n">
        <v>0</v>
      </c>
      <c r="O468" s="97" t="n">
        <v>0</v>
      </c>
      <c r="P468" s="94"/>
      <c r="Q468" s="94"/>
    </row>
    <row r="469" customFormat="false" ht="12.75" hidden="false" customHeight="false" outlineLevel="0" collapsed="false">
      <c r="A469" s="99"/>
      <c r="B469" s="100"/>
      <c r="C469" s="101"/>
      <c r="D469" s="102"/>
      <c r="E469" s="102"/>
      <c r="F469" s="101"/>
      <c r="G469" s="103"/>
      <c r="H469" s="99"/>
      <c r="I469" s="103"/>
      <c r="J469" s="99"/>
      <c r="K469" s="99"/>
      <c r="L469" s="99"/>
      <c r="M469" s="103" t="n">
        <v>0</v>
      </c>
      <c r="N469" s="103" t="n">
        <v>0</v>
      </c>
      <c r="O469" s="103" t="n">
        <v>0</v>
      </c>
      <c r="P469" s="99"/>
      <c r="Q469" s="99"/>
    </row>
    <row r="470" customFormat="false" ht="12.75" hidden="false" customHeight="false" outlineLevel="0" collapsed="false">
      <c r="A470" s="104" t="n">
        <f aca="false">A467+1</f>
        <v>157</v>
      </c>
      <c r="B470" s="95"/>
      <c r="C470" s="40"/>
      <c r="D470" s="96" t="n">
        <v>6</v>
      </c>
      <c r="E470" s="96"/>
      <c r="F470" s="40"/>
      <c r="G470" s="105" t="n">
        <f aca="false">C470</f>
        <v>0</v>
      </c>
      <c r="H470" s="104" t="n">
        <f aca="false">IF(AND(E470=0,E471=0),25,20)</f>
        <v>25</v>
      </c>
      <c r="I470" s="105" t="n">
        <f aca="false">F470</f>
        <v>0</v>
      </c>
      <c r="J470" s="94" t="n">
        <f aca="false">IF(E470="WO40",-40,MAX(4,SUM(E470:E471)))</f>
        <v>4</v>
      </c>
      <c r="K470" s="104" t="n">
        <f aca="false">IF(D470&gt;E470,1,0)+IF(D471&gt;E471,1,0)+IF(D472&gt;E472,1,0)</f>
        <v>2</v>
      </c>
      <c r="L470" s="104" t="n">
        <f aca="false">IF(E470&gt;D470,1,0)+IF(E471&gt;D471,1,0)+IF(E472&gt;D472,1,0)</f>
        <v>0</v>
      </c>
      <c r="M470" s="97" t="str">
        <f aca="false">G470&amp;" d. "&amp;I470</f>
        <v>0 d. 0</v>
      </c>
      <c r="N470" s="97" t="str">
        <f aca="false">G470&amp;" x "&amp;I470</f>
        <v>0 x 0</v>
      </c>
      <c r="O470" s="97" t="str">
        <f aca="false">I470&amp;" x "&amp;G470</f>
        <v>0 x 0</v>
      </c>
      <c r="P470" s="94" t="n">
        <f aca="false">MONTH(B470)</f>
        <v>12</v>
      </c>
      <c r="Q470" s="94" t="n">
        <f aca="false">QUOTIENT(B470-2,7)-6129</f>
        <v>-6129</v>
      </c>
    </row>
    <row r="471" customFormat="false" ht="12.75" hidden="false" customHeight="false" outlineLevel="0" collapsed="false">
      <c r="A471" s="94"/>
      <c r="B471" s="39"/>
      <c r="C471" s="40"/>
      <c r="D471" s="98" t="n">
        <v>6</v>
      </c>
      <c r="E471" s="98"/>
      <c r="F471" s="40"/>
      <c r="G471" s="97"/>
      <c r="H471" s="94"/>
      <c r="I471" s="97"/>
      <c r="J471" s="94"/>
      <c r="K471" s="94"/>
      <c r="L471" s="94"/>
      <c r="M471" s="97" t="n">
        <v>0</v>
      </c>
      <c r="N471" s="97" t="n">
        <v>0</v>
      </c>
      <c r="O471" s="97" t="n">
        <v>0</v>
      </c>
      <c r="P471" s="94"/>
      <c r="Q471" s="94"/>
    </row>
    <row r="472" customFormat="false" ht="12.75" hidden="false" customHeight="false" outlineLevel="0" collapsed="false">
      <c r="A472" s="99"/>
      <c r="B472" s="100"/>
      <c r="C472" s="101"/>
      <c r="D472" s="102"/>
      <c r="E472" s="102"/>
      <c r="F472" s="101"/>
      <c r="G472" s="103"/>
      <c r="H472" s="99"/>
      <c r="I472" s="103"/>
      <c r="J472" s="99"/>
      <c r="K472" s="99"/>
      <c r="L472" s="99"/>
      <c r="M472" s="103" t="n">
        <v>0</v>
      </c>
      <c r="N472" s="103" t="n">
        <v>0</v>
      </c>
      <c r="O472" s="103" t="n">
        <v>0</v>
      </c>
      <c r="P472" s="99"/>
      <c r="Q472" s="99"/>
    </row>
    <row r="473" customFormat="false" ht="12.75" hidden="false" customHeight="false" outlineLevel="0" collapsed="false">
      <c r="A473" s="104" t="n">
        <f aca="false">A470+1</f>
        <v>158</v>
      </c>
      <c r="B473" s="95"/>
      <c r="C473" s="40"/>
      <c r="D473" s="96" t="n">
        <v>6</v>
      </c>
      <c r="E473" s="96"/>
      <c r="F473" s="40"/>
      <c r="G473" s="105" t="n">
        <f aca="false">C473</f>
        <v>0</v>
      </c>
      <c r="H473" s="104" t="n">
        <f aca="false">IF(AND(E473=0,E474=0),25,20)</f>
        <v>25</v>
      </c>
      <c r="I473" s="105" t="n">
        <f aca="false">F473</f>
        <v>0</v>
      </c>
      <c r="J473" s="94" t="n">
        <f aca="false">IF(E473="WO40",-40,MAX(4,SUM(E473:E474)))</f>
        <v>4</v>
      </c>
      <c r="K473" s="104" t="n">
        <f aca="false">IF(D473&gt;E473,1,0)+IF(D474&gt;E474,1,0)+IF(D475&gt;E475,1,0)</f>
        <v>2</v>
      </c>
      <c r="L473" s="104" t="n">
        <f aca="false">IF(E473&gt;D473,1,0)+IF(E474&gt;D474,1,0)+IF(E475&gt;D475,1,0)</f>
        <v>0</v>
      </c>
      <c r="M473" s="97" t="str">
        <f aca="false">G473&amp;" d. "&amp;I473</f>
        <v>0 d. 0</v>
      </c>
      <c r="N473" s="97" t="str">
        <f aca="false">G473&amp;" x "&amp;I473</f>
        <v>0 x 0</v>
      </c>
      <c r="O473" s="97" t="str">
        <f aca="false">I473&amp;" x "&amp;G473</f>
        <v>0 x 0</v>
      </c>
      <c r="P473" s="94" t="n">
        <f aca="false">MONTH(B473)</f>
        <v>12</v>
      </c>
      <c r="Q473" s="94" t="n">
        <f aca="false">QUOTIENT(B473-2,7)-6129</f>
        <v>-6129</v>
      </c>
    </row>
    <row r="474" customFormat="false" ht="12.75" hidden="false" customHeight="false" outlineLevel="0" collapsed="false">
      <c r="A474" s="94"/>
      <c r="B474" s="39"/>
      <c r="C474" s="40"/>
      <c r="D474" s="98" t="n">
        <v>6</v>
      </c>
      <c r="E474" s="98"/>
      <c r="F474" s="40"/>
      <c r="G474" s="97"/>
      <c r="H474" s="94"/>
      <c r="I474" s="97"/>
      <c r="J474" s="94"/>
      <c r="K474" s="94"/>
      <c r="L474" s="94"/>
      <c r="M474" s="97" t="n">
        <v>0</v>
      </c>
      <c r="N474" s="97" t="n">
        <v>0</v>
      </c>
      <c r="O474" s="97" t="n">
        <v>0</v>
      </c>
      <c r="P474" s="94"/>
      <c r="Q474" s="94"/>
    </row>
    <row r="475" customFormat="false" ht="12.75" hidden="false" customHeight="false" outlineLevel="0" collapsed="false">
      <c r="A475" s="99"/>
      <c r="B475" s="100"/>
      <c r="C475" s="101"/>
      <c r="D475" s="102"/>
      <c r="E475" s="102"/>
      <c r="F475" s="101"/>
      <c r="G475" s="103"/>
      <c r="H475" s="99"/>
      <c r="I475" s="103"/>
      <c r="J475" s="99"/>
      <c r="K475" s="99"/>
      <c r="L475" s="99"/>
      <c r="M475" s="103" t="n">
        <v>0</v>
      </c>
      <c r="N475" s="103" t="n">
        <v>0</v>
      </c>
      <c r="O475" s="103" t="n">
        <v>0</v>
      </c>
      <c r="P475" s="99"/>
      <c r="Q475" s="99"/>
    </row>
    <row r="476" customFormat="false" ht="12.75" hidden="false" customHeight="false" outlineLevel="0" collapsed="false">
      <c r="A476" s="104" t="n">
        <f aca="false">A473+1</f>
        <v>159</v>
      </c>
      <c r="B476" s="95"/>
      <c r="C476" s="40"/>
      <c r="D476" s="96" t="n">
        <v>6</v>
      </c>
      <c r="E476" s="96"/>
      <c r="F476" s="40"/>
      <c r="G476" s="105" t="n">
        <f aca="false">C476</f>
        <v>0</v>
      </c>
      <c r="H476" s="104" t="n">
        <f aca="false">IF(AND(E476=0,E477=0),25,20)</f>
        <v>25</v>
      </c>
      <c r="I476" s="105" t="n">
        <f aca="false">F476</f>
        <v>0</v>
      </c>
      <c r="J476" s="94" t="n">
        <f aca="false">IF(E476="WO40",-40,MAX(4,SUM(E476:E477)))</f>
        <v>4</v>
      </c>
      <c r="K476" s="104" t="n">
        <f aca="false">IF(D476&gt;E476,1,0)+IF(D477&gt;E477,1,0)+IF(D478&gt;E478,1,0)</f>
        <v>2</v>
      </c>
      <c r="L476" s="104" t="n">
        <f aca="false">IF(E476&gt;D476,1,0)+IF(E477&gt;D477,1,0)+IF(E478&gt;D478,1,0)</f>
        <v>0</v>
      </c>
      <c r="M476" s="97" t="str">
        <f aca="false">G476&amp;" d. "&amp;I476</f>
        <v>0 d. 0</v>
      </c>
      <c r="N476" s="97" t="str">
        <f aca="false">G476&amp;" x "&amp;I476</f>
        <v>0 x 0</v>
      </c>
      <c r="O476" s="97" t="str">
        <f aca="false">I476&amp;" x "&amp;G476</f>
        <v>0 x 0</v>
      </c>
      <c r="P476" s="94" t="n">
        <f aca="false">MONTH(B476)</f>
        <v>12</v>
      </c>
      <c r="Q476" s="94" t="n">
        <f aca="false">QUOTIENT(B476-2,7)-6129</f>
        <v>-6129</v>
      </c>
    </row>
    <row r="477" customFormat="false" ht="12.75" hidden="false" customHeight="false" outlineLevel="0" collapsed="false">
      <c r="A477" s="94"/>
      <c r="B477" s="39"/>
      <c r="C477" s="40"/>
      <c r="D477" s="98" t="n">
        <v>6</v>
      </c>
      <c r="E477" s="98"/>
      <c r="F477" s="40"/>
      <c r="G477" s="97"/>
      <c r="H477" s="94"/>
      <c r="I477" s="97"/>
      <c r="J477" s="94"/>
      <c r="K477" s="94"/>
      <c r="L477" s="94"/>
      <c r="M477" s="97" t="n">
        <v>0</v>
      </c>
      <c r="N477" s="97" t="n">
        <v>0</v>
      </c>
      <c r="O477" s="97" t="n">
        <v>0</v>
      </c>
      <c r="P477" s="94"/>
      <c r="Q477" s="94"/>
    </row>
    <row r="478" customFormat="false" ht="12.75" hidden="false" customHeight="false" outlineLevel="0" collapsed="false">
      <c r="A478" s="99"/>
      <c r="B478" s="100"/>
      <c r="C478" s="101"/>
      <c r="D478" s="102"/>
      <c r="E478" s="102"/>
      <c r="F478" s="101"/>
      <c r="G478" s="103"/>
      <c r="H478" s="99"/>
      <c r="I478" s="103"/>
      <c r="J478" s="99"/>
      <c r="K478" s="99"/>
      <c r="L478" s="99"/>
      <c r="M478" s="103" t="n">
        <v>0</v>
      </c>
      <c r="N478" s="103" t="n">
        <v>0</v>
      </c>
      <c r="O478" s="103" t="n">
        <v>0</v>
      </c>
      <c r="P478" s="99"/>
      <c r="Q478" s="99"/>
    </row>
    <row r="479" customFormat="false" ht="12.75" hidden="false" customHeight="false" outlineLevel="0" collapsed="false">
      <c r="A479" s="104" t="n">
        <f aca="false">A476+1</f>
        <v>160</v>
      </c>
      <c r="B479" s="95"/>
      <c r="C479" s="40"/>
      <c r="D479" s="96" t="n">
        <v>6</v>
      </c>
      <c r="E479" s="96"/>
      <c r="F479" s="40"/>
      <c r="G479" s="105" t="n">
        <f aca="false">C479</f>
        <v>0</v>
      </c>
      <c r="H479" s="104" t="n">
        <f aca="false">IF(AND(E479=0,E480=0),25,20)</f>
        <v>25</v>
      </c>
      <c r="I479" s="105" t="n">
        <f aca="false">F479</f>
        <v>0</v>
      </c>
      <c r="J479" s="94" t="n">
        <f aca="false">IF(E479="WO40",-40,MAX(4,SUM(E479:E480)))</f>
        <v>4</v>
      </c>
      <c r="K479" s="104" t="n">
        <f aca="false">IF(D479&gt;E479,1,0)+IF(D480&gt;E480,1,0)+IF(D481&gt;E481,1,0)</f>
        <v>2</v>
      </c>
      <c r="L479" s="104" t="n">
        <f aca="false">IF(E479&gt;D479,1,0)+IF(E480&gt;D480,1,0)+IF(E481&gt;D481,1,0)</f>
        <v>0</v>
      </c>
      <c r="M479" s="97" t="str">
        <f aca="false">G479&amp;" d. "&amp;I479</f>
        <v>0 d. 0</v>
      </c>
      <c r="N479" s="97" t="str">
        <f aca="false">G479&amp;" x "&amp;I479</f>
        <v>0 x 0</v>
      </c>
      <c r="O479" s="97" t="str">
        <f aca="false">I479&amp;" x "&amp;G479</f>
        <v>0 x 0</v>
      </c>
      <c r="P479" s="94" t="n">
        <f aca="false">MONTH(B479)</f>
        <v>12</v>
      </c>
      <c r="Q479" s="94" t="n">
        <f aca="false">QUOTIENT(B479-2,7)-6129</f>
        <v>-6129</v>
      </c>
    </row>
    <row r="480" customFormat="false" ht="12.75" hidden="false" customHeight="false" outlineLevel="0" collapsed="false">
      <c r="A480" s="94"/>
      <c r="B480" s="39"/>
      <c r="C480" s="40"/>
      <c r="D480" s="98" t="n">
        <v>6</v>
      </c>
      <c r="E480" s="98"/>
      <c r="F480" s="40"/>
      <c r="G480" s="97"/>
      <c r="H480" s="94"/>
      <c r="I480" s="97"/>
      <c r="J480" s="94"/>
      <c r="K480" s="94"/>
      <c r="L480" s="94"/>
      <c r="M480" s="97" t="n">
        <v>0</v>
      </c>
      <c r="N480" s="97" t="n">
        <v>0</v>
      </c>
      <c r="O480" s="97" t="n">
        <v>0</v>
      </c>
      <c r="P480" s="94"/>
      <c r="Q480" s="94"/>
    </row>
    <row r="481" customFormat="false" ht="12.75" hidden="false" customHeight="false" outlineLevel="0" collapsed="false">
      <c r="A481" s="99"/>
      <c r="B481" s="100"/>
      <c r="C481" s="101"/>
      <c r="D481" s="102"/>
      <c r="E481" s="102"/>
      <c r="F481" s="101"/>
      <c r="G481" s="103"/>
      <c r="H481" s="99"/>
      <c r="I481" s="103"/>
      <c r="J481" s="99"/>
      <c r="K481" s="99"/>
      <c r="L481" s="99"/>
      <c r="M481" s="103" t="n">
        <v>0</v>
      </c>
      <c r="N481" s="103" t="n">
        <v>0</v>
      </c>
      <c r="O481" s="103" t="n">
        <v>0</v>
      </c>
      <c r="P481" s="99"/>
      <c r="Q481" s="99"/>
    </row>
    <row r="482" customFormat="false" ht="12.75" hidden="false" customHeight="false" outlineLevel="0" collapsed="false">
      <c r="A482" s="104" t="n">
        <f aca="false">A479+1</f>
        <v>161</v>
      </c>
      <c r="B482" s="95"/>
      <c r="C482" s="40"/>
      <c r="D482" s="96" t="n">
        <v>6</v>
      </c>
      <c r="E482" s="96"/>
      <c r="F482" s="40"/>
      <c r="G482" s="105" t="n">
        <f aca="false">C482</f>
        <v>0</v>
      </c>
      <c r="H482" s="104" t="n">
        <f aca="false">IF(AND(E482=0,E483=0),25,20)</f>
        <v>25</v>
      </c>
      <c r="I482" s="105" t="n">
        <f aca="false">F482</f>
        <v>0</v>
      </c>
      <c r="J482" s="94" t="n">
        <f aca="false">IF(E482="WO40",-40,MAX(4,SUM(E482:E483)))</f>
        <v>4</v>
      </c>
      <c r="K482" s="104" t="n">
        <f aca="false">IF(D482&gt;E482,1,0)+IF(D483&gt;E483,1,0)+IF(D484&gt;E484,1,0)</f>
        <v>2</v>
      </c>
      <c r="L482" s="104" t="n">
        <f aca="false">IF(E482&gt;D482,1,0)+IF(E483&gt;D483,1,0)+IF(E484&gt;D484,1,0)</f>
        <v>0</v>
      </c>
      <c r="M482" s="97" t="str">
        <f aca="false">G482&amp;" d. "&amp;I482</f>
        <v>0 d. 0</v>
      </c>
      <c r="N482" s="97" t="str">
        <f aca="false">G482&amp;" x "&amp;I482</f>
        <v>0 x 0</v>
      </c>
      <c r="O482" s="97" t="str">
        <f aca="false">I482&amp;" x "&amp;G482</f>
        <v>0 x 0</v>
      </c>
      <c r="P482" s="94" t="n">
        <f aca="false">MONTH(B482)</f>
        <v>12</v>
      </c>
      <c r="Q482" s="94" t="n">
        <f aca="false">QUOTIENT(B482-2,7)-6129</f>
        <v>-6129</v>
      </c>
    </row>
    <row r="483" customFormat="false" ht="12.75" hidden="false" customHeight="false" outlineLevel="0" collapsed="false">
      <c r="A483" s="94"/>
      <c r="B483" s="39"/>
      <c r="C483" s="40"/>
      <c r="D483" s="98" t="n">
        <v>6</v>
      </c>
      <c r="E483" s="98"/>
      <c r="F483" s="40"/>
      <c r="G483" s="97"/>
      <c r="H483" s="94"/>
      <c r="I483" s="97"/>
      <c r="J483" s="94"/>
      <c r="K483" s="94"/>
      <c r="L483" s="94"/>
      <c r="M483" s="97" t="n">
        <v>0</v>
      </c>
      <c r="N483" s="97" t="n">
        <v>0</v>
      </c>
      <c r="O483" s="97" t="n">
        <v>0</v>
      </c>
      <c r="P483" s="94"/>
      <c r="Q483" s="94"/>
    </row>
    <row r="484" customFormat="false" ht="12.75" hidden="false" customHeight="false" outlineLevel="0" collapsed="false">
      <c r="A484" s="99"/>
      <c r="B484" s="100"/>
      <c r="C484" s="101"/>
      <c r="D484" s="102"/>
      <c r="E484" s="102"/>
      <c r="F484" s="101"/>
      <c r="G484" s="103"/>
      <c r="H484" s="99"/>
      <c r="I484" s="103"/>
      <c r="J484" s="99"/>
      <c r="K484" s="99"/>
      <c r="L484" s="99"/>
      <c r="M484" s="103" t="n">
        <v>0</v>
      </c>
      <c r="N484" s="103" t="n">
        <v>0</v>
      </c>
      <c r="O484" s="103" t="n">
        <v>0</v>
      </c>
      <c r="P484" s="99"/>
      <c r="Q484" s="99"/>
    </row>
    <row r="485" customFormat="false" ht="12.75" hidden="false" customHeight="false" outlineLevel="0" collapsed="false">
      <c r="A485" s="104" t="n">
        <f aca="false">A482+1</f>
        <v>162</v>
      </c>
      <c r="B485" s="95"/>
      <c r="C485" s="40"/>
      <c r="D485" s="96" t="n">
        <v>6</v>
      </c>
      <c r="E485" s="96"/>
      <c r="F485" s="40"/>
      <c r="G485" s="105" t="n">
        <f aca="false">C485</f>
        <v>0</v>
      </c>
      <c r="H485" s="104" t="n">
        <f aca="false">IF(AND(E485=0,E486=0),25,20)</f>
        <v>25</v>
      </c>
      <c r="I485" s="105" t="n">
        <f aca="false">F485</f>
        <v>0</v>
      </c>
      <c r="J485" s="94" t="n">
        <f aca="false">IF(E485="WO40",-40,MAX(4,SUM(E485:E486)))</f>
        <v>4</v>
      </c>
      <c r="K485" s="104" t="n">
        <f aca="false">IF(D485&gt;E485,1,0)+IF(D486&gt;E486,1,0)+IF(D487&gt;E487,1,0)</f>
        <v>2</v>
      </c>
      <c r="L485" s="104" t="n">
        <f aca="false">IF(E485&gt;D485,1,0)+IF(E486&gt;D486,1,0)+IF(E487&gt;D487,1,0)</f>
        <v>0</v>
      </c>
      <c r="M485" s="97" t="str">
        <f aca="false">G485&amp;" d. "&amp;I485</f>
        <v>0 d. 0</v>
      </c>
      <c r="N485" s="97" t="str">
        <f aca="false">G485&amp;" x "&amp;I485</f>
        <v>0 x 0</v>
      </c>
      <c r="O485" s="97" t="str">
        <f aca="false">I485&amp;" x "&amp;G485</f>
        <v>0 x 0</v>
      </c>
      <c r="P485" s="94" t="n">
        <f aca="false">MONTH(B485)</f>
        <v>12</v>
      </c>
      <c r="Q485" s="94" t="n">
        <f aca="false">QUOTIENT(B485-2,7)-6129</f>
        <v>-6129</v>
      </c>
    </row>
    <row r="486" customFormat="false" ht="12.75" hidden="false" customHeight="false" outlineLevel="0" collapsed="false">
      <c r="A486" s="94"/>
      <c r="B486" s="39"/>
      <c r="C486" s="40"/>
      <c r="D486" s="98" t="n">
        <v>6</v>
      </c>
      <c r="E486" s="98"/>
      <c r="F486" s="40"/>
      <c r="G486" s="97"/>
      <c r="H486" s="94"/>
      <c r="I486" s="97"/>
      <c r="J486" s="94"/>
      <c r="K486" s="94"/>
      <c r="L486" s="94"/>
      <c r="M486" s="97" t="n">
        <v>0</v>
      </c>
      <c r="N486" s="97" t="n">
        <v>0</v>
      </c>
      <c r="O486" s="97" t="n">
        <v>0</v>
      </c>
      <c r="P486" s="94"/>
      <c r="Q486" s="94"/>
    </row>
    <row r="487" customFormat="false" ht="12.75" hidden="false" customHeight="false" outlineLevel="0" collapsed="false">
      <c r="A487" s="99"/>
      <c r="B487" s="100"/>
      <c r="C487" s="101"/>
      <c r="D487" s="102"/>
      <c r="E487" s="102"/>
      <c r="F487" s="101"/>
      <c r="G487" s="103"/>
      <c r="H487" s="99"/>
      <c r="I487" s="103"/>
      <c r="J487" s="99"/>
      <c r="K487" s="99"/>
      <c r="L487" s="99"/>
      <c r="M487" s="103" t="n">
        <v>0</v>
      </c>
      <c r="N487" s="103" t="n">
        <v>0</v>
      </c>
      <c r="O487" s="103" t="n">
        <v>0</v>
      </c>
      <c r="P487" s="99"/>
      <c r="Q487" s="99"/>
    </row>
    <row r="488" customFormat="false" ht="12.75" hidden="false" customHeight="false" outlineLevel="0" collapsed="false">
      <c r="A488" s="104" t="n">
        <f aca="false">A485+1</f>
        <v>163</v>
      </c>
      <c r="B488" s="95"/>
      <c r="C488" s="40"/>
      <c r="D488" s="96" t="n">
        <v>6</v>
      </c>
      <c r="E488" s="96"/>
      <c r="F488" s="40"/>
      <c r="G488" s="105" t="n">
        <f aca="false">C488</f>
        <v>0</v>
      </c>
      <c r="H488" s="104" t="n">
        <f aca="false">IF(AND(E488=0,E489=0),25,20)</f>
        <v>25</v>
      </c>
      <c r="I488" s="105" t="n">
        <f aca="false">F488</f>
        <v>0</v>
      </c>
      <c r="J488" s="94" t="n">
        <f aca="false">IF(E488="WO40",-40,MAX(4,SUM(E488:E489)))</f>
        <v>4</v>
      </c>
      <c r="K488" s="104" t="n">
        <f aca="false">IF(D488&gt;E488,1,0)+IF(D489&gt;E489,1,0)+IF(D490&gt;E490,1,0)</f>
        <v>2</v>
      </c>
      <c r="L488" s="104" t="n">
        <f aca="false">IF(E488&gt;D488,1,0)+IF(E489&gt;D489,1,0)+IF(E490&gt;D490,1,0)</f>
        <v>0</v>
      </c>
      <c r="M488" s="97" t="str">
        <f aca="false">G488&amp;" d. "&amp;I488</f>
        <v>0 d. 0</v>
      </c>
      <c r="N488" s="97" t="str">
        <f aca="false">G488&amp;" x "&amp;I488</f>
        <v>0 x 0</v>
      </c>
      <c r="O488" s="97" t="str">
        <f aca="false">I488&amp;" x "&amp;G488</f>
        <v>0 x 0</v>
      </c>
      <c r="P488" s="94" t="n">
        <f aca="false">MONTH(B488)</f>
        <v>12</v>
      </c>
      <c r="Q488" s="94" t="n">
        <f aca="false">QUOTIENT(B488-2,7)-6129</f>
        <v>-6129</v>
      </c>
    </row>
    <row r="489" customFormat="false" ht="12.75" hidden="false" customHeight="false" outlineLevel="0" collapsed="false">
      <c r="A489" s="94"/>
      <c r="B489" s="39"/>
      <c r="C489" s="40"/>
      <c r="D489" s="98" t="n">
        <v>6</v>
      </c>
      <c r="E489" s="98"/>
      <c r="F489" s="40"/>
      <c r="G489" s="97"/>
      <c r="H489" s="94"/>
      <c r="I489" s="97"/>
      <c r="J489" s="94"/>
      <c r="K489" s="94"/>
      <c r="L489" s="94"/>
      <c r="M489" s="97" t="n">
        <v>0</v>
      </c>
      <c r="N489" s="97" t="n">
        <v>0</v>
      </c>
      <c r="O489" s="97" t="n">
        <v>0</v>
      </c>
      <c r="P489" s="94"/>
      <c r="Q489" s="94"/>
    </row>
    <row r="490" customFormat="false" ht="12.75" hidden="false" customHeight="false" outlineLevel="0" collapsed="false">
      <c r="A490" s="99"/>
      <c r="B490" s="100"/>
      <c r="C490" s="101"/>
      <c r="D490" s="102"/>
      <c r="E490" s="102"/>
      <c r="F490" s="101"/>
      <c r="G490" s="103"/>
      <c r="H490" s="99"/>
      <c r="I490" s="103"/>
      <c r="J490" s="99"/>
      <c r="K490" s="99"/>
      <c r="L490" s="99"/>
      <c r="M490" s="103" t="n">
        <v>0</v>
      </c>
      <c r="N490" s="103" t="n">
        <v>0</v>
      </c>
      <c r="O490" s="103" t="n">
        <v>0</v>
      </c>
      <c r="P490" s="99"/>
      <c r="Q490" s="99"/>
    </row>
    <row r="491" customFormat="false" ht="12.75" hidden="false" customHeight="false" outlineLevel="0" collapsed="false">
      <c r="A491" s="104" t="n">
        <f aca="false">A488+1</f>
        <v>164</v>
      </c>
      <c r="B491" s="95"/>
      <c r="C491" s="40"/>
      <c r="D491" s="96" t="n">
        <v>6</v>
      </c>
      <c r="E491" s="96"/>
      <c r="F491" s="40"/>
      <c r="G491" s="105" t="n">
        <f aca="false">C491</f>
        <v>0</v>
      </c>
      <c r="H491" s="104" t="n">
        <f aca="false">IF(AND(E491=0,E492=0),25,20)</f>
        <v>25</v>
      </c>
      <c r="I491" s="105" t="n">
        <f aca="false">F491</f>
        <v>0</v>
      </c>
      <c r="J491" s="94" t="n">
        <f aca="false">IF(E491="WO40",-40,MAX(4,SUM(E491:E492)))</f>
        <v>4</v>
      </c>
      <c r="K491" s="104" t="n">
        <f aca="false">IF(D491&gt;E491,1,0)+IF(D492&gt;E492,1,0)+IF(D493&gt;E493,1,0)</f>
        <v>2</v>
      </c>
      <c r="L491" s="104" t="n">
        <f aca="false">IF(E491&gt;D491,1,0)+IF(E492&gt;D492,1,0)+IF(E493&gt;D493,1,0)</f>
        <v>0</v>
      </c>
      <c r="M491" s="97" t="str">
        <f aca="false">G491&amp;" d. "&amp;I491</f>
        <v>0 d. 0</v>
      </c>
      <c r="N491" s="97" t="str">
        <f aca="false">G491&amp;" x "&amp;I491</f>
        <v>0 x 0</v>
      </c>
      <c r="O491" s="97" t="str">
        <f aca="false">I491&amp;" x "&amp;G491</f>
        <v>0 x 0</v>
      </c>
      <c r="P491" s="94" t="n">
        <f aca="false">MONTH(B491)</f>
        <v>12</v>
      </c>
      <c r="Q491" s="94" t="n">
        <f aca="false">QUOTIENT(B491-2,7)-6129</f>
        <v>-6129</v>
      </c>
    </row>
    <row r="492" customFormat="false" ht="12.75" hidden="false" customHeight="false" outlineLevel="0" collapsed="false">
      <c r="A492" s="94"/>
      <c r="B492" s="39"/>
      <c r="C492" s="40"/>
      <c r="D492" s="98" t="n">
        <v>6</v>
      </c>
      <c r="E492" s="98"/>
      <c r="F492" s="40"/>
      <c r="G492" s="97"/>
      <c r="H492" s="94"/>
      <c r="I492" s="97"/>
      <c r="J492" s="94"/>
      <c r="K492" s="94"/>
      <c r="L492" s="94"/>
      <c r="M492" s="97" t="n">
        <v>0</v>
      </c>
      <c r="N492" s="97" t="n">
        <v>0</v>
      </c>
      <c r="O492" s="97" t="n">
        <v>0</v>
      </c>
      <c r="P492" s="94"/>
      <c r="Q492" s="94"/>
    </row>
    <row r="493" customFormat="false" ht="12.75" hidden="false" customHeight="false" outlineLevel="0" collapsed="false">
      <c r="A493" s="99"/>
      <c r="B493" s="100"/>
      <c r="C493" s="101"/>
      <c r="D493" s="102"/>
      <c r="E493" s="102"/>
      <c r="F493" s="101"/>
      <c r="G493" s="103"/>
      <c r="H493" s="99"/>
      <c r="I493" s="103"/>
      <c r="J493" s="99"/>
      <c r="K493" s="99"/>
      <c r="L493" s="99"/>
      <c r="M493" s="103" t="n">
        <v>0</v>
      </c>
      <c r="N493" s="103" t="n">
        <v>0</v>
      </c>
      <c r="O493" s="103" t="n">
        <v>0</v>
      </c>
      <c r="P493" s="99"/>
      <c r="Q493" s="99"/>
    </row>
    <row r="494" customFormat="false" ht="12.75" hidden="false" customHeight="false" outlineLevel="0" collapsed="false">
      <c r="A494" s="104" t="n">
        <f aca="false">A491+1</f>
        <v>165</v>
      </c>
      <c r="B494" s="95"/>
      <c r="C494" s="40"/>
      <c r="D494" s="96" t="n">
        <v>6</v>
      </c>
      <c r="E494" s="96"/>
      <c r="F494" s="40"/>
      <c r="G494" s="105" t="n">
        <f aca="false">C494</f>
        <v>0</v>
      </c>
      <c r="H494" s="104" t="n">
        <f aca="false">IF(AND(E494=0,E495=0),25,20)</f>
        <v>25</v>
      </c>
      <c r="I494" s="105" t="n">
        <f aca="false">F494</f>
        <v>0</v>
      </c>
      <c r="J494" s="94" t="n">
        <f aca="false">IF(E494="WO40",-40,MAX(4,SUM(E494:E495)))</f>
        <v>4</v>
      </c>
      <c r="K494" s="104" t="n">
        <f aca="false">IF(D494&gt;E494,1,0)+IF(D495&gt;E495,1,0)+IF(D496&gt;E496,1,0)</f>
        <v>2</v>
      </c>
      <c r="L494" s="104" t="n">
        <f aca="false">IF(E494&gt;D494,1,0)+IF(E495&gt;D495,1,0)+IF(E496&gt;D496,1,0)</f>
        <v>0</v>
      </c>
      <c r="M494" s="97" t="str">
        <f aca="false">G494&amp;" d. "&amp;I494</f>
        <v>0 d. 0</v>
      </c>
      <c r="N494" s="97" t="str">
        <f aca="false">G494&amp;" x "&amp;I494</f>
        <v>0 x 0</v>
      </c>
      <c r="O494" s="97" t="str">
        <f aca="false">I494&amp;" x "&amp;G494</f>
        <v>0 x 0</v>
      </c>
      <c r="P494" s="94" t="n">
        <f aca="false">MONTH(B494)</f>
        <v>12</v>
      </c>
      <c r="Q494" s="94" t="n">
        <f aca="false">QUOTIENT(B494-2,7)-6129</f>
        <v>-6129</v>
      </c>
    </row>
    <row r="495" customFormat="false" ht="12.75" hidden="false" customHeight="false" outlineLevel="0" collapsed="false">
      <c r="A495" s="94"/>
      <c r="B495" s="39"/>
      <c r="C495" s="40"/>
      <c r="D495" s="98" t="n">
        <v>6</v>
      </c>
      <c r="E495" s="98"/>
      <c r="F495" s="40"/>
      <c r="G495" s="97"/>
      <c r="H495" s="94"/>
      <c r="I495" s="97"/>
      <c r="J495" s="94"/>
      <c r="K495" s="94"/>
      <c r="L495" s="94"/>
      <c r="M495" s="97" t="n">
        <v>0</v>
      </c>
      <c r="N495" s="97" t="n">
        <v>0</v>
      </c>
      <c r="O495" s="97" t="n">
        <v>0</v>
      </c>
      <c r="P495" s="94"/>
      <c r="Q495" s="94"/>
    </row>
    <row r="496" customFormat="false" ht="12.75" hidden="false" customHeight="false" outlineLevel="0" collapsed="false">
      <c r="A496" s="99"/>
      <c r="B496" s="100"/>
      <c r="C496" s="101"/>
      <c r="D496" s="102"/>
      <c r="E496" s="102"/>
      <c r="F496" s="101"/>
      <c r="G496" s="103"/>
      <c r="H496" s="99"/>
      <c r="I496" s="103"/>
      <c r="J496" s="99"/>
      <c r="K496" s="99"/>
      <c r="L496" s="99"/>
      <c r="M496" s="103" t="n">
        <v>0</v>
      </c>
      <c r="N496" s="103" t="n">
        <v>0</v>
      </c>
      <c r="O496" s="103" t="n">
        <v>0</v>
      </c>
      <c r="P496" s="99"/>
      <c r="Q496" s="99"/>
    </row>
    <row r="497" customFormat="false" ht="12.75" hidden="false" customHeight="false" outlineLevel="0" collapsed="false">
      <c r="A497" s="104" t="n">
        <f aca="false">A494+1</f>
        <v>166</v>
      </c>
      <c r="B497" s="95"/>
      <c r="C497" s="40"/>
      <c r="D497" s="96" t="n">
        <v>6</v>
      </c>
      <c r="E497" s="96"/>
      <c r="F497" s="40"/>
      <c r="G497" s="105" t="n">
        <f aca="false">C497</f>
        <v>0</v>
      </c>
      <c r="H497" s="104" t="n">
        <f aca="false">IF(AND(E497=0,E498=0),25,20)</f>
        <v>25</v>
      </c>
      <c r="I497" s="105" t="n">
        <f aca="false">F497</f>
        <v>0</v>
      </c>
      <c r="J497" s="94" t="n">
        <f aca="false">IF(E497="WO40",-40,MAX(4,SUM(E497:E498)))</f>
        <v>4</v>
      </c>
      <c r="K497" s="104" t="n">
        <f aca="false">IF(D497&gt;E497,1,0)+IF(D498&gt;E498,1,0)+IF(D499&gt;E499,1,0)</f>
        <v>2</v>
      </c>
      <c r="L497" s="104" t="n">
        <f aca="false">IF(E497&gt;D497,1,0)+IF(E498&gt;D498,1,0)+IF(E499&gt;D499,1,0)</f>
        <v>0</v>
      </c>
      <c r="M497" s="97" t="str">
        <f aca="false">G497&amp;" d. "&amp;I497</f>
        <v>0 d. 0</v>
      </c>
      <c r="N497" s="97" t="str">
        <f aca="false">G497&amp;" x "&amp;I497</f>
        <v>0 x 0</v>
      </c>
      <c r="O497" s="97" t="str">
        <f aca="false">I497&amp;" x "&amp;G497</f>
        <v>0 x 0</v>
      </c>
      <c r="P497" s="94" t="n">
        <f aca="false">MONTH(B497)</f>
        <v>12</v>
      </c>
      <c r="Q497" s="94" t="n">
        <f aca="false">QUOTIENT(B497-2,7)-6129</f>
        <v>-6129</v>
      </c>
    </row>
    <row r="498" customFormat="false" ht="12.75" hidden="false" customHeight="false" outlineLevel="0" collapsed="false">
      <c r="A498" s="94"/>
      <c r="B498" s="39"/>
      <c r="C498" s="40"/>
      <c r="D498" s="98" t="n">
        <v>6</v>
      </c>
      <c r="E498" s="98"/>
      <c r="F498" s="40"/>
      <c r="G498" s="97"/>
      <c r="H498" s="94"/>
      <c r="I498" s="97"/>
      <c r="J498" s="94"/>
      <c r="K498" s="94"/>
      <c r="L498" s="94"/>
      <c r="M498" s="97" t="n">
        <v>0</v>
      </c>
      <c r="N498" s="97" t="n">
        <v>0</v>
      </c>
      <c r="O498" s="97" t="n">
        <v>0</v>
      </c>
      <c r="P498" s="94"/>
      <c r="Q498" s="94"/>
    </row>
    <row r="499" customFormat="false" ht="12.75" hidden="false" customHeight="false" outlineLevel="0" collapsed="false">
      <c r="A499" s="99"/>
      <c r="B499" s="100"/>
      <c r="C499" s="101"/>
      <c r="D499" s="102"/>
      <c r="E499" s="102"/>
      <c r="F499" s="101"/>
      <c r="G499" s="103"/>
      <c r="H499" s="99"/>
      <c r="I499" s="103"/>
      <c r="J499" s="99"/>
      <c r="K499" s="99"/>
      <c r="L499" s="99"/>
      <c r="M499" s="103" t="n">
        <v>0</v>
      </c>
      <c r="N499" s="103" t="n">
        <v>0</v>
      </c>
      <c r="O499" s="103" t="n">
        <v>0</v>
      </c>
      <c r="P499" s="99"/>
      <c r="Q499" s="99"/>
    </row>
    <row r="500" customFormat="false" ht="12.75" hidden="false" customHeight="false" outlineLevel="0" collapsed="false">
      <c r="A500" s="104" t="n">
        <f aca="false">A497+1</f>
        <v>167</v>
      </c>
      <c r="B500" s="95"/>
      <c r="C500" s="40"/>
      <c r="D500" s="96" t="n">
        <v>6</v>
      </c>
      <c r="E500" s="96"/>
      <c r="F500" s="40"/>
      <c r="G500" s="105" t="n">
        <f aca="false">C500</f>
        <v>0</v>
      </c>
      <c r="H500" s="104" t="n">
        <f aca="false">IF(AND(E500=0,E501=0),25,20)</f>
        <v>25</v>
      </c>
      <c r="I500" s="105" t="n">
        <f aca="false">F500</f>
        <v>0</v>
      </c>
      <c r="J500" s="94" t="n">
        <f aca="false">IF(E500="WO40",-40,MAX(4,SUM(E500:E501)))</f>
        <v>4</v>
      </c>
      <c r="K500" s="104" t="n">
        <f aca="false">IF(D500&gt;E500,1,0)+IF(D501&gt;E501,1,0)+IF(D502&gt;E502,1,0)</f>
        <v>2</v>
      </c>
      <c r="L500" s="104" t="n">
        <f aca="false">IF(E500&gt;D500,1,0)+IF(E501&gt;D501,1,0)+IF(E502&gt;D502,1,0)</f>
        <v>0</v>
      </c>
      <c r="M500" s="97" t="str">
        <f aca="false">G500&amp;" d. "&amp;I500</f>
        <v>0 d. 0</v>
      </c>
      <c r="N500" s="97" t="str">
        <f aca="false">G500&amp;" x "&amp;I500</f>
        <v>0 x 0</v>
      </c>
      <c r="O500" s="97" t="str">
        <f aca="false">I500&amp;" x "&amp;G500</f>
        <v>0 x 0</v>
      </c>
      <c r="P500" s="94" t="n">
        <f aca="false">MONTH(B500)</f>
        <v>12</v>
      </c>
      <c r="Q500" s="94" t="n">
        <f aca="false">QUOTIENT(B500-2,7)-6129</f>
        <v>-6129</v>
      </c>
    </row>
    <row r="501" customFormat="false" ht="12.75" hidden="false" customHeight="false" outlineLevel="0" collapsed="false">
      <c r="A501" s="94"/>
      <c r="B501" s="39"/>
      <c r="C501" s="40"/>
      <c r="D501" s="98" t="n">
        <v>6</v>
      </c>
      <c r="E501" s="98"/>
      <c r="F501" s="40"/>
      <c r="G501" s="97"/>
      <c r="H501" s="94"/>
      <c r="I501" s="97"/>
      <c r="J501" s="94"/>
      <c r="K501" s="94"/>
      <c r="L501" s="94"/>
      <c r="M501" s="97" t="n">
        <v>0</v>
      </c>
      <c r="N501" s="97" t="n">
        <v>0</v>
      </c>
      <c r="O501" s="97" t="n">
        <v>0</v>
      </c>
      <c r="P501" s="94"/>
      <c r="Q501" s="94"/>
    </row>
    <row r="502" customFormat="false" ht="12.75" hidden="false" customHeight="false" outlineLevel="0" collapsed="false">
      <c r="A502" s="99"/>
      <c r="B502" s="100"/>
      <c r="C502" s="101"/>
      <c r="D502" s="102"/>
      <c r="E502" s="102"/>
      <c r="F502" s="101"/>
      <c r="G502" s="103"/>
      <c r="H502" s="99"/>
      <c r="I502" s="103"/>
      <c r="J502" s="99"/>
      <c r="K502" s="99"/>
      <c r="L502" s="99"/>
      <c r="M502" s="103" t="n">
        <v>0</v>
      </c>
      <c r="N502" s="103" t="n">
        <v>0</v>
      </c>
      <c r="O502" s="103" t="n">
        <v>0</v>
      </c>
      <c r="P502" s="99"/>
      <c r="Q502" s="99"/>
    </row>
    <row r="503" customFormat="false" ht="12.75" hidden="false" customHeight="false" outlineLevel="0" collapsed="false">
      <c r="A503" s="104" t="n">
        <f aca="false">A500+1</f>
        <v>168</v>
      </c>
      <c r="B503" s="95"/>
      <c r="C503" s="40"/>
      <c r="D503" s="96" t="n">
        <v>6</v>
      </c>
      <c r="E503" s="96"/>
      <c r="F503" s="40"/>
      <c r="G503" s="105" t="n">
        <f aca="false">C503</f>
        <v>0</v>
      </c>
      <c r="H503" s="104" t="n">
        <f aca="false">IF(AND(E503=0,E504=0),25,20)</f>
        <v>25</v>
      </c>
      <c r="I503" s="105" t="n">
        <f aca="false">F503</f>
        <v>0</v>
      </c>
      <c r="J503" s="94" t="n">
        <f aca="false">IF(E503="WO40",-40,MAX(4,SUM(E503:E504)))</f>
        <v>4</v>
      </c>
      <c r="K503" s="104" t="n">
        <f aca="false">IF(D503&gt;E503,1,0)+IF(D504&gt;E504,1,0)+IF(D505&gt;E505,1,0)</f>
        <v>2</v>
      </c>
      <c r="L503" s="104" t="n">
        <f aca="false">IF(E503&gt;D503,1,0)+IF(E504&gt;D504,1,0)+IF(E505&gt;D505,1,0)</f>
        <v>0</v>
      </c>
      <c r="M503" s="97" t="str">
        <f aca="false">G503&amp;" d. "&amp;I503</f>
        <v>0 d. 0</v>
      </c>
      <c r="N503" s="97" t="str">
        <f aca="false">G503&amp;" x "&amp;I503</f>
        <v>0 x 0</v>
      </c>
      <c r="O503" s="97" t="str">
        <f aca="false">I503&amp;" x "&amp;G503</f>
        <v>0 x 0</v>
      </c>
      <c r="P503" s="94" t="n">
        <f aca="false">MONTH(B503)</f>
        <v>12</v>
      </c>
      <c r="Q503" s="94" t="n">
        <f aca="false">QUOTIENT(B503-2,7)-6129</f>
        <v>-6129</v>
      </c>
    </row>
    <row r="504" customFormat="false" ht="12.75" hidden="false" customHeight="false" outlineLevel="0" collapsed="false">
      <c r="A504" s="94"/>
      <c r="B504" s="39"/>
      <c r="C504" s="40"/>
      <c r="D504" s="98" t="n">
        <v>6</v>
      </c>
      <c r="E504" s="98"/>
      <c r="F504" s="40"/>
      <c r="G504" s="97"/>
      <c r="H504" s="94"/>
      <c r="I504" s="97"/>
      <c r="J504" s="94"/>
      <c r="K504" s="94"/>
      <c r="L504" s="94"/>
      <c r="M504" s="97" t="n">
        <v>0</v>
      </c>
      <c r="N504" s="97" t="n">
        <v>0</v>
      </c>
      <c r="O504" s="97" t="n">
        <v>0</v>
      </c>
      <c r="P504" s="94"/>
      <c r="Q504" s="94"/>
    </row>
    <row r="505" customFormat="false" ht="12.75" hidden="false" customHeight="false" outlineLevel="0" collapsed="false">
      <c r="A505" s="99"/>
      <c r="B505" s="100"/>
      <c r="C505" s="101"/>
      <c r="D505" s="102"/>
      <c r="E505" s="102"/>
      <c r="F505" s="101"/>
      <c r="G505" s="103"/>
      <c r="H505" s="99"/>
      <c r="I505" s="103"/>
      <c r="J505" s="99"/>
      <c r="K505" s="99"/>
      <c r="L505" s="99"/>
      <c r="M505" s="103" t="n">
        <v>0</v>
      </c>
      <c r="N505" s="103" t="n">
        <v>0</v>
      </c>
      <c r="O505" s="103" t="n">
        <v>0</v>
      </c>
      <c r="P505" s="99"/>
      <c r="Q505" s="99"/>
    </row>
    <row r="506" customFormat="false" ht="12.75" hidden="false" customHeight="false" outlineLevel="0" collapsed="false">
      <c r="A506" s="104" t="n">
        <f aca="false">A503+1</f>
        <v>169</v>
      </c>
      <c r="B506" s="95"/>
      <c r="C506" s="40"/>
      <c r="D506" s="96" t="n">
        <v>6</v>
      </c>
      <c r="E506" s="96"/>
      <c r="F506" s="40"/>
      <c r="G506" s="105" t="n">
        <f aca="false">C506</f>
        <v>0</v>
      </c>
      <c r="H506" s="104" t="n">
        <f aca="false">IF(AND(E506=0,E507=0),25,20)</f>
        <v>25</v>
      </c>
      <c r="I506" s="105" t="n">
        <f aca="false">F506</f>
        <v>0</v>
      </c>
      <c r="J506" s="94" t="n">
        <f aca="false">IF(E506="WO40",-40,MAX(4,SUM(E506:E507)))</f>
        <v>4</v>
      </c>
      <c r="K506" s="104" t="n">
        <f aca="false">IF(D506&gt;E506,1,0)+IF(D507&gt;E507,1,0)+IF(D508&gt;E508,1,0)</f>
        <v>2</v>
      </c>
      <c r="L506" s="104" t="n">
        <f aca="false">IF(E506&gt;D506,1,0)+IF(E507&gt;D507,1,0)+IF(E508&gt;D508,1,0)</f>
        <v>0</v>
      </c>
      <c r="M506" s="97" t="str">
        <f aca="false">G506&amp;" d. "&amp;I506</f>
        <v>0 d. 0</v>
      </c>
      <c r="N506" s="97" t="str">
        <f aca="false">G506&amp;" x "&amp;I506</f>
        <v>0 x 0</v>
      </c>
      <c r="O506" s="97" t="str">
        <f aca="false">I506&amp;" x "&amp;G506</f>
        <v>0 x 0</v>
      </c>
      <c r="P506" s="94" t="n">
        <f aca="false">MONTH(B506)</f>
        <v>12</v>
      </c>
      <c r="Q506" s="94" t="n">
        <f aca="false">QUOTIENT(B506-2,7)-6129</f>
        <v>-6129</v>
      </c>
    </row>
    <row r="507" customFormat="false" ht="12.75" hidden="false" customHeight="false" outlineLevel="0" collapsed="false">
      <c r="A507" s="94"/>
      <c r="B507" s="39"/>
      <c r="C507" s="40"/>
      <c r="D507" s="98" t="n">
        <v>6</v>
      </c>
      <c r="E507" s="98"/>
      <c r="F507" s="40"/>
      <c r="G507" s="97"/>
      <c r="H507" s="94"/>
      <c r="I507" s="97"/>
      <c r="J507" s="94"/>
      <c r="K507" s="94"/>
      <c r="L507" s="94"/>
      <c r="M507" s="97" t="n">
        <v>0</v>
      </c>
      <c r="N507" s="97" t="n">
        <v>0</v>
      </c>
      <c r="O507" s="97" t="n">
        <v>0</v>
      </c>
      <c r="P507" s="94"/>
      <c r="Q507" s="94"/>
    </row>
    <row r="508" customFormat="false" ht="12.75" hidden="false" customHeight="false" outlineLevel="0" collapsed="false">
      <c r="A508" s="99"/>
      <c r="B508" s="100"/>
      <c r="C508" s="101"/>
      <c r="D508" s="102"/>
      <c r="E508" s="102"/>
      <c r="F508" s="101"/>
      <c r="G508" s="103"/>
      <c r="H508" s="99"/>
      <c r="I508" s="103"/>
      <c r="J508" s="99"/>
      <c r="K508" s="99"/>
      <c r="L508" s="99"/>
      <c r="M508" s="103" t="n">
        <v>0</v>
      </c>
      <c r="N508" s="103" t="n">
        <v>0</v>
      </c>
      <c r="O508" s="103" t="n">
        <v>0</v>
      </c>
      <c r="P508" s="99"/>
      <c r="Q508" s="99"/>
    </row>
    <row r="509" customFormat="false" ht="12.75" hidden="false" customHeight="false" outlineLevel="0" collapsed="false">
      <c r="A509" s="104" t="n">
        <f aca="false">A506+1</f>
        <v>170</v>
      </c>
      <c r="B509" s="95"/>
      <c r="C509" s="40"/>
      <c r="D509" s="96" t="n">
        <v>6</v>
      </c>
      <c r="E509" s="96"/>
      <c r="F509" s="40"/>
      <c r="G509" s="105" t="n">
        <f aca="false">C509</f>
        <v>0</v>
      </c>
      <c r="H509" s="104" t="n">
        <f aca="false">IF(AND(E509=0,E510=0),25,20)</f>
        <v>25</v>
      </c>
      <c r="I509" s="105" t="n">
        <f aca="false">F509</f>
        <v>0</v>
      </c>
      <c r="J509" s="94" t="n">
        <f aca="false">IF(E509="WO40",-40,MAX(4,SUM(E509:E510)))</f>
        <v>4</v>
      </c>
      <c r="K509" s="104" t="n">
        <f aca="false">IF(D509&gt;E509,1,0)+IF(D510&gt;E510,1,0)+IF(D511&gt;E511,1,0)</f>
        <v>2</v>
      </c>
      <c r="L509" s="104" t="n">
        <f aca="false">IF(E509&gt;D509,1,0)+IF(E510&gt;D510,1,0)+IF(E511&gt;D511,1,0)</f>
        <v>0</v>
      </c>
      <c r="M509" s="97" t="str">
        <f aca="false">G509&amp;" d. "&amp;I509</f>
        <v>0 d. 0</v>
      </c>
      <c r="N509" s="97" t="str">
        <f aca="false">G509&amp;" x "&amp;I509</f>
        <v>0 x 0</v>
      </c>
      <c r="O509" s="97" t="str">
        <f aca="false">I509&amp;" x "&amp;G509</f>
        <v>0 x 0</v>
      </c>
      <c r="P509" s="94" t="n">
        <f aca="false">MONTH(B509)</f>
        <v>12</v>
      </c>
      <c r="Q509" s="94" t="n">
        <f aca="false">QUOTIENT(B509-2,7)-6129</f>
        <v>-6129</v>
      </c>
    </row>
    <row r="510" customFormat="false" ht="12.75" hidden="false" customHeight="false" outlineLevel="0" collapsed="false">
      <c r="A510" s="94"/>
      <c r="B510" s="39"/>
      <c r="C510" s="40"/>
      <c r="D510" s="98" t="n">
        <v>6</v>
      </c>
      <c r="E510" s="98"/>
      <c r="F510" s="40"/>
      <c r="G510" s="97"/>
      <c r="H510" s="94"/>
      <c r="I510" s="97"/>
      <c r="J510" s="94"/>
      <c r="K510" s="94"/>
      <c r="L510" s="94"/>
      <c r="M510" s="97" t="n">
        <v>0</v>
      </c>
      <c r="N510" s="97" t="n">
        <v>0</v>
      </c>
      <c r="O510" s="97" t="n">
        <v>0</v>
      </c>
      <c r="P510" s="94"/>
      <c r="Q510" s="94"/>
    </row>
    <row r="511" customFormat="false" ht="12.75" hidden="false" customHeight="false" outlineLevel="0" collapsed="false">
      <c r="A511" s="99"/>
      <c r="B511" s="100"/>
      <c r="C511" s="101"/>
      <c r="D511" s="102"/>
      <c r="E511" s="102"/>
      <c r="F511" s="101"/>
      <c r="G511" s="103"/>
      <c r="H511" s="99"/>
      <c r="I511" s="103"/>
      <c r="J511" s="99"/>
      <c r="K511" s="99"/>
      <c r="L511" s="99"/>
      <c r="M511" s="103" t="n">
        <v>0</v>
      </c>
      <c r="N511" s="103" t="n">
        <v>0</v>
      </c>
      <c r="O511" s="103" t="n">
        <v>0</v>
      </c>
      <c r="P511" s="99"/>
      <c r="Q511" s="99"/>
    </row>
    <row r="512" customFormat="false" ht="12.75" hidden="false" customHeight="false" outlineLevel="0" collapsed="false">
      <c r="A512" s="104" t="n">
        <f aca="false">A509+1</f>
        <v>171</v>
      </c>
      <c r="B512" s="95"/>
      <c r="C512" s="40"/>
      <c r="D512" s="96" t="n">
        <v>6</v>
      </c>
      <c r="E512" s="96"/>
      <c r="F512" s="40"/>
      <c r="G512" s="105" t="n">
        <f aca="false">C512</f>
        <v>0</v>
      </c>
      <c r="H512" s="104" t="n">
        <f aca="false">IF(AND(E512=0,E513=0),25,20)</f>
        <v>25</v>
      </c>
      <c r="I512" s="105" t="n">
        <f aca="false">F512</f>
        <v>0</v>
      </c>
      <c r="J512" s="94" t="n">
        <f aca="false">IF(E512="WO40",-40,MAX(4,SUM(E512:E513)))</f>
        <v>4</v>
      </c>
      <c r="K512" s="104" t="n">
        <f aca="false">IF(D512&gt;E512,1,0)+IF(D513&gt;E513,1,0)+IF(D514&gt;E514,1,0)</f>
        <v>2</v>
      </c>
      <c r="L512" s="104" t="n">
        <f aca="false">IF(E512&gt;D512,1,0)+IF(E513&gt;D513,1,0)+IF(E514&gt;D514,1,0)</f>
        <v>0</v>
      </c>
      <c r="M512" s="97" t="str">
        <f aca="false">G512&amp;" d. "&amp;I512</f>
        <v>0 d. 0</v>
      </c>
      <c r="N512" s="97" t="str">
        <f aca="false">G512&amp;" x "&amp;I512</f>
        <v>0 x 0</v>
      </c>
      <c r="O512" s="97" t="str">
        <f aca="false">I512&amp;" x "&amp;G512</f>
        <v>0 x 0</v>
      </c>
      <c r="P512" s="94" t="n">
        <f aca="false">MONTH(B512)</f>
        <v>12</v>
      </c>
      <c r="Q512" s="94" t="n">
        <f aca="false">QUOTIENT(B512-2,7)-6129</f>
        <v>-6129</v>
      </c>
    </row>
    <row r="513" customFormat="false" ht="12.75" hidden="false" customHeight="false" outlineLevel="0" collapsed="false">
      <c r="A513" s="94"/>
      <c r="B513" s="39"/>
      <c r="C513" s="40"/>
      <c r="D513" s="98" t="n">
        <v>6</v>
      </c>
      <c r="E513" s="98"/>
      <c r="F513" s="40"/>
      <c r="G513" s="97"/>
      <c r="H513" s="94"/>
      <c r="I513" s="97"/>
      <c r="J513" s="94"/>
      <c r="K513" s="94"/>
      <c r="L513" s="94"/>
      <c r="M513" s="97" t="n">
        <v>0</v>
      </c>
      <c r="N513" s="97" t="n">
        <v>0</v>
      </c>
      <c r="O513" s="97" t="n">
        <v>0</v>
      </c>
      <c r="P513" s="94"/>
      <c r="Q513" s="94"/>
    </row>
    <row r="514" customFormat="false" ht="12.75" hidden="false" customHeight="false" outlineLevel="0" collapsed="false">
      <c r="A514" s="99"/>
      <c r="B514" s="100"/>
      <c r="C514" s="101"/>
      <c r="D514" s="102"/>
      <c r="E514" s="102"/>
      <c r="F514" s="101"/>
      <c r="G514" s="103"/>
      <c r="H514" s="99"/>
      <c r="I514" s="103"/>
      <c r="J514" s="99"/>
      <c r="K514" s="99"/>
      <c r="L514" s="99"/>
      <c r="M514" s="103" t="n">
        <v>0</v>
      </c>
      <c r="N514" s="103" t="n">
        <v>0</v>
      </c>
      <c r="O514" s="103" t="n">
        <v>0</v>
      </c>
      <c r="P514" s="99"/>
      <c r="Q514" s="99"/>
    </row>
    <row r="515" customFormat="false" ht="12.75" hidden="false" customHeight="false" outlineLevel="0" collapsed="false">
      <c r="A515" s="104" t="n">
        <f aca="false">A512+1</f>
        <v>172</v>
      </c>
      <c r="B515" s="95"/>
      <c r="C515" s="40"/>
      <c r="D515" s="96" t="n">
        <v>6</v>
      </c>
      <c r="E515" s="96"/>
      <c r="F515" s="40"/>
      <c r="G515" s="105" t="n">
        <f aca="false">C515</f>
        <v>0</v>
      </c>
      <c r="H515" s="104" t="n">
        <f aca="false">IF(AND(E515=0,E516=0),25,20)</f>
        <v>25</v>
      </c>
      <c r="I515" s="105" t="n">
        <f aca="false">F515</f>
        <v>0</v>
      </c>
      <c r="J515" s="94" t="n">
        <f aca="false">IF(E515="WO40",-40,MAX(4,SUM(E515:E516)))</f>
        <v>4</v>
      </c>
      <c r="K515" s="104" t="n">
        <f aca="false">IF(D515&gt;E515,1,0)+IF(D516&gt;E516,1,0)+IF(D517&gt;E517,1,0)</f>
        <v>2</v>
      </c>
      <c r="L515" s="104" t="n">
        <f aca="false">IF(E515&gt;D515,1,0)+IF(E516&gt;D516,1,0)+IF(E517&gt;D517,1,0)</f>
        <v>0</v>
      </c>
      <c r="M515" s="97" t="str">
        <f aca="false">G515&amp;" d. "&amp;I515</f>
        <v>0 d. 0</v>
      </c>
      <c r="N515" s="97" t="str">
        <f aca="false">G515&amp;" x "&amp;I515</f>
        <v>0 x 0</v>
      </c>
      <c r="O515" s="97" t="str">
        <f aca="false">I515&amp;" x "&amp;G515</f>
        <v>0 x 0</v>
      </c>
      <c r="P515" s="94" t="n">
        <f aca="false">MONTH(B515)</f>
        <v>12</v>
      </c>
      <c r="Q515" s="94" t="n">
        <f aca="false">QUOTIENT(B515-2,7)-6129</f>
        <v>-6129</v>
      </c>
    </row>
    <row r="516" customFormat="false" ht="12.75" hidden="false" customHeight="false" outlineLevel="0" collapsed="false">
      <c r="A516" s="94"/>
      <c r="B516" s="39"/>
      <c r="C516" s="40"/>
      <c r="D516" s="98" t="n">
        <v>6</v>
      </c>
      <c r="E516" s="98"/>
      <c r="F516" s="40"/>
      <c r="G516" s="97"/>
      <c r="H516" s="94"/>
      <c r="I516" s="97"/>
      <c r="J516" s="94"/>
      <c r="K516" s="94"/>
      <c r="L516" s="94"/>
      <c r="M516" s="97" t="n">
        <v>0</v>
      </c>
      <c r="N516" s="97" t="n">
        <v>0</v>
      </c>
      <c r="O516" s="97" t="n">
        <v>0</v>
      </c>
      <c r="P516" s="94"/>
      <c r="Q516" s="94"/>
    </row>
    <row r="517" customFormat="false" ht="12.75" hidden="false" customHeight="false" outlineLevel="0" collapsed="false">
      <c r="A517" s="99"/>
      <c r="B517" s="100"/>
      <c r="C517" s="101"/>
      <c r="D517" s="102"/>
      <c r="E517" s="102"/>
      <c r="F517" s="101"/>
      <c r="G517" s="103"/>
      <c r="H517" s="99"/>
      <c r="I517" s="103"/>
      <c r="J517" s="99"/>
      <c r="K517" s="99"/>
      <c r="L517" s="99"/>
      <c r="M517" s="103" t="n">
        <v>0</v>
      </c>
      <c r="N517" s="103" t="n">
        <v>0</v>
      </c>
      <c r="O517" s="103" t="n">
        <v>0</v>
      </c>
      <c r="P517" s="99"/>
      <c r="Q517" s="99"/>
    </row>
    <row r="518" customFormat="false" ht="12.75" hidden="false" customHeight="false" outlineLevel="0" collapsed="false">
      <c r="A518" s="104" t="n">
        <f aca="false">A515+1</f>
        <v>173</v>
      </c>
      <c r="B518" s="95"/>
      <c r="C518" s="40"/>
      <c r="D518" s="96" t="n">
        <v>6</v>
      </c>
      <c r="E518" s="96"/>
      <c r="F518" s="40"/>
      <c r="G518" s="105" t="n">
        <f aca="false">C518</f>
        <v>0</v>
      </c>
      <c r="H518" s="104" t="n">
        <f aca="false">IF(AND(E518=0,E519=0),25,20)</f>
        <v>25</v>
      </c>
      <c r="I518" s="105" t="n">
        <f aca="false">F518</f>
        <v>0</v>
      </c>
      <c r="J518" s="94" t="n">
        <f aca="false">IF(E518="WO40",-40,MAX(4,SUM(E518:E519)))</f>
        <v>4</v>
      </c>
      <c r="K518" s="104" t="n">
        <f aca="false">IF(D518&gt;E518,1,0)+IF(D519&gt;E519,1,0)+IF(D520&gt;E520,1,0)</f>
        <v>2</v>
      </c>
      <c r="L518" s="104" t="n">
        <f aca="false">IF(E518&gt;D518,1,0)+IF(E519&gt;D519,1,0)+IF(E520&gt;D520,1,0)</f>
        <v>0</v>
      </c>
      <c r="M518" s="97" t="str">
        <f aca="false">G518&amp;" d. "&amp;I518</f>
        <v>0 d. 0</v>
      </c>
      <c r="N518" s="97" t="str">
        <f aca="false">G518&amp;" x "&amp;I518</f>
        <v>0 x 0</v>
      </c>
      <c r="O518" s="97" t="str">
        <f aca="false">I518&amp;" x "&amp;G518</f>
        <v>0 x 0</v>
      </c>
      <c r="P518" s="94" t="n">
        <f aca="false">MONTH(B518)</f>
        <v>12</v>
      </c>
      <c r="Q518" s="94" t="n">
        <f aca="false">QUOTIENT(B518-2,7)-6129</f>
        <v>-6129</v>
      </c>
    </row>
    <row r="519" customFormat="false" ht="12.75" hidden="false" customHeight="false" outlineLevel="0" collapsed="false">
      <c r="A519" s="94"/>
      <c r="B519" s="39"/>
      <c r="C519" s="40"/>
      <c r="D519" s="98" t="n">
        <v>6</v>
      </c>
      <c r="E519" s="98"/>
      <c r="F519" s="40"/>
      <c r="G519" s="97"/>
      <c r="H519" s="94"/>
      <c r="I519" s="97"/>
      <c r="J519" s="94"/>
      <c r="K519" s="94"/>
      <c r="L519" s="94"/>
      <c r="M519" s="97" t="n">
        <v>0</v>
      </c>
      <c r="N519" s="97" t="n">
        <v>0</v>
      </c>
      <c r="O519" s="97" t="n">
        <v>0</v>
      </c>
      <c r="P519" s="94"/>
      <c r="Q519" s="94"/>
    </row>
    <row r="520" customFormat="false" ht="12.75" hidden="false" customHeight="false" outlineLevel="0" collapsed="false">
      <c r="A520" s="99"/>
      <c r="B520" s="100"/>
      <c r="C520" s="101"/>
      <c r="D520" s="102"/>
      <c r="E520" s="102"/>
      <c r="F520" s="101"/>
      <c r="G520" s="103"/>
      <c r="H520" s="99"/>
      <c r="I520" s="103"/>
      <c r="J520" s="99"/>
      <c r="K520" s="99"/>
      <c r="L520" s="99"/>
      <c r="M520" s="103" t="n">
        <v>0</v>
      </c>
      <c r="N520" s="103" t="n">
        <v>0</v>
      </c>
      <c r="O520" s="103" t="n">
        <v>0</v>
      </c>
      <c r="P520" s="99"/>
      <c r="Q520" s="99"/>
    </row>
    <row r="521" customFormat="false" ht="12.75" hidden="false" customHeight="false" outlineLevel="0" collapsed="false">
      <c r="A521" s="104" t="n">
        <f aca="false">A518+1</f>
        <v>174</v>
      </c>
      <c r="B521" s="95"/>
      <c r="C521" s="40"/>
      <c r="D521" s="96" t="n">
        <v>6</v>
      </c>
      <c r="E521" s="96"/>
      <c r="F521" s="40"/>
      <c r="G521" s="105" t="n">
        <f aca="false">C521</f>
        <v>0</v>
      </c>
      <c r="H521" s="104" t="n">
        <f aca="false">IF(AND(E521=0,E522=0),25,20)</f>
        <v>25</v>
      </c>
      <c r="I521" s="105" t="n">
        <f aca="false">F521</f>
        <v>0</v>
      </c>
      <c r="J521" s="94" t="n">
        <f aca="false">IF(E521="WO40",-40,MAX(4,SUM(E521:E522)))</f>
        <v>4</v>
      </c>
      <c r="K521" s="104" t="n">
        <f aca="false">IF(D521&gt;E521,1,0)+IF(D522&gt;E522,1,0)+IF(D523&gt;E523,1,0)</f>
        <v>2</v>
      </c>
      <c r="L521" s="104" t="n">
        <f aca="false">IF(E521&gt;D521,1,0)+IF(E522&gt;D522,1,0)+IF(E523&gt;D523,1,0)</f>
        <v>0</v>
      </c>
      <c r="M521" s="97" t="str">
        <f aca="false">G521&amp;" d. "&amp;I521</f>
        <v>0 d. 0</v>
      </c>
      <c r="N521" s="97" t="str">
        <f aca="false">G521&amp;" x "&amp;I521</f>
        <v>0 x 0</v>
      </c>
      <c r="O521" s="97" t="str">
        <f aca="false">I521&amp;" x "&amp;G521</f>
        <v>0 x 0</v>
      </c>
      <c r="P521" s="94" t="n">
        <f aca="false">MONTH(B521)</f>
        <v>12</v>
      </c>
      <c r="Q521" s="94" t="n">
        <f aca="false">QUOTIENT(B521-2,7)-6129</f>
        <v>-6129</v>
      </c>
    </row>
    <row r="522" customFormat="false" ht="12.75" hidden="false" customHeight="false" outlineLevel="0" collapsed="false">
      <c r="A522" s="94"/>
      <c r="B522" s="39"/>
      <c r="C522" s="40"/>
      <c r="D522" s="98" t="n">
        <v>6</v>
      </c>
      <c r="E522" s="98"/>
      <c r="F522" s="40"/>
      <c r="G522" s="97"/>
      <c r="H522" s="94"/>
      <c r="I522" s="97"/>
      <c r="J522" s="94"/>
      <c r="K522" s="94"/>
      <c r="L522" s="94"/>
      <c r="M522" s="97" t="n">
        <v>0</v>
      </c>
      <c r="N522" s="97" t="n">
        <v>0</v>
      </c>
      <c r="O522" s="97" t="n">
        <v>0</v>
      </c>
      <c r="P522" s="94"/>
      <c r="Q522" s="94"/>
    </row>
    <row r="523" customFormat="false" ht="12.75" hidden="false" customHeight="false" outlineLevel="0" collapsed="false">
      <c r="A523" s="99"/>
      <c r="B523" s="100"/>
      <c r="C523" s="101"/>
      <c r="D523" s="102"/>
      <c r="E523" s="102"/>
      <c r="F523" s="101"/>
      <c r="G523" s="103"/>
      <c r="H523" s="99"/>
      <c r="I523" s="103"/>
      <c r="J523" s="99"/>
      <c r="K523" s="99"/>
      <c r="L523" s="99"/>
      <c r="M523" s="103" t="n">
        <v>0</v>
      </c>
      <c r="N523" s="103" t="n">
        <v>0</v>
      </c>
      <c r="O523" s="103" t="n">
        <v>0</v>
      </c>
      <c r="P523" s="99"/>
      <c r="Q523" s="99"/>
    </row>
    <row r="524" customFormat="false" ht="12.75" hidden="false" customHeight="false" outlineLevel="0" collapsed="false">
      <c r="A524" s="104" t="n">
        <f aca="false">A521+1</f>
        <v>175</v>
      </c>
      <c r="B524" s="95"/>
      <c r="C524" s="40"/>
      <c r="D524" s="96" t="n">
        <v>6</v>
      </c>
      <c r="E524" s="96"/>
      <c r="F524" s="40"/>
      <c r="G524" s="105" t="n">
        <f aca="false">C524</f>
        <v>0</v>
      </c>
      <c r="H524" s="104" t="n">
        <f aca="false">IF(AND(E524=0,E525=0),25,20)</f>
        <v>25</v>
      </c>
      <c r="I524" s="105" t="n">
        <f aca="false">F524</f>
        <v>0</v>
      </c>
      <c r="J524" s="94" t="n">
        <f aca="false">IF(E524="WO40",-40,MAX(4,SUM(E524:E525)))</f>
        <v>4</v>
      </c>
      <c r="K524" s="104" t="n">
        <f aca="false">IF(D524&gt;E524,1,0)+IF(D525&gt;E525,1,0)+IF(D526&gt;E526,1,0)</f>
        <v>2</v>
      </c>
      <c r="L524" s="104" t="n">
        <f aca="false">IF(E524&gt;D524,1,0)+IF(E525&gt;D525,1,0)+IF(E526&gt;D526,1,0)</f>
        <v>0</v>
      </c>
      <c r="M524" s="97" t="str">
        <f aca="false">G524&amp;" d. "&amp;I524</f>
        <v>0 d. 0</v>
      </c>
      <c r="N524" s="97" t="str">
        <f aca="false">G524&amp;" x "&amp;I524</f>
        <v>0 x 0</v>
      </c>
      <c r="O524" s="97" t="str">
        <f aca="false">I524&amp;" x "&amp;G524</f>
        <v>0 x 0</v>
      </c>
      <c r="P524" s="94" t="n">
        <f aca="false">MONTH(B524)</f>
        <v>12</v>
      </c>
      <c r="Q524" s="94" t="n">
        <f aca="false">QUOTIENT(B524-2,7)-6129</f>
        <v>-6129</v>
      </c>
    </row>
    <row r="525" customFormat="false" ht="12.75" hidden="false" customHeight="false" outlineLevel="0" collapsed="false">
      <c r="A525" s="94"/>
      <c r="B525" s="39"/>
      <c r="C525" s="40"/>
      <c r="D525" s="98" t="n">
        <v>6</v>
      </c>
      <c r="E525" s="98"/>
      <c r="F525" s="40"/>
      <c r="G525" s="97"/>
      <c r="H525" s="94"/>
      <c r="I525" s="97"/>
      <c r="J525" s="94"/>
      <c r="K525" s="94"/>
      <c r="L525" s="94"/>
      <c r="M525" s="97" t="n">
        <v>0</v>
      </c>
      <c r="N525" s="97" t="n">
        <v>0</v>
      </c>
      <c r="O525" s="97" t="n">
        <v>0</v>
      </c>
      <c r="P525" s="94"/>
      <c r="Q525" s="94"/>
    </row>
    <row r="526" customFormat="false" ht="12.75" hidden="false" customHeight="false" outlineLevel="0" collapsed="false">
      <c r="A526" s="99"/>
      <c r="B526" s="100"/>
      <c r="C526" s="101"/>
      <c r="D526" s="102"/>
      <c r="E526" s="102"/>
      <c r="F526" s="101"/>
      <c r="G526" s="103"/>
      <c r="H526" s="99"/>
      <c r="I526" s="103"/>
      <c r="J526" s="99"/>
      <c r="K526" s="99"/>
      <c r="L526" s="99"/>
      <c r="M526" s="103" t="n">
        <v>0</v>
      </c>
      <c r="N526" s="103" t="n">
        <v>0</v>
      </c>
      <c r="O526" s="103" t="n">
        <v>0</v>
      </c>
      <c r="P526" s="99"/>
      <c r="Q526" s="99"/>
    </row>
    <row r="527" customFormat="false" ht="12.75" hidden="false" customHeight="false" outlineLevel="0" collapsed="false">
      <c r="A527" s="104" t="n">
        <f aca="false">A524+1</f>
        <v>176</v>
      </c>
      <c r="B527" s="95"/>
      <c r="C527" s="40"/>
      <c r="D527" s="96" t="n">
        <v>6</v>
      </c>
      <c r="E527" s="96"/>
      <c r="F527" s="40"/>
      <c r="G527" s="105" t="n">
        <f aca="false">C527</f>
        <v>0</v>
      </c>
      <c r="H527" s="104" t="n">
        <f aca="false">IF(AND(E527=0,E528=0),25,20)</f>
        <v>25</v>
      </c>
      <c r="I527" s="105" t="n">
        <f aca="false">F527</f>
        <v>0</v>
      </c>
      <c r="J527" s="94" t="n">
        <f aca="false">IF(E527="WO40",-40,MAX(4,SUM(E527:E528)))</f>
        <v>4</v>
      </c>
      <c r="K527" s="104" t="n">
        <f aca="false">IF(D527&gt;E527,1,0)+IF(D528&gt;E528,1,0)+IF(D529&gt;E529,1,0)</f>
        <v>2</v>
      </c>
      <c r="L527" s="104" t="n">
        <f aca="false">IF(E527&gt;D527,1,0)+IF(E528&gt;D528,1,0)+IF(E529&gt;D529,1,0)</f>
        <v>0</v>
      </c>
      <c r="M527" s="97" t="str">
        <f aca="false">G527&amp;" d. "&amp;I527</f>
        <v>0 d. 0</v>
      </c>
      <c r="N527" s="97" t="str">
        <f aca="false">G527&amp;" x "&amp;I527</f>
        <v>0 x 0</v>
      </c>
      <c r="O527" s="97" t="str">
        <f aca="false">I527&amp;" x "&amp;G527</f>
        <v>0 x 0</v>
      </c>
      <c r="P527" s="94" t="n">
        <f aca="false">MONTH(B527)</f>
        <v>12</v>
      </c>
      <c r="Q527" s="94" t="n">
        <f aca="false">QUOTIENT(B527-2,7)-6129</f>
        <v>-6129</v>
      </c>
    </row>
    <row r="528" customFormat="false" ht="12.75" hidden="false" customHeight="false" outlineLevel="0" collapsed="false">
      <c r="A528" s="94"/>
      <c r="B528" s="39"/>
      <c r="C528" s="40"/>
      <c r="D528" s="98" t="n">
        <v>6</v>
      </c>
      <c r="E528" s="98"/>
      <c r="F528" s="40"/>
      <c r="G528" s="97"/>
      <c r="H528" s="94"/>
      <c r="I528" s="97"/>
      <c r="J528" s="94"/>
      <c r="K528" s="94"/>
      <c r="L528" s="94"/>
      <c r="M528" s="97" t="n">
        <v>0</v>
      </c>
      <c r="N528" s="97" t="n">
        <v>0</v>
      </c>
      <c r="O528" s="97" t="n">
        <v>0</v>
      </c>
      <c r="P528" s="94"/>
      <c r="Q528" s="94"/>
    </row>
    <row r="529" customFormat="false" ht="12.75" hidden="false" customHeight="false" outlineLevel="0" collapsed="false">
      <c r="A529" s="99"/>
      <c r="B529" s="100"/>
      <c r="C529" s="101"/>
      <c r="D529" s="102"/>
      <c r="E529" s="102"/>
      <c r="F529" s="101"/>
      <c r="G529" s="103"/>
      <c r="H529" s="99"/>
      <c r="I529" s="103"/>
      <c r="J529" s="99"/>
      <c r="K529" s="99"/>
      <c r="L529" s="99"/>
      <c r="M529" s="103" t="n">
        <v>0</v>
      </c>
      <c r="N529" s="103" t="n">
        <v>0</v>
      </c>
      <c r="O529" s="103" t="n">
        <v>0</v>
      </c>
      <c r="P529" s="99"/>
      <c r="Q529" s="99"/>
    </row>
    <row r="530" customFormat="false" ht="12.75" hidden="false" customHeight="false" outlineLevel="0" collapsed="false">
      <c r="A530" s="104" t="n">
        <f aca="false">A527+1</f>
        <v>177</v>
      </c>
      <c r="B530" s="95"/>
      <c r="C530" s="40"/>
      <c r="D530" s="96" t="n">
        <v>6</v>
      </c>
      <c r="E530" s="96"/>
      <c r="F530" s="40"/>
      <c r="G530" s="105" t="n">
        <f aca="false">C530</f>
        <v>0</v>
      </c>
      <c r="H530" s="104" t="n">
        <f aca="false">IF(AND(E530=0,E531=0),25,20)</f>
        <v>25</v>
      </c>
      <c r="I530" s="105" t="n">
        <f aca="false">F530</f>
        <v>0</v>
      </c>
      <c r="J530" s="94" t="n">
        <f aca="false">IF(E530="WO40",-40,MAX(4,SUM(E530:E531)))</f>
        <v>4</v>
      </c>
      <c r="K530" s="104" t="n">
        <f aca="false">IF(D530&gt;E530,1,0)+IF(D531&gt;E531,1,0)+IF(D532&gt;E532,1,0)</f>
        <v>2</v>
      </c>
      <c r="L530" s="104" t="n">
        <f aca="false">IF(E530&gt;D530,1,0)+IF(E531&gt;D531,1,0)+IF(E532&gt;D532,1,0)</f>
        <v>0</v>
      </c>
      <c r="M530" s="97" t="str">
        <f aca="false">G530&amp;" d. "&amp;I530</f>
        <v>0 d. 0</v>
      </c>
      <c r="N530" s="97" t="str">
        <f aca="false">G530&amp;" x "&amp;I530</f>
        <v>0 x 0</v>
      </c>
      <c r="O530" s="97" t="str">
        <f aca="false">I530&amp;" x "&amp;G530</f>
        <v>0 x 0</v>
      </c>
      <c r="P530" s="94" t="n">
        <f aca="false">MONTH(B530)</f>
        <v>12</v>
      </c>
      <c r="Q530" s="94" t="n">
        <f aca="false">QUOTIENT(B530-2,7)-6129</f>
        <v>-6129</v>
      </c>
    </row>
    <row r="531" customFormat="false" ht="12.75" hidden="false" customHeight="false" outlineLevel="0" collapsed="false">
      <c r="A531" s="94"/>
      <c r="B531" s="39"/>
      <c r="C531" s="40"/>
      <c r="D531" s="98" t="n">
        <v>6</v>
      </c>
      <c r="E531" s="98"/>
      <c r="F531" s="40"/>
      <c r="G531" s="97"/>
      <c r="H531" s="94"/>
      <c r="I531" s="97"/>
      <c r="J531" s="94"/>
      <c r="K531" s="94"/>
      <c r="L531" s="94"/>
      <c r="M531" s="97" t="n">
        <v>0</v>
      </c>
      <c r="N531" s="97" t="n">
        <v>0</v>
      </c>
      <c r="O531" s="97" t="n">
        <v>0</v>
      </c>
      <c r="P531" s="94"/>
      <c r="Q531" s="94"/>
    </row>
    <row r="532" customFormat="false" ht="12.75" hidden="false" customHeight="false" outlineLevel="0" collapsed="false">
      <c r="A532" s="99"/>
      <c r="B532" s="100"/>
      <c r="C532" s="101"/>
      <c r="D532" s="102"/>
      <c r="E532" s="102"/>
      <c r="F532" s="101"/>
      <c r="G532" s="103"/>
      <c r="H532" s="99"/>
      <c r="I532" s="103"/>
      <c r="J532" s="99"/>
      <c r="K532" s="99"/>
      <c r="L532" s="99"/>
      <c r="M532" s="103" t="n">
        <v>0</v>
      </c>
      <c r="N532" s="103" t="n">
        <v>0</v>
      </c>
      <c r="O532" s="103" t="n">
        <v>0</v>
      </c>
      <c r="P532" s="99"/>
      <c r="Q532" s="99"/>
    </row>
    <row r="533" customFormat="false" ht="12.75" hidden="false" customHeight="false" outlineLevel="0" collapsed="false">
      <c r="A533" s="104" t="n">
        <f aca="false">A530+1</f>
        <v>178</v>
      </c>
      <c r="B533" s="95"/>
      <c r="C533" s="40"/>
      <c r="D533" s="96" t="n">
        <v>6</v>
      </c>
      <c r="E533" s="96"/>
      <c r="F533" s="40"/>
      <c r="G533" s="105" t="n">
        <f aca="false">C533</f>
        <v>0</v>
      </c>
      <c r="H533" s="104" t="n">
        <f aca="false">IF(AND(E533=0,E534=0),25,20)</f>
        <v>25</v>
      </c>
      <c r="I533" s="105" t="n">
        <f aca="false">F533</f>
        <v>0</v>
      </c>
      <c r="J533" s="94" t="n">
        <f aca="false">IF(E533="WO40",-40,MAX(4,SUM(E533:E534)))</f>
        <v>4</v>
      </c>
      <c r="K533" s="104" t="n">
        <f aca="false">IF(D533&gt;E533,1,0)+IF(D534&gt;E534,1,0)+IF(D535&gt;E535,1,0)</f>
        <v>2</v>
      </c>
      <c r="L533" s="104" t="n">
        <f aca="false">IF(E533&gt;D533,1,0)+IF(E534&gt;D534,1,0)+IF(E535&gt;D535,1,0)</f>
        <v>0</v>
      </c>
      <c r="M533" s="97" t="str">
        <f aca="false">G533&amp;" d. "&amp;I533</f>
        <v>0 d. 0</v>
      </c>
      <c r="N533" s="97" t="str">
        <f aca="false">G533&amp;" x "&amp;I533</f>
        <v>0 x 0</v>
      </c>
      <c r="O533" s="97" t="str">
        <f aca="false">I533&amp;" x "&amp;G533</f>
        <v>0 x 0</v>
      </c>
      <c r="P533" s="94" t="n">
        <f aca="false">MONTH(B533)</f>
        <v>12</v>
      </c>
      <c r="Q533" s="94" t="n">
        <f aca="false">QUOTIENT(B533-2,7)-6129</f>
        <v>-6129</v>
      </c>
    </row>
    <row r="534" customFormat="false" ht="12.75" hidden="false" customHeight="false" outlineLevel="0" collapsed="false">
      <c r="A534" s="94"/>
      <c r="B534" s="39"/>
      <c r="C534" s="40"/>
      <c r="D534" s="98" t="n">
        <v>6</v>
      </c>
      <c r="E534" s="98"/>
      <c r="F534" s="40"/>
      <c r="G534" s="97"/>
      <c r="H534" s="94"/>
      <c r="I534" s="97"/>
      <c r="J534" s="94"/>
      <c r="K534" s="94"/>
      <c r="L534" s="94"/>
      <c r="M534" s="97" t="n">
        <v>0</v>
      </c>
      <c r="N534" s="97" t="n">
        <v>0</v>
      </c>
      <c r="O534" s="97" t="n">
        <v>0</v>
      </c>
      <c r="P534" s="94"/>
      <c r="Q534" s="94"/>
    </row>
    <row r="535" customFormat="false" ht="12.75" hidden="false" customHeight="false" outlineLevel="0" collapsed="false">
      <c r="A535" s="99"/>
      <c r="B535" s="100"/>
      <c r="C535" s="101"/>
      <c r="D535" s="102"/>
      <c r="E535" s="102"/>
      <c r="F535" s="101"/>
      <c r="G535" s="103"/>
      <c r="H535" s="99"/>
      <c r="I535" s="103"/>
      <c r="J535" s="99"/>
      <c r="K535" s="99"/>
      <c r="L535" s="99"/>
      <c r="M535" s="103" t="n">
        <v>0</v>
      </c>
      <c r="N535" s="103" t="n">
        <v>0</v>
      </c>
      <c r="O535" s="103" t="n">
        <v>0</v>
      </c>
      <c r="P535" s="99"/>
      <c r="Q535" s="99"/>
    </row>
    <row r="536" customFormat="false" ht="12.75" hidden="false" customHeight="false" outlineLevel="0" collapsed="false">
      <c r="A536" s="104" t="n">
        <f aca="false">A533+1</f>
        <v>179</v>
      </c>
      <c r="B536" s="95"/>
      <c r="C536" s="40"/>
      <c r="D536" s="96" t="n">
        <v>6</v>
      </c>
      <c r="E536" s="96"/>
      <c r="F536" s="40"/>
      <c r="G536" s="105" t="n">
        <f aca="false">C536</f>
        <v>0</v>
      </c>
      <c r="H536" s="104" t="n">
        <f aca="false">IF(AND(E536=0,E537=0),25,20)</f>
        <v>25</v>
      </c>
      <c r="I536" s="105" t="n">
        <f aca="false">F536</f>
        <v>0</v>
      </c>
      <c r="J536" s="94" t="n">
        <f aca="false">IF(E536="WO40",-40,MAX(4,SUM(E536:E537)))</f>
        <v>4</v>
      </c>
      <c r="K536" s="104" t="n">
        <f aca="false">IF(D536&gt;E536,1,0)+IF(D537&gt;E537,1,0)+IF(D538&gt;E538,1,0)</f>
        <v>2</v>
      </c>
      <c r="L536" s="104" t="n">
        <f aca="false">IF(E536&gt;D536,1,0)+IF(E537&gt;D537,1,0)+IF(E538&gt;D538,1,0)</f>
        <v>0</v>
      </c>
      <c r="M536" s="97" t="str">
        <f aca="false">G536&amp;" d. "&amp;I536</f>
        <v>0 d. 0</v>
      </c>
      <c r="N536" s="97" t="str">
        <f aca="false">G536&amp;" x "&amp;I536</f>
        <v>0 x 0</v>
      </c>
      <c r="O536" s="97" t="str">
        <f aca="false">I536&amp;" x "&amp;G536</f>
        <v>0 x 0</v>
      </c>
      <c r="P536" s="94" t="n">
        <f aca="false">MONTH(B536)</f>
        <v>12</v>
      </c>
      <c r="Q536" s="94" t="n">
        <f aca="false">QUOTIENT(B536-2,7)-6129</f>
        <v>-6129</v>
      </c>
    </row>
    <row r="537" customFormat="false" ht="12.75" hidden="false" customHeight="false" outlineLevel="0" collapsed="false">
      <c r="A537" s="94"/>
      <c r="B537" s="39"/>
      <c r="C537" s="40"/>
      <c r="D537" s="98" t="n">
        <v>6</v>
      </c>
      <c r="E537" s="98"/>
      <c r="F537" s="40"/>
      <c r="G537" s="97"/>
      <c r="H537" s="94"/>
      <c r="I537" s="97"/>
      <c r="J537" s="94"/>
      <c r="K537" s="94"/>
      <c r="L537" s="94"/>
      <c r="M537" s="97" t="n">
        <v>0</v>
      </c>
      <c r="N537" s="97" t="n">
        <v>0</v>
      </c>
      <c r="O537" s="97" t="n">
        <v>0</v>
      </c>
      <c r="P537" s="94"/>
      <c r="Q537" s="94"/>
    </row>
    <row r="538" customFormat="false" ht="12.75" hidden="false" customHeight="false" outlineLevel="0" collapsed="false">
      <c r="A538" s="99"/>
      <c r="B538" s="100"/>
      <c r="C538" s="101"/>
      <c r="D538" s="102"/>
      <c r="E538" s="102"/>
      <c r="F538" s="101"/>
      <c r="G538" s="103"/>
      <c r="H538" s="99"/>
      <c r="I538" s="103"/>
      <c r="J538" s="99"/>
      <c r="K538" s="99"/>
      <c r="L538" s="99"/>
      <c r="M538" s="103" t="n">
        <v>0</v>
      </c>
      <c r="N538" s="103" t="n">
        <v>0</v>
      </c>
      <c r="O538" s="103" t="n">
        <v>0</v>
      </c>
      <c r="P538" s="99"/>
      <c r="Q538" s="99"/>
    </row>
    <row r="539" customFormat="false" ht="12.75" hidden="false" customHeight="false" outlineLevel="0" collapsed="false">
      <c r="A539" s="104" t="n">
        <f aca="false">A536+1</f>
        <v>180</v>
      </c>
      <c r="B539" s="95"/>
      <c r="C539" s="40"/>
      <c r="D539" s="96" t="n">
        <v>6</v>
      </c>
      <c r="E539" s="96"/>
      <c r="F539" s="40"/>
      <c r="G539" s="105" t="n">
        <f aca="false">C539</f>
        <v>0</v>
      </c>
      <c r="H539" s="104" t="n">
        <f aca="false">IF(AND(E539=0,E540=0),25,20)</f>
        <v>25</v>
      </c>
      <c r="I539" s="105" t="n">
        <f aca="false">F539</f>
        <v>0</v>
      </c>
      <c r="J539" s="94" t="n">
        <f aca="false">IF(E539="WO40",-40,MAX(4,SUM(E539:E540)))</f>
        <v>4</v>
      </c>
      <c r="K539" s="104" t="n">
        <f aca="false">IF(D539&gt;E539,1,0)+IF(D540&gt;E540,1,0)+IF(D541&gt;E541,1,0)</f>
        <v>2</v>
      </c>
      <c r="L539" s="104" t="n">
        <f aca="false">IF(E539&gt;D539,1,0)+IF(E540&gt;D540,1,0)+IF(E541&gt;D541,1,0)</f>
        <v>0</v>
      </c>
      <c r="M539" s="97" t="str">
        <f aca="false">G539&amp;" d. "&amp;I539</f>
        <v>0 d. 0</v>
      </c>
      <c r="N539" s="97" t="str">
        <f aca="false">G539&amp;" x "&amp;I539</f>
        <v>0 x 0</v>
      </c>
      <c r="O539" s="97" t="str">
        <f aca="false">I539&amp;" x "&amp;G539</f>
        <v>0 x 0</v>
      </c>
      <c r="P539" s="94" t="n">
        <f aca="false">MONTH(B539)</f>
        <v>12</v>
      </c>
      <c r="Q539" s="94" t="n">
        <f aca="false">QUOTIENT(B539-2,7)-6129</f>
        <v>-6129</v>
      </c>
    </row>
    <row r="540" customFormat="false" ht="12.75" hidden="false" customHeight="false" outlineLevel="0" collapsed="false">
      <c r="A540" s="94"/>
      <c r="B540" s="39"/>
      <c r="C540" s="40"/>
      <c r="D540" s="98" t="n">
        <v>6</v>
      </c>
      <c r="E540" s="98"/>
      <c r="F540" s="40"/>
      <c r="G540" s="97"/>
      <c r="H540" s="94"/>
      <c r="I540" s="97"/>
      <c r="J540" s="94"/>
      <c r="K540" s="94"/>
      <c r="L540" s="94"/>
      <c r="M540" s="97" t="n">
        <v>0</v>
      </c>
      <c r="N540" s="97" t="n">
        <v>0</v>
      </c>
      <c r="O540" s="97" t="n">
        <v>0</v>
      </c>
      <c r="P540" s="94"/>
      <c r="Q540" s="94"/>
    </row>
    <row r="541" customFormat="false" ht="12.75" hidden="false" customHeight="false" outlineLevel="0" collapsed="false">
      <c r="A541" s="99"/>
      <c r="B541" s="100"/>
      <c r="C541" s="101"/>
      <c r="D541" s="102"/>
      <c r="E541" s="102"/>
      <c r="F541" s="101"/>
      <c r="G541" s="103"/>
      <c r="H541" s="99"/>
      <c r="I541" s="103"/>
      <c r="J541" s="99"/>
      <c r="K541" s="99"/>
      <c r="L541" s="99"/>
      <c r="M541" s="103" t="n">
        <v>0</v>
      </c>
      <c r="N541" s="103" t="n">
        <v>0</v>
      </c>
      <c r="O541" s="103" t="n">
        <v>0</v>
      </c>
      <c r="P541" s="99"/>
      <c r="Q541" s="99"/>
    </row>
    <row r="542" customFormat="false" ht="12.75" hidden="false" customHeight="false" outlineLevel="0" collapsed="false">
      <c r="A542" s="104" t="n">
        <f aca="false">A539+1</f>
        <v>181</v>
      </c>
      <c r="B542" s="95"/>
      <c r="C542" s="40"/>
      <c r="D542" s="96" t="n">
        <v>6</v>
      </c>
      <c r="E542" s="96"/>
      <c r="F542" s="40"/>
      <c r="G542" s="105" t="n">
        <f aca="false">C542</f>
        <v>0</v>
      </c>
      <c r="H542" s="104" t="n">
        <f aca="false">IF(AND(E542=0,E543=0),25,20)</f>
        <v>25</v>
      </c>
      <c r="I542" s="105" t="n">
        <f aca="false">F542</f>
        <v>0</v>
      </c>
      <c r="J542" s="94" t="n">
        <f aca="false">IF(E542="WO40",-40,MAX(4,SUM(E542:E543)))</f>
        <v>4</v>
      </c>
      <c r="K542" s="104" t="n">
        <f aca="false">IF(D542&gt;E542,1,0)+IF(D543&gt;E543,1,0)+IF(D544&gt;E544,1,0)</f>
        <v>2</v>
      </c>
      <c r="L542" s="104" t="n">
        <f aca="false">IF(E542&gt;D542,1,0)+IF(E543&gt;D543,1,0)+IF(E544&gt;D544,1,0)</f>
        <v>0</v>
      </c>
      <c r="M542" s="97" t="str">
        <f aca="false">G542&amp;" d. "&amp;I542</f>
        <v>0 d. 0</v>
      </c>
      <c r="N542" s="97" t="str">
        <f aca="false">G542&amp;" x "&amp;I542</f>
        <v>0 x 0</v>
      </c>
      <c r="O542" s="97" t="str">
        <f aca="false">I542&amp;" x "&amp;G542</f>
        <v>0 x 0</v>
      </c>
      <c r="P542" s="94" t="n">
        <f aca="false">MONTH(B542)</f>
        <v>12</v>
      </c>
      <c r="Q542" s="94" t="n">
        <f aca="false">QUOTIENT(B542-2,7)-6129</f>
        <v>-6129</v>
      </c>
    </row>
    <row r="543" customFormat="false" ht="12.75" hidden="false" customHeight="false" outlineLevel="0" collapsed="false">
      <c r="A543" s="94"/>
      <c r="B543" s="39"/>
      <c r="C543" s="40"/>
      <c r="D543" s="98" t="n">
        <v>6</v>
      </c>
      <c r="E543" s="98"/>
      <c r="F543" s="40"/>
      <c r="G543" s="97"/>
      <c r="H543" s="94"/>
      <c r="I543" s="97"/>
      <c r="J543" s="94"/>
      <c r="K543" s="94"/>
      <c r="L543" s="94"/>
      <c r="M543" s="97" t="n">
        <v>0</v>
      </c>
      <c r="N543" s="97" t="n">
        <v>0</v>
      </c>
      <c r="O543" s="97" t="n">
        <v>0</v>
      </c>
      <c r="P543" s="94"/>
      <c r="Q543" s="94"/>
    </row>
    <row r="544" customFormat="false" ht="12.75" hidden="false" customHeight="false" outlineLevel="0" collapsed="false">
      <c r="A544" s="99"/>
      <c r="B544" s="100"/>
      <c r="C544" s="101"/>
      <c r="D544" s="102"/>
      <c r="E544" s="102"/>
      <c r="F544" s="101"/>
      <c r="G544" s="103"/>
      <c r="H544" s="99"/>
      <c r="I544" s="103"/>
      <c r="J544" s="99"/>
      <c r="K544" s="99"/>
      <c r="L544" s="99"/>
      <c r="M544" s="103" t="n">
        <v>0</v>
      </c>
      <c r="N544" s="103" t="n">
        <v>0</v>
      </c>
      <c r="O544" s="103" t="n">
        <v>0</v>
      </c>
      <c r="P544" s="99"/>
      <c r="Q544" s="99"/>
    </row>
    <row r="545" customFormat="false" ht="12.75" hidden="false" customHeight="false" outlineLevel="0" collapsed="false">
      <c r="A545" s="104" t="n">
        <f aca="false">A542+1</f>
        <v>182</v>
      </c>
      <c r="B545" s="95"/>
      <c r="C545" s="40"/>
      <c r="D545" s="96" t="n">
        <v>6</v>
      </c>
      <c r="E545" s="96"/>
      <c r="F545" s="40"/>
      <c r="G545" s="105" t="n">
        <f aca="false">C545</f>
        <v>0</v>
      </c>
      <c r="H545" s="104" t="n">
        <f aca="false">IF(AND(E545=0,E546=0),25,20)</f>
        <v>25</v>
      </c>
      <c r="I545" s="105" t="n">
        <f aca="false">F545</f>
        <v>0</v>
      </c>
      <c r="J545" s="94" t="n">
        <f aca="false">IF(E545="WO40",-40,MAX(4,SUM(E545:E546)))</f>
        <v>4</v>
      </c>
      <c r="K545" s="104" t="n">
        <f aca="false">IF(D545&gt;E545,1,0)+IF(D546&gt;E546,1,0)+IF(D547&gt;E547,1,0)</f>
        <v>2</v>
      </c>
      <c r="L545" s="104" t="n">
        <f aca="false">IF(E545&gt;D545,1,0)+IF(E546&gt;D546,1,0)+IF(E547&gt;D547,1,0)</f>
        <v>0</v>
      </c>
      <c r="M545" s="97" t="str">
        <f aca="false">G545&amp;" d. "&amp;I545</f>
        <v>0 d. 0</v>
      </c>
      <c r="N545" s="97" t="str">
        <f aca="false">G545&amp;" x "&amp;I545</f>
        <v>0 x 0</v>
      </c>
      <c r="O545" s="97" t="str">
        <f aca="false">I545&amp;" x "&amp;G545</f>
        <v>0 x 0</v>
      </c>
      <c r="P545" s="94" t="n">
        <f aca="false">MONTH(B545)</f>
        <v>12</v>
      </c>
      <c r="Q545" s="94" t="n">
        <f aca="false">QUOTIENT(B545-2,7)-6129</f>
        <v>-6129</v>
      </c>
    </row>
    <row r="546" customFormat="false" ht="12.75" hidden="false" customHeight="false" outlineLevel="0" collapsed="false">
      <c r="A546" s="94"/>
      <c r="B546" s="39"/>
      <c r="C546" s="40"/>
      <c r="D546" s="98" t="n">
        <v>6</v>
      </c>
      <c r="E546" s="98"/>
      <c r="F546" s="40"/>
      <c r="G546" s="97"/>
      <c r="H546" s="94"/>
      <c r="I546" s="97"/>
      <c r="J546" s="94"/>
      <c r="K546" s="94"/>
      <c r="L546" s="94"/>
      <c r="M546" s="97" t="n">
        <v>0</v>
      </c>
      <c r="N546" s="97" t="n">
        <v>0</v>
      </c>
      <c r="O546" s="97" t="n">
        <v>0</v>
      </c>
      <c r="P546" s="94"/>
      <c r="Q546" s="94"/>
    </row>
    <row r="547" customFormat="false" ht="12.75" hidden="false" customHeight="false" outlineLevel="0" collapsed="false">
      <c r="A547" s="99"/>
      <c r="B547" s="100"/>
      <c r="C547" s="101"/>
      <c r="D547" s="102"/>
      <c r="E547" s="102"/>
      <c r="F547" s="101"/>
      <c r="G547" s="103"/>
      <c r="H547" s="99"/>
      <c r="I547" s="103"/>
      <c r="J547" s="99"/>
      <c r="K547" s="99"/>
      <c r="L547" s="99"/>
      <c r="M547" s="103" t="n">
        <v>0</v>
      </c>
      <c r="N547" s="103" t="n">
        <v>0</v>
      </c>
      <c r="O547" s="103" t="n">
        <v>0</v>
      </c>
      <c r="P547" s="99"/>
      <c r="Q547" s="99"/>
    </row>
    <row r="548" customFormat="false" ht="12.75" hidden="false" customHeight="false" outlineLevel="0" collapsed="false">
      <c r="A548" s="104" t="n">
        <f aca="false">A545+1</f>
        <v>183</v>
      </c>
      <c r="B548" s="95"/>
      <c r="C548" s="40"/>
      <c r="D548" s="96" t="n">
        <v>6</v>
      </c>
      <c r="E548" s="96"/>
      <c r="F548" s="40"/>
      <c r="G548" s="105" t="n">
        <f aca="false">C548</f>
        <v>0</v>
      </c>
      <c r="H548" s="104" t="n">
        <f aca="false">IF(AND(E548=0,E549=0),25,20)</f>
        <v>25</v>
      </c>
      <c r="I548" s="105" t="n">
        <f aca="false">F548</f>
        <v>0</v>
      </c>
      <c r="J548" s="94" t="n">
        <f aca="false">IF(E548="WO40",-40,MAX(4,SUM(E548:E549)))</f>
        <v>4</v>
      </c>
      <c r="K548" s="104" t="n">
        <f aca="false">IF(D548&gt;E548,1,0)+IF(D549&gt;E549,1,0)+IF(D550&gt;E550,1,0)</f>
        <v>2</v>
      </c>
      <c r="L548" s="104" t="n">
        <f aca="false">IF(E548&gt;D548,1,0)+IF(E549&gt;D549,1,0)+IF(E550&gt;D550,1,0)</f>
        <v>0</v>
      </c>
      <c r="M548" s="97" t="str">
        <f aca="false">G548&amp;" d. "&amp;I548</f>
        <v>0 d. 0</v>
      </c>
      <c r="N548" s="97" t="str">
        <f aca="false">G548&amp;" x "&amp;I548</f>
        <v>0 x 0</v>
      </c>
      <c r="O548" s="97" t="str">
        <f aca="false">I548&amp;" x "&amp;G548</f>
        <v>0 x 0</v>
      </c>
      <c r="P548" s="94" t="n">
        <f aca="false">MONTH(B548)</f>
        <v>12</v>
      </c>
      <c r="Q548" s="94" t="n">
        <f aca="false">QUOTIENT(B548-2,7)-6129</f>
        <v>-6129</v>
      </c>
    </row>
    <row r="549" customFormat="false" ht="12.75" hidden="false" customHeight="false" outlineLevel="0" collapsed="false">
      <c r="A549" s="94"/>
      <c r="B549" s="39"/>
      <c r="C549" s="40"/>
      <c r="D549" s="98" t="n">
        <v>6</v>
      </c>
      <c r="E549" s="98"/>
      <c r="F549" s="40"/>
      <c r="G549" s="97"/>
      <c r="H549" s="94"/>
      <c r="I549" s="97"/>
      <c r="J549" s="94"/>
      <c r="K549" s="94"/>
      <c r="L549" s="94"/>
      <c r="M549" s="97" t="n">
        <v>0</v>
      </c>
      <c r="N549" s="97" t="n">
        <v>0</v>
      </c>
      <c r="O549" s="97" t="n">
        <v>0</v>
      </c>
      <c r="P549" s="94"/>
      <c r="Q549" s="94"/>
    </row>
    <row r="550" customFormat="false" ht="12.75" hidden="false" customHeight="false" outlineLevel="0" collapsed="false">
      <c r="A550" s="99"/>
      <c r="B550" s="100"/>
      <c r="C550" s="101"/>
      <c r="D550" s="102"/>
      <c r="E550" s="102"/>
      <c r="F550" s="101"/>
      <c r="G550" s="103"/>
      <c r="H550" s="99"/>
      <c r="I550" s="103"/>
      <c r="J550" s="99"/>
      <c r="K550" s="99"/>
      <c r="L550" s="99"/>
      <c r="M550" s="103" t="n">
        <v>0</v>
      </c>
      <c r="N550" s="103" t="n">
        <v>0</v>
      </c>
      <c r="O550" s="103" t="n">
        <v>0</v>
      </c>
      <c r="P550" s="99"/>
      <c r="Q550" s="99"/>
    </row>
    <row r="551" customFormat="false" ht="12.75" hidden="false" customHeight="false" outlineLevel="0" collapsed="false">
      <c r="A551" s="104" t="n">
        <f aca="false">A548+1</f>
        <v>184</v>
      </c>
      <c r="B551" s="95"/>
      <c r="C551" s="40"/>
      <c r="D551" s="96" t="n">
        <v>6</v>
      </c>
      <c r="E551" s="96"/>
      <c r="F551" s="40"/>
      <c r="G551" s="105" t="n">
        <f aca="false">C551</f>
        <v>0</v>
      </c>
      <c r="H551" s="104" t="n">
        <f aca="false">IF(AND(E551=0,E552=0),25,20)</f>
        <v>25</v>
      </c>
      <c r="I551" s="105" t="n">
        <f aca="false">F551</f>
        <v>0</v>
      </c>
      <c r="J551" s="94" t="n">
        <f aca="false">IF(E551="WO40",-40,MAX(4,SUM(E551:E552)))</f>
        <v>4</v>
      </c>
      <c r="K551" s="104" t="n">
        <f aca="false">IF(D551&gt;E551,1,0)+IF(D552&gt;E552,1,0)+IF(D553&gt;E553,1,0)</f>
        <v>2</v>
      </c>
      <c r="L551" s="104" t="n">
        <f aca="false">IF(E551&gt;D551,1,0)+IF(E552&gt;D552,1,0)+IF(E553&gt;D553,1,0)</f>
        <v>0</v>
      </c>
      <c r="M551" s="97" t="str">
        <f aca="false">G551&amp;" d. "&amp;I551</f>
        <v>0 d. 0</v>
      </c>
      <c r="N551" s="97" t="str">
        <f aca="false">G551&amp;" x "&amp;I551</f>
        <v>0 x 0</v>
      </c>
      <c r="O551" s="97" t="str">
        <f aca="false">I551&amp;" x "&amp;G551</f>
        <v>0 x 0</v>
      </c>
      <c r="P551" s="94" t="n">
        <f aca="false">MONTH(B551)</f>
        <v>12</v>
      </c>
      <c r="Q551" s="94" t="n">
        <f aca="false">QUOTIENT(B551-2,7)-6129</f>
        <v>-6129</v>
      </c>
    </row>
    <row r="552" customFormat="false" ht="12.75" hidden="false" customHeight="false" outlineLevel="0" collapsed="false">
      <c r="A552" s="94"/>
      <c r="B552" s="39"/>
      <c r="C552" s="40"/>
      <c r="D552" s="98" t="n">
        <v>6</v>
      </c>
      <c r="E552" s="98"/>
      <c r="F552" s="40"/>
      <c r="G552" s="97"/>
      <c r="H552" s="94"/>
      <c r="I552" s="97"/>
      <c r="J552" s="94"/>
      <c r="K552" s="94"/>
      <c r="L552" s="94"/>
      <c r="M552" s="97" t="n">
        <v>0</v>
      </c>
      <c r="N552" s="97" t="n">
        <v>0</v>
      </c>
      <c r="O552" s="97" t="n">
        <v>0</v>
      </c>
      <c r="P552" s="94"/>
      <c r="Q552" s="94"/>
    </row>
    <row r="553" customFormat="false" ht="12.75" hidden="false" customHeight="false" outlineLevel="0" collapsed="false">
      <c r="A553" s="99"/>
      <c r="B553" s="100"/>
      <c r="C553" s="101"/>
      <c r="D553" s="102"/>
      <c r="E553" s="102"/>
      <c r="F553" s="101"/>
      <c r="G553" s="103"/>
      <c r="H553" s="99"/>
      <c r="I553" s="103"/>
      <c r="J553" s="99"/>
      <c r="K553" s="99"/>
      <c r="L553" s="99"/>
      <c r="M553" s="103" t="n">
        <v>0</v>
      </c>
      <c r="N553" s="103" t="n">
        <v>0</v>
      </c>
      <c r="O553" s="103" t="n">
        <v>0</v>
      </c>
      <c r="P553" s="99"/>
      <c r="Q553" s="99"/>
    </row>
    <row r="554" customFormat="false" ht="12.75" hidden="false" customHeight="false" outlineLevel="0" collapsed="false">
      <c r="A554" s="104" t="n">
        <f aca="false">A551+1</f>
        <v>185</v>
      </c>
      <c r="B554" s="95"/>
      <c r="C554" s="40"/>
      <c r="D554" s="96" t="n">
        <v>6</v>
      </c>
      <c r="E554" s="96"/>
      <c r="F554" s="40"/>
      <c r="G554" s="105" t="n">
        <f aca="false">C554</f>
        <v>0</v>
      </c>
      <c r="H554" s="104" t="n">
        <f aca="false">IF(AND(E554=0,E555=0),25,20)</f>
        <v>25</v>
      </c>
      <c r="I554" s="105" t="n">
        <f aca="false">F554</f>
        <v>0</v>
      </c>
      <c r="J554" s="94" t="n">
        <f aca="false">IF(E554="WO40",-40,MAX(4,SUM(E554:E555)))</f>
        <v>4</v>
      </c>
      <c r="K554" s="104" t="n">
        <f aca="false">IF(D554&gt;E554,1,0)+IF(D555&gt;E555,1,0)+IF(D556&gt;E556,1,0)</f>
        <v>2</v>
      </c>
      <c r="L554" s="104" t="n">
        <f aca="false">IF(E554&gt;D554,1,0)+IF(E555&gt;D555,1,0)+IF(E556&gt;D556,1,0)</f>
        <v>0</v>
      </c>
      <c r="M554" s="97" t="str">
        <f aca="false">G554&amp;" d. "&amp;I554</f>
        <v>0 d. 0</v>
      </c>
      <c r="N554" s="97" t="str">
        <f aca="false">G554&amp;" x "&amp;I554</f>
        <v>0 x 0</v>
      </c>
      <c r="O554" s="97" t="str">
        <f aca="false">I554&amp;" x "&amp;G554</f>
        <v>0 x 0</v>
      </c>
      <c r="P554" s="94" t="n">
        <f aca="false">MONTH(B554)</f>
        <v>12</v>
      </c>
      <c r="Q554" s="94" t="n">
        <f aca="false">QUOTIENT(B554-2,7)-6129</f>
        <v>-6129</v>
      </c>
    </row>
    <row r="555" customFormat="false" ht="12.75" hidden="false" customHeight="false" outlineLevel="0" collapsed="false">
      <c r="A555" s="94"/>
      <c r="B555" s="39"/>
      <c r="C555" s="40"/>
      <c r="D555" s="98" t="n">
        <v>6</v>
      </c>
      <c r="E555" s="98"/>
      <c r="F555" s="40"/>
      <c r="G555" s="97"/>
      <c r="H555" s="94"/>
      <c r="I555" s="97"/>
      <c r="J555" s="94"/>
      <c r="K555" s="94"/>
      <c r="L555" s="94"/>
      <c r="M555" s="97" t="n">
        <v>0</v>
      </c>
      <c r="N555" s="97" t="n">
        <v>0</v>
      </c>
      <c r="O555" s="97" t="n">
        <v>0</v>
      </c>
      <c r="P555" s="94"/>
      <c r="Q555" s="94"/>
    </row>
    <row r="556" customFormat="false" ht="12.75" hidden="false" customHeight="false" outlineLevel="0" collapsed="false">
      <c r="A556" s="99"/>
      <c r="B556" s="100"/>
      <c r="C556" s="101"/>
      <c r="D556" s="102"/>
      <c r="E556" s="102"/>
      <c r="F556" s="101"/>
      <c r="G556" s="103"/>
      <c r="H556" s="99"/>
      <c r="I556" s="103"/>
      <c r="J556" s="99"/>
      <c r="K556" s="99"/>
      <c r="L556" s="99"/>
      <c r="M556" s="103" t="n">
        <v>0</v>
      </c>
      <c r="N556" s="103" t="n">
        <v>0</v>
      </c>
      <c r="O556" s="103" t="n">
        <v>0</v>
      </c>
      <c r="P556" s="99"/>
      <c r="Q556" s="99"/>
    </row>
    <row r="557" customFormat="false" ht="12.75" hidden="false" customHeight="false" outlineLevel="0" collapsed="false">
      <c r="A557" s="104" t="n">
        <f aca="false">A554+1</f>
        <v>186</v>
      </c>
      <c r="B557" s="95"/>
      <c r="C557" s="40"/>
      <c r="D557" s="96" t="n">
        <v>6</v>
      </c>
      <c r="E557" s="96"/>
      <c r="F557" s="40"/>
      <c r="G557" s="105" t="n">
        <f aca="false">C557</f>
        <v>0</v>
      </c>
      <c r="H557" s="104" t="n">
        <f aca="false">IF(AND(E557=0,E558=0),25,20)</f>
        <v>25</v>
      </c>
      <c r="I557" s="105" t="n">
        <f aca="false">F557</f>
        <v>0</v>
      </c>
      <c r="J557" s="94" t="n">
        <f aca="false">IF(E557="WO40",-40,MAX(4,SUM(E557:E558)))</f>
        <v>4</v>
      </c>
      <c r="K557" s="104" t="n">
        <f aca="false">IF(D557&gt;E557,1,0)+IF(D558&gt;E558,1,0)+IF(D559&gt;E559,1,0)</f>
        <v>2</v>
      </c>
      <c r="L557" s="104" t="n">
        <f aca="false">IF(E557&gt;D557,1,0)+IF(E558&gt;D558,1,0)+IF(E559&gt;D559,1,0)</f>
        <v>0</v>
      </c>
      <c r="M557" s="97" t="str">
        <f aca="false">G557&amp;" d. "&amp;I557</f>
        <v>0 d. 0</v>
      </c>
      <c r="N557" s="97" t="str">
        <f aca="false">G557&amp;" x "&amp;I557</f>
        <v>0 x 0</v>
      </c>
      <c r="O557" s="97" t="str">
        <f aca="false">I557&amp;" x "&amp;G557</f>
        <v>0 x 0</v>
      </c>
      <c r="P557" s="94" t="n">
        <f aca="false">MONTH(B557)</f>
        <v>12</v>
      </c>
      <c r="Q557" s="94" t="n">
        <f aca="false">QUOTIENT(B557-2,7)-6129</f>
        <v>-6129</v>
      </c>
    </row>
    <row r="558" customFormat="false" ht="12.75" hidden="false" customHeight="false" outlineLevel="0" collapsed="false">
      <c r="A558" s="94"/>
      <c r="B558" s="39"/>
      <c r="C558" s="40"/>
      <c r="D558" s="98" t="n">
        <v>6</v>
      </c>
      <c r="E558" s="98"/>
      <c r="F558" s="40"/>
      <c r="G558" s="97"/>
      <c r="H558" s="94"/>
      <c r="I558" s="97"/>
      <c r="J558" s="94"/>
      <c r="K558" s="94"/>
      <c r="L558" s="94"/>
      <c r="M558" s="97" t="n">
        <v>0</v>
      </c>
      <c r="N558" s="97" t="n">
        <v>0</v>
      </c>
      <c r="O558" s="97" t="n">
        <v>0</v>
      </c>
      <c r="P558" s="94"/>
      <c r="Q558" s="94"/>
    </row>
    <row r="559" customFormat="false" ht="12.75" hidden="false" customHeight="false" outlineLevel="0" collapsed="false">
      <c r="A559" s="99"/>
      <c r="B559" s="100"/>
      <c r="C559" s="101"/>
      <c r="D559" s="102"/>
      <c r="E559" s="102"/>
      <c r="F559" s="101"/>
      <c r="G559" s="103"/>
      <c r="H559" s="99"/>
      <c r="I559" s="103"/>
      <c r="J559" s="99"/>
      <c r="K559" s="99"/>
      <c r="L559" s="99"/>
      <c r="M559" s="103" t="n">
        <v>0</v>
      </c>
      <c r="N559" s="103" t="n">
        <v>0</v>
      </c>
      <c r="O559" s="103" t="n">
        <v>0</v>
      </c>
      <c r="P559" s="99"/>
      <c r="Q559" s="99"/>
    </row>
    <row r="560" customFormat="false" ht="12.75" hidden="false" customHeight="false" outlineLevel="0" collapsed="false">
      <c r="A560" s="104" t="n">
        <f aca="false">A557+1</f>
        <v>187</v>
      </c>
      <c r="B560" s="95"/>
      <c r="C560" s="40"/>
      <c r="D560" s="96" t="n">
        <v>6</v>
      </c>
      <c r="E560" s="96"/>
      <c r="F560" s="40"/>
      <c r="G560" s="105" t="n">
        <f aca="false">C560</f>
        <v>0</v>
      </c>
      <c r="H560" s="104" t="n">
        <f aca="false">IF(AND(E560=0,E561=0),25,20)</f>
        <v>25</v>
      </c>
      <c r="I560" s="105" t="n">
        <f aca="false">F560</f>
        <v>0</v>
      </c>
      <c r="J560" s="94" t="n">
        <f aca="false">IF(E560="WO40",-40,MAX(4,SUM(E560:E561)))</f>
        <v>4</v>
      </c>
      <c r="K560" s="104" t="n">
        <f aca="false">IF(D560&gt;E560,1,0)+IF(D561&gt;E561,1,0)+IF(D562&gt;E562,1,0)</f>
        <v>2</v>
      </c>
      <c r="L560" s="104" t="n">
        <f aca="false">IF(E560&gt;D560,1,0)+IF(E561&gt;D561,1,0)+IF(E562&gt;D562,1,0)</f>
        <v>0</v>
      </c>
      <c r="M560" s="97" t="str">
        <f aca="false">G560&amp;" d. "&amp;I560</f>
        <v>0 d. 0</v>
      </c>
      <c r="N560" s="97" t="str">
        <f aca="false">G560&amp;" x "&amp;I560</f>
        <v>0 x 0</v>
      </c>
      <c r="O560" s="97" t="str">
        <f aca="false">I560&amp;" x "&amp;G560</f>
        <v>0 x 0</v>
      </c>
      <c r="P560" s="94" t="n">
        <f aca="false">MONTH(B560)</f>
        <v>12</v>
      </c>
      <c r="Q560" s="94" t="n">
        <f aca="false">QUOTIENT(B560-2,7)-6129</f>
        <v>-6129</v>
      </c>
    </row>
    <row r="561" customFormat="false" ht="12.75" hidden="false" customHeight="false" outlineLevel="0" collapsed="false">
      <c r="A561" s="94"/>
      <c r="B561" s="39"/>
      <c r="C561" s="40"/>
      <c r="D561" s="98" t="n">
        <v>6</v>
      </c>
      <c r="E561" s="98"/>
      <c r="F561" s="40"/>
      <c r="G561" s="97"/>
      <c r="H561" s="94"/>
      <c r="I561" s="97"/>
      <c r="J561" s="94"/>
      <c r="K561" s="94"/>
      <c r="L561" s="94"/>
      <c r="M561" s="97" t="n">
        <v>0</v>
      </c>
      <c r="N561" s="97" t="n">
        <v>0</v>
      </c>
      <c r="O561" s="97" t="n">
        <v>0</v>
      </c>
      <c r="P561" s="94"/>
      <c r="Q561" s="94"/>
    </row>
    <row r="562" customFormat="false" ht="12.75" hidden="false" customHeight="false" outlineLevel="0" collapsed="false">
      <c r="A562" s="99"/>
      <c r="B562" s="100"/>
      <c r="C562" s="101"/>
      <c r="D562" s="102"/>
      <c r="E562" s="102"/>
      <c r="F562" s="101"/>
      <c r="G562" s="103"/>
      <c r="H562" s="99"/>
      <c r="I562" s="103"/>
      <c r="J562" s="99"/>
      <c r="K562" s="99"/>
      <c r="L562" s="99"/>
      <c r="M562" s="103" t="n">
        <v>0</v>
      </c>
      <c r="N562" s="103" t="n">
        <v>0</v>
      </c>
      <c r="O562" s="103" t="n">
        <v>0</v>
      </c>
      <c r="P562" s="99"/>
      <c r="Q562" s="99"/>
    </row>
    <row r="563" customFormat="false" ht="12.75" hidden="false" customHeight="false" outlineLevel="0" collapsed="false">
      <c r="A563" s="104" t="n">
        <f aca="false">A560+1</f>
        <v>188</v>
      </c>
      <c r="B563" s="95"/>
      <c r="C563" s="40"/>
      <c r="D563" s="96" t="n">
        <v>6</v>
      </c>
      <c r="E563" s="96"/>
      <c r="F563" s="40"/>
      <c r="G563" s="105" t="n">
        <f aca="false">C563</f>
        <v>0</v>
      </c>
      <c r="H563" s="104" t="n">
        <f aca="false">IF(AND(E563=0,E564=0),25,20)</f>
        <v>25</v>
      </c>
      <c r="I563" s="105" t="n">
        <f aca="false">F563</f>
        <v>0</v>
      </c>
      <c r="J563" s="94" t="n">
        <f aca="false">IF(E563="WO40",-40,MAX(4,SUM(E563:E564)))</f>
        <v>4</v>
      </c>
      <c r="K563" s="104" t="n">
        <f aca="false">IF(D563&gt;E563,1,0)+IF(D564&gt;E564,1,0)+IF(D565&gt;E565,1,0)</f>
        <v>2</v>
      </c>
      <c r="L563" s="104" t="n">
        <f aca="false">IF(E563&gt;D563,1,0)+IF(E564&gt;D564,1,0)+IF(E565&gt;D565,1,0)</f>
        <v>0</v>
      </c>
      <c r="M563" s="97" t="str">
        <f aca="false">G563&amp;" d. "&amp;I563</f>
        <v>0 d. 0</v>
      </c>
      <c r="N563" s="97" t="str">
        <f aca="false">G563&amp;" x "&amp;I563</f>
        <v>0 x 0</v>
      </c>
      <c r="O563" s="97" t="str">
        <f aca="false">I563&amp;" x "&amp;G563</f>
        <v>0 x 0</v>
      </c>
      <c r="P563" s="94" t="n">
        <f aca="false">MONTH(B563)</f>
        <v>12</v>
      </c>
      <c r="Q563" s="94" t="n">
        <f aca="false">QUOTIENT(B563-2,7)-6129</f>
        <v>-6129</v>
      </c>
    </row>
    <row r="564" customFormat="false" ht="12.75" hidden="false" customHeight="false" outlineLevel="0" collapsed="false">
      <c r="A564" s="94"/>
      <c r="B564" s="39"/>
      <c r="C564" s="40"/>
      <c r="D564" s="98" t="n">
        <v>6</v>
      </c>
      <c r="E564" s="98"/>
      <c r="F564" s="40"/>
      <c r="G564" s="97"/>
      <c r="H564" s="94"/>
      <c r="I564" s="97"/>
      <c r="J564" s="94"/>
      <c r="K564" s="94"/>
      <c r="L564" s="94"/>
      <c r="M564" s="97" t="n">
        <v>0</v>
      </c>
      <c r="N564" s="97" t="n">
        <v>0</v>
      </c>
      <c r="O564" s="97" t="n">
        <v>0</v>
      </c>
      <c r="P564" s="94"/>
      <c r="Q564" s="94"/>
    </row>
    <row r="565" customFormat="false" ht="12.75" hidden="false" customHeight="false" outlineLevel="0" collapsed="false">
      <c r="A565" s="99"/>
      <c r="B565" s="100"/>
      <c r="C565" s="101"/>
      <c r="D565" s="102"/>
      <c r="E565" s="102"/>
      <c r="F565" s="101"/>
      <c r="G565" s="103"/>
      <c r="H565" s="99"/>
      <c r="I565" s="103"/>
      <c r="J565" s="99"/>
      <c r="K565" s="99"/>
      <c r="L565" s="99"/>
      <c r="M565" s="103" t="n">
        <v>0</v>
      </c>
      <c r="N565" s="103" t="n">
        <v>0</v>
      </c>
      <c r="O565" s="103" t="n">
        <v>0</v>
      </c>
      <c r="P565" s="99"/>
      <c r="Q565" s="99"/>
    </row>
    <row r="566" customFormat="false" ht="12.75" hidden="false" customHeight="false" outlineLevel="0" collapsed="false">
      <c r="A566" s="104" t="n">
        <f aca="false">A563+1</f>
        <v>189</v>
      </c>
      <c r="B566" s="95"/>
      <c r="C566" s="40"/>
      <c r="D566" s="96" t="n">
        <v>6</v>
      </c>
      <c r="E566" s="96"/>
      <c r="F566" s="40"/>
      <c r="G566" s="105" t="n">
        <f aca="false">C566</f>
        <v>0</v>
      </c>
      <c r="H566" s="104" t="n">
        <f aca="false">IF(AND(E566=0,E567=0),25,20)</f>
        <v>25</v>
      </c>
      <c r="I566" s="105" t="n">
        <f aca="false">F566</f>
        <v>0</v>
      </c>
      <c r="J566" s="94" t="n">
        <f aca="false">IF(E566="WO40",-40,MAX(4,SUM(E566:E567)))</f>
        <v>4</v>
      </c>
      <c r="K566" s="104" t="n">
        <f aca="false">IF(D566&gt;E566,1,0)+IF(D567&gt;E567,1,0)+IF(D568&gt;E568,1,0)</f>
        <v>2</v>
      </c>
      <c r="L566" s="104" t="n">
        <f aca="false">IF(E566&gt;D566,1,0)+IF(E567&gt;D567,1,0)+IF(E568&gt;D568,1,0)</f>
        <v>0</v>
      </c>
      <c r="M566" s="97" t="str">
        <f aca="false">G566&amp;" d. "&amp;I566</f>
        <v>0 d. 0</v>
      </c>
      <c r="N566" s="97" t="str">
        <f aca="false">G566&amp;" x "&amp;I566</f>
        <v>0 x 0</v>
      </c>
      <c r="O566" s="97" t="str">
        <f aca="false">I566&amp;" x "&amp;G566</f>
        <v>0 x 0</v>
      </c>
      <c r="P566" s="94" t="n">
        <f aca="false">MONTH(B566)</f>
        <v>12</v>
      </c>
      <c r="Q566" s="94" t="n">
        <f aca="false">QUOTIENT(B566-2,7)-6129</f>
        <v>-6129</v>
      </c>
    </row>
    <row r="567" customFormat="false" ht="12.75" hidden="false" customHeight="false" outlineLevel="0" collapsed="false">
      <c r="A567" s="94"/>
      <c r="B567" s="39"/>
      <c r="C567" s="40"/>
      <c r="D567" s="98" t="n">
        <v>6</v>
      </c>
      <c r="E567" s="98"/>
      <c r="F567" s="40"/>
      <c r="G567" s="97"/>
      <c r="H567" s="94"/>
      <c r="I567" s="97"/>
      <c r="J567" s="94"/>
      <c r="K567" s="94"/>
      <c r="L567" s="94"/>
      <c r="M567" s="97" t="n">
        <v>0</v>
      </c>
      <c r="N567" s="97" t="n">
        <v>0</v>
      </c>
      <c r="O567" s="97" t="n">
        <v>0</v>
      </c>
      <c r="P567" s="94"/>
      <c r="Q567" s="94"/>
    </row>
    <row r="568" customFormat="false" ht="12.75" hidden="false" customHeight="false" outlineLevel="0" collapsed="false">
      <c r="A568" s="99"/>
      <c r="B568" s="100"/>
      <c r="C568" s="101"/>
      <c r="D568" s="102"/>
      <c r="E568" s="102"/>
      <c r="F568" s="101"/>
      <c r="G568" s="103"/>
      <c r="H568" s="99"/>
      <c r="I568" s="103"/>
      <c r="J568" s="99"/>
      <c r="K568" s="99"/>
      <c r="L568" s="99"/>
      <c r="M568" s="103" t="n">
        <v>0</v>
      </c>
      <c r="N568" s="103" t="n">
        <v>0</v>
      </c>
      <c r="O568" s="103" t="n">
        <v>0</v>
      </c>
      <c r="P568" s="99"/>
      <c r="Q568" s="99"/>
    </row>
    <row r="569" customFormat="false" ht="12.75" hidden="false" customHeight="false" outlineLevel="0" collapsed="false">
      <c r="A569" s="104" t="n">
        <f aca="false">A566+1</f>
        <v>190</v>
      </c>
      <c r="B569" s="95"/>
      <c r="C569" s="40"/>
      <c r="D569" s="96" t="n">
        <v>6</v>
      </c>
      <c r="E569" s="96"/>
      <c r="F569" s="40"/>
      <c r="G569" s="105" t="n">
        <f aca="false">C569</f>
        <v>0</v>
      </c>
      <c r="H569" s="104" t="n">
        <f aca="false">IF(AND(E569=0,E570=0),25,20)</f>
        <v>25</v>
      </c>
      <c r="I569" s="105" t="n">
        <f aca="false">F569</f>
        <v>0</v>
      </c>
      <c r="J569" s="94" t="n">
        <f aca="false">IF(E569="WO40",-40,MAX(4,SUM(E569:E570)))</f>
        <v>4</v>
      </c>
      <c r="K569" s="104" t="n">
        <f aca="false">IF(D569&gt;E569,1,0)+IF(D570&gt;E570,1,0)+IF(D571&gt;E571,1,0)</f>
        <v>2</v>
      </c>
      <c r="L569" s="104" t="n">
        <f aca="false">IF(E569&gt;D569,1,0)+IF(E570&gt;D570,1,0)+IF(E571&gt;D571,1,0)</f>
        <v>0</v>
      </c>
      <c r="M569" s="97" t="str">
        <f aca="false">G569&amp;" d. "&amp;I569</f>
        <v>0 d. 0</v>
      </c>
      <c r="N569" s="97" t="str">
        <f aca="false">G569&amp;" x "&amp;I569</f>
        <v>0 x 0</v>
      </c>
      <c r="O569" s="97" t="str">
        <f aca="false">I569&amp;" x "&amp;G569</f>
        <v>0 x 0</v>
      </c>
      <c r="P569" s="94" t="n">
        <f aca="false">MONTH(B569)</f>
        <v>12</v>
      </c>
      <c r="Q569" s="94" t="n">
        <f aca="false">QUOTIENT(B569-2,7)-6129</f>
        <v>-6129</v>
      </c>
    </row>
    <row r="570" customFormat="false" ht="12.75" hidden="false" customHeight="false" outlineLevel="0" collapsed="false">
      <c r="A570" s="94"/>
      <c r="B570" s="39"/>
      <c r="C570" s="40"/>
      <c r="D570" s="98" t="n">
        <v>6</v>
      </c>
      <c r="E570" s="98"/>
      <c r="F570" s="40"/>
      <c r="G570" s="97"/>
      <c r="H570" s="94"/>
      <c r="I570" s="97"/>
      <c r="J570" s="94"/>
      <c r="K570" s="94"/>
      <c r="L570" s="94"/>
      <c r="M570" s="97" t="n">
        <v>0</v>
      </c>
      <c r="N570" s="97" t="n">
        <v>0</v>
      </c>
      <c r="O570" s="97" t="n">
        <v>0</v>
      </c>
      <c r="P570" s="94"/>
      <c r="Q570" s="94"/>
    </row>
    <row r="571" customFormat="false" ht="12.75" hidden="false" customHeight="false" outlineLevel="0" collapsed="false">
      <c r="A571" s="99"/>
      <c r="B571" s="100"/>
      <c r="C571" s="101"/>
      <c r="D571" s="102"/>
      <c r="E571" s="102"/>
      <c r="F571" s="101"/>
      <c r="G571" s="103"/>
      <c r="H571" s="99"/>
      <c r="I571" s="103"/>
      <c r="J571" s="99"/>
      <c r="K571" s="99"/>
      <c r="L571" s="99"/>
      <c r="M571" s="103" t="n">
        <v>0</v>
      </c>
      <c r="N571" s="103" t="n">
        <v>0</v>
      </c>
      <c r="O571" s="103" t="n">
        <v>0</v>
      </c>
      <c r="P571" s="99"/>
      <c r="Q571" s="99"/>
    </row>
    <row r="572" customFormat="false" ht="12.75" hidden="false" customHeight="false" outlineLevel="0" collapsed="false">
      <c r="A572" s="104" t="n">
        <f aca="false">A569+1</f>
        <v>191</v>
      </c>
      <c r="B572" s="95"/>
      <c r="C572" s="40"/>
      <c r="D572" s="96" t="n">
        <v>6</v>
      </c>
      <c r="E572" s="96"/>
      <c r="F572" s="40"/>
      <c r="G572" s="105" t="n">
        <f aca="false">C572</f>
        <v>0</v>
      </c>
      <c r="H572" s="104" t="n">
        <f aca="false">IF(AND(E572=0,E573=0),25,20)</f>
        <v>25</v>
      </c>
      <c r="I572" s="105" t="n">
        <f aca="false">F572</f>
        <v>0</v>
      </c>
      <c r="J572" s="94" t="n">
        <f aca="false">IF(E572="WO40",-40,MAX(4,SUM(E572:E573)))</f>
        <v>4</v>
      </c>
      <c r="K572" s="104" t="n">
        <f aca="false">IF(D572&gt;E572,1,0)+IF(D573&gt;E573,1,0)+IF(D574&gt;E574,1,0)</f>
        <v>2</v>
      </c>
      <c r="L572" s="104" t="n">
        <f aca="false">IF(E572&gt;D572,1,0)+IF(E573&gt;D573,1,0)+IF(E574&gt;D574,1,0)</f>
        <v>0</v>
      </c>
      <c r="M572" s="97" t="str">
        <f aca="false">G572&amp;" d. "&amp;I572</f>
        <v>0 d. 0</v>
      </c>
      <c r="N572" s="97" t="str">
        <f aca="false">G572&amp;" x "&amp;I572</f>
        <v>0 x 0</v>
      </c>
      <c r="O572" s="97" t="str">
        <f aca="false">I572&amp;" x "&amp;G572</f>
        <v>0 x 0</v>
      </c>
      <c r="P572" s="94" t="n">
        <f aca="false">MONTH(B572)</f>
        <v>12</v>
      </c>
      <c r="Q572" s="94" t="n">
        <f aca="false">QUOTIENT(B572-2,7)-6129</f>
        <v>-6129</v>
      </c>
    </row>
    <row r="573" customFormat="false" ht="12.75" hidden="false" customHeight="false" outlineLevel="0" collapsed="false">
      <c r="A573" s="94"/>
      <c r="B573" s="39"/>
      <c r="C573" s="40"/>
      <c r="D573" s="98" t="n">
        <v>6</v>
      </c>
      <c r="E573" s="98"/>
      <c r="F573" s="40"/>
      <c r="G573" s="97"/>
      <c r="H573" s="94"/>
      <c r="I573" s="97"/>
      <c r="J573" s="94"/>
      <c r="K573" s="94"/>
      <c r="L573" s="94"/>
      <c r="M573" s="97" t="n">
        <v>0</v>
      </c>
      <c r="N573" s="97" t="n">
        <v>0</v>
      </c>
      <c r="O573" s="97" t="n">
        <v>0</v>
      </c>
      <c r="P573" s="94"/>
      <c r="Q573" s="94"/>
    </row>
    <row r="574" customFormat="false" ht="12.75" hidden="false" customHeight="false" outlineLevel="0" collapsed="false">
      <c r="A574" s="99"/>
      <c r="B574" s="100"/>
      <c r="C574" s="101"/>
      <c r="D574" s="102"/>
      <c r="E574" s="102"/>
      <c r="F574" s="101"/>
      <c r="G574" s="103"/>
      <c r="H574" s="99"/>
      <c r="I574" s="103"/>
      <c r="J574" s="99"/>
      <c r="K574" s="99"/>
      <c r="L574" s="99"/>
      <c r="M574" s="103" t="n">
        <v>0</v>
      </c>
      <c r="N574" s="103" t="n">
        <v>0</v>
      </c>
      <c r="O574" s="103" t="n">
        <v>0</v>
      </c>
      <c r="P574" s="99"/>
      <c r="Q574" s="99"/>
    </row>
    <row r="575" customFormat="false" ht="12.75" hidden="false" customHeight="false" outlineLevel="0" collapsed="false">
      <c r="A575" s="104" t="n">
        <f aca="false">A572+1</f>
        <v>192</v>
      </c>
      <c r="B575" s="95"/>
      <c r="C575" s="40"/>
      <c r="D575" s="96" t="n">
        <v>6</v>
      </c>
      <c r="E575" s="96"/>
      <c r="F575" s="40"/>
      <c r="G575" s="105" t="n">
        <f aca="false">C575</f>
        <v>0</v>
      </c>
      <c r="H575" s="104" t="n">
        <f aca="false">IF(AND(E575=0,E576=0),25,20)</f>
        <v>25</v>
      </c>
      <c r="I575" s="105" t="n">
        <f aca="false">F575</f>
        <v>0</v>
      </c>
      <c r="J575" s="94" t="n">
        <f aca="false">IF(E575="WO40",-40,MAX(4,SUM(E575:E576)))</f>
        <v>4</v>
      </c>
      <c r="K575" s="104" t="n">
        <f aca="false">IF(D575&gt;E575,1,0)+IF(D576&gt;E576,1,0)+IF(D577&gt;E577,1,0)</f>
        <v>2</v>
      </c>
      <c r="L575" s="104" t="n">
        <f aca="false">IF(E575&gt;D575,1,0)+IF(E576&gt;D576,1,0)+IF(E577&gt;D577,1,0)</f>
        <v>0</v>
      </c>
      <c r="M575" s="97" t="str">
        <f aca="false">G575&amp;" d. "&amp;I575</f>
        <v>0 d. 0</v>
      </c>
      <c r="N575" s="97" t="str">
        <f aca="false">G575&amp;" x "&amp;I575</f>
        <v>0 x 0</v>
      </c>
      <c r="O575" s="97" t="str">
        <f aca="false">I575&amp;" x "&amp;G575</f>
        <v>0 x 0</v>
      </c>
      <c r="P575" s="94" t="n">
        <f aca="false">MONTH(B575)</f>
        <v>12</v>
      </c>
      <c r="Q575" s="94" t="n">
        <f aca="false">QUOTIENT(B575-2,7)-6129</f>
        <v>-6129</v>
      </c>
    </row>
    <row r="576" customFormat="false" ht="12.75" hidden="false" customHeight="false" outlineLevel="0" collapsed="false">
      <c r="A576" s="94"/>
      <c r="B576" s="39"/>
      <c r="C576" s="40"/>
      <c r="D576" s="98" t="n">
        <v>6</v>
      </c>
      <c r="E576" s="98"/>
      <c r="F576" s="40"/>
      <c r="G576" s="97"/>
      <c r="H576" s="94"/>
      <c r="I576" s="97"/>
      <c r="J576" s="94"/>
      <c r="K576" s="94"/>
      <c r="L576" s="94"/>
      <c r="M576" s="97" t="n">
        <v>0</v>
      </c>
      <c r="N576" s="97" t="n">
        <v>0</v>
      </c>
      <c r="O576" s="97" t="n">
        <v>0</v>
      </c>
      <c r="P576" s="94"/>
      <c r="Q576" s="94"/>
    </row>
    <row r="577" customFormat="false" ht="12.75" hidden="false" customHeight="false" outlineLevel="0" collapsed="false">
      <c r="A577" s="99"/>
      <c r="B577" s="100"/>
      <c r="C577" s="101"/>
      <c r="D577" s="102"/>
      <c r="E577" s="102"/>
      <c r="F577" s="101"/>
      <c r="G577" s="103"/>
      <c r="H577" s="99"/>
      <c r="I577" s="103"/>
      <c r="J577" s="99"/>
      <c r="K577" s="99"/>
      <c r="L577" s="99"/>
      <c r="M577" s="103" t="n">
        <v>0</v>
      </c>
      <c r="N577" s="103" t="n">
        <v>0</v>
      </c>
      <c r="O577" s="103" t="n">
        <v>0</v>
      </c>
      <c r="P577" s="99"/>
      <c r="Q577" s="99"/>
    </row>
    <row r="578" customFormat="false" ht="12.75" hidden="false" customHeight="false" outlineLevel="0" collapsed="false">
      <c r="A578" s="104" t="n">
        <f aca="false">A575+1</f>
        <v>193</v>
      </c>
      <c r="B578" s="95"/>
      <c r="C578" s="40"/>
      <c r="D578" s="96" t="n">
        <v>6</v>
      </c>
      <c r="E578" s="96"/>
      <c r="F578" s="40"/>
      <c r="G578" s="105" t="n">
        <f aca="false">C578</f>
        <v>0</v>
      </c>
      <c r="H578" s="104" t="n">
        <f aca="false">IF(AND(E578=0,E579=0),25,20)</f>
        <v>25</v>
      </c>
      <c r="I578" s="105" t="n">
        <f aca="false">F578</f>
        <v>0</v>
      </c>
      <c r="J578" s="94" t="n">
        <f aca="false">IF(E578="WO40",-40,MAX(4,SUM(E578:E579)))</f>
        <v>4</v>
      </c>
      <c r="K578" s="104" t="n">
        <f aca="false">IF(D578&gt;E578,1,0)+IF(D579&gt;E579,1,0)+IF(D580&gt;E580,1,0)</f>
        <v>2</v>
      </c>
      <c r="L578" s="104" t="n">
        <f aca="false">IF(E578&gt;D578,1,0)+IF(E579&gt;D579,1,0)+IF(E580&gt;D580,1,0)</f>
        <v>0</v>
      </c>
      <c r="M578" s="97" t="str">
        <f aca="false">G578&amp;" d. "&amp;I578</f>
        <v>0 d. 0</v>
      </c>
      <c r="N578" s="97" t="str">
        <f aca="false">G578&amp;" x "&amp;I578</f>
        <v>0 x 0</v>
      </c>
      <c r="O578" s="97" t="str">
        <f aca="false">I578&amp;" x "&amp;G578</f>
        <v>0 x 0</v>
      </c>
      <c r="P578" s="94" t="n">
        <f aca="false">MONTH(B578)</f>
        <v>12</v>
      </c>
      <c r="Q578" s="94" t="n">
        <f aca="false">QUOTIENT(B578-2,7)-6129</f>
        <v>-6129</v>
      </c>
    </row>
    <row r="579" customFormat="false" ht="12.75" hidden="false" customHeight="false" outlineLevel="0" collapsed="false">
      <c r="A579" s="94"/>
      <c r="B579" s="39"/>
      <c r="C579" s="40"/>
      <c r="D579" s="98" t="n">
        <v>6</v>
      </c>
      <c r="E579" s="98"/>
      <c r="F579" s="40"/>
      <c r="G579" s="97"/>
      <c r="H579" s="94"/>
      <c r="I579" s="97"/>
      <c r="J579" s="94"/>
      <c r="K579" s="94"/>
      <c r="L579" s="94"/>
      <c r="M579" s="97" t="n">
        <v>0</v>
      </c>
      <c r="N579" s="97" t="n">
        <v>0</v>
      </c>
      <c r="O579" s="97" t="n">
        <v>0</v>
      </c>
      <c r="P579" s="94"/>
      <c r="Q579" s="94"/>
    </row>
    <row r="580" customFormat="false" ht="12.75" hidden="false" customHeight="false" outlineLevel="0" collapsed="false">
      <c r="A580" s="99"/>
      <c r="B580" s="100"/>
      <c r="C580" s="101"/>
      <c r="D580" s="102"/>
      <c r="E580" s="102"/>
      <c r="F580" s="101"/>
      <c r="G580" s="103"/>
      <c r="H580" s="99"/>
      <c r="I580" s="103"/>
      <c r="J580" s="99"/>
      <c r="K580" s="99"/>
      <c r="L580" s="99"/>
      <c r="M580" s="103" t="n">
        <v>0</v>
      </c>
      <c r="N580" s="103" t="n">
        <v>0</v>
      </c>
      <c r="O580" s="103" t="n">
        <v>0</v>
      </c>
      <c r="P580" s="99"/>
      <c r="Q580" s="99"/>
    </row>
    <row r="581" customFormat="false" ht="12.75" hidden="false" customHeight="false" outlineLevel="0" collapsed="false">
      <c r="A581" s="104" t="n">
        <f aca="false">A578+1</f>
        <v>194</v>
      </c>
      <c r="B581" s="95"/>
      <c r="C581" s="40"/>
      <c r="D581" s="96" t="n">
        <v>6</v>
      </c>
      <c r="E581" s="96"/>
      <c r="F581" s="40"/>
      <c r="G581" s="105" t="n">
        <f aca="false">C581</f>
        <v>0</v>
      </c>
      <c r="H581" s="104" t="n">
        <f aca="false">IF(AND(E581=0,E582=0),25,20)</f>
        <v>25</v>
      </c>
      <c r="I581" s="105" t="n">
        <f aca="false">F581</f>
        <v>0</v>
      </c>
      <c r="J581" s="94" t="n">
        <f aca="false">IF(E581="WO40",-40,MAX(4,SUM(E581:E582)))</f>
        <v>4</v>
      </c>
      <c r="K581" s="104" t="n">
        <f aca="false">IF(D581&gt;E581,1,0)+IF(D582&gt;E582,1,0)+IF(D583&gt;E583,1,0)</f>
        <v>2</v>
      </c>
      <c r="L581" s="104" t="n">
        <f aca="false">IF(E581&gt;D581,1,0)+IF(E582&gt;D582,1,0)+IF(E583&gt;D583,1,0)</f>
        <v>0</v>
      </c>
      <c r="M581" s="97" t="str">
        <f aca="false">G581&amp;" d. "&amp;I581</f>
        <v>0 d. 0</v>
      </c>
      <c r="N581" s="97" t="str">
        <f aca="false">G581&amp;" x "&amp;I581</f>
        <v>0 x 0</v>
      </c>
      <c r="O581" s="97" t="str">
        <f aca="false">I581&amp;" x "&amp;G581</f>
        <v>0 x 0</v>
      </c>
      <c r="P581" s="94" t="n">
        <f aca="false">MONTH(B581)</f>
        <v>12</v>
      </c>
      <c r="Q581" s="94" t="n">
        <f aca="false">QUOTIENT(B581-2,7)-6129</f>
        <v>-6129</v>
      </c>
    </row>
    <row r="582" customFormat="false" ht="12.75" hidden="false" customHeight="false" outlineLevel="0" collapsed="false">
      <c r="A582" s="94"/>
      <c r="B582" s="39"/>
      <c r="C582" s="40"/>
      <c r="D582" s="98" t="n">
        <v>6</v>
      </c>
      <c r="E582" s="98"/>
      <c r="F582" s="40"/>
      <c r="G582" s="97"/>
      <c r="H582" s="94"/>
      <c r="I582" s="97"/>
      <c r="J582" s="94"/>
      <c r="K582" s="94"/>
      <c r="L582" s="94"/>
      <c r="M582" s="97" t="n">
        <v>0</v>
      </c>
      <c r="N582" s="97" t="n">
        <v>0</v>
      </c>
      <c r="O582" s="97" t="n">
        <v>0</v>
      </c>
      <c r="P582" s="94"/>
      <c r="Q582" s="94"/>
    </row>
    <row r="583" customFormat="false" ht="12.75" hidden="false" customHeight="false" outlineLevel="0" collapsed="false">
      <c r="A583" s="99"/>
      <c r="B583" s="100"/>
      <c r="C583" s="101"/>
      <c r="D583" s="102"/>
      <c r="E583" s="102"/>
      <c r="F583" s="101"/>
      <c r="G583" s="103"/>
      <c r="H583" s="99"/>
      <c r="I583" s="103"/>
      <c r="J583" s="99"/>
      <c r="K583" s="99"/>
      <c r="L583" s="99"/>
      <c r="M583" s="103" t="n">
        <v>0</v>
      </c>
      <c r="N583" s="103" t="n">
        <v>0</v>
      </c>
      <c r="O583" s="103" t="n">
        <v>0</v>
      </c>
      <c r="P583" s="99"/>
      <c r="Q583" s="99"/>
    </row>
    <row r="584" customFormat="false" ht="12.75" hidden="false" customHeight="false" outlineLevel="0" collapsed="false">
      <c r="A584" s="104" t="n">
        <f aca="false">A581+1</f>
        <v>195</v>
      </c>
      <c r="B584" s="95"/>
      <c r="C584" s="40"/>
      <c r="D584" s="96" t="n">
        <v>6</v>
      </c>
      <c r="E584" s="96"/>
      <c r="F584" s="40"/>
      <c r="G584" s="105" t="n">
        <f aca="false">C584</f>
        <v>0</v>
      </c>
      <c r="H584" s="104" t="n">
        <f aca="false">IF(AND(E584=0,E585=0),25,20)</f>
        <v>25</v>
      </c>
      <c r="I584" s="105" t="n">
        <f aca="false">F584</f>
        <v>0</v>
      </c>
      <c r="J584" s="94" t="n">
        <f aca="false">IF(E584="WO40",-40,MAX(4,SUM(E584:E585)))</f>
        <v>4</v>
      </c>
      <c r="K584" s="104" t="n">
        <f aca="false">IF(D584&gt;E584,1,0)+IF(D585&gt;E585,1,0)+IF(D586&gt;E586,1,0)</f>
        <v>2</v>
      </c>
      <c r="L584" s="104" t="n">
        <f aca="false">IF(E584&gt;D584,1,0)+IF(E585&gt;D585,1,0)+IF(E586&gt;D586,1,0)</f>
        <v>0</v>
      </c>
      <c r="M584" s="97" t="str">
        <f aca="false">G584&amp;" d. "&amp;I584</f>
        <v>0 d. 0</v>
      </c>
      <c r="N584" s="97" t="str">
        <f aca="false">G584&amp;" x "&amp;I584</f>
        <v>0 x 0</v>
      </c>
      <c r="O584" s="97" t="str">
        <f aca="false">I584&amp;" x "&amp;G584</f>
        <v>0 x 0</v>
      </c>
      <c r="P584" s="94" t="n">
        <f aca="false">MONTH(B584)</f>
        <v>12</v>
      </c>
      <c r="Q584" s="94" t="n">
        <f aca="false">QUOTIENT(B584-2,7)-6129</f>
        <v>-6129</v>
      </c>
    </row>
    <row r="585" customFormat="false" ht="12.75" hidden="false" customHeight="false" outlineLevel="0" collapsed="false">
      <c r="A585" s="94"/>
      <c r="B585" s="39"/>
      <c r="C585" s="40"/>
      <c r="D585" s="98" t="n">
        <v>6</v>
      </c>
      <c r="E585" s="98"/>
      <c r="F585" s="40"/>
      <c r="G585" s="97"/>
      <c r="H585" s="94"/>
      <c r="I585" s="97"/>
      <c r="J585" s="94"/>
      <c r="K585" s="94"/>
      <c r="L585" s="94"/>
      <c r="M585" s="97" t="n">
        <v>0</v>
      </c>
      <c r="N585" s="97" t="n">
        <v>0</v>
      </c>
      <c r="O585" s="97" t="n">
        <v>0</v>
      </c>
      <c r="P585" s="94"/>
      <c r="Q585" s="94"/>
    </row>
    <row r="586" customFormat="false" ht="12.75" hidden="false" customHeight="false" outlineLevel="0" collapsed="false">
      <c r="A586" s="99"/>
      <c r="B586" s="100"/>
      <c r="C586" s="101"/>
      <c r="D586" s="102"/>
      <c r="E586" s="102"/>
      <c r="F586" s="101"/>
      <c r="G586" s="103"/>
      <c r="H586" s="99"/>
      <c r="I586" s="103"/>
      <c r="J586" s="99"/>
      <c r="K586" s="99"/>
      <c r="L586" s="99"/>
      <c r="M586" s="103" t="n">
        <v>0</v>
      </c>
      <c r="N586" s="103" t="n">
        <v>0</v>
      </c>
      <c r="O586" s="103" t="n">
        <v>0</v>
      </c>
      <c r="P586" s="99"/>
      <c r="Q586" s="99"/>
    </row>
    <row r="587" customFormat="false" ht="12.75" hidden="false" customHeight="false" outlineLevel="0" collapsed="false">
      <c r="A587" s="104" t="n">
        <f aca="false">A584+1</f>
        <v>196</v>
      </c>
      <c r="B587" s="95"/>
      <c r="C587" s="40"/>
      <c r="D587" s="96" t="n">
        <v>6</v>
      </c>
      <c r="E587" s="96"/>
      <c r="F587" s="40"/>
      <c r="G587" s="105" t="n">
        <f aca="false">C587</f>
        <v>0</v>
      </c>
      <c r="H587" s="104" t="n">
        <f aca="false">IF(AND(E587=0,E588=0),25,20)</f>
        <v>25</v>
      </c>
      <c r="I587" s="105" t="n">
        <f aca="false">F587</f>
        <v>0</v>
      </c>
      <c r="J587" s="94" t="n">
        <f aca="false">IF(E587="WO40",-40,MAX(4,SUM(E587:E588)))</f>
        <v>4</v>
      </c>
      <c r="K587" s="104" t="n">
        <f aca="false">IF(D587&gt;E587,1,0)+IF(D588&gt;E588,1,0)+IF(D589&gt;E589,1,0)</f>
        <v>2</v>
      </c>
      <c r="L587" s="104" t="n">
        <f aca="false">IF(E587&gt;D587,1,0)+IF(E588&gt;D588,1,0)+IF(E589&gt;D589,1,0)</f>
        <v>0</v>
      </c>
      <c r="M587" s="97" t="str">
        <f aca="false">G587&amp;" d. "&amp;I587</f>
        <v>0 d. 0</v>
      </c>
      <c r="N587" s="97" t="str">
        <f aca="false">G587&amp;" x "&amp;I587</f>
        <v>0 x 0</v>
      </c>
      <c r="O587" s="97" t="str">
        <f aca="false">I587&amp;" x "&amp;G587</f>
        <v>0 x 0</v>
      </c>
      <c r="P587" s="94" t="n">
        <f aca="false">MONTH(B587)</f>
        <v>12</v>
      </c>
      <c r="Q587" s="94" t="n">
        <f aca="false">QUOTIENT(B587-2,7)-6129</f>
        <v>-6129</v>
      </c>
    </row>
    <row r="588" customFormat="false" ht="12.75" hidden="false" customHeight="false" outlineLevel="0" collapsed="false">
      <c r="A588" s="94"/>
      <c r="B588" s="39"/>
      <c r="C588" s="40"/>
      <c r="D588" s="98" t="n">
        <v>6</v>
      </c>
      <c r="E588" s="98"/>
      <c r="F588" s="40"/>
      <c r="G588" s="97"/>
      <c r="H588" s="94"/>
      <c r="I588" s="97"/>
      <c r="J588" s="94"/>
      <c r="K588" s="94"/>
      <c r="L588" s="94"/>
      <c r="M588" s="97" t="n">
        <v>0</v>
      </c>
      <c r="N588" s="97" t="n">
        <v>0</v>
      </c>
      <c r="O588" s="97" t="n">
        <v>0</v>
      </c>
      <c r="P588" s="94"/>
      <c r="Q588" s="94"/>
    </row>
    <row r="589" customFormat="false" ht="12.75" hidden="false" customHeight="false" outlineLevel="0" collapsed="false">
      <c r="A589" s="99"/>
      <c r="B589" s="100"/>
      <c r="C589" s="101"/>
      <c r="D589" s="102"/>
      <c r="E589" s="102"/>
      <c r="F589" s="101"/>
      <c r="G589" s="103"/>
      <c r="H589" s="99"/>
      <c r="I589" s="103"/>
      <c r="J589" s="99"/>
      <c r="K589" s="99"/>
      <c r="L589" s="99"/>
      <c r="M589" s="103" t="n">
        <v>0</v>
      </c>
      <c r="N589" s="103" t="n">
        <v>0</v>
      </c>
      <c r="O589" s="103" t="n">
        <v>0</v>
      </c>
      <c r="P589" s="99"/>
      <c r="Q589" s="99"/>
    </row>
    <row r="590" customFormat="false" ht="12.75" hidden="false" customHeight="false" outlineLevel="0" collapsed="false">
      <c r="A590" s="104" t="n">
        <f aca="false">A587+1</f>
        <v>197</v>
      </c>
      <c r="B590" s="95"/>
      <c r="C590" s="40"/>
      <c r="D590" s="96" t="n">
        <v>6</v>
      </c>
      <c r="E590" s="96"/>
      <c r="F590" s="40"/>
      <c r="G590" s="105" t="n">
        <f aca="false">C590</f>
        <v>0</v>
      </c>
      <c r="H590" s="104" t="n">
        <f aca="false">IF(AND(E590=0,E591=0),25,20)</f>
        <v>25</v>
      </c>
      <c r="I590" s="105" t="n">
        <f aca="false">F590</f>
        <v>0</v>
      </c>
      <c r="J590" s="94" t="n">
        <f aca="false">IF(E590="WO40",-40,MAX(4,SUM(E590:E591)))</f>
        <v>4</v>
      </c>
      <c r="K590" s="104" t="n">
        <f aca="false">IF(D590&gt;E590,1,0)+IF(D591&gt;E591,1,0)+IF(D592&gt;E592,1,0)</f>
        <v>2</v>
      </c>
      <c r="L590" s="104" t="n">
        <f aca="false">IF(E590&gt;D590,1,0)+IF(E591&gt;D591,1,0)+IF(E592&gt;D592,1,0)</f>
        <v>0</v>
      </c>
      <c r="M590" s="97" t="str">
        <f aca="false">G590&amp;" d. "&amp;I590</f>
        <v>0 d. 0</v>
      </c>
      <c r="N590" s="97" t="str">
        <f aca="false">G590&amp;" x "&amp;I590</f>
        <v>0 x 0</v>
      </c>
      <c r="O590" s="97" t="str">
        <f aca="false">I590&amp;" x "&amp;G590</f>
        <v>0 x 0</v>
      </c>
      <c r="P590" s="94" t="n">
        <f aca="false">MONTH(B590)</f>
        <v>12</v>
      </c>
      <c r="Q590" s="94" t="n">
        <f aca="false">QUOTIENT(B590-2,7)-6129</f>
        <v>-6129</v>
      </c>
    </row>
    <row r="591" customFormat="false" ht="12.75" hidden="false" customHeight="false" outlineLevel="0" collapsed="false">
      <c r="A591" s="94"/>
      <c r="B591" s="39"/>
      <c r="C591" s="40"/>
      <c r="D591" s="98" t="n">
        <v>6</v>
      </c>
      <c r="E591" s="98"/>
      <c r="F591" s="40"/>
      <c r="G591" s="97"/>
      <c r="H591" s="94"/>
      <c r="I591" s="97"/>
      <c r="J591" s="94"/>
      <c r="K591" s="94"/>
      <c r="L591" s="94"/>
      <c r="M591" s="97" t="n">
        <v>0</v>
      </c>
      <c r="N591" s="97" t="n">
        <v>0</v>
      </c>
      <c r="O591" s="97" t="n">
        <v>0</v>
      </c>
      <c r="P591" s="94"/>
      <c r="Q591" s="94"/>
    </row>
    <row r="592" customFormat="false" ht="12.75" hidden="false" customHeight="false" outlineLevel="0" collapsed="false">
      <c r="A592" s="99"/>
      <c r="B592" s="100"/>
      <c r="C592" s="101"/>
      <c r="D592" s="102"/>
      <c r="E592" s="102"/>
      <c r="F592" s="101"/>
      <c r="G592" s="103"/>
      <c r="H592" s="99"/>
      <c r="I592" s="103"/>
      <c r="J592" s="99"/>
      <c r="K592" s="99"/>
      <c r="L592" s="99"/>
      <c r="M592" s="103" t="n">
        <v>0</v>
      </c>
      <c r="N592" s="103" t="n">
        <v>0</v>
      </c>
      <c r="O592" s="103" t="n">
        <v>0</v>
      </c>
      <c r="P592" s="99"/>
      <c r="Q592" s="99"/>
    </row>
    <row r="593" customFormat="false" ht="12.75" hidden="false" customHeight="false" outlineLevel="0" collapsed="false">
      <c r="A593" s="104" t="n">
        <f aca="false">A590+1</f>
        <v>198</v>
      </c>
      <c r="B593" s="95"/>
      <c r="C593" s="40"/>
      <c r="D593" s="96" t="n">
        <v>6</v>
      </c>
      <c r="E593" s="96"/>
      <c r="F593" s="40"/>
      <c r="G593" s="105" t="n">
        <f aca="false">C593</f>
        <v>0</v>
      </c>
      <c r="H593" s="104" t="n">
        <f aca="false">IF(AND(E593=0,E594=0),25,20)</f>
        <v>25</v>
      </c>
      <c r="I593" s="105" t="n">
        <f aca="false">F593</f>
        <v>0</v>
      </c>
      <c r="J593" s="94" t="n">
        <f aca="false">IF(E593="WO40",-40,MAX(4,SUM(E593:E594)))</f>
        <v>4</v>
      </c>
      <c r="K593" s="104" t="n">
        <f aca="false">IF(D593&gt;E593,1,0)+IF(D594&gt;E594,1,0)+IF(D595&gt;E595,1,0)</f>
        <v>2</v>
      </c>
      <c r="L593" s="104" t="n">
        <f aca="false">IF(E593&gt;D593,1,0)+IF(E594&gt;D594,1,0)+IF(E595&gt;D595,1,0)</f>
        <v>0</v>
      </c>
      <c r="M593" s="97" t="str">
        <f aca="false">G593&amp;" d. "&amp;I593</f>
        <v>0 d. 0</v>
      </c>
      <c r="N593" s="97" t="str">
        <f aca="false">G593&amp;" x "&amp;I593</f>
        <v>0 x 0</v>
      </c>
      <c r="O593" s="97" t="str">
        <f aca="false">I593&amp;" x "&amp;G593</f>
        <v>0 x 0</v>
      </c>
      <c r="P593" s="94" t="n">
        <f aca="false">MONTH(B593)</f>
        <v>12</v>
      </c>
      <c r="Q593" s="94" t="n">
        <f aca="false">QUOTIENT(B593-2,7)-6129</f>
        <v>-6129</v>
      </c>
    </row>
    <row r="594" customFormat="false" ht="12.75" hidden="false" customHeight="false" outlineLevel="0" collapsed="false">
      <c r="A594" s="94"/>
      <c r="B594" s="39"/>
      <c r="C594" s="40"/>
      <c r="D594" s="98" t="n">
        <v>6</v>
      </c>
      <c r="E594" s="98"/>
      <c r="F594" s="40"/>
      <c r="G594" s="97"/>
      <c r="H594" s="94"/>
      <c r="I594" s="97"/>
      <c r="J594" s="94"/>
      <c r="K594" s="94"/>
      <c r="L594" s="94"/>
      <c r="M594" s="97" t="n">
        <v>0</v>
      </c>
      <c r="N594" s="97" t="n">
        <v>0</v>
      </c>
      <c r="O594" s="97" t="n">
        <v>0</v>
      </c>
      <c r="P594" s="94"/>
      <c r="Q594" s="94"/>
    </row>
    <row r="595" customFormat="false" ht="12.75" hidden="false" customHeight="false" outlineLevel="0" collapsed="false">
      <c r="A595" s="99"/>
      <c r="B595" s="100"/>
      <c r="C595" s="101"/>
      <c r="D595" s="102"/>
      <c r="E595" s="102"/>
      <c r="F595" s="101"/>
      <c r="G595" s="103"/>
      <c r="H595" s="99"/>
      <c r="I595" s="103"/>
      <c r="J595" s="99"/>
      <c r="K595" s="99"/>
      <c r="L595" s="99"/>
      <c r="M595" s="103" t="n">
        <v>0</v>
      </c>
      <c r="N595" s="103" t="n">
        <v>0</v>
      </c>
      <c r="O595" s="103" t="n">
        <v>0</v>
      </c>
      <c r="P595" s="99"/>
      <c r="Q595" s="99"/>
    </row>
    <row r="596" customFormat="false" ht="12.75" hidden="false" customHeight="false" outlineLevel="0" collapsed="false">
      <c r="A596" s="104" t="n">
        <f aca="false">A593+1</f>
        <v>199</v>
      </c>
      <c r="B596" s="95"/>
      <c r="C596" s="40"/>
      <c r="D596" s="96" t="n">
        <v>6</v>
      </c>
      <c r="E596" s="96"/>
      <c r="F596" s="40"/>
      <c r="G596" s="105" t="n">
        <f aca="false">C596</f>
        <v>0</v>
      </c>
      <c r="H596" s="104" t="n">
        <f aca="false">IF(AND(E596=0,E597=0),25,20)</f>
        <v>25</v>
      </c>
      <c r="I596" s="105" t="n">
        <f aca="false">F596</f>
        <v>0</v>
      </c>
      <c r="J596" s="94" t="n">
        <f aca="false">IF(E596="WO40",-40,MAX(4,SUM(E596:E597)))</f>
        <v>4</v>
      </c>
      <c r="K596" s="104" t="n">
        <f aca="false">IF(D596&gt;E596,1,0)+IF(D597&gt;E597,1,0)+IF(D598&gt;E598,1,0)</f>
        <v>2</v>
      </c>
      <c r="L596" s="104" t="n">
        <f aca="false">IF(E596&gt;D596,1,0)+IF(E597&gt;D597,1,0)+IF(E598&gt;D598,1,0)</f>
        <v>0</v>
      </c>
      <c r="M596" s="97" t="str">
        <f aca="false">G596&amp;" d. "&amp;I596</f>
        <v>0 d. 0</v>
      </c>
      <c r="N596" s="97" t="str">
        <f aca="false">G596&amp;" x "&amp;I596</f>
        <v>0 x 0</v>
      </c>
      <c r="O596" s="97" t="str">
        <f aca="false">I596&amp;" x "&amp;G596</f>
        <v>0 x 0</v>
      </c>
      <c r="P596" s="94" t="n">
        <f aca="false">MONTH(B596)</f>
        <v>12</v>
      </c>
      <c r="Q596" s="94" t="n">
        <f aca="false">QUOTIENT(B596-2,7)-6129</f>
        <v>-6129</v>
      </c>
    </row>
    <row r="597" customFormat="false" ht="12.75" hidden="false" customHeight="false" outlineLevel="0" collapsed="false">
      <c r="A597" s="94"/>
      <c r="B597" s="39"/>
      <c r="C597" s="40"/>
      <c r="D597" s="98" t="n">
        <v>6</v>
      </c>
      <c r="E597" s="98"/>
      <c r="F597" s="40"/>
      <c r="G597" s="97"/>
      <c r="H597" s="94"/>
      <c r="I597" s="97"/>
      <c r="J597" s="94"/>
      <c r="K597" s="94"/>
      <c r="L597" s="94"/>
      <c r="M597" s="97" t="n">
        <v>0</v>
      </c>
      <c r="N597" s="97" t="n">
        <v>0</v>
      </c>
      <c r="O597" s="97" t="n">
        <v>0</v>
      </c>
      <c r="P597" s="94"/>
      <c r="Q597" s="94"/>
    </row>
    <row r="598" customFormat="false" ht="12.75" hidden="false" customHeight="false" outlineLevel="0" collapsed="false">
      <c r="A598" s="99"/>
      <c r="B598" s="100"/>
      <c r="C598" s="101"/>
      <c r="D598" s="102"/>
      <c r="E598" s="102"/>
      <c r="F598" s="101"/>
      <c r="G598" s="103"/>
      <c r="H598" s="99"/>
      <c r="I598" s="103"/>
      <c r="J598" s="99"/>
      <c r="K598" s="99"/>
      <c r="L598" s="99"/>
      <c r="M598" s="103" t="n">
        <v>0</v>
      </c>
      <c r="N598" s="103" t="n">
        <v>0</v>
      </c>
      <c r="O598" s="103" t="n">
        <v>0</v>
      </c>
      <c r="P598" s="99"/>
      <c r="Q598" s="99"/>
    </row>
    <row r="599" customFormat="false" ht="12.75" hidden="false" customHeight="false" outlineLevel="0" collapsed="false">
      <c r="A599" s="104" t="n">
        <f aca="false">A596+1</f>
        <v>200</v>
      </c>
      <c r="B599" s="95"/>
      <c r="C599" s="40"/>
      <c r="D599" s="96" t="n">
        <v>6</v>
      </c>
      <c r="E599" s="96"/>
      <c r="F599" s="40"/>
      <c r="G599" s="105" t="n">
        <f aca="false">C599</f>
        <v>0</v>
      </c>
      <c r="H599" s="104" t="n">
        <f aca="false">IF(AND(E599=0,E600=0),25,20)</f>
        <v>25</v>
      </c>
      <c r="I599" s="105" t="n">
        <f aca="false">F599</f>
        <v>0</v>
      </c>
      <c r="J599" s="94" t="n">
        <f aca="false">IF(E599="WO40",-40,MAX(4,SUM(E599:E600)))</f>
        <v>4</v>
      </c>
      <c r="K599" s="104" t="n">
        <f aca="false">IF(D599&gt;E599,1,0)+IF(D600&gt;E600,1,0)+IF(D601&gt;E601,1,0)</f>
        <v>2</v>
      </c>
      <c r="L599" s="104" t="n">
        <f aca="false">IF(E599&gt;D599,1,0)+IF(E600&gt;D600,1,0)+IF(E601&gt;D601,1,0)</f>
        <v>0</v>
      </c>
      <c r="M599" s="97" t="str">
        <f aca="false">G599&amp;" d. "&amp;I599</f>
        <v>0 d. 0</v>
      </c>
      <c r="N599" s="97" t="str">
        <f aca="false">G599&amp;" x "&amp;I599</f>
        <v>0 x 0</v>
      </c>
      <c r="O599" s="97" t="str">
        <f aca="false">I599&amp;" x "&amp;G599</f>
        <v>0 x 0</v>
      </c>
      <c r="P599" s="94" t="n">
        <f aca="false">MONTH(B599)</f>
        <v>12</v>
      </c>
      <c r="Q599" s="94" t="n">
        <f aca="false">QUOTIENT(B599-2,7)-6129</f>
        <v>-6129</v>
      </c>
    </row>
    <row r="600" customFormat="false" ht="12.75" hidden="false" customHeight="false" outlineLevel="0" collapsed="false">
      <c r="A600" s="94"/>
      <c r="B600" s="39"/>
      <c r="C600" s="40"/>
      <c r="D600" s="98" t="n">
        <v>6</v>
      </c>
      <c r="E600" s="98"/>
      <c r="F600" s="40"/>
      <c r="G600" s="97"/>
      <c r="H600" s="94"/>
      <c r="I600" s="97"/>
      <c r="J600" s="94"/>
      <c r="K600" s="94"/>
      <c r="L600" s="94"/>
      <c r="M600" s="97" t="n">
        <v>0</v>
      </c>
      <c r="N600" s="97" t="n">
        <v>0</v>
      </c>
      <c r="O600" s="97" t="n">
        <v>0</v>
      </c>
      <c r="P600" s="94"/>
      <c r="Q600" s="94"/>
    </row>
    <row r="601" customFormat="false" ht="12.75" hidden="false" customHeight="false" outlineLevel="0" collapsed="false">
      <c r="A601" s="99"/>
      <c r="B601" s="100"/>
      <c r="C601" s="101"/>
      <c r="D601" s="102"/>
      <c r="E601" s="102"/>
      <c r="F601" s="101"/>
      <c r="G601" s="103"/>
      <c r="H601" s="99"/>
      <c r="I601" s="103"/>
      <c r="J601" s="99"/>
      <c r="K601" s="99"/>
      <c r="L601" s="99"/>
      <c r="M601" s="103" t="n">
        <v>0</v>
      </c>
      <c r="N601" s="103" t="n">
        <v>0</v>
      </c>
      <c r="O601" s="103" t="n">
        <v>0</v>
      </c>
      <c r="P601" s="99"/>
      <c r="Q601" s="99"/>
    </row>
    <row r="602" customFormat="false" ht="12.75" hidden="false" customHeight="false" outlineLevel="0" collapsed="false">
      <c r="A602" s="104" t="n">
        <f aca="false">A599+1</f>
        <v>201</v>
      </c>
      <c r="B602" s="95"/>
      <c r="C602" s="40"/>
      <c r="D602" s="96" t="n">
        <v>6</v>
      </c>
      <c r="E602" s="96"/>
      <c r="F602" s="40"/>
      <c r="G602" s="105" t="n">
        <f aca="false">C602</f>
        <v>0</v>
      </c>
      <c r="H602" s="104" t="n">
        <f aca="false">IF(AND(E602=0,E603=0),25,20)</f>
        <v>25</v>
      </c>
      <c r="I602" s="105" t="n">
        <f aca="false">F602</f>
        <v>0</v>
      </c>
      <c r="J602" s="94" t="n">
        <f aca="false">IF(E602="WO40",-40,MAX(4,SUM(E602:E603)))</f>
        <v>4</v>
      </c>
      <c r="K602" s="104" t="n">
        <f aca="false">IF(D602&gt;E602,1,0)+IF(D603&gt;E603,1,0)+IF(D604&gt;E604,1,0)</f>
        <v>2</v>
      </c>
      <c r="L602" s="104" t="n">
        <f aca="false">IF(E602&gt;D602,1,0)+IF(E603&gt;D603,1,0)+IF(E604&gt;D604,1,0)</f>
        <v>0</v>
      </c>
      <c r="M602" s="97" t="str">
        <f aca="false">G602&amp;" d. "&amp;I602</f>
        <v>0 d. 0</v>
      </c>
      <c r="N602" s="97" t="str">
        <f aca="false">G602&amp;" x "&amp;I602</f>
        <v>0 x 0</v>
      </c>
      <c r="O602" s="97" t="str">
        <f aca="false">I602&amp;" x "&amp;G602</f>
        <v>0 x 0</v>
      </c>
      <c r="P602" s="94" t="n">
        <f aca="false">MONTH(B602)</f>
        <v>12</v>
      </c>
      <c r="Q602" s="94" t="n">
        <f aca="false">QUOTIENT(B602-2,7)-6129</f>
        <v>-6129</v>
      </c>
    </row>
    <row r="603" customFormat="false" ht="12.75" hidden="false" customHeight="false" outlineLevel="0" collapsed="false">
      <c r="A603" s="94"/>
      <c r="B603" s="39"/>
      <c r="C603" s="40"/>
      <c r="D603" s="98" t="n">
        <v>6</v>
      </c>
      <c r="E603" s="98"/>
      <c r="F603" s="40"/>
      <c r="G603" s="97"/>
      <c r="H603" s="94"/>
      <c r="I603" s="97"/>
      <c r="J603" s="94"/>
      <c r="K603" s="94"/>
      <c r="L603" s="94"/>
      <c r="M603" s="97" t="n">
        <v>0</v>
      </c>
      <c r="N603" s="97" t="n">
        <v>0</v>
      </c>
      <c r="O603" s="97" t="n">
        <v>0</v>
      </c>
      <c r="P603" s="94"/>
      <c r="Q603" s="94"/>
    </row>
    <row r="604" customFormat="false" ht="12.75" hidden="false" customHeight="false" outlineLevel="0" collapsed="false">
      <c r="A604" s="99"/>
      <c r="B604" s="100"/>
      <c r="C604" s="101"/>
      <c r="D604" s="102"/>
      <c r="E604" s="102"/>
      <c r="F604" s="101"/>
      <c r="G604" s="103"/>
      <c r="H604" s="99"/>
      <c r="I604" s="103"/>
      <c r="J604" s="99"/>
      <c r="K604" s="99"/>
      <c r="L604" s="99"/>
      <c r="M604" s="103" t="n">
        <v>0</v>
      </c>
      <c r="N604" s="103" t="n">
        <v>0</v>
      </c>
      <c r="O604" s="103" t="n">
        <v>0</v>
      </c>
      <c r="P604" s="99"/>
      <c r="Q604" s="99"/>
    </row>
    <row r="605" customFormat="false" ht="12.75" hidden="false" customHeight="false" outlineLevel="0" collapsed="false">
      <c r="A605" s="104" t="n">
        <f aca="false">A602+1</f>
        <v>202</v>
      </c>
      <c r="B605" s="95"/>
      <c r="C605" s="40"/>
      <c r="D605" s="96" t="n">
        <v>6</v>
      </c>
      <c r="E605" s="96"/>
      <c r="F605" s="40"/>
      <c r="G605" s="105" t="n">
        <f aca="false">C605</f>
        <v>0</v>
      </c>
      <c r="H605" s="104" t="n">
        <f aca="false">IF(AND(E605=0,E606=0),25,20)</f>
        <v>25</v>
      </c>
      <c r="I605" s="105" t="n">
        <f aca="false">F605</f>
        <v>0</v>
      </c>
      <c r="J605" s="94" t="n">
        <f aca="false">IF(E605="WO40",-40,MAX(4,SUM(E605:E606)))</f>
        <v>4</v>
      </c>
      <c r="K605" s="104" t="n">
        <f aca="false">IF(D605&gt;E605,1,0)+IF(D606&gt;E606,1,0)+IF(D607&gt;E607,1,0)</f>
        <v>2</v>
      </c>
      <c r="L605" s="104" t="n">
        <f aca="false">IF(E605&gt;D605,1,0)+IF(E606&gt;D606,1,0)+IF(E607&gt;D607,1,0)</f>
        <v>0</v>
      </c>
      <c r="M605" s="97" t="str">
        <f aca="false">G605&amp;" d. "&amp;I605</f>
        <v>0 d. 0</v>
      </c>
      <c r="N605" s="97" t="str">
        <f aca="false">G605&amp;" x "&amp;I605</f>
        <v>0 x 0</v>
      </c>
      <c r="O605" s="97" t="str">
        <f aca="false">I605&amp;" x "&amp;G605</f>
        <v>0 x 0</v>
      </c>
      <c r="P605" s="94" t="n">
        <f aca="false">MONTH(B605)</f>
        <v>12</v>
      </c>
      <c r="Q605" s="94" t="n">
        <f aca="false">QUOTIENT(B605-2,7)-6129</f>
        <v>-6129</v>
      </c>
    </row>
    <row r="606" customFormat="false" ht="12.75" hidden="false" customHeight="false" outlineLevel="0" collapsed="false">
      <c r="A606" s="94"/>
      <c r="B606" s="39"/>
      <c r="C606" s="40"/>
      <c r="D606" s="98" t="n">
        <v>6</v>
      </c>
      <c r="E606" s="98"/>
      <c r="F606" s="40"/>
      <c r="G606" s="97"/>
      <c r="H606" s="94"/>
      <c r="I606" s="97"/>
      <c r="J606" s="94"/>
      <c r="K606" s="94"/>
      <c r="L606" s="94"/>
      <c r="M606" s="97" t="n">
        <v>0</v>
      </c>
      <c r="N606" s="97" t="n">
        <v>0</v>
      </c>
      <c r="O606" s="97" t="n">
        <v>0</v>
      </c>
      <c r="P606" s="94"/>
      <c r="Q606" s="94"/>
    </row>
    <row r="607" customFormat="false" ht="12.75" hidden="false" customHeight="false" outlineLevel="0" collapsed="false">
      <c r="A607" s="99"/>
      <c r="B607" s="100"/>
      <c r="C607" s="101"/>
      <c r="D607" s="102"/>
      <c r="E607" s="102"/>
      <c r="F607" s="101"/>
      <c r="G607" s="103"/>
      <c r="H607" s="99"/>
      <c r="I607" s="103"/>
      <c r="J607" s="99"/>
      <c r="K607" s="99"/>
      <c r="L607" s="99"/>
      <c r="M607" s="103" t="n">
        <v>0</v>
      </c>
      <c r="N607" s="103" t="n">
        <v>0</v>
      </c>
      <c r="O607" s="103" t="n">
        <v>0</v>
      </c>
      <c r="P607" s="99"/>
      <c r="Q607" s="99"/>
    </row>
    <row r="608" customFormat="false" ht="12.75" hidden="false" customHeight="false" outlineLevel="0" collapsed="false">
      <c r="A608" s="104" t="n">
        <f aca="false">A605+1</f>
        <v>203</v>
      </c>
      <c r="B608" s="95"/>
      <c r="C608" s="40"/>
      <c r="D608" s="96" t="n">
        <v>6</v>
      </c>
      <c r="E608" s="96"/>
      <c r="F608" s="40"/>
      <c r="G608" s="105" t="n">
        <f aca="false">C608</f>
        <v>0</v>
      </c>
      <c r="H608" s="104" t="n">
        <f aca="false">IF(AND(E608=0,E609=0),25,20)</f>
        <v>25</v>
      </c>
      <c r="I608" s="105" t="n">
        <f aca="false">F608</f>
        <v>0</v>
      </c>
      <c r="J608" s="94" t="n">
        <f aca="false">IF(E608="WO40",-40,MAX(4,SUM(E608:E609)))</f>
        <v>4</v>
      </c>
      <c r="K608" s="104" t="n">
        <f aca="false">IF(D608&gt;E608,1,0)+IF(D609&gt;E609,1,0)+IF(D610&gt;E610,1,0)</f>
        <v>2</v>
      </c>
      <c r="L608" s="104" t="n">
        <f aca="false">IF(E608&gt;D608,1,0)+IF(E609&gt;D609,1,0)+IF(E610&gt;D610,1,0)</f>
        <v>0</v>
      </c>
      <c r="M608" s="97" t="str">
        <f aca="false">G608&amp;" d. "&amp;I608</f>
        <v>0 d. 0</v>
      </c>
      <c r="N608" s="97" t="str">
        <f aca="false">G608&amp;" x "&amp;I608</f>
        <v>0 x 0</v>
      </c>
      <c r="O608" s="97" t="str">
        <f aca="false">I608&amp;" x "&amp;G608</f>
        <v>0 x 0</v>
      </c>
      <c r="P608" s="94" t="n">
        <f aca="false">MONTH(B608)</f>
        <v>12</v>
      </c>
      <c r="Q608" s="94" t="n">
        <f aca="false">QUOTIENT(B608-2,7)-6129</f>
        <v>-6129</v>
      </c>
    </row>
    <row r="609" customFormat="false" ht="12.75" hidden="false" customHeight="false" outlineLevel="0" collapsed="false">
      <c r="A609" s="94"/>
      <c r="B609" s="39"/>
      <c r="C609" s="40"/>
      <c r="D609" s="98" t="n">
        <v>6</v>
      </c>
      <c r="E609" s="98"/>
      <c r="F609" s="40"/>
      <c r="G609" s="97"/>
      <c r="H609" s="94"/>
      <c r="I609" s="97"/>
      <c r="J609" s="94"/>
      <c r="K609" s="94"/>
      <c r="L609" s="94"/>
      <c r="M609" s="97" t="n">
        <v>0</v>
      </c>
      <c r="N609" s="97" t="n">
        <v>0</v>
      </c>
      <c r="O609" s="97" t="n">
        <v>0</v>
      </c>
      <c r="P609" s="94"/>
      <c r="Q609" s="94"/>
    </row>
    <row r="610" customFormat="false" ht="12.75" hidden="false" customHeight="false" outlineLevel="0" collapsed="false">
      <c r="A610" s="99"/>
      <c r="B610" s="100"/>
      <c r="C610" s="101"/>
      <c r="D610" s="102"/>
      <c r="E610" s="102"/>
      <c r="F610" s="101"/>
      <c r="G610" s="103"/>
      <c r="H610" s="99"/>
      <c r="I610" s="103"/>
      <c r="J610" s="99"/>
      <c r="K610" s="99"/>
      <c r="L610" s="99"/>
      <c r="M610" s="103" t="n">
        <v>0</v>
      </c>
      <c r="N610" s="103" t="n">
        <v>0</v>
      </c>
      <c r="O610" s="103" t="n">
        <v>0</v>
      </c>
      <c r="P610" s="99"/>
      <c r="Q610" s="99"/>
    </row>
    <row r="611" customFormat="false" ht="12.75" hidden="false" customHeight="false" outlineLevel="0" collapsed="false">
      <c r="A611" s="104" t="n">
        <f aca="false">A608+1</f>
        <v>204</v>
      </c>
      <c r="B611" s="95"/>
      <c r="C611" s="40"/>
      <c r="D611" s="96" t="n">
        <v>6</v>
      </c>
      <c r="E611" s="96"/>
      <c r="F611" s="40"/>
      <c r="G611" s="105" t="n">
        <f aca="false">C611</f>
        <v>0</v>
      </c>
      <c r="H611" s="104" t="n">
        <f aca="false">IF(AND(E611=0,E612=0),25,20)</f>
        <v>25</v>
      </c>
      <c r="I611" s="105" t="n">
        <f aca="false">F611</f>
        <v>0</v>
      </c>
      <c r="J611" s="94" t="n">
        <f aca="false">IF(E611="WO40",-40,MAX(4,SUM(E611:E612)))</f>
        <v>4</v>
      </c>
      <c r="K611" s="104" t="n">
        <f aca="false">IF(D611&gt;E611,1,0)+IF(D612&gt;E612,1,0)+IF(D613&gt;E613,1,0)</f>
        <v>2</v>
      </c>
      <c r="L611" s="104" t="n">
        <f aca="false">IF(E611&gt;D611,1,0)+IF(E612&gt;D612,1,0)+IF(E613&gt;D613,1,0)</f>
        <v>0</v>
      </c>
      <c r="M611" s="97" t="str">
        <f aca="false">G611&amp;" d. "&amp;I611</f>
        <v>0 d. 0</v>
      </c>
      <c r="N611" s="97" t="str">
        <f aca="false">G611&amp;" x "&amp;I611</f>
        <v>0 x 0</v>
      </c>
      <c r="O611" s="97" t="str">
        <f aca="false">I611&amp;" x "&amp;G611</f>
        <v>0 x 0</v>
      </c>
      <c r="P611" s="94" t="n">
        <f aca="false">MONTH(B611)</f>
        <v>12</v>
      </c>
      <c r="Q611" s="94" t="n">
        <f aca="false">QUOTIENT(B611-2,7)-6129</f>
        <v>-6129</v>
      </c>
    </row>
    <row r="612" customFormat="false" ht="12.75" hidden="false" customHeight="false" outlineLevel="0" collapsed="false">
      <c r="A612" s="94"/>
      <c r="B612" s="39"/>
      <c r="C612" s="40"/>
      <c r="D612" s="98" t="n">
        <v>6</v>
      </c>
      <c r="E612" s="98"/>
      <c r="F612" s="40"/>
      <c r="G612" s="97"/>
      <c r="H612" s="94"/>
      <c r="I612" s="97"/>
      <c r="J612" s="94"/>
      <c r="K612" s="94"/>
      <c r="L612" s="94"/>
      <c r="M612" s="97" t="n">
        <v>0</v>
      </c>
      <c r="N612" s="97" t="n">
        <v>0</v>
      </c>
      <c r="O612" s="97" t="n">
        <v>0</v>
      </c>
      <c r="P612" s="94"/>
      <c r="Q612" s="94"/>
    </row>
    <row r="613" customFormat="false" ht="12.75" hidden="false" customHeight="false" outlineLevel="0" collapsed="false">
      <c r="A613" s="99"/>
      <c r="B613" s="100"/>
      <c r="C613" s="101"/>
      <c r="D613" s="102"/>
      <c r="E613" s="102"/>
      <c r="F613" s="101"/>
      <c r="G613" s="103"/>
      <c r="H613" s="99"/>
      <c r="I613" s="103"/>
      <c r="J613" s="99"/>
      <c r="K613" s="99"/>
      <c r="L613" s="99"/>
      <c r="M613" s="103" t="n">
        <v>0</v>
      </c>
      <c r="N613" s="103" t="n">
        <v>0</v>
      </c>
      <c r="O613" s="103" t="n">
        <v>0</v>
      </c>
      <c r="P613" s="99"/>
      <c r="Q613" s="99"/>
    </row>
    <row r="614" customFormat="false" ht="12.75" hidden="false" customHeight="false" outlineLevel="0" collapsed="false">
      <c r="A614" s="104" t="n">
        <f aca="false">A611+1</f>
        <v>205</v>
      </c>
      <c r="B614" s="95"/>
      <c r="C614" s="40"/>
      <c r="D614" s="96" t="n">
        <v>6</v>
      </c>
      <c r="E614" s="96"/>
      <c r="F614" s="40"/>
      <c r="G614" s="105" t="n">
        <f aca="false">C614</f>
        <v>0</v>
      </c>
      <c r="H614" s="104" t="n">
        <f aca="false">IF(AND(E614=0,E615=0),25,20)</f>
        <v>25</v>
      </c>
      <c r="I614" s="105" t="n">
        <f aca="false">F614</f>
        <v>0</v>
      </c>
      <c r="J614" s="94" t="n">
        <f aca="false">IF(E614="WO40",-40,MAX(4,SUM(E614:E615)))</f>
        <v>4</v>
      </c>
      <c r="K614" s="104" t="n">
        <f aca="false">IF(D614&gt;E614,1,0)+IF(D615&gt;E615,1,0)+IF(D616&gt;E616,1,0)</f>
        <v>2</v>
      </c>
      <c r="L614" s="104" t="n">
        <f aca="false">IF(E614&gt;D614,1,0)+IF(E615&gt;D615,1,0)+IF(E616&gt;D616,1,0)</f>
        <v>0</v>
      </c>
      <c r="M614" s="97" t="str">
        <f aca="false">G614&amp;" d. "&amp;I614</f>
        <v>0 d. 0</v>
      </c>
      <c r="N614" s="97" t="str">
        <f aca="false">G614&amp;" x "&amp;I614</f>
        <v>0 x 0</v>
      </c>
      <c r="O614" s="97" t="str">
        <f aca="false">I614&amp;" x "&amp;G614</f>
        <v>0 x 0</v>
      </c>
      <c r="P614" s="94" t="n">
        <f aca="false">MONTH(B614)</f>
        <v>12</v>
      </c>
      <c r="Q614" s="94" t="n">
        <f aca="false">QUOTIENT(B614-2,7)-6129</f>
        <v>-6129</v>
      </c>
    </row>
    <row r="615" customFormat="false" ht="12.75" hidden="false" customHeight="false" outlineLevel="0" collapsed="false">
      <c r="A615" s="94"/>
      <c r="B615" s="39"/>
      <c r="C615" s="40"/>
      <c r="D615" s="98" t="n">
        <v>6</v>
      </c>
      <c r="E615" s="98"/>
      <c r="F615" s="40"/>
      <c r="G615" s="97"/>
      <c r="H615" s="94"/>
      <c r="I615" s="97"/>
      <c r="J615" s="94"/>
      <c r="K615" s="94"/>
      <c r="L615" s="94"/>
      <c r="M615" s="97" t="n">
        <v>0</v>
      </c>
      <c r="N615" s="97" t="n">
        <v>0</v>
      </c>
      <c r="O615" s="97" t="n">
        <v>0</v>
      </c>
      <c r="P615" s="94"/>
      <c r="Q615" s="94"/>
    </row>
    <row r="616" customFormat="false" ht="12.75" hidden="false" customHeight="false" outlineLevel="0" collapsed="false">
      <c r="A616" s="99"/>
      <c r="B616" s="100"/>
      <c r="C616" s="101"/>
      <c r="D616" s="102"/>
      <c r="E616" s="102"/>
      <c r="F616" s="101"/>
      <c r="G616" s="103"/>
      <c r="H616" s="99"/>
      <c r="I616" s="103"/>
      <c r="J616" s="99"/>
      <c r="K616" s="99"/>
      <c r="L616" s="99"/>
      <c r="M616" s="103" t="n">
        <v>0</v>
      </c>
      <c r="N616" s="103" t="n">
        <v>0</v>
      </c>
      <c r="O616" s="103" t="n">
        <v>0</v>
      </c>
      <c r="P616" s="99"/>
      <c r="Q616" s="99"/>
    </row>
    <row r="617" customFormat="false" ht="12.75" hidden="false" customHeight="false" outlineLevel="0" collapsed="false">
      <c r="A617" s="104" t="n">
        <f aca="false">A614+1</f>
        <v>206</v>
      </c>
      <c r="B617" s="95"/>
      <c r="C617" s="40"/>
      <c r="D617" s="96" t="n">
        <v>6</v>
      </c>
      <c r="E617" s="96"/>
      <c r="F617" s="40"/>
      <c r="G617" s="105" t="n">
        <f aca="false">C617</f>
        <v>0</v>
      </c>
      <c r="H617" s="104" t="n">
        <f aca="false">IF(AND(E617=0,E618=0),25,20)</f>
        <v>25</v>
      </c>
      <c r="I617" s="105" t="n">
        <f aca="false">F617</f>
        <v>0</v>
      </c>
      <c r="J617" s="94" t="n">
        <f aca="false">IF(E617="WO40",-40,MAX(4,SUM(E617:E618)))</f>
        <v>4</v>
      </c>
      <c r="K617" s="104" t="n">
        <f aca="false">IF(D617&gt;E617,1,0)+IF(D618&gt;E618,1,0)+IF(D619&gt;E619,1,0)</f>
        <v>2</v>
      </c>
      <c r="L617" s="104" t="n">
        <f aca="false">IF(E617&gt;D617,1,0)+IF(E618&gt;D618,1,0)+IF(E619&gt;D619,1,0)</f>
        <v>0</v>
      </c>
      <c r="M617" s="97" t="str">
        <f aca="false">G617&amp;" d. "&amp;I617</f>
        <v>0 d. 0</v>
      </c>
      <c r="N617" s="97" t="str">
        <f aca="false">G617&amp;" x "&amp;I617</f>
        <v>0 x 0</v>
      </c>
      <c r="O617" s="97" t="str">
        <f aca="false">I617&amp;" x "&amp;G617</f>
        <v>0 x 0</v>
      </c>
      <c r="P617" s="94" t="n">
        <f aca="false">MONTH(B617)</f>
        <v>12</v>
      </c>
      <c r="Q617" s="94" t="n">
        <f aca="false">QUOTIENT(B617-2,7)-6129</f>
        <v>-6129</v>
      </c>
    </row>
    <row r="618" customFormat="false" ht="12.75" hidden="false" customHeight="false" outlineLevel="0" collapsed="false">
      <c r="A618" s="94"/>
      <c r="B618" s="39"/>
      <c r="C618" s="40"/>
      <c r="D618" s="98" t="n">
        <v>6</v>
      </c>
      <c r="E618" s="98"/>
      <c r="F618" s="40"/>
      <c r="G618" s="97"/>
      <c r="H618" s="94"/>
      <c r="I618" s="97"/>
      <c r="J618" s="94"/>
      <c r="K618" s="94"/>
      <c r="L618" s="94"/>
      <c r="M618" s="97" t="n">
        <v>0</v>
      </c>
      <c r="N618" s="97" t="n">
        <v>0</v>
      </c>
      <c r="O618" s="97" t="n">
        <v>0</v>
      </c>
      <c r="P618" s="94"/>
      <c r="Q618" s="94"/>
    </row>
    <row r="619" customFormat="false" ht="12.75" hidden="false" customHeight="false" outlineLevel="0" collapsed="false">
      <c r="A619" s="99"/>
      <c r="B619" s="100"/>
      <c r="C619" s="101"/>
      <c r="D619" s="102"/>
      <c r="E619" s="102"/>
      <c r="F619" s="101"/>
      <c r="G619" s="103"/>
      <c r="H619" s="99"/>
      <c r="I619" s="103"/>
      <c r="J619" s="99"/>
      <c r="K619" s="99"/>
      <c r="L619" s="99"/>
      <c r="M619" s="103" t="n">
        <v>0</v>
      </c>
      <c r="N619" s="103" t="n">
        <v>0</v>
      </c>
      <c r="O619" s="103" t="n">
        <v>0</v>
      </c>
      <c r="P619" s="99"/>
      <c r="Q619" s="99"/>
    </row>
    <row r="620" customFormat="false" ht="12.75" hidden="false" customHeight="false" outlineLevel="0" collapsed="false">
      <c r="A620" s="104" t="n">
        <f aca="false">A617+1</f>
        <v>207</v>
      </c>
      <c r="B620" s="95"/>
      <c r="C620" s="40"/>
      <c r="D620" s="96" t="n">
        <v>6</v>
      </c>
      <c r="E620" s="96"/>
      <c r="F620" s="40"/>
      <c r="G620" s="105" t="n">
        <f aca="false">C620</f>
        <v>0</v>
      </c>
      <c r="H620" s="104" t="n">
        <f aca="false">IF(AND(E620=0,E621=0),25,20)</f>
        <v>25</v>
      </c>
      <c r="I620" s="105" t="n">
        <f aca="false">F620</f>
        <v>0</v>
      </c>
      <c r="J620" s="94" t="n">
        <f aca="false">IF(E620="WO40",-40,MAX(4,SUM(E620:E621)))</f>
        <v>4</v>
      </c>
      <c r="K620" s="104" t="n">
        <f aca="false">IF(D620&gt;E620,1,0)+IF(D621&gt;E621,1,0)+IF(D622&gt;E622,1,0)</f>
        <v>2</v>
      </c>
      <c r="L620" s="104" t="n">
        <f aca="false">IF(E620&gt;D620,1,0)+IF(E621&gt;D621,1,0)+IF(E622&gt;D622,1,0)</f>
        <v>0</v>
      </c>
      <c r="M620" s="97" t="str">
        <f aca="false">G620&amp;" d. "&amp;I620</f>
        <v>0 d. 0</v>
      </c>
      <c r="N620" s="97" t="str">
        <f aca="false">G620&amp;" x "&amp;I620</f>
        <v>0 x 0</v>
      </c>
      <c r="O620" s="97" t="str">
        <f aca="false">I620&amp;" x "&amp;G620</f>
        <v>0 x 0</v>
      </c>
      <c r="P620" s="94" t="n">
        <f aca="false">MONTH(B620)</f>
        <v>12</v>
      </c>
      <c r="Q620" s="94" t="n">
        <f aca="false">QUOTIENT(B620-2,7)-6129</f>
        <v>-6129</v>
      </c>
    </row>
    <row r="621" customFormat="false" ht="12.75" hidden="false" customHeight="false" outlineLevel="0" collapsed="false">
      <c r="A621" s="94"/>
      <c r="B621" s="39"/>
      <c r="C621" s="40"/>
      <c r="D621" s="98" t="n">
        <v>6</v>
      </c>
      <c r="E621" s="98"/>
      <c r="F621" s="40"/>
      <c r="G621" s="97"/>
      <c r="H621" s="94"/>
      <c r="I621" s="97"/>
      <c r="J621" s="94"/>
      <c r="K621" s="94"/>
      <c r="L621" s="94"/>
      <c r="M621" s="97" t="n">
        <v>0</v>
      </c>
      <c r="N621" s="97" t="n">
        <v>0</v>
      </c>
      <c r="O621" s="97" t="n">
        <v>0</v>
      </c>
      <c r="P621" s="94"/>
      <c r="Q621" s="94"/>
    </row>
    <row r="622" customFormat="false" ht="12.75" hidden="false" customHeight="false" outlineLevel="0" collapsed="false">
      <c r="A622" s="99"/>
      <c r="B622" s="100"/>
      <c r="C622" s="101"/>
      <c r="D622" s="102"/>
      <c r="E622" s="102"/>
      <c r="F622" s="101"/>
      <c r="G622" s="103"/>
      <c r="H622" s="99"/>
      <c r="I622" s="103"/>
      <c r="J622" s="99"/>
      <c r="K622" s="99"/>
      <c r="L622" s="99"/>
      <c r="M622" s="103" t="n">
        <v>0</v>
      </c>
      <c r="N622" s="103" t="n">
        <v>0</v>
      </c>
      <c r="O622" s="103" t="n">
        <v>0</v>
      </c>
      <c r="P622" s="99"/>
      <c r="Q622" s="99"/>
    </row>
    <row r="623" customFormat="false" ht="12.75" hidden="false" customHeight="false" outlineLevel="0" collapsed="false">
      <c r="A623" s="104" t="n">
        <f aca="false">A620+1</f>
        <v>208</v>
      </c>
      <c r="B623" s="95"/>
      <c r="C623" s="40"/>
      <c r="D623" s="96" t="n">
        <v>6</v>
      </c>
      <c r="E623" s="96"/>
      <c r="F623" s="40"/>
      <c r="G623" s="105" t="n">
        <f aca="false">C623</f>
        <v>0</v>
      </c>
      <c r="H623" s="104" t="n">
        <f aca="false">IF(AND(E623=0,E624=0),25,20)</f>
        <v>25</v>
      </c>
      <c r="I623" s="105" t="n">
        <f aca="false">F623</f>
        <v>0</v>
      </c>
      <c r="J623" s="94" t="n">
        <f aca="false">IF(E623="WO40",-40,MAX(4,SUM(E623:E624)))</f>
        <v>4</v>
      </c>
      <c r="K623" s="104" t="n">
        <f aca="false">IF(D623&gt;E623,1,0)+IF(D624&gt;E624,1,0)+IF(D625&gt;E625,1,0)</f>
        <v>2</v>
      </c>
      <c r="L623" s="104" t="n">
        <f aca="false">IF(E623&gt;D623,1,0)+IF(E624&gt;D624,1,0)+IF(E625&gt;D625,1,0)</f>
        <v>0</v>
      </c>
      <c r="M623" s="97" t="str">
        <f aca="false">G623&amp;" d. "&amp;I623</f>
        <v>0 d. 0</v>
      </c>
      <c r="N623" s="97" t="str">
        <f aca="false">G623&amp;" x "&amp;I623</f>
        <v>0 x 0</v>
      </c>
      <c r="O623" s="97" t="str">
        <f aca="false">I623&amp;" x "&amp;G623</f>
        <v>0 x 0</v>
      </c>
      <c r="P623" s="94" t="n">
        <f aca="false">MONTH(B623)</f>
        <v>12</v>
      </c>
      <c r="Q623" s="94" t="n">
        <f aca="false">QUOTIENT(B623-2,7)-6129</f>
        <v>-6129</v>
      </c>
    </row>
    <row r="624" customFormat="false" ht="12.75" hidden="false" customHeight="false" outlineLevel="0" collapsed="false">
      <c r="A624" s="94"/>
      <c r="B624" s="39"/>
      <c r="C624" s="40"/>
      <c r="D624" s="98" t="n">
        <v>6</v>
      </c>
      <c r="E624" s="98"/>
      <c r="F624" s="40"/>
      <c r="G624" s="97"/>
      <c r="H624" s="94"/>
      <c r="I624" s="97"/>
      <c r="J624" s="94"/>
      <c r="K624" s="94"/>
      <c r="L624" s="94"/>
      <c r="M624" s="97" t="n">
        <v>0</v>
      </c>
      <c r="N624" s="97" t="n">
        <v>0</v>
      </c>
      <c r="O624" s="97" t="n">
        <v>0</v>
      </c>
      <c r="P624" s="94"/>
      <c r="Q624" s="94"/>
    </row>
    <row r="625" customFormat="false" ht="12.75" hidden="false" customHeight="false" outlineLevel="0" collapsed="false">
      <c r="A625" s="99"/>
      <c r="B625" s="100"/>
      <c r="C625" s="101"/>
      <c r="D625" s="102"/>
      <c r="E625" s="102"/>
      <c r="F625" s="101"/>
      <c r="G625" s="103"/>
      <c r="H625" s="99"/>
      <c r="I625" s="103"/>
      <c r="J625" s="99"/>
      <c r="K625" s="99"/>
      <c r="L625" s="99"/>
      <c r="M625" s="103" t="n">
        <v>0</v>
      </c>
      <c r="N625" s="103" t="n">
        <v>0</v>
      </c>
      <c r="O625" s="103" t="n">
        <v>0</v>
      </c>
      <c r="P625" s="99"/>
      <c r="Q625" s="99"/>
    </row>
    <row r="626" customFormat="false" ht="12.75" hidden="false" customHeight="false" outlineLevel="0" collapsed="false">
      <c r="A626" s="104" t="n">
        <f aca="false">A623+1</f>
        <v>209</v>
      </c>
      <c r="B626" s="95"/>
      <c r="C626" s="40"/>
      <c r="D626" s="96" t="n">
        <v>6</v>
      </c>
      <c r="E626" s="96"/>
      <c r="F626" s="40"/>
      <c r="G626" s="105" t="n">
        <f aca="false">C626</f>
        <v>0</v>
      </c>
      <c r="H626" s="104" t="n">
        <f aca="false">IF(AND(E626=0,E627=0),25,20)</f>
        <v>25</v>
      </c>
      <c r="I626" s="105" t="n">
        <f aca="false">F626</f>
        <v>0</v>
      </c>
      <c r="J626" s="94" t="n">
        <f aca="false">IF(E626="WO40",-40,MAX(4,SUM(E626:E627)))</f>
        <v>4</v>
      </c>
      <c r="K626" s="104" t="n">
        <f aca="false">IF(D626&gt;E626,1,0)+IF(D627&gt;E627,1,0)+IF(D628&gt;E628,1,0)</f>
        <v>2</v>
      </c>
      <c r="L626" s="104" t="n">
        <f aca="false">IF(E626&gt;D626,1,0)+IF(E627&gt;D627,1,0)+IF(E628&gt;D628,1,0)</f>
        <v>0</v>
      </c>
      <c r="M626" s="97" t="str">
        <f aca="false">G626&amp;" d. "&amp;I626</f>
        <v>0 d. 0</v>
      </c>
      <c r="N626" s="97" t="str">
        <f aca="false">G626&amp;" x "&amp;I626</f>
        <v>0 x 0</v>
      </c>
      <c r="O626" s="97" t="str">
        <f aca="false">I626&amp;" x "&amp;G626</f>
        <v>0 x 0</v>
      </c>
      <c r="P626" s="94" t="n">
        <f aca="false">MONTH(B626)</f>
        <v>12</v>
      </c>
      <c r="Q626" s="94" t="n">
        <f aca="false">QUOTIENT(B626-2,7)-6129</f>
        <v>-6129</v>
      </c>
    </row>
    <row r="627" customFormat="false" ht="12.75" hidden="false" customHeight="false" outlineLevel="0" collapsed="false">
      <c r="A627" s="94"/>
      <c r="B627" s="39"/>
      <c r="C627" s="40"/>
      <c r="D627" s="98" t="n">
        <v>6</v>
      </c>
      <c r="E627" s="98"/>
      <c r="F627" s="40"/>
      <c r="G627" s="97"/>
      <c r="H627" s="94"/>
      <c r="I627" s="97"/>
      <c r="J627" s="94"/>
      <c r="K627" s="94"/>
      <c r="L627" s="94"/>
      <c r="M627" s="97" t="n">
        <v>0</v>
      </c>
      <c r="N627" s="97" t="n">
        <v>0</v>
      </c>
      <c r="O627" s="97" t="n">
        <v>0</v>
      </c>
      <c r="P627" s="94"/>
      <c r="Q627" s="94"/>
    </row>
    <row r="628" customFormat="false" ht="12.75" hidden="false" customHeight="false" outlineLevel="0" collapsed="false">
      <c r="A628" s="99"/>
      <c r="B628" s="100"/>
      <c r="C628" s="101"/>
      <c r="D628" s="102"/>
      <c r="E628" s="102"/>
      <c r="F628" s="101"/>
      <c r="G628" s="103"/>
      <c r="H628" s="99"/>
      <c r="I628" s="103"/>
      <c r="J628" s="99"/>
      <c r="K628" s="99"/>
      <c r="L628" s="99"/>
      <c r="M628" s="103" t="n">
        <v>0</v>
      </c>
      <c r="N628" s="103" t="n">
        <v>0</v>
      </c>
      <c r="O628" s="103" t="n">
        <v>0</v>
      </c>
      <c r="P628" s="99"/>
      <c r="Q628" s="99"/>
    </row>
    <row r="629" customFormat="false" ht="12.75" hidden="false" customHeight="false" outlineLevel="0" collapsed="false">
      <c r="A629" s="104" t="n">
        <f aca="false">A626+1</f>
        <v>210</v>
      </c>
      <c r="B629" s="95"/>
      <c r="C629" s="40"/>
      <c r="D629" s="96" t="n">
        <v>6</v>
      </c>
      <c r="E629" s="96"/>
      <c r="F629" s="40"/>
      <c r="G629" s="105" t="n">
        <f aca="false">C629</f>
        <v>0</v>
      </c>
      <c r="H629" s="104" t="n">
        <f aca="false">IF(AND(E629=0,E630=0),25,20)</f>
        <v>25</v>
      </c>
      <c r="I629" s="105" t="n">
        <f aca="false">F629</f>
        <v>0</v>
      </c>
      <c r="J629" s="94" t="n">
        <f aca="false">IF(E629="WO40",-40,MAX(4,SUM(E629:E630)))</f>
        <v>4</v>
      </c>
      <c r="K629" s="104" t="n">
        <f aca="false">IF(D629&gt;E629,1,0)+IF(D630&gt;E630,1,0)+IF(D631&gt;E631,1,0)</f>
        <v>2</v>
      </c>
      <c r="L629" s="104" t="n">
        <f aca="false">IF(E629&gt;D629,1,0)+IF(E630&gt;D630,1,0)+IF(E631&gt;D631,1,0)</f>
        <v>0</v>
      </c>
      <c r="M629" s="97" t="str">
        <f aca="false">G629&amp;" d. "&amp;I629</f>
        <v>0 d. 0</v>
      </c>
      <c r="N629" s="97" t="str">
        <f aca="false">G629&amp;" x "&amp;I629</f>
        <v>0 x 0</v>
      </c>
      <c r="O629" s="97" t="str">
        <f aca="false">I629&amp;" x "&amp;G629</f>
        <v>0 x 0</v>
      </c>
      <c r="P629" s="94" t="n">
        <f aca="false">MONTH(B629)</f>
        <v>12</v>
      </c>
      <c r="Q629" s="94" t="n">
        <f aca="false">QUOTIENT(B629-2,7)-6129</f>
        <v>-6129</v>
      </c>
    </row>
    <row r="630" customFormat="false" ht="12.75" hidden="false" customHeight="false" outlineLevel="0" collapsed="false">
      <c r="A630" s="94"/>
      <c r="B630" s="39"/>
      <c r="C630" s="40"/>
      <c r="D630" s="98" t="n">
        <v>6</v>
      </c>
      <c r="E630" s="98"/>
      <c r="F630" s="40"/>
      <c r="G630" s="97"/>
      <c r="H630" s="94"/>
      <c r="I630" s="97"/>
      <c r="J630" s="94"/>
      <c r="K630" s="94"/>
      <c r="L630" s="94"/>
      <c r="M630" s="97" t="n">
        <v>0</v>
      </c>
      <c r="N630" s="97" t="n">
        <v>0</v>
      </c>
      <c r="O630" s="97" t="n">
        <v>0</v>
      </c>
      <c r="P630" s="94"/>
      <c r="Q630" s="94"/>
    </row>
    <row r="631" customFormat="false" ht="12.75" hidden="false" customHeight="false" outlineLevel="0" collapsed="false">
      <c r="A631" s="99"/>
      <c r="B631" s="100"/>
      <c r="C631" s="101"/>
      <c r="D631" s="102"/>
      <c r="E631" s="102"/>
      <c r="F631" s="101"/>
      <c r="G631" s="103"/>
      <c r="H631" s="99"/>
      <c r="I631" s="103"/>
      <c r="J631" s="99"/>
      <c r="K631" s="99"/>
      <c r="L631" s="99"/>
      <c r="M631" s="103" t="n">
        <v>0</v>
      </c>
      <c r="N631" s="103" t="n">
        <v>0</v>
      </c>
      <c r="O631" s="103" t="n">
        <v>0</v>
      </c>
      <c r="P631" s="99"/>
      <c r="Q631" s="99"/>
    </row>
    <row r="632" customFormat="false" ht="12.75" hidden="false" customHeight="false" outlineLevel="0" collapsed="false">
      <c r="A632" s="104" t="n">
        <f aca="false">A629+1</f>
        <v>211</v>
      </c>
      <c r="B632" s="95"/>
      <c r="C632" s="40"/>
      <c r="D632" s="96" t="n">
        <v>6</v>
      </c>
      <c r="E632" s="96"/>
      <c r="F632" s="40"/>
      <c r="G632" s="105" t="n">
        <f aca="false">C632</f>
        <v>0</v>
      </c>
      <c r="H632" s="104" t="n">
        <f aca="false">IF(AND(E632=0,E633=0),25,20)</f>
        <v>25</v>
      </c>
      <c r="I632" s="105" t="n">
        <f aca="false">F632</f>
        <v>0</v>
      </c>
      <c r="J632" s="94" t="n">
        <f aca="false">IF(E632="WO40",-40,MAX(4,SUM(E632:E633)))</f>
        <v>4</v>
      </c>
      <c r="K632" s="104" t="n">
        <f aca="false">IF(D632&gt;E632,1,0)+IF(D633&gt;E633,1,0)+IF(D634&gt;E634,1,0)</f>
        <v>2</v>
      </c>
      <c r="L632" s="104" t="n">
        <f aca="false">IF(E632&gt;D632,1,0)+IF(E633&gt;D633,1,0)+IF(E634&gt;D634,1,0)</f>
        <v>0</v>
      </c>
      <c r="M632" s="97" t="str">
        <f aca="false">G632&amp;" d. "&amp;I632</f>
        <v>0 d. 0</v>
      </c>
      <c r="N632" s="97" t="str">
        <f aca="false">G632&amp;" x "&amp;I632</f>
        <v>0 x 0</v>
      </c>
      <c r="O632" s="97" t="str">
        <f aca="false">I632&amp;" x "&amp;G632</f>
        <v>0 x 0</v>
      </c>
      <c r="P632" s="94" t="n">
        <f aca="false">MONTH(B632)</f>
        <v>12</v>
      </c>
      <c r="Q632" s="94" t="n">
        <f aca="false">QUOTIENT(B632-2,7)-6129</f>
        <v>-6129</v>
      </c>
    </row>
    <row r="633" customFormat="false" ht="12.75" hidden="false" customHeight="false" outlineLevel="0" collapsed="false">
      <c r="A633" s="94"/>
      <c r="B633" s="39"/>
      <c r="C633" s="40"/>
      <c r="D633" s="98" t="n">
        <v>6</v>
      </c>
      <c r="E633" s="98"/>
      <c r="F633" s="40"/>
      <c r="G633" s="97"/>
      <c r="H633" s="94"/>
      <c r="I633" s="97"/>
      <c r="J633" s="94"/>
      <c r="K633" s="94"/>
      <c r="L633" s="94"/>
      <c r="M633" s="97" t="n">
        <v>0</v>
      </c>
      <c r="N633" s="97" t="n">
        <v>0</v>
      </c>
      <c r="O633" s="97" t="n">
        <v>0</v>
      </c>
      <c r="P633" s="94"/>
      <c r="Q633" s="94"/>
    </row>
    <row r="634" customFormat="false" ht="12.75" hidden="false" customHeight="false" outlineLevel="0" collapsed="false">
      <c r="A634" s="99"/>
      <c r="B634" s="100"/>
      <c r="C634" s="101"/>
      <c r="D634" s="102"/>
      <c r="E634" s="102"/>
      <c r="F634" s="101"/>
      <c r="G634" s="103"/>
      <c r="H634" s="99"/>
      <c r="I634" s="103"/>
      <c r="J634" s="99"/>
      <c r="K634" s="99"/>
      <c r="L634" s="99"/>
      <c r="M634" s="103" t="n">
        <v>0</v>
      </c>
      <c r="N634" s="103" t="n">
        <v>0</v>
      </c>
      <c r="O634" s="103" t="n">
        <v>0</v>
      </c>
      <c r="P634" s="99"/>
      <c r="Q634" s="99"/>
    </row>
    <row r="635" customFormat="false" ht="12.75" hidden="false" customHeight="false" outlineLevel="0" collapsed="false">
      <c r="A635" s="104" t="n">
        <f aca="false">A632+1</f>
        <v>212</v>
      </c>
      <c r="B635" s="95"/>
      <c r="C635" s="40"/>
      <c r="D635" s="96" t="n">
        <v>6</v>
      </c>
      <c r="E635" s="96"/>
      <c r="F635" s="40"/>
      <c r="G635" s="105" t="n">
        <f aca="false">C635</f>
        <v>0</v>
      </c>
      <c r="H635" s="104" t="n">
        <f aca="false">IF(AND(E635=0,E636=0),25,20)</f>
        <v>25</v>
      </c>
      <c r="I635" s="105" t="n">
        <f aca="false">F635</f>
        <v>0</v>
      </c>
      <c r="J635" s="94" t="n">
        <f aca="false">IF(E635="WO40",-40,MAX(4,SUM(E635:E636)))</f>
        <v>4</v>
      </c>
      <c r="K635" s="104" t="n">
        <f aca="false">IF(D635&gt;E635,1,0)+IF(D636&gt;E636,1,0)+IF(D637&gt;E637,1,0)</f>
        <v>2</v>
      </c>
      <c r="L635" s="104" t="n">
        <f aca="false">IF(E635&gt;D635,1,0)+IF(E636&gt;D636,1,0)+IF(E637&gt;D637,1,0)</f>
        <v>0</v>
      </c>
      <c r="M635" s="97" t="str">
        <f aca="false">G635&amp;" d. "&amp;I635</f>
        <v>0 d. 0</v>
      </c>
      <c r="N635" s="97" t="str">
        <f aca="false">G635&amp;" x "&amp;I635</f>
        <v>0 x 0</v>
      </c>
      <c r="O635" s="97" t="str">
        <f aca="false">I635&amp;" x "&amp;G635</f>
        <v>0 x 0</v>
      </c>
      <c r="P635" s="94" t="n">
        <f aca="false">MONTH(B635)</f>
        <v>12</v>
      </c>
      <c r="Q635" s="94" t="n">
        <f aca="false">QUOTIENT(B635-2,7)-6129</f>
        <v>-6129</v>
      </c>
    </row>
    <row r="636" customFormat="false" ht="12.75" hidden="false" customHeight="false" outlineLevel="0" collapsed="false">
      <c r="A636" s="94"/>
      <c r="B636" s="39"/>
      <c r="C636" s="40"/>
      <c r="D636" s="98" t="n">
        <v>6</v>
      </c>
      <c r="E636" s="98"/>
      <c r="F636" s="40"/>
      <c r="G636" s="97"/>
      <c r="H636" s="94"/>
      <c r="I636" s="97"/>
      <c r="J636" s="94"/>
      <c r="K636" s="94"/>
      <c r="L636" s="94"/>
      <c r="M636" s="97" t="n">
        <v>0</v>
      </c>
      <c r="N636" s="97" t="n">
        <v>0</v>
      </c>
      <c r="O636" s="97" t="n">
        <v>0</v>
      </c>
      <c r="P636" s="94"/>
      <c r="Q636" s="94"/>
    </row>
    <row r="637" customFormat="false" ht="12.75" hidden="false" customHeight="false" outlineLevel="0" collapsed="false">
      <c r="A637" s="99"/>
      <c r="B637" s="100"/>
      <c r="C637" s="101"/>
      <c r="D637" s="102"/>
      <c r="E637" s="102"/>
      <c r="F637" s="101"/>
      <c r="G637" s="103"/>
      <c r="H637" s="99"/>
      <c r="I637" s="103"/>
      <c r="J637" s="99"/>
      <c r="K637" s="99"/>
      <c r="L637" s="99"/>
      <c r="M637" s="103" t="n">
        <v>0</v>
      </c>
      <c r="N637" s="103" t="n">
        <v>0</v>
      </c>
      <c r="O637" s="103" t="n">
        <v>0</v>
      </c>
      <c r="P637" s="99"/>
      <c r="Q637" s="99"/>
    </row>
    <row r="638" customFormat="false" ht="12.75" hidden="false" customHeight="false" outlineLevel="0" collapsed="false">
      <c r="A638" s="104" t="n">
        <f aca="false">A635+1</f>
        <v>213</v>
      </c>
      <c r="B638" s="95"/>
      <c r="C638" s="40"/>
      <c r="D638" s="96" t="n">
        <v>6</v>
      </c>
      <c r="E638" s="96"/>
      <c r="F638" s="40"/>
      <c r="G638" s="105" t="n">
        <f aca="false">C638</f>
        <v>0</v>
      </c>
      <c r="H638" s="104" t="n">
        <f aca="false">IF(AND(E638=0,E639=0),25,20)</f>
        <v>25</v>
      </c>
      <c r="I638" s="105" t="n">
        <f aca="false">F638</f>
        <v>0</v>
      </c>
      <c r="J638" s="94" t="n">
        <f aca="false">IF(E638="WO40",-40,MAX(4,SUM(E638:E639)))</f>
        <v>4</v>
      </c>
      <c r="K638" s="104" t="n">
        <f aca="false">IF(D638&gt;E638,1,0)+IF(D639&gt;E639,1,0)+IF(D640&gt;E640,1,0)</f>
        <v>2</v>
      </c>
      <c r="L638" s="104" t="n">
        <f aca="false">IF(E638&gt;D638,1,0)+IF(E639&gt;D639,1,0)+IF(E640&gt;D640,1,0)</f>
        <v>0</v>
      </c>
      <c r="M638" s="97" t="str">
        <f aca="false">G638&amp;" d. "&amp;I638</f>
        <v>0 d. 0</v>
      </c>
      <c r="N638" s="97" t="str">
        <f aca="false">G638&amp;" x "&amp;I638</f>
        <v>0 x 0</v>
      </c>
      <c r="O638" s="97" t="str">
        <f aca="false">I638&amp;" x "&amp;G638</f>
        <v>0 x 0</v>
      </c>
      <c r="P638" s="94" t="n">
        <f aca="false">MONTH(B638)</f>
        <v>12</v>
      </c>
      <c r="Q638" s="94" t="n">
        <f aca="false">QUOTIENT(B638-2,7)-6129</f>
        <v>-6129</v>
      </c>
    </row>
    <row r="639" customFormat="false" ht="12.75" hidden="false" customHeight="false" outlineLevel="0" collapsed="false">
      <c r="A639" s="94"/>
      <c r="B639" s="39"/>
      <c r="C639" s="40"/>
      <c r="D639" s="98" t="n">
        <v>6</v>
      </c>
      <c r="E639" s="98"/>
      <c r="F639" s="40"/>
      <c r="G639" s="97"/>
      <c r="H639" s="94"/>
      <c r="I639" s="97"/>
      <c r="J639" s="94"/>
      <c r="K639" s="94"/>
      <c r="L639" s="94"/>
      <c r="M639" s="97" t="n">
        <v>0</v>
      </c>
      <c r="N639" s="97" t="n">
        <v>0</v>
      </c>
      <c r="O639" s="97" t="n">
        <v>0</v>
      </c>
      <c r="P639" s="94"/>
      <c r="Q639" s="94"/>
    </row>
    <row r="640" customFormat="false" ht="12.75" hidden="false" customHeight="false" outlineLevel="0" collapsed="false">
      <c r="A640" s="99"/>
      <c r="B640" s="100"/>
      <c r="C640" s="101"/>
      <c r="D640" s="102"/>
      <c r="E640" s="102"/>
      <c r="F640" s="101"/>
      <c r="G640" s="103"/>
      <c r="H640" s="99"/>
      <c r="I640" s="103"/>
      <c r="J640" s="99"/>
      <c r="K640" s="99"/>
      <c r="L640" s="99"/>
      <c r="M640" s="103" t="n">
        <v>0</v>
      </c>
      <c r="N640" s="103" t="n">
        <v>0</v>
      </c>
      <c r="O640" s="103" t="n">
        <v>0</v>
      </c>
      <c r="P640" s="99"/>
      <c r="Q640" s="99"/>
    </row>
    <row r="641" customFormat="false" ht="12.75" hidden="false" customHeight="false" outlineLevel="0" collapsed="false">
      <c r="A641" s="104" t="n">
        <f aca="false">A638+1</f>
        <v>214</v>
      </c>
      <c r="B641" s="95"/>
      <c r="C641" s="40"/>
      <c r="D641" s="96" t="n">
        <v>6</v>
      </c>
      <c r="E641" s="96"/>
      <c r="F641" s="40"/>
      <c r="G641" s="105" t="n">
        <f aca="false">C641</f>
        <v>0</v>
      </c>
      <c r="H641" s="104" t="n">
        <f aca="false">IF(AND(E641=0,E642=0),25,20)</f>
        <v>25</v>
      </c>
      <c r="I641" s="105" t="n">
        <f aca="false">F641</f>
        <v>0</v>
      </c>
      <c r="J641" s="94" t="n">
        <f aca="false">IF(E641="WO40",-40,MAX(4,SUM(E641:E642)))</f>
        <v>4</v>
      </c>
      <c r="K641" s="104" t="n">
        <f aca="false">IF(D641&gt;E641,1,0)+IF(D642&gt;E642,1,0)+IF(D643&gt;E643,1,0)</f>
        <v>2</v>
      </c>
      <c r="L641" s="104" t="n">
        <f aca="false">IF(E641&gt;D641,1,0)+IF(E642&gt;D642,1,0)+IF(E643&gt;D643,1,0)</f>
        <v>0</v>
      </c>
      <c r="M641" s="97" t="str">
        <f aca="false">G641&amp;" d. "&amp;I641</f>
        <v>0 d. 0</v>
      </c>
      <c r="N641" s="97" t="str">
        <f aca="false">G641&amp;" x "&amp;I641</f>
        <v>0 x 0</v>
      </c>
      <c r="O641" s="97" t="str">
        <f aca="false">I641&amp;" x "&amp;G641</f>
        <v>0 x 0</v>
      </c>
      <c r="P641" s="94" t="n">
        <f aca="false">MONTH(B641)</f>
        <v>12</v>
      </c>
      <c r="Q641" s="94" t="n">
        <f aca="false">QUOTIENT(B641-2,7)-6129</f>
        <v>-6129</v>
      </c>
    </row>
    <row r="642" customFormat="false" ht="12.75" hidden="false" customHeight="false" outlineLevel="0" collapsed="false">
      <c r="A642" s="94"/>
      <c r="B642" s="39"/>
      <c r="C642" s="40"/>
      <c r="D642" s="98" t="n">
        <v>6</v>
      </c>
      <c r="E642" s="98"/>
      <c r="F642" s="40"/>
      <c r="G642" s="97"/>
      <c r="H642" s="94"/>
      <c r="I642" s="97"/>
      <c r="J642" s="94"/>
      <c r="K642" s="94"/>
      <c r="L642" s="94"/>
      <c r="M642" s="97" t="n">
        <v>0</v>
      </c>
      <c r="N642" s="97" t="n">
        <v>0</v>
      </c>
      <c r="O642" s="97" t="n">
        <v>0</v>
      </c>
      <c r="P642" s="94"/>
      <c r="Q642" s="94"/>
    </row>
    <row r="643" customFormat="false" ht="12.75" hidden="false" customHeight="false" outlineLevel="0" collapsed="false">
      <c r="A643" s="99"/>
      <c r="B643" s="100"/>
      <c r="C643" s="101"/>
      <c r="D643" s="102"/>
      <c r="E643" s="102"/>
      <c r="F643" s="101"/>
      <c r="G643" s="103"/>
      <c r="H643" s="99"/>
      <c r="I643" s="103"/>
      <c r="J643" s="99"/>
      <c r="K643" s="99"/>
      <c r="L643" s="99"/>
      <c r="M643" s="103" t="n">
        <v>0</v>
      </c>
      <c r="N643" s="103" t="n">
        <v>0</v>
      </c>
      <c r="O643" s="103" t="n">
        <v>0</v>
      </c>
      <c r="P643" s="99"/>
      <c r="Q643" s="99"/>
    </row>
    <row r="644" customFormat="false" ht="12.75" hidden="false" customHeight="false" outlineLevel="0" collapsed="false">
      <c r="A644" s="104" t="n">
        <f aca="false">A641+1</f>
        <v>215</v>
      </c>
      <c r="B644" s="95"/>
      <c r="C644" s="40"/>
      <c r="D644" s="96" t="n">
        <v>6</v>
      </c>
      <c r="E644" s="96"/>
      <c r="F644" s="40"/>
      <c r="G644" s="105" t="n">
        <f aca="false">C644</f>
        <v>0</v>
      </c>
      <c r="H644" s="104" t="n">
        <f aca="false">IF(AND(E644=0,E645=0),25,20)</f>
        <v>25</v>
      </c>
      <c r="I644" s="105" t="n">
        <f aca="false">F644</f>
        <v>0</v>
      </c>
      <c r="J644" s="94" t="n">
        <f aca="false">IF(E644="WO40",-40,MAX(4,SUM(E644:E645)))</f>
        <v>4</v>
      </c>
      <c r="K644" s="104" t="n">
        <f aca="false">IF(D644&gt;E644,1,0)+IF(D645&gt;E645,1,0)+IF(D646&gt;E646,1,0)</f>
        <v>2</v>
      </c>
      <c r="L644" s="104" t="n">
        <f aca="false">IF(E644&gt;D644,1,0)+IF(E645&gt;D645,1,0)+IF(E646&gt;D646,1,0)</f>
        <v>0</v>
      </c>
      <c r="M644" s="97" t="str">
        <f aca="false">G644&amp;" d. "&amp;I644</f>
        <v>0 d. 0</v>
      </c>
      <c r="N644" s="97" t="str">
        <f aca="false">G644&amp;" x "&amp;I644</f>
        <v>0 x 0</v>
      </c>
      <c r="O644" s="97" t="str">
        <f aca="false">I644&amp;" x "&amp;G644</f>
        <v>0 x 0</v>
      </c>
      <c r="P644" s="94" t="n">
        <f aca="false">MONTH(B644)</f>
        <v>12</v>
      </c>
      <c r="Q644" s="94" t="n">
        <f aca="false">QUOTIENT(B644-2,7)-6129</f>
        <v>-6129</v>
      </c>
    </row>
    <row r="645" customFormat="false" ht="12.75" hidden="false" customHeight="false" outlineLevel="0" collapsed="false">
      <c r="A645" s="94"/>
      <c r="B645" s="39"/>
      <c r="C645" s="40"/>
      <c r="D645" s="98" t="n">
        <v>6</v>
      </c>
      <c r="E645" s="98"/>
      <c r="F645" s="40"/>
      <c r="G645" s="97"/>
      <c r="H645" s="94"/>
      <c r="I645" s="97"/>
      <c r="J645" s="94"/>
      <c r="K645" s="94"/>
      <c r="L645" s="94"/>
      <c r="M645" s="97" t="n">
        <v>0</v>
      </c>
      <c r="N645" s="97" t="n">
        <v>0</v>
      </c>
      <c r="O645" s="97" t="n">
        <v>0</v>
      </c>
      <c r="P645" s="94"/>
      <c r="Q645" s="94"/>
    </row>
    <row r="646" customFormat="false" ht="12.75" hidden="false" customHeight="false" outlineLevel="0" collapsed="false">
      <c r="A646" s="99"/>
      <c r="B646" s="100"/>
      <c r="C646" s="101"/>
      <c r="D646" s="102"/>
      <c r="E646" s="102"/>
      <c r="F646" s="101"/>
      <c r="G646" s="103"/>
      <c r="H646" s="99"/>
      <c r="I646" s="103"/>
      <c r="J646" s="99"/>
      <c r="K646" s="99"/>
      <c r="L646" s="99"/>
      <c r="M646" s="103" t="n">
        <v>0</v>
      </c>
      <c r="N646" s="103" t="n">
        <v>0</v>
      </c>
      <c r="O646" s="103" t="n">
        <v>0</v>
      </c>
      <c r="P646" s="99"/>
      <c r="Q646" s="99"/>
    </row>
    <row r="647" customFormat="false" ht="12.75" hidden="false" customHeight="false" outlineLevel="0" collapsed="false">
      <c r="A647" s="104" t="n">
        <f aca="false">A644+1</f>
        <v>216</v>
      </c>
      <c r="B647" s="95"/>
      <c r="C647" s="40"/>
      <c r="D647" s="96" t="n">
        <v>6</v>
      </c>
      <c r="E647" s="96"/>
      <c r="F647" s="40"/>
      <c r="G647" s="105" t="n">
        <f aca="false">C647</f>
        <v>0</v>
      </c>
      <c r="H647" s="104" t="n">
        <f aca="false">IF(AND(E647=0,E648=0),25,20)</f>
        <v>25</v>
      </c>
      <c r="I647" s="105" t="n">
        <f aca="false">F647</f>
        <v>0</v>
      </c>
      <c r="J647" s="94" t="n">
        <f aca="false">IF(E647="WO40",-40,MAX(4,SUM(E647:E648)))</f>
        <v>4</v>
      </c>
      <c r="K647" s="104" t="n">
        <f aca="false">IF(D647&gt;E647,1,0)+IF(D648&gt;E648,1,0)+IF(D649&gt;E649,1,0)</f>
        <v>2</v>
      </c>
      <c r="L647" s="104" t="n">
        <f aca="false">IF(E647&gt;D647,1,0)+IF(E648&gt;D648,1,0)+IF(E649&gt;D649,1,0)</f>
        <v>0</v>
      </c>
      <c r="M647" s="97" t="str">
        <f aca="false">G647&amp;" d. "&amp;I647</f>
        <v>0 d. 0</v>
      </c>
      <c r="N647" s="97" t="str">
        <f aca="false">G647&amp;" x "&amp;I647</f>
        <v>0 x 0</v>
      </c>
      <c r="O647" s="97" t="str">
        <f aca="false">I647&amp;" x "&amp;G647</f>
        <v>0 x 0</v>
      </c>
      <c r="P647" s="94" t="n">
        <f aca="false">MONTH(B647)</f>
        <v>12</v>
      </c>
      <c r="Q647" s="94" t="n">
        <f aca="false">QUOTIENT(B647-2,7)-6129</f>
        <v>-6129</v>
      </c>
    </row>
    <row r="648" customFormat="false" ht="12.75" hidden="false" customHeight="false" outlineLevel="0" collapsed="false">
      <c r="A648" s="94"/>
      <c r="B648" s="39"/>
      <c r="C648" s="40"/>
      <c r="D648" s="98" t="n">
        <v>6</v>
      </c>
      <c r="E648" s="98"/>
      <c r="F648" s="40"/>
      <c r="G648" s="97"/>
      <c r="H648" s="94"/>
      <c r="I648" s="97"/>
      <c r="J648" s="94"/>
      <c r="K648" s="94"/>
      <c r="L648" s="94"/>
      <c r="M648" s="97" t="n">
        <v>0</v>
      </c>
      <c r="N648" s="97" t="n">
        <v>0</v>
      </c>
      <c r="O648" s="97" t="n">
        <v>0</v>
      </c>
      <c r="P648" s="94"/>
      <c r="Q648" s="94"/>
    </row>
    <row r="649" customFormat="false" ht="12.75" hidden="false" customHeight="false" outlineLevel="0" collapsed="false">
      <c r="A649" s="99"/>
      <c r="B649" s="100"/>
      <c r="C649" s="101"/>
      <c r="D649" s="102"/>
      <c r="E649" s="102"/>
      <c r="F649" s="101"/>
      <c r="G649" s="103"/>
      <c r="H649" s="99"/>
      <c r="I649" s="103"/>
      <c r="J649" s="99"/>
      <c r="K649" s="99"/>
      <c r="L649" s="99"/>
      <c r="M649" s="103" t="n">
        <v>0</v>
      </c>
      <c r="N649" s="103" t="n">
        <v>0</v>
      </c>
      <c r="O649" s="103" t="n">
        <v>0</v>
      </c>
      <c r="P649" s="99"/>
      <c r="Q649" s="99"/>
    </row>
    <row r="650" customFormat="false" ht="12.75" hidden="false" customHeight="false" outlineLevel="0" collapsed="false">
      <c r="A650" s="104" t="n">
        <f aca="false">A647+1</f>
        <v>217</v>
      </c>
      <c r="B650" s="95"/>
      <c r="C650" s="40"/>
      <c r="D650" s="96" t="n">
        <v>6</v>
      </c>
      <c r="E650" s="96"/>
      <c r="F650" s="40"/>
      <c r="G650" s="105" t="n">
        <f aca="false">C650</f>
        <v>0</v>
      </c>
      <c r="H650" s="104" t="n">
        <f aca="false">IF(AND(E650=0,E651=0),25,20)</f>
        <v>25</v>
      </c>
      <c r="I650" s="105" t="n">
        <f aca="false">F650</f>
        <v>0</v>
      </c>
      <c r="J650" s="94" t="n">
        <f aca="false">IF(E650="WO40",-40,MAX(4,SUM(E650:E651)))</f>
        <v>4</v>
      </c>
      <c r="K650" s="104" t="n">
        <f aca="false">IF(D650&gt;E650,1,0)+IF(D651&gt;E651,1,0)+IF(D652&gt;E652,1,0)</f>
        <v>2</v>
      </c>
      <c r="L650" s="104" t="n">
        <f aca="false">IF(E650&gt;D650,1,0)+IF(E651&gt;D651,1,0)+IF(E652&gt;D652,1,0)</f>
        <v>0</v>
      </c>
      <c r="M650" s="97" t="str">
        <f aca="false">G650&amp;" d. "&amp;I650</f>
        <v>0 d. 0</v>
      </c>
      <c r="N650" s="97" t="str">
        <f aca="false">G650&amp;" x "&amp;I650</f>
        <v>0 x 0</v>
      </c>
      <c r="O650" s="97" t="str">
        <f aca="false">I650&amp;" x "&amp;G650</f>
        <v>0 x 0</v>
      </c>
      <c r="P650" s="94" t="n">
        <f aca="false">MONTH(B650)</f>
        <v>12</v>
      </c>
      <c r="Q650" s="94" t="n">
        <f aca="false">QUOTIENT(B650-2,7)-6129</f>
        <v>-6129</v>
      </c>
    </row>
    <row r="651" customFormat="false" ht="12.75" hidden="false" customHeight="false" outlineLevel="0" collapsed="false">
      <c r="A651" s="94"/>
      <c r="B651" s="39"/>
      <c r="C651" s="40"/>
      <c r="D651" s="98" t="n">
        <v>6</v>
      </c>
      <c r="E651" s="98"/>
      <c r="F651" s="40"/>
      <c r="G651" s="97"/>
      <c r="H651" s="94"/>
      <c r="I651" s="97"/>
      <c r="J651" s="94"/>
      <c r="K651" s="94"/>
      <c r="L651" s="94"/>
      <c r="M651" s="97" t="n">
        <v>0</v>
      </c>
      <c r="N651" s="97" t="n">
        <v>0</v>
      </c>
      <c r="O651" s="97" t="n">
        <v>0</v>
      </c>
      <c r="P651" s="94"/>
      <c r="Q651" s="94"/>
    </row>
    <row r="652" customFormat="false" ht="12.75" hidden="false" customHeight="false" outlineLevel="0" collapsed="false">
      <c r="A652" s="99"/>
      <c r="B652" s="100"/>
      <c r="C652" s="101"/>
      <c r="D652" s="102"/>
      <c r="E652" s="102"/>
      <c r="F652" s="101"/>
      <c r="G652" s="103"/>
      <c r="H652" s="99"/>
      <c r="I652" s="103"/>
      <c r="J652" s="99"/>
      <c r="K652" s="99"/>
      <c r="L652" s="99"/>
      <c r="M652" s="103" t="n">
        <v>0</v>
      </c>
      <c r="N652" s="103" t="n">
        <v>0</v>
      </c>
      <c r="O652" s="103" t="n">
        <v>0</v>
      </c>
      <c r="P652" s="99"/>
      <c r="Q652" s="99"/>
    </row>
    <row r="653" customFormat="false" ht="12.75" hidden="false" customHeight="false" outlineLevel="0" collapsed="false">
      <c r="A653" s="104" t="n">
        <f aca="false">A650+1</f>
        <v>218</v>
      </c>
      <c r="B653" s="95"/>
      <c r="C653" s="40"/>
      <c r="D653" s="96" t="n">
        <v>6</v>
      </c>
      <c r="E653" s="96"/>
      <c r="F653" s="40"/>
      <c r="G653" s="105" t="n">
        <f aca="false">C653</f>
        <v>0</v>
      </c>
      <c r="H653" s="104" t="n">
        <f aca="false">IF(AND(E653=0,E654=0),25,20)</f>
        <v>25</v>
      </c>
      <c r="I653" s="105" t="n">
        <f aca="false">F653</f>
        <v>0</v>
      </c>
      <c r="J653" s="94" t="n">
        <f aca="false">IF(E653="WO40",-40,MAX(4,SUM(E653:E654)))</f>
        <v>4</v>
      </c>
      <c r="K653" s="104" t="n">
        <f aca="false">IF(D653&gt;E653,1,0)+IF(D654&gt;E654,1,0)+IF(D655&gt;E655,1,0)</f>
        <v>2</v>
      </c>
      <c r="L653" s="104" t="n">
        <f aca="false">IF(E653&gt;D653,1,0)+IF(E654&gt;D654,1,0)+IF(E655&gt;D655,1,0)</f>
        <v>0</v>
      </c>
      <c r="M653" s="97" t="str">
        <f aca="false">G653&amp;" d. "&amp;I653</f>
        <v>0 d. 0</v>
      </c>
      <c r="N653" s="97" t="str">
        <f aca="false">G653&amp;" x "&amp;I653</f>
        <v>0 x 0</v>
      </c>
      <c r="O653" s="97" t="str">
        <f aca="false">I653&amp;" x "&amp;G653</f>
        <v>0 x 0</v>
      </c>
      <c r="P653" s="94" t="n">
        <f aca="false">MONTH(B653)</f>
        <v>12</v>
      </c>
      <c r="Q653" s="94" t="n">
        <f aca="false">QUOTIENT(B653-2,7)-6129</f>
        <v>-6129</v>
      </c>
    </row>
    <row r="654" customFormat="false" ht="12.75" hidden="false" customHeight="false" outlineLevel="0" collapsed="false">
      <c r="A654" s="94"/>
      <c r="B654" s="39"/>
      <c r="C654" s="40"/>
      <c r="D654" s="98" t="n">
        <v>6</v>
      </c>
      <c r="E654" s="98"/>
      <c r="F654" s="40"/>
      <c r="G654" s="97"/>
      <c r="H654" s="94"/>
      <c r="I654" s="97"/>
      <c r="J654" s="94"/>
      <c r="K654" s="94"/>
      <c r="L654" s="94"/>
      <c r="M654" s="97" t="n">
        <v>0</v>
      </c>
      <c r="N654" s="97" t="n">
        <v>0</v>
      </c>
      <c r="O654" s="97" t="n">
        <v>0</v>
      </c>
      <c r="P654" s="94"/>
      <c r="Q654" s="94"/>
    </row>
    <row r="655" customFormat="false" ht="12.75" hidden="false" customHeight="false" outlineLevel="0" collapsed="false">
      <c r="A655" s="99"/>
      <c r="B655" s="100"/>
      <c r="C655" s="101"/>
      <c r="D655" s="102"/>
      <c r="E655" s="102"/>
      <c r="F655" s="101"/>
      <c r="G655" s="103"/>
      <c r="H655" s="99"/>
      <c r="I655" s="103"/>
      <c r="J655" s="99"/>
      <c r="K655" s="99"/>
      <c r="L655" s="99"/>
      <c r="M655" s="103" t="n">
        <v>0</v>
      </c>
      <c r="N655" s="103" t="n">
        <v>0</v>
      </c>
      <c r="O655" s="103" t="n">
        <v>0</v>
      </c>
      <c r="P655" s="99"/>
      <c r="Q655" s="99"/>
    </row>
    <row r="656" customFormat="false" ht="12.75" hidden="false" customHeight="false" outlineLevel="0" collapsed="false">
      <c r="A656" s="104" t="n">
        <f aca="false">A653+1</f>
        <v>219</v>
      </c>
      <c r="B656" s="95"/>
      <c r="C656" s="40"/>
      <c r="D656" s="96" t="n">
        <v>6</v>
      </c>
      <c r="E656" s="96"/>
      <c r="F656" s="40"/>
      <c r="G656" s="105" t="n">
        <f aca="false">C656</f>
        <v>0</v>
      </c>
      <c r="H656" s="104" t="n">
        <f aca="false">IF(AND(E656=0,E657=0),25,20)</f>
        <v>25</v>
      </c>
      <c r="I656" s="105" t="n">
        <f aca="false">F656</f>
        <v>0</v>
      </c>
      <c r="J656" s="94" t="n">
        <f aca="false">IF(E656="WO40",-40,MAX(4,SUM(E656:E657)))</f>
        <v>4</v>
      </c>
      <c r="K656" s="104" t="n">
        <f aca="false">IF(D656&gt;E656,1,0)+IF(D657&gt;E657,1,0)+IF(D658&gt;E658,1,0)</f>
        <v>2</v>
      </c>
      <c r="L656" s="104" t="n">
        <f aca="false">IF(E656&gt;D656,1,0)+IF(E657&gt;D657,1,0)+IF(E658&gt;D658,1,0)</f>
        <v>0</v>
      </c>
      <c r="M656" s="97" t="str">
        <f aca="false">G656&amp;" d. "&amp;I656</f>
        <v>0 d. 0</v>
      </c>
      <c r="N656" s="97" t="str">
        <f aca="false">G656&amp;" x "&amp;I656</f>
        <v>0 x 0</v>
      </c>
      <c r="O656" s="97" t="str">
        <f aca="false">I656&amp;" x "&amp;G656</f>
        <v>0 x 0</v>
      </c>
      <c r="P656" s="94" t="n">
        <f aca="false">MONTH(B656)</f>
        <v>12</v>
      </c>
      <c r="Q656" s="94" t="n">
        <f aca="false">QUOTIENT(B656-2,7)-6129</f>
        <v>-6129</v>
      </c>
    </row>
    <row r="657" customFormat="false" ht="12.75" hidden="false" customHeight="false" outlineLevel="0" collapsed="false">
      <c r="A657" s="94"/>
      <c r="B657" s="39"/>
      <c r="C657" s="40"/>
      <c r="D657" s="98" t="n">
        <v>6</v>
      </c>
      <c r="E657" s="98"/>
      <c r="F657" s="40"/>
      <c r="G657" s="97"/>
      <c r="H657" s="94"/>
      <c r="I657" s="97"/>
      <c r="J657" s="94"/>
      <c r="K657" s="94"/>
      <c r="L657" s="94"/>
      <c r="M657" s="97" t="n">
        <v>0</v>
      </c>
      <c r="N657" s="97" t="n">
        <v>0</v>
      </c>
      <c r="O657" s="97" t="n">
        <v>0</v>
      </c>
      <c r="P657" s="94"/>
      <c r="Q657" s="94"/>
    </row>
    <row r="658" customFormat="false" ht="12.75" hidden="false" customHeight="false" outlineLevel="0" collapsed="false">
      <c r="A658" s="99"/>
      <c r="B658" s="100"/>
      <c r="C658" s="101"/>
      <c r="D658" s="102"/>
      <c r="E658" s="102"/>
      <c r="F658" s="101"/>
      <c r="G658" s="103"/>
      <c r="H658" s="99"/>
      <c r="I658" s="103"/>
      <c r="J658" s="99"/>
      <c r="K658" s="99"/>
      <c r="L658" s="99"/>
      <c r="M658" s="103" t="n">
        <v>0</v>
      </c>
      <c r="N658" s="103" t="n">
        <v>0</v>
      </c>
      <c r="O658" s="103" t="n">
        <v>0</v>
      </c>
      <c r="P658" s="99"/>
      <c r="Q658" s="99"/>
    </row>
    <row r="659" customFormat="false" ht="12.75" hidden="false" customHeight="false" outlineLevel="0" collapsed="false">
      <c r="A659" s="104" t="n">
        <f aca="false">A656+1</f>
        <v>220</v>
      </c>
      <c r="B659" s="95"/>
      <c r="C659" s="40"/>
      <c r="D659" s="96" t="n">
        <v>6</v>
      </c>
      <c r="E659" s="96"/>
      <c r="F659" s="40"/>
      <c r="G659" s="105" t="n">
        <f aca="false">C659</f>
        <v>0</v>
      </c>
      <c r="H659" s="104" t="n">
        <f aca="false">IF(AND(E659=0,E660=0),25,20)</f>
        <v>25</v>
      </c>
      <c r="I659" s="105" t="n">
        <f aca="false">F659</f>
        <v>0</v>
      </c>
      <c r="J659" s="94" t="n">
        <f aca="false">IF(E659="WO40",-40,MAX(4,SUM(E659:E660)))</f>
        <v>4</v>
      </c>
      <c r="K659" s="104" t="n">
        <f aca="false">IF(D659&gt;E659,1,0)+IF(D660&gt;E660,1,0)+IF(D661&gt;E661,1,0)</f>
        <v>2</v>
      </c>
      <c r="L659" s="104" t="n">
        <f aca="false">IF(E659&gt;D659,1,0)+IF(E660&gt;D660,1,0)+IF(E661&gt;D661,1,0)</f>
        <v>0</v>
      </c>
      <c r="M659" s="97" t="str">
        <f aca="false">G659&amp;" d. "&amp;I659</f>
        <v>0 d. 0</v>
      </c>
      <c r="N659" s="97" t="str">
        <f aca="false">G659&amp;" x "&amp;I659</f>
        <v>0 x 0</v>
      </c>
      <c r="O659" s="97" t="str">
        <f aca="false">I659&amp;" x "&amp;G659</f>
        <v>0 x 0</v>
      </c>
      <c r="P659" s="94" t="n">
        <f aca="false">MONTH(B659)</f>
        <v>12</v>
      </c>
      <c r="Q659" s="94" t="n">
        <f aca="false">QUOTIENT(B659-2,7)-6129</f>
        <v>-6129</v>
      </c>
    </row>
    <row r="660" customFormat="false" ht="12.75" hidden="false" customHeight="false" outlineLevel="0" collapsed="false">
      <c r="A660" s="94"/>
      <c r="B660" s="39"/>
      <c r="C660" s="40"/>
      <c r="D660" s="98" t="n">
        <v>6</v>
      </c>
      <c r="E660" s="98"/>
      <c r="F660" s="40"/>
      <c r="G660" s="97"/>
      <c r="H660" s="94"/>
      <c r="I660" s="97"/>
      <c r="J660" s="94"/>
      <c r="K660" s="94"/>
      <c r="L660" s="94"/>
      <c r="M660" s="97" t="n">
        <v>0</v>
      </c>
      <c r="N660" s="97" t="n">
        <v>0</v>
      </c>
      <c r="O660" s="97" t="n">
        <v>0</v>
      </c>
      <c r="P660" s="94"/>
      <c r="Q660" s="94"/>
    </row>
    <row r="661" customFormat="false" ht="12.75" hidden="false" customHeight="false" outlineLevel="0" collapsed="false">
      <c r="A661" s="99"/>
      <c r="B661" s="100"/>
      <c r="C661" s="101"/>
      <c r="D661" s="102"/>
      <c r="E661" s="102"/>
      <c r="F661" s="101"/>
      <c r="G661" s="103"/>
      <c r="H661" s="99"/>
      <c r="I661" s="103"/>
      <c r="J661" s="99"/>
      <c r="K661" s="99"/>
      <c r="L661" s="99"/>
      <c r="M661" s="103" t="n">
        <v>0</v>
      </c>
      <c r="N661" s="103" t="n">
        <v>0</v>
      </c>
      <c r="O661" s="103" t="n">
        <v>0</v>
      </c>
      <c r="P661" s="99"/>
      <c r="Q661" s="99"/>
    </row>
    <row r="662" customFormat="false" ht="12.75" hidden="false" customHeight="false" outlineLevel="0" collapsed="false">
      <c r="A662" s="104" t="n">
        <f aca="false">A659+1</f>
        <v>221</v>
      </c>
      <c r="B662" s="95"/>
      <c r="C662" s="40"/>
      <c r="D662" s="96" t="n">
        <v>6</v>
      </c>
      <c r="E662" s="96"/>
      <c r="F662" s="40"/>
      <c r="G662" s="105" t="n">
        <f aca="false">C662</f>
        <v>0</v>
      </c>
      <c r="H662" s="104" t="n">
        <f aca="false">IF(AND(E662=0,E663=0),25,20)</f>
        <v>25</v>
      </c>
      <c r="I662" s="105" t="n">
        <f aca="false">F662</f>
        <v>0</v>
      </c>
      <c r="J662" s="94" t="n">
        <f aca="false">IF(E662="WO40",-40,MAX(4,SUM(E662:E663)))</f>
        <v>4</v>
      </c>
      <c r="K662" s="104" t="n">
        <f aca="false">IF(D662&gt;E662,1,0)+IF(D663&gt;E663,1,0)+IF(D664&gt;E664,1,0)</f>
        <v>2</v>
      </c>
      <c r="L662" s="104" t="n">
        <f aca="false">IF(E662&gt;D662,1,0)+IF(E663&gt;D663,1,0)+IF(E664&gt;D664,1,0)</f>
        <v>0</v>
      </c>
      <c r="M662" s="97" t="str">
        <f aca="false">G662&amp;" d. "&amp;I662</f>
        <v>0 d. 0</v>
      </c>
      <c r="N662" s="97" t="str">
        <f aca="false">G662&amp;" x "&amp;I662</f>
        <v>0 x 0</v>
      </c>
      <c r="O662" s="97" t="str">
        <f aca="false">I662&amp;" x "&amp;G662</f>
        <v>0 x 0</v>
      </c>
      <c r="P662" s="94" t="n">
        <f aca="false">MONTH(B662)</f>
        <v>12</v>
      </c>
      <c r="Q662" s="94" t="n">
        <f aca="false">QUOTIENT(B662-2,7)-6129</f>
        <v>-6129</v>
      </c>
    </row>
    <row r="663" customFormat="false" ht="12.75" hidden="false" customHeight="false" outlineLevel="0" collapsed="false">
      <c r="A663" s="94"/>
      <c r="B663" s="39"/>
      <c r="C663" s="40"/>
      <c r="D663" s="98" t="n">
        <v>6</v>
      </c>
      <c r="E663" s="98"/>
      <c r="F663" s="40"/>
      <c r="G663" s="97"/>
      <c r="H663" s="94"/>
      <c r="I663" s="97"/>
      <c r="J663" s="94"/>
      <c r="K663" s="94"/>
      <c r="L663" s="94"/>
      <c r="M663" s="97" t="n">
        <v>0</v>
      </c>
      <c r="N663" s="97" t="n">
        <v>0</v>
      </c>
      <c r="O663" s="97" t="n">
        <v>0</v>
      </c>
      <c r="P663" s="94"/>
      <c r="Q663" s="94"/>
    </row>
    <row r="664" customFormat="false" ht="12.75" hidden="false" customHeight="false" outlineLevel="0" collapsed="false">
      <c r="A664" s="99"/>
      <c r="B664" s="100"/>
      <c r="C664" s="101"/>
      <c r="D664" s="102"/>
      <c r="E664" s="102"/>
      <c r="F664" s="101"/>
      <c r="G664" s="103"/>
      <c r="H664" s="99"/>
      <c r="I664" s="103"/>
      <c r="J664" s="99"/>
      <c r="K664" s="99"/>
      <c r="L664" s="99"/>
      <c r="M664" s="103" t="n">
        <v>0</v>
      </c>
      <c r="N664" s="103" t="n">
        <v>0</v>
      </c>
      <c r="O664" s="103" t="n">
        <v>0</v>
      </c>
      <c r="P664" s="99"/>
      <c r="Q664" s="99"/>
    </row>
    <row r="665" customFormat="false" ht="12.75" hidden="false" customHeight="false" outlineLevel="0" collapsed="false">
      <c r="A665" s="104" t="n">
        <f aca="false">A662+1</f>
        <v>222</v>
      </c>
      <c r="B665" s="95"/>
      <c r="C665" s="40"/>
      <c r="D665" s="96" t="n">
        <v>6</v>
      </c>
      <c r="E665" s="96"/>
      <c r="F665" s="40"/>
      <c r="G665" s="105" t="n">
        <f aca="false">C665</f>
        <v>0</v>
      </c>
      <c r="H665" s="104" t="n">
        <f aca="false">IF(AND(E665=0,E666=0),25,20)</f>
        <v>25</v>
      </c>
      <c r="I665" s="105" t="n">
        <f aca="false">F665</f>
        <v>0</v>
      </c>
      <c r="J665" s="94" t="n">
        <f aca="false">IF(E665="WO40",-40,MAX(4,SUM(E665:E666)))</f>
        <v>4</v>
      </c>
      <c r="K665" s="104" t="n">
        <f aca="false">IF(D665&gt;E665,1,0)+IF(D666&gt;E666,1,0)+IF(D667&gt;E667,1,0)</f>
        <v>2</v>
      </c>
      <c r="L665" s="104" t="n">
        <f aca="false">IF(E665&gt;D665,1,0)+IF(E666&gt;D666,1,0)+IF(E667&gt;D667,1,0)</f>
        <v>0</v>
      </c>
      <c r="M665" s="97" t="str">
        <f aca="false">G665&amp;" d. "&amp;I665</f>
        <v>0 d. 0</v>
      </c>
      <c r="N665" s="97" t="str">
        <f aca="false">G665&amp;" x "&amp;I665</f>
        <v>0 x 0</v>
      </c>
      <c r="O665" s="97" t="str">
        <f aca="false">I665&amp;" x "&amp;G665</f>
        <v>0 x 0</v>
      </c>
      <c r="P665" s="94" t="n">
        <f aca="false">MONTH(B665)</f>
        <v>12</v>
      </c>
      <c r="Q665" s="94" t="n">
        <f aca="false">QUOTIENT(B665-2,7)-6129</f>
        <v>-6129</v>
      </c>
    </row>
    <row r="666" customFormat="false" ht="12.75" hidden="false" customHeight="false" outlineLevel="0" collapsed="false">
      <c r="A666" s="94"/>
      <c r="B666" s="39"/>
      <c r="C666" s="40"/>
      <c r="D666" s="98" t="n">
        <v>6</v>
      </c>
      <c r="E666" s="98"/>
      <c r="F666" s="40"/>
      <c r="G666" s="97"/>
      <c r="H666" s="94"/>
      <c r="I666" s="97"/>
      <c r="J666" s="94"/>
      <c r="K666" s="94"/>
      <c r="L666" s="94"/>
      <c r="M666" s="97" t="n">
        <v>0</v>
      </c>
      <c r="N666" s="97" t="n">
        <v>0</v>
      </c>
      <c r="O666" s="97" t="n">
        <v>0</v>
      </c>
      <c r="P666" s="94"/>
      <c r="Q666" s="94"/>
    </row>
    <row r="667" customFormat="false" ht="12.75" hidden="false" customHeight="false" outlineLevel="0" collapsed="false">
      <c r="A667" s="99"/>
      <c r="B667" s="100"/>
      <c r="C667" s="101"/>
      <c r="D667" s="102"/>
      <c r="E667" s="102"/>
      <c r="F667" s="101"/>
      <c r="G667" s="103"/>
      <c r="H667" s="99"/>
      <c r="I667" s="103"/>
      <c r="J667" s="99"/>
      <c r="K667" s="99"/>
      <c r="L667" s="99"/>
      <c r="M667" s="103" t="n">
        <v>0</v>
      </c>
      <c r="N667" s="103" t="n">
        <v>0</v>
      </c>
      <c r="O667" s="103" t="n">
        <v>0</v>
      </c>
      <c r="P667" s="99"/>
      <c r="Q667" s="99"/>
    </row>
    <row r="668" customFormat="false" ht="12.75" hidden="false" customHeight="false" outlineLevel="0" collapsed="false">
      <c r="A668" s="104" t="n">
        <f aca="false">A665+1</f>
        <v>223</v>
      </c>
      <c r="B668" s="95"/>
      <c r="C668" s="40"/>
      <c r="D668" s="96" t="n">
        <v>6</v>
      </c>
      <c r="E668" s="96"/>
      <c r="F668" s="40"/>
      <c r="G668" s="105" t="n">
        <f aca="false">C668</f>
        <v>0</v>
      </c>
      <c r="H668" s="104" t="n">
        <f aca="false">IF(AND(E668=0,E669=0),25,20)</f>
        <v>25</v>
      </c>
      <c r="I668" s="105" t="n">
        <f aca="false">F668</f>
        <v>0</v>
      </c>
      <c r="J668" s="94" t="n">
        <f aca="false">IF(E668="WO40",-40,MAX(4,SUM(E668:E669)))</f>
        <v>4</v>
      </c>
      <c r="K668" s="104" t="n">
        <f aca="false">IF(D668&gt;E668,1,0)+IF(D669&gt;E669,1,0)+IF(D670&gt;E670,1,0)</f>
        <v>2</v>
      </c>
      <c r="L668" s="104" t="n">
        <f aca="false">IF(E668&gt;D668,1,0)+IF(E669&gt;D669,1,0)+IF(E670&gt;D670,1,0)</f>
        <v>0</v>
      </c>
      <c r="M668" s="97" t="str">
        <f aca="false">G668&amp;" d. "&amp;I668</f>
        <v>0 d. 0</v>
      </c>
      <c r="N668" s="97" t="str">
        <f aca="false">G668&amp;" x "&amp;I668</f>
        <v>0 x 0</v>
      </c>
      <c r="O668" s="97" t="str">
        <f aca="false">I668&amp;" x "&amp;G668</f>
        <v>0 x 0</v>
      </c>
      <c r="P668" s="94" t="n">
        <f aca="false">MONTH(B668)</f>
        <v>12</v>
      </c>
      <c r="Q668" s="94" t="n">
        <f aca="false">QUOTIENT(B668-2,7)-6129</f>
        <v>-6129</v>
      </c>
    </row>
    <row r="669" customFormat="false" ht="12.75" hidden="false" customHeight="false" outlineLevel="0" collapsed="false">
      <c r="A669" s="94"/>
      <c r="B669" s="39"/>
      <c r="C669" s="40"/>
      <c r="D669" s="98" t="n">
        <v>6</v>
      </c>
      <c r="E669" s="98"/>
      <c r="F669" s="40"/>
      <c r="G669" s="97"/>
      <c r="H669" s="94"/>
      <c r="I669" s="97"/>
      <c r="J669" s="94"/>
      <c r="K669" s="94"/>
      <c r="L669" s="94"/>
      <c r="M669" s="97" t="n">
        <v>0</v>
      </c>
      <c r="N669" s="97" t="n">
        <v>0</v>
      </c>
      <c r="O669" s="97" t="n">
        <v>0</v>
      </c>
      <c r="P669" s="94"/>
      <c r="Q669" s="94"/>
    </row>
    <row r="670" customFormat="false" ht="12.75" hidden="false" customHeight="false" outlineLevel="0" collapsed="false">
      <c r="A670" s="99"/>
      <c r="B670" s="100"/>
      <c r="C670" s="101"/>
      <c r="D670" s="102"/>
      <c r="E670" s="102"/>
      <c r="F670" s="101"/>
      <c r="G670" s="103"/>
      <c r="H670" s="99"/>
      <c r="I670" s="103"/>
      <c r="J670" s="99"/>
      <c r="K670" s="99"/>
      <c r="L670" s="99"/>
      <c r="M670" s="103" t="n">
        <v>0</v>
      </c>
      <c r="N670" s="103" t="n">
        <v>0</v>
      </c>
      <c r="O670" s="103" t="n">
        <v>0</v>
      </c>
      <c r="P670" s="99"/>
      <c r="Q670" s="99"/>
    </row>
    <row r="671" customFormat="false" ht="12.75" hidden="false" customHeight="false" outlineLevel="0" collapsed="false">
      <c r="A671" s="104" t="n">
        <f aca="false">A668+1</f>
        <v>224</v>
      </c>
      <c r="B671" s="95"/>
      <c r="C671" s="40"/>
      <c r="D671" s="96" t="n">
        <v>6</v>
      </c>
      <c r="E671" s="96"/>
      <c r="F671" s="40"/>
      <c r="G671" s="105" t="n">
        <f aca="false">C671</f>
        <v>0</v>
      </c>
      <c r="H671" s="104" t="n">
        <f aca="false">IF(AND(E671=0,E672=0),25,20)</f>
        <v>25</v>
      </c>
      <c r="I671" s="105" t="n">
        <f aca="false">F671</f>
        <v>0</v>
      </c>
      <c r="J671" s="94" t="n">
        <f aca="false">IF(E671="WO40",-40,MAX(4,SUM(E671:E672)))</f>
        <v>4</v>
      </c>
      <c r="K671" s="104" t="n">
        <f aca="false">IF(D671&gt;E671,1,0)+IF(D672&gt;E672,1,0)+IF(D673&gt;E673,1,0)</f>
        <v>2</v>
      </c>
      <c r="L671" s="104" t="n">
        <f aca="false">IF(E671&gt;D671,1,0)+IF(E672&gt;D672,1,0)+IF(E673&gt;D673,1,0)</f>
        <v>0</v>
      </c>
      <c r="M671" s="97" t="str">
        <f aca="false">G671&amp;" d. "&amp;I671</f>
        <v>0 d. 0</v>
      </c>
      <c r="N671" s="97" t="str">
        <f aca="false">G671&amp;" x "&amp;I671</f>
        <v>0 x 0</v>
      </c>
      <c r="O671" s="97" t="str">
        <f aca="false">I671&amp;" x "&amp;G671</f>
        <v>0 x 0</v>
      </c>
      <c r="P671" s="94" t="n">
        <f aca="false">MONTH(B671)</f>
        <v>12</v>
      </c>
      <c r="Q671" s="94" t="n">
        <f aca="false">QUOTIENT(B671-2,7)-6129</f>
        <v>-6129</v>
      </c>
    </row>
    <row r="672" customFormat="false" ht="12.75" hidden="false" customHeight="false" outlineLevel="0" collapsed="false">
      <c r="A672" s="94"/>
      <c r="B672" s="39"/>
      <c r="C672" s="40"/>
      <c r="D672" s="98" t="n">
        <v>6</v>
      </c>
      <c r="E672" s="98"/>
      <c r="F672" s="40"/>
      <c r="G672" s="97"/>
      <c r="H672" s="94"/>
      <c r="I672" s="97"/>
      <c r="J672" s="94"/>
      <c r="K672" s="94"/>
      <c r="L672" s="94"/>
      <c r="M672" s="97" t="n">
        <v>0</v>
      </c>
      <c r="N672" s="97" t="n">
        <v>0</v>
      </c>
      <c r="O672" s="97" t="n">
        <v>0</v>
      </c>
      <c r="P672" s="94"/>
      <c r="Q672" s="94"/>
    </row>
    <row r="673" customFormat="false" ht="12.75" hidden="false" customHeight="false" outlineLevel="0" collapsed="false">
      <c r="A673" s="99"/>
      <c r="B673" s="100"/>
      <c r="C673" s="101"/>
      <c r="D673" s="102"/>
      <c r="E673" s="102"/>
      <c r="F673" s="101"/>
      <c r="G673" s="103"/>
      <c r="H673" s="99"/>
      <c r="I673" s="103"/>
      <c r="J673" s="99"/>
      <c r="K673" s="99"/>
      <c r="L673" s="99"/>
      <c r="M673" s="103" t="n">
        <v>0</v>
      </c>
      <c r="N673" s="103" t="n">
        <v>0</v>
      </c>
      <c r="O673" s="103" t="n">
        <v>0</v>
      </c>
      <c r="P673" s="99"/>
      <c r="Q673" s="99"/>
    </row>
    <row r="674" customFormat="false" ht="12.75" hidden="false" customHeight="false" outlineLevel="0" collapsed="false">
      <c r="A674" s="104" t="n">
        <f aca="false">A671+1</f>
        <v>225</v>
      </c>
      <c r="B674" s="95"/>
      <c r="C674" s="40"/>
      <c r="D674" s="96" t="n">
        <v>6</v>
      </c>
      <c r="E674" s="96"/>
      <c r="F674" s="40"/>
      <c r="G674" s="105" t="n">
        <f aca="false">C674</f>
        <v>0</v>
      </c>
      <c r="H674" s="104" t="n">
        <f aca="false">IF(AND(E674=0,E675=0),25,20)</f>
        <v>25</v>
      </c>
      <c r="I674" s="105" t="n">
        <f aca="false">F674</f>
        <v>0</v>
      </c>
      <c r="J674" s="94" t="n">
        <f aca="false">IF(E674="WO40",-40,MAX(4,SUM(E674:E675)))</f>
        <v>4</v>
      </c>
      <c r="K674" s="104" t="n">
        <f aca="false">IF(D674&gt;E674,1,0)+IF(D675&gt;E675,1,0)+IF(D676&gt;E676,1,0)</f>
        <v>2</v>
      </c>
      <c r="L674" s="104" t="n">
        <f aca="false">IF(E674&gt;D674,1,0)+IF(E675&gt;D675,1,0)+IF(E676&gt;D676,1,0)</f>
        <v>0</v>
      </c>
      <c r="M674" s="97" t="str">
        <f aca="false">G674&amp;" d. "&amp;I674</f>
        <v>0 d. 0</v>
      </c>
      <c r="N674" s="97" t="str">
        <f aca="false">G674&amp;" x "&amp;I674</f>
        <v>0 x 0</v>
      </c>
      <c r="O674" s="97" t="str">
        <f aca="false">I674&amp;" x "&amp;G674</f>
        <v>0 x 0</v>
      </c>
      <c r="P674" s="94" t="n">
        <f aca="false">MONTH(B674)</f>
        <v>12</v>
      </c>
      <c r="Q674" s="94" t="n">
        <f aca="false">QUOTIENT(B674-2,7)-6129</f>
        <v>-6129</v>
      </c>
    </row>
    <row r="675" customFormat="false" ht="12.75" hidden="false" customHeight="false" outlineLevel="0" collapsed="false">
      <c r="A675" s="94"/>
      <c r="B675" s="39"/>
      <c r="C675" s="40"/>
      <c r="D675" s="98" t="n">
        <v>6</v>
      </c>
      <c r="E675" s="98"/>
      <c r="F675" s="40"/>
      <c r="G675" s="97"/>
      <c r="H675" s="94"/>
      <c r="I675" s="97"/>
      <c r="J675" s="94"/>
      <c r="K675" s="94"/>
      <c r="L675" s="94"/>
      <c r="M675" s="97" t="n">
        <v>0</v>
      </c>
      <c r="N675" s="97" t="n">
        <v>0</v>
      </c>
      <c r="O675" s="97" t="n">
        <v>0</v>
      </c>
      <c r="P675" s="94"/>
      <c r="Q675" s="94"/>
    </row>
    <row r="676" customFormat="false" ht="12.75" hidden="false" customHeight="false" outlineLevel="0" collapsed="false">
      <c r="A676" s="99"/>
      <c r="B676" s="100"/>
      <c r="C676" s="101"/>
      <c r="D676" s="102"/>
      <c r="E676" s="102"/>
      <c r="F676" s="101"/>
      <c r="G676" s="103"/>
      <c r="H676" s="99"/>
      <c r="I676" s="103"/>
      <c r="J676" s="99"/>
      <c r="K676" s="99"/>
      <c r="L676" s="99"/>
      <c r="M676" s="103" t="n">
        <v>0</v>
      </c>
      <c r="N676" s="103" t="n">
        <v>0</v>
      </c>
      <c r="O676" s="103" t="n">
        <v>0</v>
      </c>
      <c r="P676" s="99"/>
      <c r="Q676" s="99"/>
    </row>
    <row r="677" customFormat="false" ht="12.75" hidden="false" customHeight="false" outlineLevel="0" collapsed="false">
      <c r="A677" s="104" t="n">
        <f aca="false">A674+1</f>
        <v>226</v>
      </c>
      <c r="B677" s="95"/>
      <c r="C677" s="40"/>
      <c r="D677" s="96" t="n">
        <v>6</v>
      </c>
      <c r="E677" s="96"/>
      <c r="F677" s="40"/>
      <c r="G677" s="105" t="n">
        <f aca="false">C677</f>
        <v>0</v>
      </c>
      <c r="H677" s="104" t="n">
        <f aca="false">IF(AND(E677=0,E678=0),25,20)</f>
        <v>25</v>
      </c>
      <c r="I677" s="105" t="n">
        <f aca="false">F677</f>
        <v>0</v>
      </c>
      <c r="J677" s="94" t="n">
        <f aca="false">IF(E677="WO40",-40,MAX(4,SUM(E677:E678)))</f>
        <v>4</v>
      </c>
      <c r="K677" s="104" t="n">
        <f aca="false">IF(D677&gt;E677,1,0)+IF(D678&gt;E678,1,0)+IF(D679&gt;E679,1,0)</f>
        <v>2</v>
      </c>
      <c r="L677" s="104" t="n">
        <f aca="false">IF(E677&gt;D677,1,0)+IF(E678&gt;D678,1,0)+IF(E679&gt;D679,1,0)</f>
        <v>0</v>
      </c>
      <c r="M677" s="97" t="str">
        <f aca="false">G677&amp;" d. "&amp;I677</f>
        <v>0 d. 0</v>
      </c>
      <c r="N677" s="97" t="str">
        <f aca="false">G677&amp;" x "&amp;I677</f>
        <v>0 x 0</v>
      </c>
      <c r="O677" s="97" t="str">
        <f aca="false">I677&amp;" x "&amp;G677</f>
        <v>0 x 0</v>
      </c>
      <c r="P677" s="94" t="n">
        <f aca="false">MONTH(B677)</f>
        <v>12</v>
      </c>
      <c r="Q677" s="94" t="n">
        <f aca="false">QUOTIENT(B677-2,7)-6129</f>
        <v>-6129</v>
      </c>
    </row>
    <row r="678" customFormat="false" ht="12.75" hidden="false" customHeight="false" outlineLevel="0" collapsed="false">
      <c r="A678" s="94"/>
      <c r="B678" s="39"/>
      <c r="C678" s="40"/>
      <c r="D678" s="98" t="n">
        <v>6</v>
      </c>
      <c r="E678" s="98"/>
      <c r="F678" s="40"/>
      <c r="G678" s="97"/>
      <c r="H678" s="94"/>
      <c r="I678" s="97"/>
      <c r="J678" s="94"/>
      <c r="K678" s="94"/>
      <c r="L678" s="94"/>
      <c r="M678" s="97" t="n">
        <v>0</v>
      </c>
      <c r="N678" s="97" t="n">
        <v>0</v>
      </c>
      <c r="O678" s="97" t="n">
        <v>0</v>
      </c>
      <c r="P678" s="94"/>
      <c r="Q678" s="94"/>
    </row>
    <row r="679" customFormat="false" ht="12.75" hidden="false" customHeight="false" outlineLevel="0" collapsed="false">
      <c r="A679" s="99"/>
      <c r="B679" s="100"/>
      <c r="C679" s="101"/>
      <c r="D679" s="102"/>
      <c r="E679" s="102"/>
      <c r="F679" s="101"/>
      <c r="G679" s="103"/>
      <c r="H679" s="99"/>
      <c r="I679" s="103"/>
      <c r="J679" s="99"/>
      <c r="K679" s="99"/>
      <c r="L679" s="99"/>
      <c r="M679" s="103" t="n">
        <v>0</v>
      </c>
      <c r="N679" s="103" t="n">
        <v>0</v>
      </c>
      <c r="O679" s="103" t="n">
        <v>0</v>
      </c>
      <c r="P679" s="99"/>
      <c r="Q679" s="99"/>
    </row>
    <row r="680" customFormat="false" ht="12.75" hidden="false" customHeight="false" outlineLevel="0" collapsed="false">
      <c r="A680" s="104" t="n">
        <f aca="false">A677+1</f>
        <v>227</v>
      </c>
      <c r="B680" s="95"/>
      <c r="C680" s="40"/>
      <c r="D680" s="96" t="n">
        <v>6</v>
      </c>
      <c r="E680" s="96"/>
      <c r="F680" s="40"/>
      <c r="G680" s="105" t="n">
        <f aca="false">C680</f>
        <v>0</v>
      </c>
      <c r="H680" s="104" t="n">
        <f aca="false">IF(AND(E680=0,E681=0),25,20)</f>
        <v>25</v>
      </c>
      <c r="I680" s="105" t="n">
        <f aca="false">F680</f>
        <v>0</v>
      </c>
      <c r="J680" s="94" t="n">
        <f aca="false">IF(E680="WO40",-40,MAX(4,SUM(E680:E681)))</f>
        <v>4</v>
      </c>
      <c r="K680" s="104" t="n">
        <f aca="false">IF(D680&gt;E680,1,0)+IF(D681&gt;E681,1,0)+IF(D682&gt;E682,1,0)</f>
        <v>2</v>
      </c>
      <c r="L680" s="104" t="n">
        <f aca="false">IF(E680&gt;D680,1,0)+IF(E681&gt;D681,1,0)+IF(E682&gt;D682,1,0)</f>
        <v>0</v>
      </c>
      <c r="M680" s="97" t="str">
        <f aca="false">G680&amp;" d. "&amp;I680</f>
        <v>0 d. 0</v>
      </c>
      <c r="N680" s="97" t="str">
        <f aca="false">G680&amp;" x "&amp;I680</f>
        <v>0 x 0</v>
      </c>
      <c r="O680" s="97" t="str">
        <f aca="false">I680&amp;" x "&amp;G680</f>
        <v>0 x 0</v>
      </c>
      <c r="P680" s="94" t="n">
        <f aca="false">MONTH(B680)</f>
        <v>12</v>
      </c>
      <c r="Q680" s="94" t="n">
        <f aca="false">QUOTIENT(B680-2,7)-6129</f>
        <v>-6129</v>
      </c>
    </row>
    <row r="681" customFormat="false" ht="12.75" hidden="false" customHeight="false" outlineLevel="0" collapsed="false">
      <c r="A681" s="94"/>
      <c r="B681" s="39"/>
      <c r="C681" s="40"/>
      <c r="D681" s="98" t="n">
        <v>6</v>
      </c>
      <c r="E681" s="98"/>
      <c r="F681" s="40"/>
      <c r="G681" s="97"/>
      <c r="H681" s="94"/>
      <c r="I681" s="97"/>
      <c r="J681" s="94"/>
      <c r="K681" s="94"/>
      <c r="L681" s="94"/>
      <c r="M681" s="97" t="n">
        <v>0</v>
      </c>
      <c r="N681" s="97" t="n">
        <v>0</v>
      </c>
      <c r="O681" s="97" t="n">
        <v>0</v>
      </c>
      <c r="P681" s="94"/>
      <c r="Q681" s="94"/>
    </row>
    <row r="682" customFormat="false" ht="12.75" hidden="false" customHeight="false" outlineLevel="0" collapsed="false">
      <c r="A682" s="99"/>
      <c r="B682" s="100"/>
      <c r="C682" s="101"/>
      <c r="D682" s="102"/>
      <c r="E682" s="102"/>
      <c r="F682" s="101"/>
      <c r="G682" s="103"/>
      <c r="H682" s="99"/>
      <c r="I682" s="103"/>
      <c r="J682" s="99"/>
      <c r="K682" s="99"/>
      <c r="L682" s="99"/>
      <c r="M682" s="103" t="n">
        <v>0</v>
      </c>
      <c r="N682" s="103" t="n">
        <v>0</v>
      </c>
      <c r="O682" s="103" t="n">
        <v>0</v>
      </c>
      <c r="P682" s="99"/>
      <c r="Q682" s="99"/>
    </row>
    <row r="683" customFormat="false" ht="12.75" hidden="false" customHeight="false" outlineLevel="0" collapsed="false">
      <c r="A683" s="104" t="n">
        <f aca="false">A680+1</f>
        <v>228</v>
      </c>
      <c r="B683" s="95"/>
      <c r="C683" s="40"/>
      <c r="D683" s="96" t="n">
        <v>6</v>
      </c>
      <c r="E683" s="96"/>
      <c r="F683" s="40"/>
      <c r="G683" s="105" t="n">
        <f aca="false">C683</f>
        <v>0</v>
      </c>
      <c r="H683" s="104" t="n">
        <f aca="false">IF(AND(E683=0,E684=0),25,20)</f>
        <v>25</v>
      </c>
      <c r="I683" s="105" t="n">
        <f aca="false">F683</f>
        <v>0</v>
      </c>
      <c r="J683" s="94" t="n">
        <f aca="false">IF(E683="WO40",-40,MAX(4,SUM(E683:E684)))</f>
        <v>4</v>
      </c>
      <c r="K683" s="104" t="n">
        <f aca="false">IF(D683&gt;E683,1,0)+IF(D684&gt;E684,1,0)+IF(D685&gt;E685,1,0)</f>
        <v>2</v>
      </c>
      <c r="L683" s="104" t="n">
        <f aca="false">IF(E683&gt;D683,1,0)+IF(E684&gt;D684,1,0)+IF(E685&gt;D685,1,0)</f>
        <v>0</v>
      </c>
      <c r="M683" s="97" t="str">
        <f aca="false">G683&amp;" d. "&amp;I683</f>
        <v>0 d. 0</v>
      </c>
      <c r="N683" s="97" t="str">
        <f aca="false">G683&amp;" x "&amp;I683</f>
        <v>0 x 0</v>
      </c>
      <c r="O683" s="97" t="str">
        <f aca="false">I683&amp;" x "&amp;G683</f>
        <v>0 x 0</v>
      </c>
      <c r="P683" s="94" t="n">
        <f aca="false">MONTH(B683)</f>
        <v>12</v>
      </c>
      <c r="Q683" s="94" t="n">
        <f aca="false">QUOTIENT(B683-2,7)-6129</f>
        <v>-6129</v>
      </c>
    </row>
    <row r="684" customFormat="false" ht="12.75" hidden="false" customHeight="false" outlineLevel="0" collapsed="false">
      <c r="A684" s="94"/>
      <c r="B684" s="39"/>
      <c r="C684" s="40"/>
      <c r="D684" s="98" t="n">
        <v>6</v>
      </c>
      <c r="E684" s="98"/>
      <c r="F684" s="40"/>
      <c r="G684" s="97"/>
      <c r="H684" s="94"/>
      <c r="I684" s="97"/>
      <c r="J684" s="94"/>
      <c r="K684" s="94"/>
      <c r="L684" s="94"/>
      <c r="M684" s="97" t="n">
        <v>0</v>
      </c>
      <c r="N684" s="97" t="n">
        <v>0</v>
      </c>
      <c r="O684" s="97" t="n">
        <v>0</v>
      </c>
      <c r="P684" s="94"/>
      <c r="Q684" s="94"/>
    </row>
    <row r="685" customFormat="false" ht="12.75" hidden="false" customHeight="false" outlineLevel="0" collapsed="false">
      <c r="A685" s="99"/>
      <c r="B685" s="100"/>
      <c r="C685" s="101"/>
      <c r="D685" s="102"/>
      <c r="E685" s="102"/>
      <c r="F685" s="101"/>
      <c r="G685" s="103"/>
      <c r="H685" s="99"/>
      <c r="I685" s="103"/>
      <c r="J685" s="99"/>
      <c r="K685" s="99"/>
      <c r="L685" s="99"/>
      <c r="M685" s="103" t="n">
        <v>0</v>
      </c>
      <c r="N685" s="103" t="n">
        <v>0</v>
      </c>
      <c r="O685" s="103" t="n">
        <v>0</v>
      </c>
      <c r="P685" s="99"/>
      <c r="Q685" s="99"/>
    </row>
    <row r="686" customFormat="false" ht="12.75" hidden="false" customHeight="false" outlineLevel="0" collapsed="false">
      <c r="A686" s="104" t="n">
        <f aca="false">A683+1</f>
        <v>229</v>
      </c>
      <c r="B686" s="95"/>
      <c r="C686" s="40"/>
      <c r="D686" s="96" t="n">
        <v>6</v>
      </c>
      <c r="E686" s="96"/>
      <c r="F686" s="40"/>
      <c r="G686" s="105" t="n">
        <f aca="false">C686</f>
        <v>0</v>
      </c>
      <c r="H686" s="104" t="n">
        <f aca="false">IF(AND(E686=0,E687=0),25,20)</f>
        <v>25</v>
      </c>
      <c r="I686" s="105" t="n">
        <f aca="false">F686</f>
        <v>0</v>
      </c>
      <c r="J686" s="94" t="n">
        <f aca="false">IF(E686="WO40",-40,MAX(4,SUM(E686:E687)))</f>
        <v>4</v>
      </c>
      <c r="K686" s="104" t="n">
        <f aca="false">IF(D686&gt;E686,1,0)+IF(D687&gt;E687,1,0)+IF(D688&gt;E688,1,0)</f>
        <v>2</v>
      </c>
      <c r="L686" s="104" t="n">
        <f aca="false">IF(E686&gt;D686,1,0)+IF(E687&gt;D687,1,0)+IF(E688&gt;D688,1,0)</f>
        <v>0</v>
      </c>
      <c r="M686" s="97" t="str">
        <f aca="false">G686&amp;" d. "&amp;I686</f>
        <v>0 d. 0</v>
      </c>
      <c r="N686" s="97" t="str">
        <f aca="false">G686&amp;" x "&amp;I686</f>
        <v>0 x 0</v>
      </c>
      <c r="O686" s="97" t="str">
        <f aca="false">I686&amp;" x "&amp;G686</f>
        <v>0 x 0</v>
      </c>
      <c r="P686" s="94" t="n">
        <f aca="false">MONTH(B686)</f>
        <v>12</v>
      </c>
      <c r="Q686" s="94" t="n">
        <f aca="false">QUOTIENT(B686-2,7)-6129</f>
        <v>-6129</v>
      </c>
    </row>
    <row r="687" customFormat="false" ht="12.75" hidden="false" customHeight="false" outlineLevel="0" collapsed="false">
      <c r="A687" s="94"/>
      <c r="B687" s="39"/>
      <c r="C687" s="40"/>
      <c r="D687" s="98" t="n">
        <v>6</v>
      </c>
      <c r="E687" s="98"/>
      <c r="F687" s="40"/>
      <c r="G687" s="97"/>
      <c r="H687" s="94"/>
      <c r="I687" s="97"/>
      <c r="J687" s="94"/>
      <c r="K687" s="94"/>
      <c r="L687" s="94"/>
      <c r="M687" s="97" t="n">
        <v>0</v>
      </c>
      <c r="N687" s="97" t="n">
        <v>0</v>
      </c>
      <c r="O687" s="97" t="n">
        <v>0</v>
      </c>
      <c r="P687" s="94"/>
      <c r="Q687" s="94"/>
    </row>
    <row r="688" customFormat="false" ht="12.75" hidden="false" customHeight="false" outlineLevel="0" collapsed="false">
      <c r="A688" s="99"/>
      <c r="B688" s="100"/>
      <c r="C688" s="101"/>
      <c r="D688" s="102"/>
      <c r="E688" s="102"/>
      <c r="F688" s="101"/>
      <c r="G688" s="103"/>
      <c r="H688" s="99"/>
      <c r="I688" s="103"/>
      <c r="J688" s="99"/>
      <c r="K688" s="99"/>
      <c r="L688" s="99"/>
      <c r="M688" s="103" t="n">
        <v>0</v>
      </c>
      <c r="N688" s="103" t="n">
        <v>0</v>
      </c>
      <c r="O688" s="103" t="n">
        <v>0</v>
      </c>
      <c r="P688" s="99"/>
      <c r="Q688" s="99"/>
    </row>
    <row r="689" customFormat="false" ht="12.75" hidden="false" customHeight="false" outlineLevel="0" collapsed="false">
      <c r="A689" s="104" t="n">
        <f aca="false">A686+1</f>
        <v>230</v>
      </c>
      <c r="B689" s="95"/>
      <c r="C689" s="40"/>
      <c r="D689" s="96" t="n">
        <v>6</v>
      </c>
      <c r="E689" s="96"/>
      <c r="F689" s="40"/>
      <c r="G689" s="105" t="n">
        <f aca="false">C689</f>
        <v>0</v>
      </c>
      <c r="H689" s="104" t="n">
        <f aca="false">IF(AND(E689=0,E690=0),25,20)</f>
        <v>25</v>
      </c>
      <c r="I689" s="105" t="n">
        <f aca="false">F689</f>
        <v>0</v>
      </c>
      <c r="J689" s="94" t="n">
        <f aca="false">IF(E689="WO40",-40,MAX(4,SUM(E689:E690)))</f>
        <v>4</v>
      </c>
      <c r="K689" s="104" t="n">
        <f aca="false">IF(D689&gt;E689,1,0)+IF(D690&gt;E690,1,0)+IF(D691&gt;E691,1,0)</f>
        <v>2</v>
      </c>
      <c r="L689" s="104" t="n">
        <f aca="false">IF(E689&gt;D689,1,0)+IF(E690&gt;D690,1,0)+IF(E691&gt;D691,1,0)</f>
        <v>0</v>
      </c>
      <c r="M689" s="97" t="str">
        <f aca="false">G689&amp;" d. "&amp;I689</f>
        <v>0 d. 0</v>
      </c>
      <c r="N689" s="97" t="str">
        <f aca="false">G689&amp;" x "&amp;I689</f>
        <v>0 x 0</v>
      </c>
      <c r="O689" s="97" t="str">
        <f aca="false">I689&amp;" x "&amp;G689</f>
        <v>0 x 0</v>
      </c>
      <c r="P689" s="94" t="n">
        <f aca="false">MONTH(B689)</f>
        <v>12</v>
      </c>
      <c r="Q689" s="94" t="n">
        <f aca="false">QUOTIENT(B689-2,7)-6129</f>
        <v>-6129</v>
      </c>
    </row>
    <row r="690" customFormat="false" ht="12.75" hidden="false" customHeight="false" outlineLevel="0" collapsed="false">
      <c r="A690" s="94"/>
      <c r="B690" s="39"/>
      <c r="C690" s="40"/>
      <c r="D690" s="98" t="n">
        <v>6</v>
      </c>
      <c r="E690" s="98"/>
      <c r="F690" s="40"/>
      <c r="G690" s="97"/>
      <c r="H690" s="94"/>
      <c r="I690" s="97"/>
      <c r="J690" s="94"/>
      <c r="K690" s="94"/>
      <c r="L690" s="94"/>
      <c r="M690" s="97" t="n">
        <v>0</v>
      </c>
      <c r="N690" s="97" t="n">
        <v>0</v>
      </c>
      <c r="O690" s="97" t="n">
        <v>0</v>
      </c>
      <c r="P690" s="94"/>
      <c r="Q690" s="94"/>
    </row>
    <row r="691" customFormat="false" ht="12.75" hidden="false" customHeight="false" outlineLevel="0" collapsed="false">
      <c r="A691" s="99"/>
      <c r="B691" s="100"/>
      <c r="C691" s="101"/>
      <c r="D691" s="102"/>
      <c r="E691" s="102"/>
      <c r="F691" s="101"/>
      <c r="G691" s="103"/>
      <c r="H691" s="99"/>
      <c r="I691" s="103"/>
      <c r="J691" s="99"/>
      <c r="K691" s="99"/>
      <c r="L691" s="99"/>
      <c r="M691" s="103" t="n">
        <v>0</v>
      </c>
      <c r="N691" s="103" t="n">
        <v>0</v>
      </c>
      <c r="O691" s="103" t="n">
        <v>0</v>
      </c>
      <c r="P691" s="99"/>
      <c r="Q691" s="99"/>
    </row>
    <row r="692" customFormat="false" ht="12.75" hidden="false" customHeight="false" outlineLevel="0" collapsed="false">
      <c r="A692" s="104" t="n">
        <f aca="false">A689+1</f>
        <v>231</v>
      </c>
      <c r="B692" s="95"/>
      <c r="C692" s="40"/>
      <c r="D692" s="96" t="n">
        <v>6</v>
      </c>
      <c r="E692" s="96"/>
      <c r="F692" s="40"/>
      <c r="G692" s="105" t="n">
        <f aca="false">C692</f>
        <v>0</v>
      </c>
      <c r="H692" s="104" t="n">
        <f aca="false">IF(AND(E692=0,E693=0),25,20)</f>
        <v>25</v>
      </c>
      <c r="I692" s="105" t="n">
        <f aca="false">F692</f>
        <v>0</v>
      </c>
      <c r="J692" s="94" t="n">
        <f aca="false">IF(E692="WO40",-40,MAX(4,SUM(E692:E693)))</f>
        <v>4</v>
      </c>
      <c r="K692" s="104" t="n">
        <f aca="false">IF(D692&gt;E692,1,0)+IF(D693&gt;E693,1,0)+IF(D694&gt;E694,1,0)</f>
        <v>2</v>
      </c>
      <c r="L692" s="104" t="n">
        <f aca="false">IF(E692&gt;D692,1,0)+IF(E693&gt;D693,1,0)+IF(E694&gt;D694,1,0)</f>
        <v>0</v>
      </c>
      <c r="M692" s="97" t="str">
        <f aca="false">G692&amp;" d. "&amp;I692</f>
        <v>0 d. 0</v>
      </c>
      <c r="N692" s="97" t="str">
        <f aca="false">G692&amp;" x "&amp;I692</f>
        <v>0 x 0</v>
      </c>
      <c r="O692" s="97" t="str">
        <f aca="false">I692&amp;" x "&amp;G692</f>
        <v>0 x 0</v>
      </c>
      <c r="P692" s="94" t="n">
        <f aca="false">MONTH(B692)</f>
        <v>12</v>
      </c>
      <c r="Q692" s="94" t="n">
        <f aca="false">QUOTIENT(B692-2,7)-6129</f>
        <v>-6129</v>
      </c>
    </row>
    <row r="693" customFormat="false" ht="12.75" hidden="false" customHeight="false" outlineLevel="0" collapsed="false">
      <c r="A693" s="94"/>
      <c r="B693" s="39"/>
      <c r="C693" s="40"/>
      <c r="D693" s="98" t="n">
        <v>6</v>
      </c>
      <c r="E693" s="98"/>
      <c r="F693" s="40"/>
      <c r="G693" s="97"/>
      <c r="H693" s="94"/>
      <c r="I693" s="97"/>
      <c r="J693" s="94"/>
      <c r="K693" s="94"/>
      <c r="L693" s="94"/>
      <c r="M693" s="97" t="n">
        <v>0</v>
      </c>
      <c r="N693" s="97" t="n">
        <v>0</v>
      </c>
      <c r="O693" s="97" t="n">
        <v>0</v>
      </c>
      <c r="P693" s="94"/>
      <c r="Q693" s="94"/>
    </row>
    <row r="694" customFormat="false" ht="12.75" hidden="false" customHeight="false" outlineLevel="0" collapsed="false">
      <c r="A694" s="99"/>
      <c r="B694" s="100"/>
      <c r="C694" s="101"/>
      <c r="D694" s="102"/>
      <c r="E694" s="102"/>
      <c r="F694" s="101"/>
      <c r="G694" s="103"/>
      <c r="H694" s="99"/>
      <c r="I694" s="103"/>
      <c r="J694" s="99"/>
      <c r="K694" s="99"/>
      <c r="L694" s="99"/>
      <c r="M694" s="103" t="n">
        <v>0</v>
      </c>
      <c r="N694" s="103" t="n">
        <v>0</v>
      </c>
      <c r="O694" s="103" t="n">
        <v>0</v>
      </c>
      <c r="P694" s="99"/>
      <c r="Q694" s="99"/>
    </row>
    <row r="695" customFormat="false" ht="12.75" hidden="false" customHeight="false" outlineLevel="0" collapsed="false">
      <c r="A695" s="104" t="n">
        <f aca="false">A692+1</f>
        <v>232</v>
      </c>
      <c r="B695" s="95"/>
      <c r="C695" s="40"/>
      <c r="D695" s="96" t="n">
        <v>6</v>
      </c>
      <c r="E695" s="96"/>
      <c r="F695" s="40"/>
      <c r="G695" s="105" t="n">
        <f aca="false">C695</f>
        <v>0</v>
      </c>
      <c r="H695" s="104" t="n">
        <f aca="false">IF(AND(E695=0,E696=0),25,20)</f>
        <v>25</v>
      </c>
      <c r="I695" s="105" t="n">
        <f aca="false">F695</f>
        <v>0</v>
      </c>
      <c r="J695" s="94" t="n">
        <f aca="false">IF(E695="WO40",-40,MAX(4,SUM(E695:E696)))</f>
        <v>4</v>
      </c>
      <c r="K695" s="104" t="n">
        <f aca="false">IF(D695&gt;E695,1,0)+IF(D696&gt;E696,1,0)+IF(D697&gt;E697,1,0)</f>
        <v>2</v>
      </c>
      <c r="L695" s="104" t="n">
        <f aca="false">IF(E695&gt;D695,1,0)+IF(E696&gt;D696,1,0)+IF(E697&gt;D697,1,0)</f>
        <v>0</v>
      </c>
      <c r="M695" s="97" t="str">
        <f aca="false">G695&amp;" d. "&amp;I695</f>
        <v>0 d. 0</v>
      </c>
      <c r="N695" s="97" t="str">
        <f aca="false">G695&amp;" x "&amp;I695</f>
        <v>0 x 0</v>
      </c>
      <c r="O695" s="97" t="str">
        <f aca="false">I695&amp;" x "&amp;G695</f>
        <v>0 x 0</v>
      </c>
      <c r="P695" s="94" t="n">
        <f aca="false">MONTH(B695)</f>
        <v>12</v>
      </c>
      <c r="Q695" s="94" t="n">
        <f aca="false">QUOTIENT(B695-2,7)-6129</f>
        <v>-6129</v>
      </c>
    </row>
    <row r="696" customFormat="false" ht="12.75" hidden="false" customHeight="false" outlineLevel="0" collapsed="false">
      <c r="A696" s="94"/>
      <c r="B696" s="39"/>
      <c r="C696" s="40"/>
      <c r="D696" s="98" t="n">
        <v>6</v>
      </c>
      <c r="E696" s="98"/>
      <c r="F696" s="40"/>
      <c r="G696" s="97"/>
      <c r="H696" s="94"/>
      <c r="I696" s="97"/>
      <c r="J696" s="94"/>
      <c r="K696" s="94"/>
      <c r="L696" s="94"/>
      <c r="M696" s="97" t="n">
        <v>0</v>
      </c>
      <c r="N696" s="97" t="n">
        <v>0</v>
      </c>
      <c r="O696" s="97" t="n">
        <v>0</v>
      </c>
      <c r="P696" s="94"/>
      <c r="Q696" s="94"/>
    </row>
    <row r="697" customFormat="false" ht="12.75" hidden="false" customHeight="false" outlineLevel="0" collapsed="false">
      <c r="A697" s="99"/>
      <c r="B697" s="100"/>
      <c r="C697" s="101"/>
      <c r="D697" s="102"/>
      <c r="E697" s="102"/>
      <c r="F697" s="101"/>
      <c r="G697" s="103"/>
      <c r="H697" s="99"/>
      <c r="I697" s="103"/>
      <c r="J697" s="99"/>
      <c r="K697" s="99"/>
      <c r="L697" s="99"/>
      <c r="M697" s="103" t="n">
        <v>0</v>
      </c>
      <c r="N697" s="103" t="n">
        <v>0</v>
      </c>
      <c r="O697" s="103" t="n">
        <v>0</v>
      </c>
      <c r="P697" s="99"/>
      <c r="Q697" s="99"/>
    </row>
    <row r="698" customFormat="false" ht="12.75" hidden="false" customHeight="false" outlineLevel="0" collapsed="false">
      <c r="A698" s="104" t="n">
        <f aca="false">A695+1</f>
        <v>233</v>
      </c>
      <c r="B698" s="95"/>
      <c r="C698" s="40"/>
      <c r="D698" s="96" t="n">
        <v>6</v>
      </c>
      <c r="E698" s="96"/>
      <c r="F698" s="40"/>
      <c r="G698" s="105" t="n">
        <f aca="false">C698</f>
        <v>0</v>
      </c>
      <c r="H698" s="104" t="n">
        <f aca="false">IF(AND(E698=0,E699=0),25,20)</f>
        <v>25</v>
      </c>
      <c r="I698" s="105" t="n">
        <f aca="false">F698</f>
        <v>0</v>
      </c>
      <c r="J698" s="94" t="n">
        <f aca="false">IF(E698="WO40",-40,MAX(4,SUM(E698:E699)))</f>
        <v>4</v>
      </c>
      <c r="K698" s="104" t="n">
        <f aca="false">IF(D698&gt;E698,1,0)+IF(D699&gt;E699,1,0)+IF(D700&gt;E700,1,0)</f>
        <v>2</v>
      </c>
      <c r="L698" s="104" t="n">
        <f aca="false">IF(E698&gt;D698,1,0)+IF(E699&gt;D699,1,0)+IF(E700&gt;D700,1,0)</f>
        <v>0</v>
      </c>
      <c r="M698" s="97" t="str">
        <f aca="false">G698&amp;" d. "&amp;I698</f>
        <v>0 d. 0</v>
      </c>
      <c r="N698" s="97" t="str">
        <f aca="false">G698&amp;" x "&amp;I698</f>
        <v>0 x 0</v>
      </c>
      <c r="O698" s="97" t="str">
        <f aca="false">I698&amp;" x "&amp;G698</f>
        <v>0 x 0</v>
      </c>
      <c r="P698" s="94" t="n">
        <f aca="false">MONTH(B698)</f>
        <v>12</v>
      </c>
      <c r="Q698" s="94" t="n">
        <f aca="false">QUOTIENT(B698-2,7)-6129</f>
        <v>-6129</v>
      </c>
    </row>
    <row r="699" customFormat="false" ht="12.75" hidden="false" customHeight="false" outlineLevel="0" collapsed="false">
      <c r="A699" s="94"/>
      <c r="B699" s="39"/>
      <c r="C699" s="40"/>
      <c r="D699" s="98" t="n">
        <v>6</v>
      </c>
      <c r="E699" s="98"/>
      <c r="F699" s="40"/>
      <c r="G699" s="97"/>
      <c r="H699" s="94"/>
      <c r="I699" s="97"/>
      <c r="J699" s="94"/>
      <c r="K699" s="94"/>
      <c r="L699" s="94"/>
      <c r="M699" s="97" t="n">
        <v>0</v>
      </c>
      <c r="N699" s="97" t="n">
        <v>0</v>
      </c>
      <c r="O699" s="97" t="n">
        <v>0</v>
      </c>
      <c r="P699" s="94"/>
      <c r="Q699" s="94"/>
    </row>
    <row r="700" customFormat="false" ht="12.75" hidden="false" customHeight="false" outlineLevel="0" collapsed="false">
      <c r="A700" s="99"/>
      <c r="B700" s="100"/>
      <c r="C700" s="101"/>
      <c r="D700" s="102"/>
      <c r="E700" s="102"/>
      <c r="F700" s="101"/>
      <c r="G700" s="103"/>
      <c r="H700" s="99"/>
      <c r="I700" s="103"/>
      <c r="J700" s="99"/>
      <c r="K700" s="99"/>
      <c r="L700" s="99"/>
      <c r="M700" s="103" t="n">
        <v>0</v>
      </c>
      <c r="N700" s="103" t="n">
        <v>0</v>
      </c>
      <c r="O700" s="103" t="n">
        <v>0</v>
      </c>
      <c r="P700" s="99"/>
      <c r="Q700" s="99"/>
    </row>
    <row r="701" customFormat="false" ht="12.75" hidden="false" customHeight="false" outlineLevel="0" collapsed="false">
      <c r="A701" s="104" t="n">
        <f aca="false">A698+1</f>
        <v>234</v>
      </c>
      <c r="B701" s="95"/>
      <c r="C701" s="40"/>
      <c r="D701" s="96" t="n">
        <v>6</v>
      </c>
      <c r="E701" s="96"/>
      <c r="F701" s="40"/>
      <c r="G701" s="105" t="n">
        <f aca="false">C701</f>
        <v>0</v>
      </c>
      <c r="H701" s="104" t="n">
        <f aca="false">IF(AND(E701=0,E702=0),25,20)</f>
        <v>25</v>
      </c>
      <c r="I701" s="105" t="n">
        <f aca="false">F701</f>
        <v>0</v>
      </c>
      <c r="J701" s="94" t="n">
        <f aca="false">IF(E701="WO40",-40,MAX(4,SUM(E701:E702)))</f>
        <v>4</v>
      </c>
      <c r="K701" s="104" t="n">
        <f aca="false">IF(D701&gt;E701,1,0)+IF(D702&gt;E702,1,0)+IF(D703&gt;E703,1,0)</f>
        <v>2</v>
      </c>
      <c r="L701" s="104" t="n">
        <f aca="false">IF(E701&gt;D701,1,0)+IF(E702&gt;D702,1,0)+IF(E703&gt;D703,1,0)</f>
        <v>0</v>
      </c>
      <c r="M701" s="97" t="str">
        <f aca="false">G701&amp;" d. "&amp;I701</f>
        <v>0 d. 0</v>
      </c>
      <c r="N701" s="97" t="str">
        <f aca="false">G701&amp;" x "&amp;I701</f>
        <v>0 x 0</v>
      </c>
      <c r="O701" s="97" t="str">
        <f aca="false">I701&amp;" x "&amp;G701</f>
        <v>0 x 0</v>
      </c>
      <c r="P701" s="94" t="n">
        <f aca="false">MONTH(B701)</f>
        <v>12</v>
      </c>
      <c r="Q701" s="94" t="n">
        <f aca="false">QUOTIENT(B701-2,7)-6129</f>
        <v>-6129</v>
      </c>
    </row>
    <row r="702" customFormat="false" ht="12.75" hidden="false" customHeight="false" outlineLevel="0" collapsed="false">
      <c r="A702" s="94"/>
      <c r="B702" s="39"/>
      <c r="C702" s="40"/>
      <c r="D702" s="98" t="n">
        <v>6</v>
      </c>
      <c r="E702" s="98"/>
      <c r="F702" s="40"/>
      <c r="G702" s="97"/>
      <c r="H702" s="94"/>
      <c r="I702" s="97"/>
      <c r="J702" s="94"/>
      <c r="K702" s="94"/>
      <c r="L702" s="94"/>
      <c r="M702" s="97" t="n">
        <v>0</v>
      </c>
      <c r="N702" s="97" t="n">
        <v>0</v>
      </c>
      <c r="O702" s="97" t="n">
        <v>0</v>
      </c>
      <c r="P702" s="94"/>
      <c r="Q702" s="94"/>
    </row>
    <row r="703" customFormat="false" ht="12.75" hidden="false" customHeight="false" outlineLevel="0" collapsed="false">
      <c r="A703" s="99"/>
      <c r="B703" s="100"/>
      <c r="C703" s="101"/>
      <c r="D703" s="102"/>
      <c r="E703" s="102"/>
      <c r="F703" s="101"/>
      <c r="G703" s="103"/>
      <c r="H703" s="99"/>
      <c r="I703" s="103"/>
      <c r="J703" s="99"/>
      <c r="K703" s="99"/>
      <c r="L703" s="99"/>
      <c r="M703" s="103" t="n">
        <v>0</v>
      </c>
      <c r="N703" s="103" t="n">
        <v>0</v>
      </c>
      <c r="O703" s="103" t="n">
        <v>0</v>
      </c>
      <c r="P703" s="99"/>
      <c r="Q703" s="99"/>
    </row>
    <row r="704" customFormat="false" ht="12.75" hidden="false" customHeight="false" outlineLevel="0" collapsed="false">
      <c r="A704" s="104" t="n">
        <f aca="false">A701+1</f>
        <v>235</v>
      </c>
      <c r="B704" s="95"/>
      <c r="C704" s="40"/>
      <c r="D704" s="96" t="n">
        <v>6</v>
      </c>
      <c r="E704" s="96"/>
      <c r="F704" s="40"/>
      <c r="G704" s="105" t="n">
        <f aca="false">C704</f>
        <v>0</v>
      </c>
      <c r="H704" s="104" t="n">
        <f aca="false">IF(AND(E704=0,E705=0),25,20)</f>
        <v>25</v>
      </c>
      <c r="I704" s="105" t="n">
        <f aca="false">F704</f>
        <v>0</v>
      </c>
      <c r="J704" s="94" t="n">
        <f aca="false">IF(E704="WO40",-40,MAX(4,SUM(E704:E705)))</f>
        <v>4</v>
      </c>
      <c r="K704" s="104" t="n">
        <f aca="false">IF(D704&gt;E704,1,0)+IF(D705&gt;E705,1,0)+IF(D706&gt;E706,1,0)</f>
        <v>2</v>
      </c>
      <c r="L704" s="104" t="n">
        <f aca="false">IF(E704&gt;D704,1,0)+IF(E705&gt;D705,1,0)+IF(E706&gt;D706,1,0)</f>
        <v>0</v>
      </c>
      <c r="M704" s="97" t="str">
        <f aca="false">G704&amp;" d. "&amp;I704</f>
        <v>0 d. 0</v>
      </c>
      <c r="N704" s="97" t="str">
        <f aca="false">G704&amp;" x "&amp;I704</f>
        <v>0 x 0</v>
      </c>
      <c r="O704" s="97" t="str">
        <f aca="false">I704&amp;" x "&amp;G704</f>
        <v>0 x 0</v>
      </c>
      <c r="P704" s="94" t="n">
        <f aca="false">MONTH(B704)</f>
        <v>12</v>
      </c>
      <c r="Q704" s="94" t="n">
        <f aca="false">QUOTIENT(B704-2,7)-6129</f>
        <v>-6129</v>
      </c>
    </row>
    <row r="705" customFormat="false" ht="12.75" hidden="false" customHeight="false" outlineLevel="0" collapsed="false">
      <c r="A705" s="94"/>
      <c r="B705" s="39"/>
      <c r="C705" s="40"/>
      <c r="D705" s="98" t="n">
        <v>6</v>
      </c>
      <c r="E705" s="98"/>
      <c r="F705" s="40"/>
      <c r="G705" s="97"/>
      <c r="H705" s="94"/>
      <c r="I705" s="97"/>
      <c r="J705" s="94"/>
      <c r="K705" s="94"/>
      <c r="L705" s="94"/>
      <c r="M705" s="97" t="n">
        <v>0</v>
      </c>
      <c r="N705" s="97" t="n">
        <v>0</v>
      </c>
      <c r="O705" s="97" t="n">
        <v>0</v>
      </c>
      <c r="P705" s="94"/>
      <c r="Q705" s="94"/>
    </row>
    <row r="706" customFormat="false" ht="12.75" hidden="false" customHeight="false" outlineLevel="0" collapsed="false">
      <c r="A706" s="99"/>
      <c r="B706" s="100"/>
      <c r="C706" s="101"/>
      <c r="D706" s="102"/>
      <c r="E706" s="102"/>
      <c r="F706" s="101"/>
      <c r="G706" s="103"/>
      <c r="H706" s="99"/>
      <c r="I706" s="103"/>
      <c r="J706" s="99"/>
      <c r="K706" s="99"/>
      <c r="L706" s="99"/>
      <c r="M706" s="103" t="n">
        <v>0</v>
      </c>
      <c r="N706" s="103" t="n">
        <v>0</v>
      </c>
      <c r="O706" s="103" t="n">
        <v>0</v>
      </c>
      <c r="P706" s="99"/>
      <c r="Q706" s="99"/>
    </row>
    <row r="707" customFormat="false" ht="12.75" hidden="false" customHeight="false" outlineLevel="0" collapsed="false">
      <c r="A707" s="104" t="n">
        <f aca="false">A704+1</f>
        <v>236</v>
      </c>
      <c r="B707" s="95"/>
      <c r="C707" s="40"/>
      <c r="D707" s="96" t="n">
        <v>6</v>
      </c>
      <c r="E707" s="96"/>
      <c r="F707" s="40"/>
      <c r="G707" s="105" t="n">
        <f aca="false">C707</f>
        <v>0</v>
      </c>
      <c r="H707" s="104" t="n">
        <f aca="false">IF(AND(E707=0,E708=0),25,20)</f>
        <v>25</v>
      </c>
      <c r="I707" s="105" t="n">
        <f aca="false">F707</f>
        <v>0</v>
      </c>
      <c r="J707" s="94" t="n">
        <f aca="false">IF(E707="WO40",-40,MAX(4,SUM(E707:E708)))</f>
        <v>4</v>
      </c>
      <c r="K707" s="104" t="n">
        <f aca="false">IF(D707&gt;E707,1,0)+IF(D708&gt;E708,1,0)+IF(D709&gt;E709,1,0)</f>
        <v>2</v>
      </c>
      <c r="L707" s="104" t="n">
        <f aca="false">IF(E707&gt;D707,1,0)+IF(E708&gt;D708,1,0)+IF(E709&gt;D709,1,0)</f>
        <v>0</v>
      </c>
      <c r="M707" s="97" t="str">
        <f aca="false">G707&amp;" d. "&amp;I707</f>
        <v>0 d. 0</v>
      </c>
      <c r="N707" s="97" t="str">
        <f aca="false">G707&amp;" x "&amp;I707</f>
        <v>0 x 0</v>
      </c>
      <c r="O707" s="97" t="str">
        <f aca="false">I707&amp;" x "&amp;G707</f>
        <v>0 x 0</v>
      </c>
      <c r="P707" s="94" t="n">
        <f aca="false">MONTH(B707)</f>
        <v>12</v>
      </c>
      <c r="Q707" s="94" t="n">
        <f aca="false">QUOTIENT(B707-2,7)-6129</f>
        <v>-6129</v>
      </c>
    </row>
    <row r="708" customFormat="false" ht="12.75" hidden="false" customHeight="false" outlineLevel="0" collapsed="false">
      <c r="A708" s="94"/>
      <c r="B708" s="39"/>
      <c r="C708" s="40"/>
      <c r="D708" s="98" t="n">
        <v>6</v>
      </c>
      <c r="E708" s="98"/>
      <c r="F708" s="40"/>
      <c r="G708" s="97"/>
      <c r="H708" s="94"/>
      <c r="I708" s="97"/>
      <c r="J708" s="94"/>
      <c r="K708" s="94"/>
      <c r="L708" s="94"/>
      <c r="M708" s="97" t="n">
        <v>0</v>
      </c>
      <c r="N708" s="97" t="n">
        <v>0</v>
      </c>
      <c r="O708" s="97" t="n">
        <v>0</v>
      </c>
      <c r="P708" s="94"/>
      <c r="Q708" s="94"/>
    </row>
    <row r="709" customFormat="false" ht="12.75" hidden="false" customHeight="false" outlineLevel="0" collapsed="false">
      <c r="A709" s="99"/>
      <c r="B709" s="100"/>
      <c r="C709" s="101"/>
      <c r="D709" s="102"/>
      <c r="E709" s="102"/>
      <c r="F709" s="101"/>
      <c r="G709" s="103"/>
      <c r="H709" s="99"/>
      <c r="I709" s="103"/>
      <c r="J709" s="99"/>
      <c r="K709" s="99"/>
      <c r="L709" s="99"/>
      <c r="M709" s="103" t="n">
        <v>0</v>
      </c>
      <c r="N709" s="103" t="n">
        <v>0</v>
      </c>
      <c r="O709" s="103" t="n">
        <v>0</v>
      </c>
      <c r="P709" s="99"/>
      <c r="Q709" s="99"/>
    </row>
    <row r="710" customFormat="false" ht="12.75" hidden="false" customHeight="false" outlineLevel="0" collapsed="false">
      <c r="A710" s="104" t="n">
        <f aca="false">A707+1</f>
        <v>237</v>
      </c>
      <c r="B710" s="95"/>
      <c r="C710" s="40"/>
      <c r="D710" s="96" t="n">
        <v>6</v>
      </c>
      <c r="E710" s="96"/>
      <c r="F710" s="40"/>
      <c r="G710" s="105" t="n">
        <f aca="false">C710</f>
        <v>0</v>
      </c>
      <c r="H710" s="104" t="n">
        <f aca="false">IF(AND(E710=0,E711=0),25,20)</f>
        <v>25</v>
      </c>
      <c r="I710" s="105" t="n">
        <f aca="false">F710</f>
        <v>0</v>
      </c>
      <c r="J710" s="94" t="n">
        <f aca="false">IF(E710="WO40",-40,MAX(4,SUM(E710:E711)))</f>
        <v>4</v>
      </c>
      <c r="K710" s="104" t="n">
        <f aca="false">IF(D710&gt;E710,1,0)+IF(D711&gt;E711,1,0)+IF(D712&gt;E712,1,0)</f>
        <v>2</v>
      </c>
      <c r="L710" s="104" t="n">
        <f aca="false">IF(E710&gt;D710,1,0)+IF(E711&gt;D711,1,0)+IF(E712&gt;D712,1,0)</f>
        <v>0</v>
      </c>
      <c r="M710" s="97" t="str">
        <f aca="false">G710&amp;" d. "&amp;I710</f>
        <v>0 d. 0</v>
      </c>
      <c r="N710" s="97" t="str">
        <f aca="false">G710&amp;" x "&amp;I710</f>
        <v>0 x 0</v>
      </c>
      <c r="O710" s="97" t="str">
        <f aca="false">I710&amp;" x "&amp;G710</f>
        <v>0 x 0</v>
      </c>
      <c r="P710" s="94" t="n">
        <f aca="false">MONTH(B710)</f>
        <v>12</v>
      </c>
      <c r="Q710" s="94" t="n">
        <f aca="false">QUOTIENT(B710-2,7)-6129</f>
        <v>-6129</v>
      </c>
    </row>
    <row r="711" customFormat="false" ht="12.75" hidden="false" customHeight="false" outlineLevel="0" collapsed="false">
      <c r="A711" s="94"/>
      <c r="B711" s="39"/>
      <c r="C711" s="40"/>
      <c r="D711" s="98" t="n">
        <v>6</v>
      </c>
      <c r="E711" s="98"/>
      <c r="F711" s="40"/>
      <c r="G711" s="97"/>
      <c r="H711" s="94"/>
      <c r="I711" s="97"/>
      <c r="J711" s="94"/>
      <c r="K711" s="94"/>
      <c r="L711" s="94"/>
      <c r="M711" s="97" t="n">
        <v>0</v>
      </c>
      <c r="N711" s="97" t="n">
        <v>0</v>
      </c>
      <c r="O711" s="97" t="n">
        <v>0</v>
      </c>
      <c r="P711" s="94"/>
      <c r="Q711" s="94"/>
    </row>
    <row r="712" customFormat="false" ht="12.75" hidden="false" customHeight="false" outlineLevel="0" collapsed="false">
      <c r="A712" s="99"/>
      <c r="B712" s="100"/>
      <c r="C712" s="101"/>
      <c r="D712" s="102"/>
      <c r="E712" s="102"/>
      <c r="F712" s="101"/>
      <c r="G712" s="103"/>
      <c r="H712" s="99"/>
      <c r="I712" s="103"/>
      <c r="J712" s="99"/>
      <c r="K712" s="99"/>
      <c r="L712" s="99"/>
      <c r="M712" s="103" t="n">
        <v>0</v>
      </c>
      <c r="N712" s="103" t="n">
        <v>0</v>
      </c>
      <c r="O712" s="103" t="n">
        <v>0</v>
      </c>
      <c r="P712" s="99"/>
      <c r="Q712" s="99"/>
    </row>
    <row r="713" customFormat="false" ht="12.75" hidden="false" customHeight="false" outlineLevel="0" collapsed="false">
      <c r="A713" s="104" t="n">
        <f aca="false">A710+1</f>
        <v>238</v>
      </c>
      <c r="B713" s="95"/>
      <c r="C713" s="40"/>
      <c r="D713" s="96" t="n">
        <v>6</v>
      </c>
      <c r="E713" s="96"/>
      <c r="F713" s="40"/>
      <c r="G713" s="105" t="n">
        <f aca="false">C713</f>
        <v>0</v>
      </c>
      <c r="H713" s="104" t="n">
        <f aca="false">IF(AND(E713=0,E714=0),25,20)</f>
        <v>25</v>
      </c>
      <c r="I713" s="105" t="n">
        <f aca="false">F713</f>
        <v>0</v>
      </c>
      <c r="J713" s="94" t="n">
        <f aca="false">IF(E713="WO40",-40,MAX(4,SUM(E713:E714)))</f>
        <v>4</v>
      </c>
      <c r="K713" s="104" t="n">
        <f aca="false">IF(D713&gt;E713,1,0)+IF(D714&gt;E714,1,0)+IF(D715&gt;E715,1,0)</f>
        <v>2</v>
      </c>
      <c r="L713" s="104" t="n">
        <f aca="false">IF(E713&gt;D713,1,0)+IF(E714&gt;D714,1,0)+IF(E715&gt;D715,1,0)</f>
        <v>0</v>
      </c>
      <c r="M713" s="97" t="str">
        <f aca="false">G713&amp;" d. "&amp;I713</f>
        <v>0 d. 0</v>
      </c>
      <c r="N713" s="97" t="str">
        <f aca="false">G713&amp;" x "&amp;I713</f>
        <v>0 x 0</v>
      </c>
      <c r="O713" s="97" t="str">
        <f aca="false">I713&amp;" x "&amp;G713</f>
        <v>0 x 0</v>
      </c>
      <c r="P713" s="94" t="n">
        <f aca="false">MONTH(B713)</f>
        <v>12</v>
      </c>
      <c r="Q713" s="94" t="n">
        <f aca="false">QUOTIENT(B713-2,7)-6129</f>
        <v>-6129</v>
      </c>
    </row>
    <row r="714" customFormat="false" ht="12.75" hidden="false" customHeight="false" outlineLevel="0" collapsed="false">
      <c r="A714" s="94"/>
      <c r="B714" s="39"/>
      <c r="C714" s="40"/>
      <c r="D714" s="98" t="n">
        <v>6</v>
      </c>
      <c r="E714" s="98"/>
      <c r="F714" s="40"/>
      <c r="G714" s="97"/>
      <c r="H714" s="94"/>
      <c r="I714" s="97"/>
      <c r="J714" s="94"/>
      <c r="K714" s="94"/>
      <c r="L714" s="94"/>
      <c r="M714" s="97" t="n">
        <v>0</v>
      </c>
      <c r="N714" s="97" t="n">
        <v>0</v>
      </c>
      <c r="O714" s="97" t="n">
        <v>0</v>
      </c>
      <c r="P714" s="94"/>
      <c r="Q714" s="94"/>
    </row>
    <row r="715" customFormat="false" ht="12.75" hidden="false" customHeight="false" outlineLevel="0" collapsed="false">
      <c r="A715" s="99"/>
      <c r="B715" s="100"/>
      <c r="C715" s="101"/>
      <c r="D715" s="102"/>
      <c r="E715" s="102"/>
      <c r="F715" s="101"/>
      <c r="G715" s="103"/>
      <c r="H715" s="99"/>
      <c r="I715" s="103"/>
      <c r="J715" s="99"/>
      <c r="K715" s="99"/>
      <c r="L715" s="99"/>
      <c r="M715" s="103" t="n">
        <v>0</v>
      </c>
      <c r="N715" s="103" t="n">
        <v>0</v>
      </c>
      <c r="O715" s="103" t="n">
        <v>0</v>
      </c>
      <c r="P715" s="99"/>
      <c r="Q715" s="99"/>
    </row>
    <row r="716" customFormat="false" ht="12.75" hidden="false" customHeight="false" outlineLevel="0" collapsed="false">
      <c r="A716" s="104" t="n">
        <f aca="false">A713+1</f>
        <v>239</v>
      </c>
      <c r="B716" s="95"/>
      <c r="C716" s="40"/>
      <c r="D716" s="96" t="n">
        <v>6</v>
      </c>
      <c r="E716" s="96"/>
      <c r="F716" s="40"/>
      <c r="G716" s="105" t="n">
        <f aca="false">C716</f>
        <v>0</v>
      </c>
      <c r="H716" s="104" t="n">
        <f aca="false">IF(AND(E716=0,E717=0),25,20)</f>
        <v>25</v>
      </c>
      <c r="I716" s="105" t="n">
        <f aca="false">F716</f>
        <v>0</v>
      </c>
      <c r="J716" s="94" t="n">
        <f aca="false">IF(E716="WO40",-40,MAX(4,SUM(E716:E717)))</f>
        <v>4</v>
      </c>
      <c r="K716" s="104" t="n">
        <f aca="false">IF(D716&gt;E716,1,0)+IF(D717&gt;E717,1,0)+IF(D718&gt;E718,1,0)</f>
        <v>2</v>
      </c>
      <c r="L716" s="104" t="n">
        <f aca="false">IF(E716&gt;D716,1,0)+IF(E717&gt;D717,1,0)+IF(E718&gt;D718,1,0)</f>
        <v>0</v>
      </c>
      <c r="M716" s="97" t="str">
        <f aca="false">G716&amp;" d. "&amp;I716</f>
        <v>0 d. 0</v>
      </c>
      <c r="N716" s="97" t="str">
        <f aca="false">G716&amp;" x "&amp;I716</f>
        <v>0 x 0</v>
      </c>
      <c r="O716" s="97" t="str">
        <f aca="false">I716&amp;" x "&amp;G716</f>
        <v>0 x 0</v>
      </c>
      <c r="P716" s="94" t="n">
        <f aca="false">MONTH(B716)</f>
        <v>12</v>
      </c>
      <c r="Q716" s="94" t="n">
        <f aca="false">QUOTIENT(B716-2,7)-6129</f>
        <v>-6129</v>
      </c>
    </row>
    <row r="717" customFormat="false" ht="12.75" hidden="false" customHeight="false" outlineLevel="0" collapsed="false">
      <c r="A717" s="94"/>
      <c r="B717" s="39"/>
      <c r="C717" s="40"/>
      <c r="D717" s="98" t="n">
        <v>6</v>
      </c>
      <c r="E717" s="98"/>
      <c r="F717" s="40"/>
      <c r="G717" s="97"/>
      <c r="H717" s="94"/>
      <c r="I717" s="97"/>
      <c r="J717" s="94"/>
      <c r="K717" s="94"/>
      <c r="L717" s="94"/>
      <c r="M717" s="97" t="n">
        <v>0</v>
      </c>
      <c r="N717" s="97" t="n">
        <v>0</v>
      </c>
      <c r="O717" s="97" t="n">
        <v>0</v>
      </c>
      <c r="P717" s="94"/>
      <c r="Q717" s="94"/>
    </row>
    <row r="718" customFormat="false" ht="12.75" hidden="false" customHeight="false" outlineLevel="0" collapsed="false">
      <c r="A718" s="99"/>
      <c r="B718" s="100"/>
      <c r="C718" s="101"/>
      <c r="D718" s="102"/>
      <c r="E718" s="102"/>
      <c r="F718" s="101"/>
      <c r="G718" s="103"/>
      <c r="H718" s="99"/>
      <c r="I718" s="103"/>
      <c r="J718" s="99"/>
      <c r="K718" s="99"/>
      <c r="L718" s="99"/>
      <c r="M718" s="103" t="n">
        <v>0</v>
      </c>
      <c r="N718" s="103" t="n">
        <v>0</v>
      </c>
      <c r="O718" s="103" t="n">
        <v>0</v>
      </c>
      <c r="P718" s="99"/>
      <c r="Q718" s="99"/>
    </row>
    <row r="719" customFormat="false" ht="12.75" hidden="false" customHeight="false" outlineLevel="0" collapsed="false">
      <c r="A719" s="104" t="n">
        <f aca="false">A716+1</f>
        <v>240</v>
      </c>
      <c r="B719" s="95"/>
      <c r="C719" s="40"/>
      <c r="D719" s="96" t="n">
        <v>6</v>
      </c>
      <c r="E719" s="96"/>
      <c r="F719" s="40"/>
      <c r="G719" s="105" t="n">
        <f aca="false">C719</f>
        <v>0</v>
      </c>
      <c r="H719" s="104" t="n">
        <f aca="false">IF(AND(E719=0,E720=0),25,20)</f>
        <v>25</v>
      </c>
      <c r="I719" s="105" t="n">
        <f aca="false">F719</f>
        <v>0</v>
      </c>
      <c r="J719" s="94" t="n">
        <f aca="false">IF(E719="WO40",-40,MAX(4,SUM(E719:E720)))</f>
        <v>4</v>
      </c>
      <c r="K719" s="104" t="n">
        <f aca="false">IF(D719&gt;E719,1,0)+IF(D720&gt;E720,1,0)+IF(D721&gt;E721,1,0)</f>
        <v>2</v>
      </c>
      <c r="L719" s="104" t="n">
        <f aca="false">IF(E719&gt;D719,1,0)+IF(E720&gt;D720,1,0)+IF(E721&gt;D721,1,0)</f>
        <v>0</v>
      </c>
      <c r="M719" s="97" t="str">
        <f aca="false">G719&amp;" d. "&amp;I719</f>
        <v>0 d. 0</v>
      </c>
      <c r="N719" s="97" t="str">
        <f aca="false">G719&amp;" x "&amp;I719</f>
        <v>0 x 0</v>
      </c>
      <c r="O719" s="97" t="str">
        <f aca="false">I719&amp;" x "&amp;G719</f>
        <v>0 x 0</v>
      </c>
      <c r="P719" s="94" t="n">
        <f aca="false">MONTH(B719)</f>
        <v>12</v>
      </c>
      <c r="Q719" s="94" t="n">
        <f aca="false">QUOTIENT(B719-2,7)-6129</f>
        <v>-6129</v>
      </c>
    </row>
    <row r="720" customFormat="false" ht="12.75" hidden="false" customHeight="false" outlineLevel="0" collapsed="false">
      <c r="A720" s="94"/>
      <c r="B720" s="39"/>
      <c r="C720" s="40"/>
      <c r="D720" s="98" t="n">
        <v>6</v>
      </c>
      <c r="E720" s="98"/>
      <c r="F720" s="40"/>
      <c r="G720" s="97"/>
      <c r="H720" s="94"/>
      <c r="I720" s="97"/>
      <c r="J720" s="94"/>
      <c r="K720" s="94"/>
      <c r="L720" s="94"/>
      <c r="M720" s="97" t="n">
        <v>0</v>
      </c>
      <c r="N720" s="97" t="n">
        <v>0</v>
      </c>
      <c r="O720" s="97" t="n">
        <v>0</v>
      </c>
      <c r="P720" s="94"/>
      <c r="Q720" s="94"/>
    </row>
    <row r="721" customFormat="false" ht="12.75" hidden="false" customHeight="false" outlineLevel="0" collapsed="false">
      <c r="A721" s="99"/>
      <c r="B721" s="100"/>
      <c r="C721" s="101"/>
      <c r="D721" s="102"/>
      <c r="E721" s="102"/>
      <c r="F721" s="101"/>
      <c r="G721" s="103"/>
      <c r="H721" s="99"/>
      <c r="I721" s="103"/>
      <c r="J721" s="99"/>
      <c r="K721" s="99"/>
      <c r="L721" s="99"/>
      <c r="M721" s="103" t="n">
        <v>0</v>
      </c>
      <c r="N721" s="103" t="n">
        <v>0</v>
      </c>
      <c r="O721" s="103" t="n">
        <v>0</v>
      </c>
      <c r="P721" s="99"/>
      <c r="Q721" s="99"/>
    </row>
    <row r="722" customFormat="false" ht="12.75" hidden="false" customHeight="false" outlineLevel="0" collapsed="false">
      <c r="A722" s="104" t="n">
        <f aca="false">A719+1</f>
        <v>241</v>
      </c>
      <c r="B722" s="95"/>
      <c r="C722" s="40"/>
      <c r="D722" s="96" t="n">
        <v>6</v>
      </c>
      <c r="E722" s="96"/>
      <c r="F722" s="40"/>
      <c r="G722" s="105" t="n">
        <f aca="false">C722</f>
        <v>0</v>
      </c>
      <c r="H722" s="104" t="n">
        <f aca="false">IF(AND(E722=0,E723=0),25,20)</f>
        <v>25</v>
      </c>
      <c r="I722" s="105" t="n">
        <f aca="false">F722</f>
        <v>0</v>
      </c>
      <c r="J722" s="94" t="n">
        <f aca="false">IF(E722="WO40",-40,MAX(4,SUM(E722:E723)))</f>
        <v>4</v>
      </c>
      <c r="K722" s="104" t="n">
        <f aca="false">IF(D722&gt;E722,1,0)+IF(D723&gt;E723,1,0)+IF(D724&gt;E724,1,0)</f>
        <v>2</v>
      </c>
      <c r="L722" s="104" t="n">
        <f aca="false">IF(E722&gt;D722,1,0)+IF(E723&gt;D723,1,0)+IF(E724&gt;D724,1,0)</f>
        <v>0</v>
      </c>
      <c r="M722" s="97" t="str">
        <f aca="false">G722&amp;" d. "&amp;I722</f>
        <v>0 d. 0</v>
      </c>
      <c r="N722" s="97" t="str">
        <f aca="false">G722&amp;" x "&amp;I722</f>
        <v>0 x 0</v>
      </c>
      <c r="O722" s="97" t="str">
        <f aca="false">I722&amp;" x "&amp;G722</f>
        <v>0 x 0</v>
      </c>
      <c r="P722" s="94" t="n">
        <f aca="false">MONTH(B722)</f>
        <v>12</v>
      </c>
      <c r="Q722" s="94" t="n">
        <f aca="false">QUOTIENT(B722-2,7)-6129</f>
        <v>-6129</v>
      </c>
    </row>
    <row r="723" customFormat="false" ht="12.75" hidden="false" customHeight="false" outlineLevel="0" collapsed="false">
      <c r="A723" s="94"/>
      <c r="B723" s="39"/>
      <c r="C723" s="40"/>
      <c r="D723" s="98" t="n">
        <v>6</v>
      </c>
      <c r="E723" s="98"/>
      <c r="F723" s="40"/>
      <c r="G723" s="97"/>
      <c r="H723" s="94"/>
      <c r="I723" s="97"/>
      <c r="J723" s="94"/>
      <c r="K723" s="94"/>
      <c r="L723" s="94"/>
      <c r="M723" s="97" t="n">
        <v>0</v>
      </c>
      <c r="N723" s="97" t="n">
        <v>0</v>
      </c>
      <c r="O723" s="97" t="n">
        <v>0</v>
      </c>
      <c r="P723" s="94"/>
      <c r="Q723" s="94"/>
    </row>
    <row r="724" customFormat="false" ht="12.75" hidden="false" customHeight="false" outlineLevel="0" collapsed="false">
      <c r="A724" s="99"/>
      <c r="B724" s="100"/>
      <c r="C724" s="101"/>
      <c r="D724" s="102"/>
      <c r="E724" s="102"/>
      <c r="F724" s="101"/>
      <c r="G724" s="103"/>
      <c r="H724" s="99"/>
      <c r="I724" s="103"/>
      <c r="J724" s="99"/>
      <c r="K724" s="99"/>
      <c r="L724" s="99"/>
      <c r="M724" s="103" t="n">
        <v>0</v>
      </c>
      <c r="N724" s="103" t="n">
        <v>0</v>
      </c>
      <c r="O724" s="103" t="n">
        <v>0</v>
      </c>
      <c r="P724" s="99"/>
      <c r="Q724" s="99"/>
    </row>
    <row r="725" customFormat="false" ht="12.75" hidden="false" customHeight="false" outlineLevel="0" collapsed="false">
      <c r="A725" s="104" t="n">
        <f aca="false">A722+1</f>
        <v>242</v>
      </c>
      <c r="B725" s="95"/>
      <c r="C725" s="40"/>
      <c r="D725" s="96" t="n">
        <v>6</v>
      </c>
      <c r="E725" s="96"/>
      <c r="F725" s="40"/>
      <c r="G725" s="105" t="n">
        <f aca="false">C725</f>
        <v>0</v>
      </c>
      <c r="H725" s="104" t="n">
        <f aca="false">IF(AND(E725=0,E726=0),25,20)</f>
        <v>25</v>
      </c>
      <c r="I725" s="105" t="n">
        <f aca="false">F725</f>
        <v>0</v>
      </c>
      <c r="J725" s="94" t="n">
        <f aca="false">IF(E725="WO40",-40,MAX(4,SUM(E725:E726)))</f>
        <v>4</v>
      </c>
      <c r="K725" s="104" t="n">
        <f aca="false">IF(D725&gt;E725,1,0)+IF(D726&gt;E726,1,0)+IF(D727&gt;E727,1,0)</f>
        <v>2</v>
      </c>
      <c r="L725" s="104" t="n">
        <f aca="false">IF(E725&gt;D725,1,0)+IF(E726&gt;D726,1,0)+IF(E727&gt;D727,1,0)</f>
        <v>0</v>
      </c>
      <c r="M725" s="97" t="str">
        <f aca="false">G725&amp;" d. "&amp;I725</f>
        <v>0 d. 0</v>
      </c>
      <c r="N725" s="97" t="str">
        <f aca="false">G725&amp;" x "&amp;I725</f>
        <v>0 x 0</v>
      </c>
      <c r="O725" s="97" t="str">
        <f aca="false">I725&amp;" x "&amp;G725</f>
        <v>0 x 0</v>
      </c>
      <c r="P725" s="94" t="n">
        <f aca="false">MONTH(B725)</f>
        <v>12</v>
      </c>
      <c r="Q725" s="94" t="n">
        <f aca="false">QUOTIENT(B725-2,7)-6129</f>
        <v>-6129</v>
      </c>
    </row>
    <row r="726" customFormat="false" ht="12.75" hidden="false" customHeight="false" outlineLevel="0" collapsed="false">
      <c r="A726" s="94"/>
      <c r="B726" s="39"/>
      <c r="C726" s="40"/>
      <c r="D726" s="98" t="n">
        <v>6</v>
      </c>
      <c r="E726" s="98"/>
      <c r="F726" s="40"/>
      <c r="G726" s="97"/>
      <c r="H726" s="94"/>
      <c r="I726" s="97"/>
      <c r="J726" s="94"/>
      <c r="K726" s="94"/>
      <c r="L726" s="94"/>
      <c r="M726" s="97" t="n">
        <v>0</v>
      </c>
      <c r="N726" s="97" t="n">
        <v>0</v>
      </c>
      <c r="O726" s="97" t="n">
        <v>0</v>
      </c>
      <c r="P726" s="94"/>
      <c r="Q726" s="94"/>
    </row>
    <row r="727" customFormat="false" ht="12.75" hidden="false" customHeight="false" outlineLevel="0" collapsed="false">
      <c r="A727" s="99"/>
      <c r="B727" s="100"/>
      <c r="C727" s="101"/>
      <c r="D727" s="102"/>
      <c r="E727" s="102"/>
      <c r="F727" s="101"/>
      <c r="G727" s="103"/>
      <c r="H727" s="99"/>
      <c r="I727" s="103"/>
      <c r="J727" s="99"/>
      <c r="K727" s="99"/>
      <c r="L727" s="99"/>
      <c r="M727" s="103" t="n">
        <v>0</v>
      </c>
      <c r="N727" s="103" t="n">
        <v>0</v>
      </c>
      <c r="O727" s="103" t="n">
        <v>0</v>
      </c>
      <c r="P727" s="99"/>
      <c r="Q727" s="99"/>
    </row>
    <row r="728" customFormat="false" ht="12.75" hidden="false" customHeight="false" outlineLevel="0" collapsed="false">
      <c r="A728" s="104" t="n">
        <f aca="false">A725+1</f>
        <v>243</v>
      </c>
      <c r="B728" s="95"/>
      <c r="C728" s="40"/>
      <c r="D728" s="96" t="n">
        <v>6</v>
      </c>
      <c r="E728" s="96"/>
      <c r="F728" s="40"/>
      <c r="G728" s="105" t="n">
        <f aca="false">C728</f>
        <v>0</v>
      </c>
      <c r="H728" s="104" t="n">
        <f aca="false">IF(AND(E728=0,E729=0),25,20)</f>
        <v>25</v>
      </c>
      <c r="I728" s="105" t="n">
        <f aca="false">F728</f>
        <v>0</v>
      </c>
      <c r="J728" s="94" t="n">
        <f aca="false">IF(E728="WO40",-40,MAX(4,SUM(E728:E729)))</f>
        <v>4</v>
      </c>
      <c r="K728" s="104" t="n">
        <f aca="false">IF(D728&gt;E728,1,0)+IF(D729&gt;E729,1,0)+IF(D730&gt;E730,1,0)</f>
        <v>2</v>
      </c>
      <c r="L728" s="104" t="n">
        <f aca="false">IF(E728&gt;D728,1,0)+IF(E729&gt;D729,1,0)+IF(E730&gt;D730,1,0)</f>
        <v>0</v>
      </c>
      <c r="M728" s="97" t="str">
        <f aca="false">G728&amp;" d. "&amp;I728</f>
        <v>0 d. 0</v>
      </c>
      <c r="N728" s="97" t="str">
        <f aca="false">G728&amp;" x "&amp;I728</f>
        <v>0 x 0</v>
      </c>
      <c r="O728" s="97" t="str">
        <f aca="false">I728&amp;" x "&amp;G728</f>
        <v>0 x 0</v>
      </c>
      <c r="P728" s="94" t="n">
        <f aca="false">MONTH(B728)</f>
        <v>12</v>
      </c>
      <c r="Q728" s="94" t="n">
        <f aca="false">QUOTIENT(B728-2,7)-6129</f>
        <v>-6129</v>
      </c>
    </row>
    <row r="729" customFormat="false" ht="12.75" hidden="false" customHeight="false" outlineLevel="0" collapsed="false">
      <c r="A729" s="94"/>
      <c r="B729" s="39"/>
      <c r="C729" s="40"/>
      <c r="D729" s="98" t="n">
        <v>6</v>
      </c>
      <c r="E729" s="98"/>
      <c r="F729" s="40"/>
      <c r="G729" s="97"/>
      <c r="H729" s="94"/>
      <c r="I729" s="97"/>
      <c r="J729" s="94"/>
      <c r="K729" s="94"/>
      <c r="L729" s="94"/>
      <c r="M729" s="97" t="n">
        <v>0</v>
      </c>
      <c r="N729" s="97" t="n">
        <v>0</v>
      </c>
      <c r="O729" s="97" t="n">
        <v>0</v>
      </c>
      <c r="P729" s="94"/>
      <c r="Q729" s="94"/>
    </row>
    <row r="730" customFormat="false" ht="12.75" hidden="false" customHeight="false" outlineLevel="0" collapsed="false">
      <c r="A730" s="99"/>
      <c r="B730" s="100"/>
      <c r="C730" s="101"/>
      <c r="D730" s="102"/>
      <c r="E730" s="102"/>
      <c r="F730" s="101"/>
      <c r="G730" s="103"/>
      <c r="H730" s="99"/>
      <c r="I730" s="103"/>
      <c r="J730" s="99"/>
      <c r="K730" s="99"/>
      <c r="L730" s="99"/>
      <c r="M730" s="103" t="n">
        <v>0</v>
      </c>
      <c r="N730" s="103" t="n">
        <v>0</v>
      </c>
      <c r="O730" s="103" t="n">
        <v>0</v>
      </c>
      <c r="P730" s="99"/>
      <c r="Q730" s="99"/>
    </row>
    <row r="731" customFormat="false" ht="12.75" hidden="false" customHeight="false" outlineLevel="0" collapsed="false">
      <c r="A731" s="104" t="n">
        <f aca="false">A728+1</f>
        <v>244</v>
      </c>
      <c r="B731" s="95"/>
      <c r="C731" s="40"/>
      <c r="D731" s="96" t="n">
        <v>6</v>
      </c>
      <c r="E731" s="96"/>
      <c r="F731" s="40"/>
      <c r="G731" s="105" t="n">
        <f aca="false">C731</f>
        <v>0</v>
      </c>
      <c r="H731" s="104" t="n">
        <f aca="false">IF(AND(E731=0,E732=0),25,20)</f>
        <v>25</v>
      </c>
      <c r="I731" s="105" t="n">
        <f aca="false">F731</f>
        <v>0</v>
      </c>
      <c r="J731" s="94" t="n">
        <f aca="false">IF(E731="WO40",-40,MAX(4,SUM(E731:E732)))</f>
        <v>4</v>
      </c>
      <c r="K731" s="104" t="n">
        <f aca="false">IF(D731&gt;E731,1,0)+IF(D732&gt;E732,1,0)+IF(D733&gt;E733,1,0)</f>
        <v>2</v>
      </c>
      <c r="L731" s="104" t="n">
        <f aca="false">IF(E731&gt;D731,1,0)+IF(E732&gt;D732,1,0)+IF(E733&gt;D733,1,0)</f>
        <v>0</v>
      </c>
      <c r="M731" s="97" t="str">
        <f aca="false">G731&amp;" d. "&amp;I731</f>
        <v>0 d. 0</v>
      </c>
      <c r="N731" s="97" t="str">
        <f aca="false">G731&amp;" x "&amp;I731</f>
        <v>0 x 0</v>
      </c>
      <c r="O731" s="97" t="str">
        <f aca="false">I731&amp;" x "&amp;G731</f>
        <v>0 x 0</v>
      </c>
      <c r="P731" s="94" t="n">
        <f aca="false">MONTH(B731)</f>
        <v>12</v>
      </c>
      <c r="Q731" s="94" t="n">
        <f aca="false">QUOTIENT(B731-2,7)-6129</f>
        <v>-6129</v>
      </c>
    </row>
    <row r="732" customFormat="false" ht="12.75" hidden="false" customHeight="false" outlineLevel="0" collapsed="false">
      <c r="A732" s="94"/>
      <c r="B732" s="39"/>
      <c r="C732" s="40"/>
      <c r="D732" s="98" t="n">
        <v>6</v>
      </c>
      <c r="E732" s="98"/>
      <c r="F732" s="40"/>
      <c r="G732" s="97"/>
      <c r="H732" s="94"/>
      <c r="I732" s="97"/>
      <c r="J732" s="94"/>
      <c r="K732" s="94"/>
      <c r="L732" s="94"/>
      <c r="M732" s="97" t="n">
        <v>0</v>
      </c>
      <c r="N732" s="97" t="n">
        <v>0</v>
      </c>
      <c r="O732" s="97" t="n">
        <v>0</v>
      </c>
      <c r="P732" s="94"/>
      <c r="Q732" s="94"/>
    </row>
    <row r="733" customFormat="false" ht="12.75" hidden="false" customHeight="false" outlineLevel="0" collapsed="false">
      <c r="A733" s="99"/>
      <c r="B733" s="100"/>
      <c r="C733" s="101"/>
      <c r="D733" s="102"/>
      <c r="E733" s="102"/>
      <c r="F733" s="101"/>
      <c r="G733" s="103"/>
      <c r="H733" s="99"/>
      <c r="I733" s="103"/>
      <c r="J733" s="99"/>
      <c r="K733" s="99"/>
      <c r="L733" s="99"/>
      <c r="M733" s="103" t="n">
        <v>0</v>
      </c>
      <c r="N733" s="103" t="n">
        <v>0</v>
      </c>
      <c r="O733" s="103" t="n">
        <v>0</v>
      </c>
      <c r="P733" s="99"/>
      <c r="Q733" s="99"/>
    </row>
    <row r="734" customFormat="false" ht="12.75" hidden="false" customHeight="false" outlineLevel="0" collapsed="false">
      <c r="A734" s="104" t="n">
        <f aca="false">A731+1</f>
        <v>245</v>
      </c>
      <c r="B734" s="95"/>
      <c r="C734" s="40"/>
      <c r="D734" s="96" t="n">
        <v>6</v>
      </c>
      <c r="E734" s="96"/>
      <c r="F734" s="40"/>
      <c r="G734" s="105" t="n">
        <f aca="false">C734</f>
        <v>0</v>
      </c>
      <c r="H734" s="104" t="n">
        <f aca="false">IF(AND(E734=0,E735=0),25,20)</f>
        <v>25</v>
      </c>
      <c r="I734" s="105" t="n">
        <f aca="false">F734</f>
        <v>0</v>
      </c>
      <c r="J734" s="94" t="n">
        <f aca="false">IF(E734="WO40",-40,MAX(4,SUM(E734:E735)))</f>
        <v>4</v>
      </c>
      <c r="K734" s="104" t="n">
        <f aca="false">IF(D734&gt;E734,1,0)+IF(D735&gt;E735,1,0)+IF(D736&gt;E736,1,0)</f>
        <v>2</v>
      </c>
      <c r="L734" s="104" t="n">
        <f aca="false">IF(E734&gt;D734,1,0)+IF(E735&gt;D735,1,0)+IF(E736&gt;D736,1,0)</f>
        <v>0</v>
      </c>
      <c r="M734" s="97" t="str">
        <f aca="false">G734&amp;" d. "&amp;I734</f>
        <v>0 d. 0</v>
      </c>
      <c r="N734" s="97" t="str">
        <f aca="false">G734&amp;" x "&amp;I734</f>
        <v>0 x 0</v>
      </c>
      <c r="O734" s="97" t="str">
        <f aca="false">I734&amp;" x "&amp;G734</f>
        <v>0 x 0</v>
      </c>
      <c r="P734" s="94" t="n">
        <f aca="false">MONTH(B734)</f>
        <v>12</v>
      </c>
      <c r="Q734" s="94" t="n">
        <f aca="false">QUOTIENT(B734-2,7)-6129</f>
        <v>-6129</v>
      </c>
    </row>
    <row r="735" customFormat="false" ht="12.75" hidden="false" customHeight="false" outlineLevel="0" collapsed="false">
      <c r="A735" s="94"/>
      <c r="B735" s="39"/>
      <c r="C735" s="40"/>
      <c r="D735" s="98" t="n">
        <v>6</v>
      </c>
      <c r="E735" s="98"/>
      <c r="F735" s="40"/>
      <c r="G735" s="97"/>
      <c r="H735" s="94"/>
      <c r="I735" s="97"/>
      <c r="J735" s="94"/>
      <c r="K735" s="94"/>
      <c r="L735" s="94"/>
      <c r="M735" s="97" t="n">
        <v>0</v>
      </c>
      <c r="N735" s="97" t="n">
        <v>0</v>
      </c>
      <c r="O735" s="97" t="n">
        <v>0</v>
      </c>
      <c r="P735" s="94"/>
      <c r="Q735" s="94"/>
    </row>
    <row r="736" customFormat="false" ht="12.75" hidden="false" customHeight="false" outlineLevel="0" collapsed="false">
      <c r="A736" s="99"/>
      <c r="B736" s="100"/>
      <c r="C736" s="101"/>
      <c r="D736" s="102"/>
      <c r="E736" s="102"/>
      <c r="F736" s="101"/>
      <c r="G736" s="103"/>
      <c r="H736" s="99"/>
      <c r="I736" s="103"/>
      <c r="J736" s="99"/>
      <c r="K736" s="99"/>
      <c r="L736" s="99"/>
      <c r="M736" s="103" t="n">
        <v>0</v>
      </c>
      <c r="N736" s="103" t="n">
        <v>0</v>
      </c>
      <c r="O736" s="103" t="n">
        <v>0</v>
      </c>
      <c r="P736" s="99"/>
      <c r="Q736" s="99"/>
    </row>
    <row r="737" customFormat="false" ht="12.75" hidden="false" customHeight="false" outlineLevel="0" collapsed="false">
      <c r="A737" s="104" t="n">
        <f aca="false">A734+1</f>
        <v>246</v>
      </c>
      <c r="B737" s="95"/>
      <c r="C737" s="40"/>
      <c r="D737" s="96" t="n">
        <v>6</v>
      </c>
      <c r="E737" s="96"/>
      <c r="F737" s="40"/>
      <c r="G737" s="105" t="n">
        <f aca="false">C737</f>
        <v>0</v>
      </c>
      <c r="H737" s="104" t="n">
        <f aca="false">IF(AND(E737=0,E738=0),25,20)</f>
        <v>25</v>
      </c>
      <c r="I737" s="105" t="n">
        <f aca="false">F737</f>
        <v>0</v>
      </c>
      <c r="J737" s="94" t="n">
        <f aca="false">IF(E737="WO40",-40,MAX(4,SUM(E737:E738)))</f>
        <v>4</v>
      </c>
      <c r="K737" s="104" t="n">
        <f aca="false">IF(D737&gt;E737,1,0)+IF(D738&gt;E738,1,0)+IF(D739&gt;E739,1,0)</f>
        <v>2</v>
      </c>
      <c r="L737" s="104" t="n">
        <f aca="false">IF(E737&gt;D737,1,0)+IF(E738&gt;D738,1,0)+IF(E739&gt;D739,1,0)</f>
        <v>0</v>
      </c>
      <c r="M737" s="97" t="str">
        <f aca="false">G737&amp;" d. "&amp;I737</f>
        <v>0 d. 0</v>
      </c>
      <c r="N737" s="97" t="str">
        <f aca="false">G737&amp;" x "&amp;I737</f>
        <v>0 x 0</v>
      </c>
      <c r="O737" s="97" t="str">
        <f aca="false">I737&amp;" x "&amp;G737</f>
        <v>0 x 0</v>
      </c>
      <c r="P737" s="94" t="n">
        <f aca="false">MONTH(B737)</f>
        <v>12</v>
      </c>
      <c r="Q737" s="94" t="n">
        <f aca="false">QUOTIENT(B737-2,7)-6129</f>
        <v>-6129</v>
      </c>
    </row>
    <row r="738" customFormat="false" ht="12.75" hidden="false" customHeight="false" outlineLevel="0" collapsed="false">
      <c r="A738" s="94"/>
      <c r="B738" s="39"/>
      <c r="C738" s="40"/>
      <c r="D738" s="98" t="n">
        <v>6</v>
      </c>
      <c r="E738" s="98"/>
      <c r="F738" s="40"/>
      <c r="G738" s="97"/>
      <c r="H738" s="94"/>
      <c r="I738" s="97"/>
      <c r="J738" s="94"/>
      <c r="K738" s="94"/>
      <c r="L738" s="94"/>
      <c r="M738" s="97" t="n">
        <v>0</v>
      </c>
      <c r="N738" s="97" t="n">
        <v>0</v>
      </c>
      <c r="O738" s="97" t="n">
        <v>0</v>
      </c>
      <c r="P738" s="94"/>
      <c r="Q738" s="94"/>
    </row>
    <row r="739" customFormat="false" ht="12.75" hidden="false" customHeight="false" outlineLevel="0" collapsed="false">
      <c r="A739" s="99"/>
      <c r="B739" s="100"/>
      <c r="C739" s="101"/>
      <c r="D739" s="102"/>
      <c r="E739" s="102"/>
      <c r="F739" s="101"/>
      <c r="G739" s="103"/>
      <c r="H739" s="99"/>
      <c r="I739" s="103"/>
      <c r="J739" s="99"/>
      <c r="K739" s="99"/>
      <c r="L739" s="99"/>
      <c r="M739" s="103" t="n">
        <v>0</v>
      </c>
      <c r="N739" s="103" t="n">
        <v>0</v>
      </c>
      <c r="O739" s="103" t="n">
        <v>0</v>
      </c>
      <c r="P739" s="99"/>
      <c r="Q739" s="99"/>
    </row>
    <row r="740" customFormat="false" ht="12.75" hidden="false" customHeight="false" outlineLevel="0" collapsed="false">
      <c r="A740" s="104" t="n">
        <f aca="false">A737+1</f>
        <v>247</v>
      </c>
      <c r="B740" s="95"/>
      <c r="C740" s="40"/>
      <c r="D740" s="96" t="n">
        <v>6</v>
      </c>
      <c r="E740" s="96"/>
      <c r="F740" s="40"/>
      <c r="G740" s="105" t="n">
        <f aca="false">C740</f>
        <v>0</v>
      </c>
      <c r="H740" s="104" t="n">
        <f aca="false">IF(AND(E740=0,E741=0),25,20)</f>
        <v>25</v>
      </c>
      <c r="I740" s="105" t="n">
        <f aca="false">F740</f>
        <v>0</v>
      </c>
      <c r="J740" s="94" t="n">
        <f aca="false">IF(E740="WO40",-40,MAX(4,SUM(E740:E741)))</f>
        <v>4</v>
      </c>
      <c r="K740" s="104" t="n">
        <f aca="false">IF(D740&gt;E740,1,0)+IF(D741&gt;E741,1,0)+IF(D742&gt;E742,1,0)</f>
        <v>2</v>
      </c>
      <c r="L740" s="104" t="n">
        <f aca="false">IF(E740&gt;D740,1,0)+IF(E741&gt;D741,1,0)+IF(E742&gt;D742,1,0)</f>
        <v>0</v>
      </c>
      <c r="M740" s="97" t="str">
        <f aca="false">G740&amp;" d. "&amp;I740</f>
        <v>0 d. 0</v>
      </c>
      <c r="N740" s="97" t="str">
        <f aca="false">G740&amp;" x "&amp;I740</f>
        <v>0 x 0</v>
      </c>
      <c r="O740" s="97" t="str">
        <f aca="false">I740&amp;" x "&amp;G740</f>
        <v>0 x 0</v>
      </c>
      <c r="P740" s="94" t="n">
        <f aca="false">MONTH(B740)</f>
        <v>12</v>
      </c>
      <c r="Q740" s="94" t="n">
        <f aca="false">QUOTIENT(B740-2,7)-6129</f>
        <v>-6129</v>
      </c>
    </row>
    <row r="741" customFormat="false" ht="12.75" hidden="false" customHeight="false" outlineLevel="0" collapsed="false">
      <c r="A741" s="94"/>
      <c r="B741" s="39"/>
      <c r="C741" s="40"/>
      <c r="D741" s="98" t="n">
        <v>6</v>
      </c>
      <c r="E741" s="98"/>
      <c r="F741" s="40"/>
      <c r="G741" s="97"/>
      <c r="H741" s="94"/>
      <c r="I741" s="97"/>
      <c r="J741" s="94"/>
      <c r="K741" s="94"/>
      <c r="L741" s="94"/>
      <c r="M741" s="97" t="n">
        <v>0</v>
      </c>
      <c r="N741" s="97" t="n">
        <v>0</v>
      </c>
      <c r="O741" s="97" t="n">
        <v>0</v>
      </c>
      <c r="P741" s="94"/>
      <c r="Q741" s="94"/>
    </row>
    <row r="742" customFormat="false" ht="12.75" hidden="false" customHeight="false" outlineLevel="0" collapsed="false">
      <c r="A742" s="99"/>
      <c r="B742" s="100"/>
      <c r="C742" s="101"/>
      <c r="D742" s="102"/>
      <c r="E742" s="102"/>
      <c r="F742" s="101"/>
      <c r="G742" s="103"/>
      <c r="H742" s="99"/>
      <c r="I742" s="103"/>
      <c r="J742" s="99"/>
      <c r="K742" s="99"/>
      <c r="L742" s="99"/>
      <c r="M742" s="103" t="n">
        <v>0</v>
      </c>
      <c r="N742" s="103" t="n">
        <v>0</v>
      </c>
      <c r="O742" s="103" t="n">
        <v>0</v>
      </c>
      <c r="P742" s="99"/>
      <c r="Q742" s="99"/>
    </row>
    <row r="743" customFormat="false" ht="12.75" hidden="false" customHeight="false" outlineLevel="0" collapsed="false">
      <c r="A743" s="104" t="n">
        <f aca="false">A740+1</f>
        <v>248</v>
      </c>
      <c r="B743" s="95"/>
      <c r="C743" s="40"/>
      <c r="D743" s="96" t="n">
        <v>6</v>
      </c>
      <c r="E743" s="96"/>
      <c r="F743" s="40"/>
      <c r="G743" s="105" t="n">
        <f aca="false">C743</f>
        <v>0</v>
      </c>
      <c r="H743" s="104" t="n">
        <f aca="false">IF(AND(E743=0,E744=0),25,20)</f>
        <v>25</v>
      </c>
      <c r="I743" s="105" t="n">
        <f aca="false">F743</f>
        <v>0</v>
      </c>
      <c r="J743" s="94" t="n">
        <f aca="false">IF(E743="WO40",-40,MAX(4,SUM(E743:E744)))</f>
        <v>4</v>
      </c>
      <c r="K743" s="104" t="n">
        <f aca="false">IF(D743&gt;E743,1,0)+IF(D744&gt;E744,1,0)+IF(D745&gt;E745,1,0)</f>
        <v>2</v>
      </c>
      <c r="L743" s="104" t="n">
        <f aca="false">IF(E743&gt;D743,1,0)+IF(E744&gt;D744,1,0)+IF(E745&gt;D745,1,0)</f>
        <v>0</v>
      </c>
      <c r="M743" s="97" t="str">
        <f aca="false">G743&amp;" d. "&amp;I743</f>
        <v>0 d. 0</v>
      </c>
      <c r="N743" s="97" t="str">
        <f aca="false">G743&amp;" x "&amp;I743</f>
        <v>0 x 0</v>
      </c>
      <c r="O743" s="97" t="str">
        <f aca="false">I743&amp;" x "&amp;G743</f>
        <v>0 x 0</v>
      </c>
      <c r="P743" s="94" t="n">
        <f aca="false">MONTH(B743)</f>
        <v>12</v>
      </c>
      <c r="Q743" s="94" t="n">
        <f aca="false">QUOTIENT(B743-2,7)-6129</f>
        <v>-6129</v>
      </c>
    </row>
    <row r="744" customFormat="false" ht="12.75" hidden="false" customHeight="false" outlineLevel="0" collapsed="false">
      <c r="A744" s="94"/>
      <c r="B744" s="39"/>
      <c r="C744" s="40"/>
      <c r="D744" s="98" t="n">
        <v>6</v>
      </c>
      <c r="E744" s="98"/>
      <c r="F744" s="40"/>
      <c r="G744" s="97"/>
      <c r="H744" s="94"/>
      <c r="I744" s="97"/>
      <c r="J744" s="94"/>
      <c r="K744" s="94"/>
      <c r="L744" s="94"/>
      <c r="M744" s="97" t="n">
        <v>0</v>
      </c>
      <c r="N744" s="97" t="n">
        <v>0</v>
      </c>
      <c r="O744" s="97" t="n">
        <v>0</v>
      </c>
      <c r="P744" s="94"/>
      <c r="Q744" s="94"/>
    </row>
    <row r="745" customFormat="false" ht="12.75" hidden="false" customHeight="false" outlineLevel="0" collapsed="false">
      <c r="A745" s="99"/>
      <c r="B745" s="100"/>
      <c r="C745" s="101"/>
      <c r="D745" s="102"/>
      <c r="E745" s="102"/>
      <c r="F745" s="101"/>
      <c r="G745" s="103"/>
      <c r="H745" s="99"/>
      <c r="I745" s="103"/>
      <c r="J745" s="99"/>
      <c r="K745" s="99"/>
      <c r="L745" s="99"/>
      <c r="M745" s="103" t="n">
        <v>0</v>
      </c>
      <c r="N745" s="103" t="n">
        <v>0</v>
      </c>
      <c r="O745" s="103" t="n">
        <v>0</v>
      </c>
      <c r="P745" s="99"/>
      <c r="Q745" s="99"/>
    </row>
    <row r="746" customFormat="false" ht="12.75" hidden="false" customHeight="false" outlineLevel="0" collapsed="false">
      <c r="A746" s="104" t="n">
        <f aca="false">A743+1</f>
        <v>249</v>
      </c>
      <c r="B746" s="95"/>
      <c r="C746" s="40"/>
      <c r="D746" s="96" t="n">
        <v>6</v>
      </c>
      <c r="E746" s="96"/>
      <c r="F746" s="40"/>
      <c r="G746" s="105" t="n">
        <f aca="false">C746</f>
        <v>0</v>
      </c>
      <c r="H746" s="104" t="n">
        <f aca="false">IF(AND(E746=0,E747=0),25,20)</f>
        <v>25</v>
      </c>
      <c r="I746" s="105" t="n">
        <f aca="false">F746</f>
        <v>0</v>
      </c>
      <c r="J746" s="94" t="n">
        <f aca="false">IF(E746="WO40",-40,MAX(4,SUM(E746:E747)))</f>
        <v>4</v>
      </c>
      <c r="K746" s="104" t="n">
        <f aca="false">IF(D746&gt;E746,1,0)+IF(D747&gt;E747,1,0)+IF(D748&gt;E748,1,0)</f>
        <v>2</v>
      </c>
      <c r="L746" s="104" t="n">
        <f aca="false">IF(E746&gt;D746,1,0)+IF(E747&gt;D747,1,0)+IF(E748&gt;D748,1,0)</f>
        <v>0</v>
      </c>
      <c r="M746" s="97" t="str">
        <f aca="false">G746&amp;" d. "&amp;I746</f>
        <v>0 d. 0</v>
      </c>
      <c r="N746" s="97" t="str">
        <f aca="false">G746&amp;" x "&amp;I746</f>
        <v>0 x 0</v>
      </c>
      <c r="O746" s="97" t="str">
        <f aca="false">I746&amp;" x "&amp;G746</f>
        <v>0 x 0</v>
      </c>
      <c r="P746" s="94" t="n">
        <f aca="false">MONTH(B746)</f>
        <v>12</v>
      </c>
      <c r="Q746" s="94" t="n">
        <f aca="false">QUOTIENT(B746-2,7)-6129</f>
        <v>-6129</v>
      </c>
    </row>
    <row r="747" customFormat="false" ht="12.75" hidden="false" customHeight="false" outlineLevel="0" collapsed="false">
      <c r="A747" s="94"/>
      <c r="B747" s="39"/>
      <c r="C747" s="40"/>
      <c r="D747" s="98" t="n">
        <v>6</v>
      </c>
      <c r="E747" s="98"/>
      <c r="F747" s="40"/>
      <c r="G747" s="97"/>
      <c r="H747" s="94"/>
      <c r="I747" s="97"/>
      <c r="J747" s="94"/>
      <c r="K747" s="94"/>
      <c r="L747" s="94"/>
      <c r="M747" s="97" t="n">
        <v>0</v>
      </c>
      <c r="N747" s="97" t="n">
        <v>0</v>
      </c>
      <c r="O747" s="97" t="n">
        <v>0</v>
      </c>
      <c r="P747" s="94"/>
      <c r="Q747" s="94"/>
    </row>
    <row r="748" customFormat="false" ht="12.75" hidden="false" customHeight="false" outlineLevel="0" collapsed="false">
      <c r="A748" s="99"/>
      <c r="B748" s="100"/>
      <c r="C748" s="101"/>
      <c r="D748" s="102"/>
      <c r="E748" s="102"/>
      <c r="F748" s="101"/>
      <c r="G748" s="103"/>
      <c r="H748" s="99"/>
      <c r="I748" s="103"/>
      <c r="J748" s="99"/>
      <c r="K748" s="99"/>
      <c r="L748" s="99"/>
      <c r="M748" s="103" t="n">
        <v>0</v>
      </c>
      <c r="N748" s="103" t="n">
        <v>0</v>
      </c>
      <c r="O748" s="103" t="n">
        <v>0</v>
      </c>
      <c r="P748" s="99"/>
      <c r="Q748" s="99"/>
    </row>
    <row r="749" customFormat="false" ht="12.75" hidden="false" customHeight="false" outlineLevel="0" collapsed="false">
      <c r="A749" s="104" t="n">
        <f aca="false">A746+1</f>
        <v>250</v>
      </c>
      <c r="B749" s="95"/>
      <c r="C749" s="40"/>
      <c r="D749" s="96" t="n">
        <v>6</v>
      </c>
      <c r="E749" s="96"/>
      <c r="F749" s="40"/>
      <c r="G749" s="105" t="n">
        <f aca="false">C749</f>
        <v>0</v>
      </c>
      <c r="H749" s="104" t="n">
        <f aca="false">IF(AND(E749=0,E750=0),25,20)</f>
        <v>25</v>
      </c>
      <c r="I749" s="105" t="n">
        <f aca="false">F749</f>
        <v>0</v>
      </c>
      <c r="J749" s="94" t="n">
        <f aca="false">IF(E749="WO40",-40,MAX(4,SUM(E749:E750)))</f>
        <v>4</v>
      </c>
      <c r="K749" s="104" t="n">
        <f aca="false">IF(D749&gt;E749,1,0)+IF(D750&gt;E750,1,0)+IF(D751&gt;E751,1,0)</f>
        <v>2</v>
      </c>
      <c r="L749" s="104" t="n">
        <f aca="false">IF(E749&gt;D749,1,0)+IF(E750&gt;D750,1,0)+IF(E751&gt;D751,1,0)</f>
        <v>0</v>
      </c>
      <c r="M749" s="97" t="str">
        <f aca="false">G749&amp;" d. "&amp;I749</f>
        <v>0 d. 0</v>
      </c>
      <c r="N749" s="97" t="str">
        <f aca="false">G749&amp;" x "&amp;I749</f>
        <v>0 x 0</v>
      </c>
      <c r="O749" s="97" t="str">
        <f aca="false">I749&amp;" x "&amp;G749</f>
        <v>0 x 0</v>
      </c>
      <c r="P749" s="94" t="n">
        <f aca="false">MONTH(B749)</f>
        <v>12</v>
      </c>
      <c r="Q749" s="94" t="n">
        <f aca="false">QUOTIENT(B749-2,7)-6129</f>
        <v>-6129</v>
      </c>
    </row>
    <row r="750" customFormat="false" ht="12.75" hidden="false" customHeight="false" outlineLevel="0" collapsed="false">
      <c r="A750" s="94"/>
      <c r="B750" s="39"/>
      <c r="C750" s="40"/>
      <c r="D750" s="98" t="n">
        <v>6</v>
      </c>
      <c r="E750" s="98"/>
      <c r="F750" s="40"/>
      <c r="G750" s="97"/>
      <c r="H750" s="94"/>
      <c r="I750" s="97"/>
      <c r="J750" s="94"/>
      <c r="K750" s="94"/>
      <c r="L750" s="94"/>
      <c r="M750" s="97" t="n">
        <v>0</v>
      </c>
      <c r="N750" s="97" t="n">
        <v>0</v>
      </c>
      <c r="O750" s="97" t="n">
        <v>0</v>
      </c>
      <c r="P750" s="94"/>
      <c r="Q750" s="94"/>
    </row>
    <row r="751" customFormat="false" ht="12.75" hidden="false" customHeight="false" outlineLevel="0" collapsed="false">
      <c r="A751" s="99"/>
      <c r="B751" s="100"/>
      <c r="C751" s="101"/>
      <c r="D751" s="102"/>
      <c r="E751" s="102"/>
      <c r="F751" s="101"/>
      <c r="G751" s="103"/>
      <c r="H751" s="99"/>
      <c r="I751" s="103"/>
      <c r="J751" s="99"/>
      <c r="K751" s="99"/>
      <c r="L751" s="99"/>
      <c r="M751" s="103" t="n">
        <v>0</v>
      </c>
      <c r="N751" s="103" t="n">
        <v>0</v>
      </c>
      <c r="O751" s="103" t="n">
        <v>0</v>
      </c>
      <c r="P751" s="99"/>
      <c r="Q751" s="99"/>
    </row>
    <row r="752" customFormat="false" ht="12.75" hidden="false" customHeight="false" outlineLevel="0" collapsed="false">
      <c r="A752" s="104" t="n">
        <f aca="false">A749+1</f>
        <v>251</v>
      </c>
      <c r="B752" s="95"/>
      <c r="C752" s="40"/>
      <c r="D752" s="96" t="n">
        <v>6</v>
      </c>
      <c r="E752" s="96"/>
      <c r="F752" s="40"/>
      <c r="G752" s="105" t="n">
        <f aca="false">C752</f>
        <v>0</v>
      </c>
      <c r="H752" s="104" t="n">
        <f aca="false">IF(AND(E752=0,E753=0),25,20)</f>
        <v>25</v>
      </c>
      <c r="I752" s="105" t="n">
        <f aca="false">F752</f>
        <v>0</v>
      </c>
      <c r="J752" s="94" t="n">
        <f aca="false">IF(E752="WO40",-40,MAX(4,SUM(E752:E753)))</f>
        <v>4</v>
      </c>
      <c r="K752" s="104" t="n">
        <f aca="false">IF(D752&gt;E752,1,0)+IF(D753&gt;E753,1,0)+IF(D754&gt;E754,1,0)</f>
        <v>2</v>
      </c>
      <c r="L752" s="104" t="n">
        <f aca="false">IF(E752&gt;D752,1,0)+IF(E753&gt;D753,1,0)+IF(E754&gt;D754,1,0)</f>
        <v>0</v>
      </c>
      <c r="M752" s="97" t="str">
        <f aca="false">G752&amp;" d. "&amp;I752</f>
        <v>0 d. 0</v>
      </c>
      <c r="N752" s="97" t="str">
        <f aca="false">G752&amp;" x "&amp;I752</f>
        <v>0 x 0</v>
      </c>
      <c r="O752" s="97" t="str">
        <f aca="false">I752&amp;" x "&amp;G752</f>
        <v>0 x 0</v>
      </c>
      <c r="P752" s="94" t="n">
        <f aca="false">MONTH(B752)</f>
        <v>12</v>
      </c>
      <c r="Q752" s="94" t="n">
        <f aca="false">QUOTIENT(B752-2,7)-6129</f>
        <v>-6129</v>
      </c>
    </row>
    <row r="753" customFormat="false" ht="12.75" hidden="false" customHeight="false" outlineLevel="0" collapsed="false">
      <c r="A753" s="94"/>
      <c r="B753" s="39"/>
      <c r="C753" s="40"/>
      <c r="D753" s="98" t="n">
        <v>6</v>
      </c>
      <c r="E753" s="98"/>
      <c r="F753" s="40"/>
      <c r="G753" s="97"/>
      <c r="H753" s="94"/>
      <c r="I753" s="97"/>
      <c r="J753" s="94"/>
      <c r="K753" s="94"/>
      <c r="L753" s="94"/>
      <c r="M753" s="97" t="n">
        <v>0</v>
      </c>
      <c r="N753" s="97" t="n">
        <v>0</v>
      </c>
      <c r="O753" s="97" t="n">
        <v>0</v>
      </c>
      <c r="P753" s="94"/>
      <c r="Q753" s="94"/>
    </row>
    <row r="754" customFormat="false" ht="12.75" hidden="false" customHeight="false" outlineLevel="0" collapsed="false">
      <c r="A754" s="99"/>
      <c r="B754" s="100"/>
      <c r="C754" s="101"/>
      <c r="D754" s="102"/>
      <c r="E754" s="102"/>
      <c r="F754" s="101"/>
      <c r="G754" s="103"/>
      <c r="H754" s="99"/>
      <c r="I754" s="103"/>
      <c r="J754" s="99"/>
      <c r="K754" s="99"/>
      <c r="L754" s="99"/>
      <c r="M754" s="103" t="n">
        <v>0</v>
      </c>
      <c r="N754" s="103" t="n">
        <v>0</v>
      </c>
      <c r="O754" s="103" t="n">
        <v>0</v>
      </c>
      <c r="P754" s="99"/>
      <c r="Q754" s="99"/>
    </row>
    <row r="755" customFormat="false" ht="12.75" hidden="false" customHeight="false" outlineLevel="0" collapsed="false">
      <c r="A755" s="104" t="n">
        <f aca="false">A752+1</f>
        <v>252</v>
      </c>
      <c r="B755" s="95"/>
      <c r="C755" s="40"/>
      <c r="D755" s="96" t="n">
        <v>6</v>
      </c>
      <c r="E755" s="96"/>
      <c r="F755" s="40"/>
      <c r="G755" s="105" t="n">
        <f aca="false">C755</f>
        <v>0</v>
      </c>
      <c r="H755" s="104" t="n">
        <f aca="false">IF(AND(E755=0,E756=0),25,20)</f>
        <v>25</v>
      </c>
      <c r="I755" s="105" t="n">
        <f aca="false">F755</f>
        <v>0</v>
      </c>
      <c r="J755" s="94" t="n">
        <f aca="false">IF(E755="WO40",-40,MAX(4,SUM(E755:E756)))</f>
        <v>4</v>
      </c>
      <c r="K755" s="104" t="n">
        <f aca="false">IF(D755&gt;E755,1,0)+IF(D756&gt;E756,1,0)+IF(D757&gt;E757,1,0)</f>
        <v>2</v>
      </c>
      <c r="L755" s="104" t="n">
        <f aca="false">IF(E755&gt;D755,1,0)+IF(E756&gt;D756,1,0)+IF(E757&gt;D757,1,0)</f>
        <v>0</v>
      </c>
      <c r="M755" s="97" t="str">
        <f aca="false">G755&amp;" d. "&amp;I755</f>
        <v>0 d. 0</v>
      </c>
      <c r="N755" s="97" t="str">
        <f aca="false">G755&amp;" x "&amp;I755</f>
        <v>0 x 0</v>
      </c>
      <c r="O755" s="97" t="str">
        <f aca="false">I755&amp;" x "&amp;G755</f>
        <v>0 x 0</v>
      </c>
      <c r="P755" s="94" t="n">
        <f aca="false">MONTH(B755)</f>
        <v>12</v>
      </c>
      <c r="Q755" s="94" t="n">
        <f aca="false">QUOTIENT(B755-2,7)-6129</f>
        <v>-6129</v>
      </c>
    </row>
    <row r="756" customFormat="false" ht="12.75" hidden="false" customHeight="false" outlineLevel="0" collapsed="false">
      <c r="A756" s="94"/>
      <c r="B756" s="39"/>
      <c r="C756" s="40"/>
      <c r="D756" s="98" t="n">
        <v>6</v>
      </c>
      <c r="E756" s="98"/>
      <c r="F756" s="40"/>
      <c r="G756" s="97"/>
      <c r="H756" s="94"/>
      <c r="I756" s="97"/>
      <c r="J756" s="94"/>
      <c r="K756" s="94"/>
      <c r="L756" s="94"/>
      <c r="M756" s="97" t="n">
        <v>0</v>
      </c>
      <c r="N756" s="97" t="n">
        <v>0</v>
      </c>
      <c r="O756" s="97" t="n">
        <v>0</v>
      </c>
      <c r="P756" s="94"/>
      <c r="Q756" s="94"/>
    </row>
    <row r="757" customFormat="false" ht="12.75" hidden="false" customHeight="false" outlineLevel="0" collapsed="false">
      <c r="A757" s="99"/>
      <c r="B757" s="100"/>
      <c r="C757" s="101"/>
      <c r="D757" s="102"/>
      <c r="E757" s="102"/>
      <c r="F757" s="101"/>
      <c r="G757" s="103"/>
      <c r="H757" s="99"/>
      <c r="I757" s="103"/>
      <c r="J757" s="99"/>
      <c r="K757" s="99"/>
      <c r="L757" s="99"/>
      <c r="M757" s="103" t="n">
        <v>0</v>
      </c>
      <c r="N757" s="103" t="n">
        <v>0</v>
      </c>
      <c r="O757" s="103" t="n">
        <v>0</v>
      </c>
      <c r="P757" s="99"/>
      <c r="Q757" s="99"/>
    </row>
    <row r="758" customFormat="false" ht="12.75" hidden="false" customHeight="false" outlineLevel="0" collapsed="false">
      <c r="A758" s="104" t="n">
        <f aca="false">A755+1</f>
        <v>253</v>
      </c>
      <c r="B758" s="95"/>
      <c r="C758" s="40"/>
      <c r="D758" s="96" t="n">
        <v>6</v>
      </c>
      <c r="E758" s="96"/>
      <c r="F758" s="40"/>
      <c r="G758" s="105" t="n">
        <f aca="false">C758</f>
        <v>0</v>
      </c>
      <c r="H758" s="104" t="n">
        <f aca="false">IF(AND(E758=0,E759=0),25,20)</f>
        <v>25</v>
      </c>
      <c r="I758" s="105" t="n">
        <f aca="false">F758</f>
        <v>0</v>
      </c>
      <c r="J758" s="94" t="n">
        <f aca="false">IF(E758="WO40",-40,MAX(4,SUM(E758:E759)))</f>
        <v>4</v>
      </c>
      <c r="K758" s="104" t="n">
        <f aca="false">IF(D758&gt;E758,1,0)+IF(D759&gt;E759,1,0)+IF(D760&gt;E760,1,0)</f>
        <v>2</v>
      </c>
      <c r="L758" s="104" t="n">
        <f aca="false">IF(E758&gt;D758,1,0)+IF(E759&gt;D759,1,0)+IF(E760&gt;D760,1,0)</f>
        <v>0</v>
      </c>
      <c r="M758" s="97" t="str">
        <f aca="false">G758&amp;" d. "&amp;I758</f>
        <v>0 d. 0</v>
      </c>
      <c r="N758" s="97" t="str">
        <f aca="false">G758&amp;" x "&amp;I758</f>
        <v>0 x 0</v>
      </c>
      <c r="O758" s="97" t="str">
        <f aca="false">I758&amp;" x "&amp;G758</f>
        <v>0 x 0</v>
      </c>
      <c r="P758" s="94" t="n">
        <f aca="false">MONTH(B758)</f>
        <v>12</v>
      </c>
      <c r="Q758" s="94" t="n">
        <f aca="false">QUOTIENT(B758-2,7)-6129</f>
        <v>-6129</v>
      </c>
    </row>
    <row r="759" customFormat="false" ht="12.75" hidden="false" customHeight="false" outlineLevel="0" collapsed="false">
      <c r="A759" s="94"/>
      <c r="B759" s="39"/>
      <c r="C759" s="40"/>
      <c r="D759" s="98" t="n">
        <v>6</v>
      </c>
      <c r="E759" s="98"/>
      <c r="F759" s="40"/>
      <c r="G759" s="97"/>
      <c r="H759" s="94"/>
      <c r="I759" s="97"/>
      <c r="J759" s="94"/>
      <c r="K759" s="94"/>
      <c r="L759" s="94"/>
      <c r="M759" s="97" t="n">
        <v>0</v>
      </c>
      <c r="N759" s="97" t="n">
        <v>0</v>
      </c>
      <c r="O759" s="97" t="n">
        <v>0</v>
      </c>
      <c r="P759" s="94"/>
      <c r="Q759" s="94"/>
    </row>
    <row r="760" customFormat="false" ht="12.75" hidden="false" customHeight="false" outlineLevel="0" collapsed="false">
      <c r="A760" s="99"/>
      <c r="B760" s="100"/>
      <c r="C760" s="101"/>
      <c r="D760" s="102"/>
      <c r="E760" s="102"/>
      <c r="F760" s="101"/>
      <c r="G760" s="103"/>
      <c r="H760" s="99"/>
      <c r="I760" s="103"/>
      <c r="J760" s="99"/>
      <c r="K760" s="99"/>
      <c r="L760" s="99"/>
      <c r="M760" s="103" t="n">
        <v>0</v>
      </c>
      <c r="N760" s="103" t="n">
        <v>0</v>
      </c>
      <c r="O760" s="103" t="n">
        <v>0</v>
      </c>
      <c r="P760" s="99"/>
      <c r="Q760" s="99"/>
    </row>
    <row r="761" customFormat="false" ht="12.75" hidden="false" customHeight="false" outlineLevel="0" collapsed="false">
      <c r="A761" s="104" t="n">
        <f aca="false">A758+1</f>
        <v>254</v>
      </c>
      <c r="B761" s="95"/>
      <c r="C761" s="40"/>
      <c r="D761" s="96" t="n">
        <v>6</v>
      </c>
      <c r="E761" s="96"/>
      <c r="F761" s="40"/>
      <c r="G761" s="105" t="n">
        <f aca="false">C761</f>
        <v>0</v>
      </c>
      <c r="H761" s="104" t="n">
        <f aca="false">IF(AND(E761=0,E762=0),25,20)</f>
        <v>25</v>
      </c>
      <c r="I761" s="105" t="n">
        <f aca="false">F761</f>
        <v>0</v>
      </c>
      <c r="J761" s="94" t="n">
        <f aca="false">IF(E761="WO40",-40,MAX(4,SUM(E761:E762)))</f>
        <v>4</v>
      </c>
      <c r="K761" s="104" t="n">
        <f aca="false">IF(D761&gt;E761,1,0)+IF(D762&gt;E762,1,0)+IF(D763&gt;E763,1,0)</f>
        <v>2</v>
      </c>
      <c r="L761" s="104" t="n">
        <f aca="false">IF(E761&gt;D761,1,0)+IF(E762&gt;D762,1,0)+IF(E763&gt;D763,1,0)</f>
        <v>0</v>
      </c>
      <c r="M761" s="97" t="str">
        <f aca="false">G761&amp;" d. "&amp;I761</f>
        <v>0 d. 0</v>
      </c>
      <c r="N761" s="97" t="str">
        <f aca="false">G761&amp;" x "&amp;I761</f>
        <v>0 x 0</v>
      </c>
      <c r="O761" s="97" t="str">
        <f aca="false">I761&amp;" x "&amp;G761</f>
        <v>0 x 0</v>
      </c>
      <c r="P761" s="94" t="n">
        <f aca="false">MONTH(B761)</f>
        <v>12</v>
      </c>
      <c r="Q761" s="94" t="n">
        <f aca="false">QUOTIENT(B761-2,7)-6129</f>
        <v>-6129</v>
      </c>
    </row>
    <row r="762" customFormat="false" ht="12.75" hidden="false" customHeight="false" outlineLevel="0" collapsed="false">
      <c r="A762" s="94"/>
      <c r="B762" s="39"/>
      <c r="C762" s="40"/>
      <c r="D762" s="98" t="n">
        <v>6</v>
      </c>
      <c r="E762" s="98"/>
      <c r="F762" s="40"/>
      <c r="G762" s="97"/>
      <c r="H762" s="94"/>
      <c r="I762" s="97"/>
      <c r="J762" s="94"/>
      <c r="K762" s="94"/>
      <c r="L762" s="94"/>
      <c r="M762" s="97" t="n">
        <v>0</v>
      </c>
      <c r="N762" s="97" t="n">
        <v>0</v>
      </c>
      <c r="O762" s="97" t="n">
        <v>0</v>
      </c>
      <c r="P762" s="94"/>
      <c r="Q762" s="94"/>
    </row>
    <row r="763" customFormat="false" ht="12.75" hidden="false" customHeight="false" outlineLevel="0" collapsed="false">
      <c r="A763" s="99"/>
      <c r="B763" s="100"/>
      <c r="C763" s="101"/>
      <c r="D763" s="102"/>
      <c r="E763" s="102"/>
      <c r="F763" s="101"/>
      <c r="G763" s="103"/>
      <c r="H763" s="99"/>
      <c r="I763" s="103"/>
      <c r="J763" s="99"/>
      <c r="K763" s="99"/>
      <c r="L763" s="99"/>
      <c r="M763" s="103" t="n">
        <v>0</v>
      </c>
      <c r="N763" s="103" t="n">
        <v>0</v>
      </c>
      <c r="O763" s="103" t="n">
        <v>0</v>
      </c>
      <c r="P763" s="99"/>
      <c r="Q763" s="99"/>
    </row>
    <row r="764" customFormat="false" ht="12.75" hidden="false" customHeight="false" outlineLevel="0" collapsed="false">
      <c r="A764" s="104" t="n">
        <f aca="false">A761+1</f>
        <v>255</v>
      </c>
      <c r="B764" s="95"/>
      <c r="C764" s="40"/>
      <c r="D764" s="96" t="n">
        <v>6</v>
      </c>
      <c r="E764" s="96"/>
      <c r="F764" s="40"/>
      <c r="G764" s="105" t="n">
        <f aca="false">C764</f>
        <v>0</v>
      </c>
      <c r="H764" s="104" t="n">
        <f aca="false">IF(AND(E764=0,E765=0),25,20)</f>
        <v>25</v>
      </c>
      <c r="I764" s="105" t="n">
        <f aca="false">F764</f>
        <v>0</v>
      </c>
      <c r="J764" s="94" t="n">
        <f aca="false">IF(E764="WO40",-40,MAX(4,SUM(E764:E765)))</f>
        <v>4</v>
      </c>
      <c r="K764" s="104" t="n">
        <f aca="false">IF(D764&gt;E764,1,0)+IF(D765&gt;E765,1,0)+IF(D766&gt;E766,1,0)</f>
        <v>2</v>
      </c>
      <c r="L764" s="104" t="n">
        <f aca="false">IF(E764&gt;D764,1,0)+IF(E765&gt;D765,1,0)+IF(E766&gt;D766,1,0)</f>
        <v>0</v>
      </c>
      <c r="M764" s="97" t="str">
        <f aca="false">G764&amp;" d. "&amp;I764</f>
        <v>0 d. 0</v>
      </c>
      <c r="N764" s="97" t="str">
        <f aca="false">G764&amp;" x "&amp;I764</f>
        <v>0 x 0</v>
      </c>
      <c r="O764" s="97" t="str">
        <f aca="false">I764&amp;" x "&amp;G764</f>
        <v>0 x 0</v>
      </c>
      <c r="P764" s="94" t="n">
        <f aca="false">MONTH(B764)</f>
        <v>12</v>
      </c>
      <c r="Q764" s="94" t="n">
        <f aca="false">QUOTIENT(B764-2,7)-6129</f>
        <v>-6129</v>
      </c>
    </row>
    <row r="765" customFormat="false" ht="12.75" hidden="false" customHeight="false" outlineLevel="0" collapsed="false">
      <c r="A765" s="94"/>
      <c r="B765" s="39"/>
      <c r="C765" s="40"/>
      <c r="D765" s="98" t="n">
        <v>6</v>
      </c>
      <c r="E765" s="98"/>
      <c r="F765" s="40"/>
      <c r="G765" s="97"/>
      <c r="H765" s="94"/>
      <c r="I765" s="97"/>
      <c r="J765" s="94"/>
      <c r="K765" s="94"/>
      <c r="L765" s="94"/>
      <c r="M765" s="97" t="n">
        <v>0</v>
      </c>
      <c r="N765" s="97" t="n">
        <v>0</v>
      </c>
      <c r="O765" s="97" t="n">
        <v>0</v>
      </c>
      <c r="P765" s="94"/>
      <c r="Q765" s="94"/>
    </row>
    <row r="766" customFormat="false" ht="12.75" hidden="false" customHeight="false" outlineLevel="0" collapsed="false">
      <c r="A766" s="99"/>
      <c r="B766" s="100"/>
      <c r="C766" s="101"/>
      <c r="D766" s="102"/>
      <c r="E766" s="102"/>
      <c r="F766" s="101"/>
      <c r="G766" s="103"/>
      <c r="H766" s="99"/>
      <c r="I766" s="103"/>
      <c r="J766" s="99"/>
      <c r="K766" s="99"/>
      <c r="L766" s="99"/>
      <c r="M766" s="103" t="n">
        <v>0</v>
      </c>
      <c r="N766" s="103" t="n">
        <v>0</v>
      </c>
      <c r="O766" s="103" t="n">
        <v>0</v>
      </c>
      <c r="P766" s="99"/>
      <c r="Q766" s="99"/>
    </row>
    <row r="767" customFormat="false" ht="12.75" hidden="false" customHeight="false" outlineLevel="0" collapsed="false">
      <c r="A767" s="104" t="n">
        <f aca="false">A764+1</f>
        <v>256</v>
      </c>
      <c r="B767" s="95"/>
      <c r="C767" s="40"/>
      <c r="D767" s="96" t="n">
        <v>6</v>
      </c>
      <c r="E767" s="96"/>
      <c r="F767" s="40"/>
      <c r="G767" s="105" t="n">
        <f aca="false">C767</f>
        <v>0</v>
      </c>
      <c r="H767" s="104" t="n">
        <f aca="false">IF(AND(E767=0,E768=0),25,20)</f>
        <v>25</v>
      </c>
      <c r="I767" s="105" t="n">
        <f aca="false">F767</f>
        <v>0</v>
      </c>
      <c r="J767" s="94" t="n">
        <f aca="false">IF(E767="WO40",-40,MAX(4,SUM(E767:E768)))</f>
        <v>4</v>
      </c>
      <c r="K767" s="104" t="n">
        <f aca="false">IF(D767&gt;E767,1,0)+IF(D768&gt;E768,1,0)+IF(D769&gt;E769,1,0)</f>
        <v>2</v>
      </c>
      <c r="L767" s="104" t="n">
        <f aca="false">IF(E767&gt;D767,1,0)+IF(E768&gt;D768,1,0)+IF(E769&gt;D769,1,0)</f>
        <v>0</v>
      </c>
      <c r="M767" s="97" t="str">
        <f aca="false">G767&amp;" d. "&amp;I767</f>
        <v>0 d. 0</v>
      </c>
      <c r="N767" s="97" t="str">
        <f aca="false">G767&amp;" x "&amp;I767</f>
        <v>0 x 0</v>
      </c>
      <c r="O767" s="97" t="str">
        <f aca="false">I767&amp;" x "&amp;G767</f>
        <v>0 x 0</v>
      </c>
      <c r="P767" s="94" t="n">
        <f aca="false">MONTH(B767)</f>
        <v>12</v>
      </c>
      <c r="Q767" s="94" t="n">
        <f aca="false">QUOTIENT(B767-2,7)-6129</f>
        <v>-6129</v>
      </c>
    </row>
    <row r="768" customFormat="false" ht="12.75" hidden="false" customHeight="false" outlineLevel="0" collapsed="false">
      <c r="A768" s="94"/>
      <c r="B768" s="39"/>
      <c r="C768" s="40"/>
      <c r="D768" s="98" t="n">
        <v>6</v>
      </c>
      <c r="E768" s="98"/>
      <c r="F768" s="40"/>
      <c r="G768" s="97"/>
      <c r="H768" s="94"/>
      <c r="I768" s="97"/>
      <c r="J768" s="94"/>
      <c r="K768" s="94"/>
      <c r="L768" s="94"/>
      <c r="M768" s="97" t="n">
        <v>0</v>
      </c>
      <c r="N768" s="97" t="n">
        <v>0</v>
      </c>
      <c r="O768" s="97" t="n">
        <v>0</v>
      </c>
      <c r="P768" s="94"/>
      <c r="Q768" s="94"/>
    </row>
    <row r="769" customFormat="false" ht="12.75" hidden="false" customHeight="false" outlineLevel="0" collapsed="false">
      <c r="A769" s="99"/>
      <c r="B769" s="100"/>
      <c r="C769" s="101"/>
      <c r="D769" s="102"/>
      <c r="E769" s="102"/>
      <c r="F769" s="101"/>
      <c r="G769" s="103"/>
      <c r="H769" s="99"/>
      <c r="I769" s="103"/>
      <c r="J769" s="99"/>
      <c r="K769" s="99"/>
      <c r="L769" s="99"/>
      <c r="M769" s="103" t="n">
        <v>0</v>
      </c>
      <c r="N769" s="103" t="n">
        <v>0</v>
      </c>
      <c r="O769" s="103" t="n">
        <v>0</v>
      </c>
      <c r="P769" s="99"/>
      <c r="Q769" s="99"/>
    </row>
    <row r="770" customFormat="false" ht="12.75" hidden="false" customHeight="false" outlineLevel="0" collapsed="false">
      <c r="A770" s="104" t="n">
        <f aca="false">A767+1</f>
        <v>257</v>
      </c>
      <c r="B770" s="95"/>
      <c r="C770" s="40"/>
      <c r="D770" s="96" t="n">
        <v>6</v>
      </c>
      <c r="E770" s="96"/>
      <c r="F770" s="40"/>
      <c r="G770" s="105" t="n">
        <f aca="false">C770</f>
        <v>0</v>
      </c>
      <c r="H770" s="104" t="n">
        <f aca="false">IF(AND(E770=0,E771=0),25,20)</f>
        <v>25</v>
      </c>
      <c r="I770" s="105" t="n">
        <f aca="false">F770</f>
        <v>0</v>
      </c>
      <c r="J770" s="94" t="n">
        <f aca="false">IF(E770="WO40",-40,MAX(4,SUM(E770:E771)))</f>
        <v>4</v>
      </c>
      <c r="K770" s="104" t="n">
        <f aca="false">IF(D770&gt;E770,1,0)+IF(D771&gt;E771,1,0)+IF(D772&gt;E772,1,0)</f>
        <v>2</v>
      </c>
      <c r="L770" s="104" t="n">
        <f aca="false">IF(E770&gt;D770,1,0)+IF(E771&gt;D771,1,0)+IF(E772&gt;D772,1,0)</f>
        <v>0</v>
      </c>
      <c r="M770" s="97" t="str">
        <f aca="false">G770&amp;" d. "&amp;I770</f>
        <v>0 d. 0</v>
      </c>
      <c r="N770" s="97" t="str">
        <f aca="false">G770&amp;" x "&amp;I770</f>
        <v>0 x 0</v>
      </c>
      <c r="O770" s="97" t="str">
        <f aca="false">I770&amp;" x "&amp;G770</f>
        <v>0 x 0</v>
      </c>
      <c r="P770" s="94" t="n">
        <f aca="false">MONTH(B770)</f>
        <v>12</v>
      </c>
      <c r="Q770" s="94" t="n">
        <f aca="false">QUOTIENT(B770-2,7)-6129</f>
        <v>-6129</v>
      </c>
    </row>
    <row r="771" customFormat="false" ht="12.75" hidden="false" customHeight="false" outlineLevel="0" collapsed="false">
      <c r="A771" s="94"/>
      <c r="B771" s="39"/>
      <c r="C771" s="40"/>
      <c r="D771" s="98" t="n">
        <v>6</v>
      </c>
      <c r="E771" s="98"/>
      <c r="F771" s="40"/>
      <c r="G771" s="97"/>
      <c r="H771" s="94"/>
      <c r="I771" s="97"/>
      <c r="J771" s="94"/>
      <c r="K771" s="94"/>
      <c r="L771" s="94"/>
      <c r="M771" s="97" t="n">
        <v>0</v>
      </c>
      <c r="N771" s="97" t="n">
        <v>0</v>
      </c>
      <c r="O771" s="97" t="n">
        <v>0</v>
      </c>
      <c r="P771" s="94"/>
      <c r="Q771" s="94"/>
    </row>
    <row r="772" customFormat="false" ht="12.75" hidden="false" customHeight="false" outlineLevel="0" collapsed="false">
      <c r="A772" s="99"/>
      <c r="B772" s="100"/>
      <c r="C772" s="101"/>
      <c r="D772" s="102"/>
      <c r="E772" s="102"/>
      <c r="F772" s="101"/>
      <c r="G772" s="103"/>
      <c r="H772" s="99"/>
      <c r="I772" s="103"/>
      <c r="J772" s="99"/>
      <c r="K772" s="99"/>
      <c r="L772" s="99"/>
      <c r="M772" s="103" t="n">
        <v>0</v>
      </c>
      <c r="N772" s="103" t="n">
        <v>0</v>
      </c>
      <c r="O772" s="103" t="n">
        <v>0</v>
      </c>
      <c r="P772" s="99"/>
      <c r="Q772" s="99"/>
    </row>
    <row r="773" customFormat="false" ht="12.75" hidden="false" customHeight="false" outlineLevel="0" collapsed="false">
      <c r="A773" s="104" t="n">
        <f aca="false">A770+1</f>
        <v>258</v>
      </c>
      <c r="B773" s="95"/>
      <c r="C773" s="40"/>
      <c r="D773" s="96" t="n">
        <v>6</v>
      </c>
      <c r="E773" s="96"/>
      <c r="F773" s="40"/>
      <c r="G773" s="105" t="n">
        <f aca="false">C773</f>
        <v>0</v>
      </c>
      <c r="H773" s="104" t="n">
        <f aca="false">IF(AND(E773=0,E774=0),25,20)</f>
        <v>25</v>
      </c>
      <c r="I773" s="105" t="n">
        <f aca="false">F773</f>
        <v>0</v>
      </c>
      <c r="J773" s="94" t="n">
        <f aca="false">IF(E773="WO40",-40,MAX(4,SUM(E773:E774)))</f>
        <v>4</v>
      </c>
      <c r="K773" s="104" t="n">
        <f aca="false">IF(D773&gt;E773,1,0)+IF(D774&gt;E774,1,0)+IF(D775&gt;E775,1,0)</f>
        <v>2</v>
      </c>
      <c r="L773" s="104" t="n">
        <f aca="false">IF(E773&gt;D773,1,0)+IF(E774&gt;D774,1,0)+IF(E775&gt;D775,1,0)</f>
        <v>0</v>
      </c>
      <c r="M773" s="97" t="str">
        <f aca="false">G773&amp;" d. "&amp;I773</f>
        <v>0 d. 0</v>
      </c>
      <c r="N773" s="97" t="str">
        <f aca="false">G773&amp;" x "&amp;I773</f>
        <v>0 x 0</v>
      </c>
      <c r="O773" s="97" t="str">
        <f aca="false">I773&amp;" x "&amp;G773</f>
        <v>0 x 0</v>
      </c>
      <c r="P773" s="94" t="n">
        <f aca="false">MONTH(B773)</f>
        <v>12</v>
      </c>
      <c r="Q773" s="94" t="n">
        <f aca="false">QUOTIENT(B773-2,7)-6129</f>
        <v>-6129</v>
      </c>
    </row>
    <row r="774" customFormat="false" ht="12.75" hidden="false" customHeight="false" outlineLevel="0" collapsed="false">
      <c r="A774" s="94"/>
      <c r="B774" s="39"/>
      <c r="C774" s="40"/>
      <c r="D774" s="98" t="n">
        <v>6</v>
      </c>
      <c r="E774" s="98"/>
      <c r="F774" s="40"/>
      <c r="G774" s="97"/>
      <c r="H774" s="94"/>
      <c r="I774" s="97"/>
      <c r="J774" s="94"/>
      <c r="K774" s="94"/>
      <c r="L774" s="94"/>
      <c r="M774" s="97" t="n">
        <v>0</v>
      </c>
      <c r="N774" s="97" t="n">
        <v>0</v>
      </c>
      <c r="O774" s="97" t="n">
        <v>0</v>
      </c>
      <c r="P774" s="94"/>
      <c r="Q774" s="94"/>
    </row>
    <row r="775" customFormat="false" ht="12.75" hidden="false" customHeight="false" outlineLevel="0" collapsed="false">
      <c r="A775" s="99"/>
      <c r="B775" s="100"/>
      <c r="C775" s="101"/>
      <c r="D775" s="102"/>
      <c r="E775" s="102"/>
      <c r="F775" s="101"/>
      <c r="G775" s="103"/>
      <c r="H775" s="99"/>
      <c r="I775" s="103"/>
      <c r="J775" s="99"/>
      <c r="K775" s="99"/>
      <c r="L775" s="99"/>
      <c r="M775" s="103" t="n">
        <v>0</v>
      </c>
      <c r="N775" s="103" t="n">
        <v>0</v>
      </c>
      <c r="O775" s="103" t="n">
        <v>0</v>
      </c>
      <c r="P775" s="99"/>
      <c r="Q775" s="99"/>
    </row>
    <row r="776" customFormat="false" ht="12.75" hidden="false" customHeight="false" outlineLevel="0" collapsed="false">
      <c r="A776" s="104" t="n">
        <f aca="false">A773+1</f>
        <v>259</v>
      </c>
      <c r="B776" s="95"/>
      <c r="C776" s="40"/>
      <c r="D776" s="96" t="n">
        <v>6</v>
      </c>
      <c r="E776" s="96"/>
      <c r="F776" s="40"/>
      <c r="G776" s="105" t="n">
        <f aca="false">C776</f>
        <v>0</v>
      </c>
      <c r="H776" s="104" t="n">
        <f aca="false">IF(AND(E776=0,E777=0),25,20)</f>
        <v>25</v>
      </c>
      <c r="I776" s="105" t="n">
        <f aca="false">F776</f>
        <v>0</v>
      </c>
      <c r="J776" s="94" t="n">
        <f aca="false">IF(E776="WO40",-40,MAX(4,SUM(E776:E777)))</f>
        <v>4</v>
      </c>
      <c r="K776" s="104" t="n">
        <f aca="false">IF(D776&gt;E776,1,0)+IF(D777&gt;E777,1,0)+IF(D778&gt;E778,1,0)</f>
        <v>2</v>
      </c>
      <c r="L776" s="104" t="n">
        <f aca="false">IF(E776&gt;D776,1,0)+IF(E777&gt;D777,1,0)+IF(E778&gt;D778,1,0)</f>
        <v>0</v>
      </c>
      <c r="M776" s="97" t="str">
        <f aca="false">G776&amp;" d. "&amp;I776</f>
        <v>0 d. 0</v>
      </c>
      <c r="N776" s="97" t="str">
        <f aca="false">G776&amp;" x "&amp;I776</f>
        <v>0 x 0</v>
      </c>
      <c r="O776" s="97" t="str">
        <f aca="false">I776&amp;" x "&amp;G776</f>
        <v>0 x 0</v>
      </c>
      <c r="P776" s="94" t="n">
        <f aca="false">MONTH(B776)</f>
        <v>12</v>
      </c>
      <c r="Q776" s="94" t="n">
        <f aca="false">QUOTIENT(B776-2,7)-6129</f>
        <v>-6129</v>
      </c>
    </row>
    <row r="777" customFormat="false" ht="12.75" hidden="false" customHeight="false" outlineLevel="0" collapsed="false">
      <c r="A777" s="94"/>
      <c r="B777" s="39"/>
      <c r="C777" s="40"/>
      <c r="D777" s="98" t="n">
        <v>6</v>
      </c>
      <c r="E777" s="98"/>
      <c r="F777" s="40"/>
      <c r="G777" s="97"/>
      <c r="H777" s="94"/>
      <c r="I777" s="97"/>
      <c r="J777" s="94"/>
      <c r="K777" s="94"/>
      <c r="L777" s="94"/>
      <c r="M777" s="97" t="n">
        <v>0</v>
      </c>
      <c r="N777" s="97" t="n">
        <v>0</v>
      </c>
      <c r="O777" s="97" t="n">
        <v>0</v>
      </c>
      <c r="P777" s="94"/>
      <c r="Q777" s="94"/>
    </row>
    <row r="778" customFormat="false" ht="12.75" hidden="false" customHeight="false" outlineLevel="0" collapsed="false">
      <c r="A778" s="99"/>
      <c r="B778" s="100"/>
      <c r="C778" s="101"/>
      <c r="D778" s="102"/>
      <c r="E778" s="102"/>
      <c r="F778" s="101"/>
      <c r="G778" s="103"/>
      <c r="H778" s="99"/>
      <c r="I778" s="103"/>
      <c r="J778" s="99"/>
      <c r="K778" s="99"/>
      <c r="L778" s="99"/>
      <c r="M778" s="103" t="n">
        <v>0</v>
      </c>
      <c r="N778" s="103" t="n">
        <v>0</v>
      </c>
      <c r="O778" s="103" t="n">
        <v>0</v>
      </c>
      <c r="P778" s="99"/>
      <c r="Q778" s="99"/>
    </row>
    <row r="779" customFormat="false" ht="12.75" hidden="false" customHeight="false" outlineLevel="0" collapsed="false">
      <c r="A779" s="104" t="n">
        <f aca="false">A776+1</f>
        <v>260</v>
      </c>
      <c r="B779" s="95"/>
      <c r="C779" s="40"/>
      <c r="D779" s="96" t="n">
        <v>6</v>
      </c>
      <c r="E779" s="96"/>
      <c r="F779" s="40"/>
      <c r="G779" s="105" t="n">
        <f aca="false">C779</f>
        <v>0</v>
      </c>
      <c r="H779" s="104" t="n">
        <f aca="false">IF(AND(E779=0,E780=0),25,20)</f>
        <v>25</v>
      </c>
      <c r="I779" s="105" t="n">
        <f aca="false">F779</f>
        <v>0</v>
      </c>
      <c r="J779" s="94" t="n">
        <f aca="false">IF(E779="WO40",-40,MAX(4,SUM(E779:E780)))</f>
        <v>4</v>
      </c>
      <c r="K779" s="104" t="n">
        <f aca="false">IF(D779&gt;E779,1,0)+IF(D780&gt;E780,1,0)+IF(D781&gt;E781,1,0)</f>
        <v>2</v>
      </c>
      <c r="L779" s="104" t="n">
        <f aca="false">IF(E779&gt;D779,1,0)+IF(E780&gt;D780,1,0)+IF(E781&gt;D781,1,0)</f>
        <v>0</v>
      </c>
      <c r="M779" s="97" t="str">
        <f aca="false">G779&amp;" d. "&amp;I779</f>
        <v>0 d. 0</v>
      </c>
      <c r="N779" s="97" t="str">
        <f aca="false">G779&amp;" x "&amp;I779</f>
        <v>0 x 0</v>
      </c>
      <c r="O779" s="97" t="str">
        <f aca="false">I779&amp;" x "&amp;G779</f>
        <v>0 x 0</v>
      </c>
      <c r="P779" s="94" t="n">
        <f aca="false">MONTH(B779)</f>
        <v>12</v>
      </c>
      <c r="Q779" s="94" t="n">
        <f aca="false">QUOTIENT(B779-2,7)-6129</f>
        <v>-6129</v>
      </c>
    </row>
    <row r="780" customFormat="false" ht="12.75" hidden="false" customHeight="false" outlineLevel="0" collapsed="false">
      <c r="A780" s="94"/>
      <c r="B780" s="39"/>
      <c r="C780" s="40"/>
      <c r="D780" s="98" t="n">
        <v>6</v>
      </c>
      <c r="E780" s="98"/>
      <c r="F780" s="40"/>
      <c r="G780" s="97"/>
      <c r="H780" s="94"/>
      <c r="I780" s="97"/>
      <c r="J780" s="94"/>
      <c r="K780" s="94"/>
      <c r="L780" s="94"/>
      <c r="M780" s="97" t="n">
        <v>0</v>
      </c>
      <c r="N780" s="97" t="n">
        <v>0</v>
      </c>
      <c r="O780" s="97" t="n">
        <v>0</v>
      </c>
      <c r="P780" s="94"/>
      <c r="Q780" s="94"/>
    </row>
    <row r="781" customFormat="false" ht="12.75" hidden="false" customHeight="false" outlineLevel="0" collapsed="false">
      <c r="A781" s="99"/>
      <c r="B781" s="100"/>
      <c r="C781" s="101"/>
      <c r="D781" s="102"/>
      <c r="E781" s="102"/>
      <c r="F781" s="101"/>
      <c r="G781" s="103"/>
      <c r="H781" s="99"/>
      <c r="I781" s="103"/>
      <c r="J781" s="99"/>
      <c r="K781" s="99"/>
      <c r="L781" s="99"/>
      <c r="M781" s="103" t="n">
        <v>0</v>
      </c>
      <c r="N781" s="103" t="n">
        <v>0</v>
      </c>
      <c r="O781" s="103" t="n">
        <v>0</v>
      </c>
      <c r="P781" s="99"/>
      <c r="Q781" s="99"/>
    </row>
    <row r="782" customFormat="false" ht="12.75" hidden="false" customHeight="false" outlineLevel="0" collapsed="false">
      <c r="A782" s="104" t="n">
        <f aca="false">A779+1</f>
        <v>261</v>
      </c>
      <c r="B782" s="95"/>
      <c r="C782" s="40"/>
      <c r="D782" s="96" t="n">
        <v>6</v>
      </c>
      <c r="E782" s="96"/>
      <c r="F782" s="40"/>
      <c r="G782" s="105" t="n">
        <f aca="false">C782</f>
        <v>0</v>
      </c>
      <c r="H782" s="104" t="n">
        <f aca="false">IF(AND(E782=0,E783=0),25,20)</f>
        <v>25</v>
      </c>
      <c r="I782" s="105" t="n">
        <f aca="false">F782</f>
        <v>0</v>
      </c>
      <c r="J782" s="94" t="n">
        <f aca="false">IF(E782="WO40",-40,MAX(4,SUM(E782:E783)))</f>
        <v>4</v>
      </c>
      <c r="K782" s="104" t="n">
        <f aca="false">IF(D782&gt;E782,1,0)+IF(D783&gt;E783,1,0)+IF(D784&gt;E784,1,0)</f>
        <v>2</v>
      </c>
      <c r="L782" s="104" t="n">
        <f aca="false">IF(E782&gt;D782,1,0)+IF(E783&gt;D783,1,0)+IF(E784&gt;D784,1,0)</f>
        <v>0</v>
      </c>
      <c r="M782" s="97" t="str">
        <f aca="false">G782&amp;" d. "&amp;I782</f>
        <v>0 d. 0</v>
      </c>
      <c r="N782" s="97" t="str">
        <f aca="false">G782&amp;" x "&amp;I782</f>
        <v>0 x 0</v>
      </c>
      <c r="O782" s="97" t="str">
        <f aca="false">I782&amp;" x "&amp;G782</f>
        <v>0 x 0</v>
      </c>
      <c r="P782" s="94" t="n">
        <f aca="false">MONTH(B782)</f>
        <v>12</v>
      </c>
      <c r="Q782" s="94" t="n">
        <f aca="false">QUOTIENT(B782-2,7)-6129</f>
        <v>-6129</v>
      </c>
    </row>
    <row r="783" customFormat="false" ht="12.75" hidden="false" customHeight="false" outlineLevel="0" collapsed="false">
      <c r="A783" s="94"/>
      <c r="B783" s="39"/>
      <c r="C783" s="40"/>
      <c r="D783" s="98" t="n">
        <v>6</v>
      </c>
      <c r="E783" s="98"/>
      <c r="F783" s="40"/>
      <c r="G783" s="97"/>
      <c r="H783" s="94"/>
      <c r="I783" s="97"/>
      <c r="J783" s="94"/>
      <c r="K783" s="94"/>
      <c r="L783" s="94"/>
      <c r="M783" s="97" t="n">
        <v>0</v>
      </c>
      <c r="N783" s="97" t="n">
        <v>0</v>
      </c>
      <c r="O783" s="97" t="n">
        <v>0</v>
      </c>
      <c r="P783" s="94"/>
      <c r="Q783" s="94"/>
    </row>
    <row r="784" customFormat="false" ht="12.75" hidden="false" customHeight="false" outlineLevel="0" collapsed="false">
      <c r="A784" s="99"/>
      <c r="B784" s="100"/>
      <c r="C784" s="101"/>
      <c r="D784" s="102"/>
      <c r="E784" s="102"/>
      <c r="F784" s="101"/>
      <c r="G784" s="103"/>
      <c r="H784" s="99"/>
      <c r="I784" s="103"/>
      <c r="J784" s="99"/>
      <c r="K784" s="99"/>
      <c r="L784" s="99"/>
      <c r="M784" s="103" t="n">
        <v>0</v>
      </c>
      <c r="N784" s="103" t="n">
        <v>0</v>
      </c>
      <c r="O784" s="103" t="n">
        <v>0</v>
      </c>
      <c r="P784" s="99"/>
      <c r="Q784" s="99"/>
    </row>
    <row r="785" customFormat="false" ht="12.75" hidden="false" customHeight="false" outlineLevel="0" collapsed="false">
      <c r="A785" s="104" t="n">
        <f aca="false">A782+1</f>
        <v>262</v>
      </c>
      <c r="B785" s="95"/>
      <c r="C785" s="40"/>
      <c r="D785" s="96" t="n">
        <v>6</v>
      </c>
      <c r="E785" s="96"/>
      <c r="F785" s="40"/>
      <c r="G785" s="105" t="n">
        <f aca="false">C785</f>
        <v>0</v>
      </c>
      <c r="H785" s="104" t="n">
        <f aca="false">IF(AND(E785=0,E786=0),25,20)</f>
        <v>25</v>
      </c>
      <c r="I785" s="105" t="n">
        <f aca="false">F785</f>
        <v>0</v>
      </c>
      <c r="J785" s="94" t="n">
        <f aca="false">IF(E785="WO40",-40,MAX(4,SUM(E785:E786)))</f>
        <v>4</v>
      </c>
      <c r="K785" s="104" t="n">
        <f aca="false">IF(D785&gt;E785,1,0)+IF(D786&gt;E786,1,0)+IF(D787&gt;E787,1,0)</f>
        <v>2</v>
      </c>
      <c r="L785" s="104" t="n">
        <f aca="false">IF(E785&gt;D785,1,0)+IF(E786&gt;D786,1,0)+IF(E787&gt;D787,1,0)</f>
        <v>0</v>
      </c>
      <c r="M785" s="97" t="str">
        <f aca="false">G785&amp;" d. "&amp;I785</f>
        <v>0 d. 0</v>
      </c>
      <c r="N785" s="97" t="str">
        <f aca="false">G785&amp;" x "&amp;I785</f>
        <v>0 x 0</v>
      </c>
      <c r="O785" s="97" t="str">
        <f aca="false">I785&amp;" x "&amp;G785</f>
        <v>0 x 0</v>
      </c>
      <c r="P785" s="94" t="n">
        <f aca="false">MONTH(B785)</f>
        <v>12</v>
      </c>
      <c r="Q785" s="94" t="n">
        <f aca="false">QUOTIENT(B785-2,7)-6129</f>
        <v>-6129</v>
      </c>
    </row>
    <row r="786" customFormat="false" ht="12.75" hidden="false" customHeight="false" outlineLevel="0" collapsed="false">
      <c r="A786" s="94"/>
      <c r="B786" s="39"/>
      <c r="C786" s="40"/>
      <c r="D786" s="98" t="n">
        <v>6</v>
      </c>
      <c r="E786" s="98"/>
      <c r="F786" s="40"/>
      <c r="G786" s="97"/>
      <c r="H786" s="94"/>
      <c r="I786" s="97"/>
      <c r="J786" s="94"/>
      <c r="K786" s="94"/>
      <c r="L786" s="94"/>
      <c r="M786" s="97" t="n">
        <v>0</v>
      </c>
      <c r="N786" s="97" t="n">
        <v>0</v>
      </c>
      <c r="O786" s="97" t="n">
        <v>0</v>
      </c>
      <c r="P786" s="94"/>
      <c r="Q786" s="94"/>
    </row>
    <row r="787" customFormat="false" ht="12.75" hidden="false" customHeight="false" outlineLevel="0" collapsed="false">
      <c r="A787" s="99"/>
      <c r="B787" s="100"/>
      <c r="C787" s="101"/>
      <c r="D787" s="102"/>
      <c r="E787" s="102"/>
      <c r="F787" s="101"/>
      <c r="G787" s="103"/>
      <c r="H787" s="99"/>
      <c r="I787" s="103"/>
      <c r="J787" s="99"/>
      <c r="K787" s="99"/>
      <c r="L787" s="99"/>
      <c r="M787" s="103" t="n">
        <v>0</v>
      </c>
      <c r="N787" s="103" t="n">
        <v>0</v>
      </c>
      <c r="O787" s="103" t="n">
        <v>0</v>
      </c>
      <c r="P787" s="99"/>
      <c r="Q787" s="99"/>
    </row>
    <row r="788" customFormat="false" ht="12.75" hidden="false" customHeight="false" outlineLevel="0" collapsed="false">
      <c r="A788" s="104" t="n">
        <f aca="false">A785+1</f>
        <v>263</v>
      </c>
      <c r="B788" s="95"/>
      <c r="C788" s="40"/>
      <c r="D788" s="96" t="n">
        <v>6</v>
      </c>
      <c r="E788" s="96"/>
      <c r="F788" s="40"/>
      <c r="G788" s="105" t="n">
        <f aca="false">C788</f>
        <v>0</v>
      </c>
      <c r="H788" s="104" t="n">
        <f aca="false">IF(AND(E788=0,E789=0),25,20)</f>
        <v>25</v>
      </c>
      <c r="I788" s="105" t="n">
        <f aca="false">F788</f>
        <v>0</v>
      </c>
      <c r="J788" s="94" t="n">
        <f aca="false">IF(E788="WO40",-40,MAX(4,SUM(E788:E789)))</f>
        <v>4</v>
      </c>
      <c r="K788" s="104" t="n">
        <f aca="false">IF(D788&gt;E788,1,0)+IF(D789&gt;E789,1,0)+IF(D790&gt;E790,1,0)</f>
        <v>2</v>
      </c>
      <c r="L788" s="104" t="n">
        <f aca="false">IF(E788&gt;D788,1,0)+IF(E789&gt;D789,1,0)+IF(E790&gt;D790,1,0)</f>
        <v>0</v>
      </c>
      <c r="M788" s="97" t="str">
        <f aca="false">G788&amp;" d. "&amp;I788</f>
        <v>0 d. 0</v>
      </c>
      <c r="N788" s="97" t="str">
        <f aca="false">G788&amp;" x "&amp;I788</f>
        <v>0 x 0</v>
      </c>
      <c r="O788" s="97" t="str">
        <f aca="false">I788&amp;" x "&amp;G788</f>
        <v>0 x 0</v>
      </c>
      <c r="P788" s="94" t="n">
        <f aca="false">MONTH(B788)</f>
        <v>12</v>
      </c>
      <c r="Q788" s="94" t="n">
        <f aca="false">QUOTIENT(B788-2,7)-6129</f>
        <v>-6129</v>
      </c>
    </row>
    <row r="789" customFormat="false" ht="12.75" hidden="false" customHeight="false" outlineLevel="0" collapsed="false">
      <c r="A789" s="94"/>
      <c r="B789" s="39"/>
      <c r="C789" s="40"/>
      <c r="D789" s="98" t="n">
        <v>6</v>
      </c>
      <c r="E789" s="98"/>
      <c r="F789" s="40"/>
      <c r="G789" s="97"/>
      <c r="H789" s="94"/>
      <c r="I789" s="97"/>
      <c r="J789" s="94"/>
      <c r="K789" s="94"/>
      <c r="L789" s="94"/>
      <c r="M789" s="97" t="n">
        <v>0</v>
      </c>
      <c r="N789" s="97" t="n">
        <v>0</v>
      </c>
      <c r="O789" s="97" t="n">
        <v>0</v>
      </c>
      <c r="P789" s="94"/>
      <c r="Q789" s="94"/>
    </row>
    <row r="790" customFormat="false" ht="12.75" hidden="false" customHeight="false" outlineLevel="0" collapsed="false">
      <c r="A790" s="99"/>
      <c r="B790" s="100"/>
      <c r="C790" s="101"/>
      <c r="D790" s="102"/>
      <c r="E790" s="102"/>
      <c r="F790" s="101"/>
      <c r="G790" s="103"/>
      <c r="H790" s="99"/>
      <c r="I790" s="103"/>
      <c r="J790" s="99"/>
      <c r="K790" s="99"/>
      <c r="L790" s="99"/>
      <c r="M790" s="103" t="n">
        <v>0</v>
      </c>
      <c r="N790" s="103" t="n">
        <v>0</v>
      </c>
      <c r="O790" s="103" t="n">
        <v>0</v>
      </c>
      <c r="P790" s="99"/>
      <c r="Q790" s="99"/>
    </row>
    <row r="791" customFormat="false" ht="12.75" hidden="false" customHeight="false" outlineLevel="0" collapsed="false">
      <c r="A791" s="104" t="n">
        <f aca="false">A788+1</f>
        <v>264</v>
      </c>
      <c r="B791" s="95"/>
      <c r="C791" s="40"/>
      <c r="D791" s="96" t="n">
        <v>6</v>
      </c>
      <c r="E791" s="96"/>
      <c r="F791" s="40"/>
      <c r="G791" s="105" t="n">
        <f aca="false">C791</f>
        <v>0</v>
      </c>
      <c r="H791" s="104" t="n">
        <f aca="false">IF(AND(E791=0,E792=0),25,20)</f>
        <v>25</v>
      </c>
      <c r="I791" s="105" t="n">
        <f aca="false">F791</f>
        <v>0</v>
      </c>
      <c r="J791" s="94" t="n">
        <f aca="false">IF(E791="WO40",-40,MAX(4,SUM(E791:E792)))</f>
        <v>4</v>
      </c>
      <c r="K791" s="104" t="n">
        <f aca="false">IF(D791&gt;E791,1,0)+IF(D792&gt;E792,1,0)+IF(D793&gt;E793,1,0)</f>
        <v>2</v>
      </c>
      <c r="L791" s="104" t="n">
        <f aca="false">IF(E791&gt;D791,1,0)+IF(E792&gt;D792,1,0)+IF(E793&gt;D793,1,0)</f>
        <v>0</v>
      </c>
      <c r="M791" s="97" t="str">
        <f aca="false">G791&amp;" d. "&amp;I791</f>
        <v>0 d. 0</v>
      </c>
      <c r="N791" s="97" t="str">
        <f aca="false">G791&amp;" x "&amp;I791</f>
        <v>0 x 0</v>
      </c>
      <c r="O791" s="97" t="str">
        <f aca="false">I791&amp;" x "&amp;G791</f>
        <v>0 x 0</v>
      </c>
      <c r="P791" s="94" t="n">
        <f aca="false">MONTH(B791)</f>
        <v>12</v>
      </c>
      <c r="Q791" s="94" t="n">
        <f aca="false">QUOTIENT(B791-2,7)-6129</f>
        <v>-6129</v>
      </c>
    </row>
    <row r="792" customFormat="false" ht="12.75" hidden="false" customHeight="false" outlineLevel="0" collapsed="false">
      <c r="A792" s="94"/>
      <c r="B792" s="39"/>
      <c r="C792" s="40"/>
      <c r="D792" s="98" t="n">
        <v>6</v>
      </c>
      <c r="E792" s="98"/>
      <c r="F792" s="40"/>
      <c r="G792" s="97"/>
      <c r="H792" s="94"/>
      <c r="I792" s="97"/>
      <c r="J792" s="94"/>
      <c r="K792" s="94"/>
      <c r="L792" s="94"/>
      <c r="M792" s="97" t="n">
        <v>0</v>
      </c>
      <c r="N792" s="97" t="n">
        <v>0</v>
      </c>
      <c r="O792" s="97" t="n">
        <v>0</v>
      </c>
      <c r="P792" s="94"/>
      <c r="Q792" s="94"/>
    </row>
    <row r="793" customFormat="false" ht="12.75" hidden="false" customHeight="false" outlineLevel="0" collapsed="false">
      <c r="A793" s="99"/>
      <c r="B793" s="100"/>
      <c r="C793" s="101"/>
      <c r="D793" s="102"/>
      <c r="E793" s="102"/>
      <c r="F793" s="101"/>
      <c r="G793" s="103"/>
      <c r="H793" s="99"/>
      <c r="I793" s="103"/>
      <c r="J793" s="99"/>
      <c r="K793" s="99"/>
      <c r="L793" s="99"/>
      <c r="M793" s="103" t="n">
        <v>0</v>
      </c>
      <c r="N793" s="103" t="n">
        <v>0</v>
      </c>
      <c r="O793" s="103" t="n">
        <v>0</v>
      </c>
      <c r="P793" s="99"/>
      <c r="Q793" s="99"/>
    </row>
    <row r="794" customFormat="false" ht="12.75" hidden="false" customHeight="false" outlineLevel="0" collapsed="false">
      <c r="A794" s="104" t="n">
        <f aca="false">A791+1</f>
        <v>265</v>
      </c>
      <c r="B794" s="95"/>
      <c r="C794" s="40"/>
      <c r="D794" s="96" t="n">
        <v>6</v>
      </c>
      <c r="E794" s="96"/>
      <c r="F794" s="40"/>
      <c r="G794" s="105" t="n">
        <f aca="false">C794</f>
        <v>0</v>
      </c>
      <c r="H794" s="104" t="n">
        <f aca="false">IF(AND(E794=0,E795=0),25,20)</f>
        <v>25</v>
      </c>
      <c r="I794" s="105" t="n">
        <f aca="false">F794</f>
        <v>0</v>
      </c>
      <c r="J794" s="94" t="n">
        <f aca="false">IF(E794="WO40",-40,MAX(4,SUM(E794:E795)))</f>
        <v>4</v>
      </c>
      <c r="K794" s="104" t="n">
        <f aca="false">IF(D794&gt;E794,1,0)+IF(D795&gt;E795,1,0)+IF(D796&gt;E796,1,0)</f>
        <v>2</v>
      </c>
      <c r="L794" s="104" t="n">
        <f aca="false">IF(E794&gt;D794,1,0)+IF(E795&gt;D795,1,0)+IF(E796&gt;D796,1,0)</f>
        <v>0</v>
      </c>
      <c r="M794" s="97" t="str">
        <f aca="false">G794&amp;" d. "&amp;I794</f>
        <v>0 d. 0</v>
      </c>
      <c r="N794" s="97" t="str">
        <f aca="false">G794&amp;" x "&amp;I794</f>
        <v>0 x 0</v>
      </c>
      <c r="O794" s="97" t="str">
        <f aca="false">I794&amp;" x "&amp;G794</f>
        <v>0 x 0</v>
      </c>
      <c r="P794" s="94" t="n">
        <f aca="false">MONTH(B794)</f>
        <v>12</v>
      </c>
      <c r="Q794" s="94" t="n">
        <f aca="false">QUOTIENT(B794-2,7)-6129</f>
        <v>-6129</v>
      </c>
    </row>
    <row r="795" customFormat="false" ht="12.75" hidden="false" customHeight="false" outlineLevel="0" collapsed="false">
      <c r="A795" s="94"/>
      <c r="B795" s="39"/>
      <c r="C795" s="40"/>
      <c r="D795" s="98" t="n">
        <v>6</v>
      </c>
      <c r="E795" s="98"/>
      <c r="F795" s="40"/>
      <c r="G795" s="97"/>
      <c r="H795" s="94"/>
      <c r="I795" s="97"/>
      <c r="J795" s="94"/>
      <c r="K795" s="94"/>
      <c r="L795" s="94"/>
      <c r="M795" s="97" t="n">
        <v>0</v>
      </c>
      <c r="N795" s="97" t="n">
        <v>0</v>
      </c>
      <c r="O795" s="97" t="n">
        <v>0</v>
      </c>
      <c r="P795" s="94"/>
      <c r="Q795" s="94"/>
    </row>
    <row r="796" customFormat="false" ht="12.75" hidden="false" customHeight="false" outlineLevel="0" collapsed="false">
      <c r="A796" s="99"/>
      <c r="B796" s="100"/>
      <c r="C796" s="101"/>
      <c r="D796" s="102"/>
      <c r="E796" s="102"/>
      <c r="F796" s="101"/>
      <c r="G796" s="103"/>
      <c r="H796" s="99"/>
      <c r="I796" s="103"/>
      <c r="J796" s="99"/>
      <c r="K796" s="99"/>
      <c r="L796" s="99"/>
      <c r="M796" s="103" t="n">
        <v>0</v>
      </c>
      <c r="N796" s="103" t="n">
        <v>0</v>
      </c>
      <c r="O796" s="103" t="n">
        <v>0</v>
      </c>
      <c r="P796" s="99"/>
      <c r="Q796" s="99"/>
    </row>
    <row r="797" customFormat="false" ht="12.75" hidden="false" customHeight="false" outlineLevel="0" collapsed="false">
      <c r="A797" s="104" t="n">
        <f aca="false">A794+1</f>
        <v>266</v>
      </c>
      <c r="B797" s="95"/>
      <c r="C797" s="40"/>
      <c r="D797" s="96" t="n">
        <v>6</v>
      </c>
      <c r="E797" s="96"/>
      <c r="F797" s="40"/>
      <c r="G797" s="105" t="n">
        <f aca="false">C797</f>
        <v>0</v>
      </c>
      <c r="H797" s="104" t="n">
        <f aca="false">IF(AND(E797=0,E798=0),25,20)</f>
        <v>25</v>
      </c>
      <c r="I797" s="105" t="n">
        <f aca="false">F797</f>
        <v>0</v>
      </c>
      <c r="J797" s="94" t="n">
        <f aca="false">IF(E797="WO40",-40,MAX(4,SUM(E797:E798)))</f>
        <v>4</v>
      </c>
      <c r="K797" s="104" t="n">
        <f aca="false">IF(D797&gt;E797,1,0)+IF(D798&gt;E798,1,0)+IF(D799&gt;E799,1,0)</f>
        <v>2</v>
      </c>
      <c r="L797" s="104" t="n">
        <f aca="false">IF(E797&gt;D797,1,0)+IF(E798&gt;D798,1,0)+IF(E799&gt;D799,1,0)</f>
        <v>0</v>
      </c>
      <c r="M797" s="97" t="str">
        <f aca="false">G797&amp;" d. "&amp;I797</f>
        <v>0 d. 0</v>
      </c>
      <c r="N797" s="97" t="str">
        <f aca="false">G797&amp;" x "&amp;I797</f>
        <v>0 x 0</v>
      </c>
      <c r="O797" s="97" t="str">
        <f aca="false">I797&amp;" x "&amp;G797</f>
        <v>0 x 0</v>
      </c>
      <c r="P797" s="94" t="n">
        <f aca="false">MONTH(B797)</f>
        <v>12</v>
      </c>
      <c r="Q797" s="94" t="n">
        <f aca="false">QUOTIENT(B797-2,7)-6129</f>
        <v>-6129</v>
      </c>
    </row>
    <row r="798" customFormat="false" ht="12.75" hidden="false" customHeight="false" outlineLevel="0" collapsed="false">
      <c r="A798" s="94"/>
      <c r="B798" s="39"/>
      <c r="C798" s="40"/>
      <c r="D798" s="98" t="n">
        <v>6</v>
      </c>
      <c r="E798" s="98"/>
      <c r="F798" s="40"/>
      <c r="G798" s="97"/>
      <c r="H798" s="94"/>
      <c r="I798" s="97"/>
      <c r="J798" s="94"/>
      <c r="K798" s="94"/>
      <c r="L798" s="94"/>
      <c r="M798" s="97" t="n">
        <v>0</v>
      </c>
      <c r="N798" s="97" t="n">
        <v>0</v>
      </c>
      <c r="O798" s="97" t="n">
        <v>0</v>
      </c>
      <c r="P798" s="94"/>
      <c r="Q798" s="94"/>
    </row>
    <row r="799" customFormat="false" ht="12.75" hidden="false" customHeight="false" outlineLevel="0" collapsed="false">
      <c r="A799" s="99"/>
      <c r="B799" s="100"/>
      <c r="C799" s="101"/>
      <c r="D799" s="102"/>
      <c r="E799" s="102"/>
      <c r="F799" s="101"/>
      <c r="G799" s="103"/>
      <c r="H799" s="99"/>
      <c r="I799" s="103"/>
      <c r="J799" s="99"/>
      <c r="K799" s="99"/>
      <c r="L799" s="99"/>
      <c r="M799" s="103" t="n">
        <v>0</v>
      </c>
      <c r="N799" s="103" t="n">
        <v>0</v>
      </c>
      <c r="O799" s="103" t="n">
        <v>0</v>
      </c>
      <c r="P799" s="99"/>
      <c r="Q799" s="99"/>
    </row>
    <row r="800" customFormat="false" ht="12.75" hidden="false" customHeight="false" outlineLevel="0" collapsed="false">
      <c r="A800" s="104" t="n">
        <f aca="false">A797+1</f>
        <v>267</v>
      </c>
      <c r="B800" s="95"/>
      <c r="C800" s="40"/>
      <c r="D800" s="96" t="n">
        <v>6</v>
      </c>
      <c r="E800" s="96"/>
      <c r="F800" s="40"/>
      <c r="G800" s="105" t="n">
        <f aca="false">C800</f>
        <v>0</v>
      </c>
      <c r="H800" s="104" t="n">
        <f aca="false">IF(AND(E800=0,E801=0),25,20)</f>
        <v>25</v>
      </c>
      <c r="I800" s="105" t="n">
        <f aca="false">F800</f>
        <v>0</v>
      </c>
      <c r="J800" s="94" t="n">
        <f aca="false">IF(E800="WO40",-40,MAX(4,SUM(E800:E801)))</f>
        <v>4</v>
      </c>
      <c r="K800" s="104" t="n">
        <f aca="false">IF(D800&gt;E800,1,0)+IF(D801&gt;E801,1,0)+IF(D802&gt;E802,1,0)</f>
        <v>2</v>
      </c>
      <c r="L800" s="104" t="n">
        <f aca="false">IF(E800&gt;D800,1,0)+IF(E801&gt;D801,1,0)+IF(E802&gt;D802,1,0)</f>
        <v>0</v>
      </c>
      <c r="M800" s="97" t="str">
        <f aca="false">G800&amp;" d. "&amp;I800</f>
        <v>0 d. 0</v>
      </c>
      <c r="N800" s="97" t="str">
        <f aca="false">G800&amp;" x "&amp;I800</f>
        <v>0 x 0</v>
      </c>
      <c r="O800" s="97" t="str">
        <f aca="false">I800&amp;" x "&amp;G800</f>
        <v>0 x 0</v>
      </c>
      <c r="P800" s="94" t="n">
        <f aca="false">MONTH(B800)</f>
        <v>12</v>
      </c>
      <c r="Q800" s="94" t="n">
        <f aca="false">QUOTIENT(B800-2,7)-6129</f>
        <v>-6129</v>
      </c>
    </row>
    <row r="801" customFormat="false" ht="12.75" hidden="false" customHeight="false" outlineLevel="0" collapsed="false">
      <c r="A801" s="94"/>
      <c r="B801" s="39"/>
      <c r="C801" s="40"/>
      <c r="D801" s="98" t="n">
        <v>6</v>
      </c>
      <c r="E801" s="98"/>
      <c r="F801" s="40"/>
      <c r="G801" s="97"/>
      <c r="H801" s="94"/>
      <c r="I801" s="97"/>
      <c r="J801" s="94"/>
      <c r="K801" s="94"/>
      <c r="L801" s="94"/>
      <c r="M801" s="97" t="n">
        <v>0</v>
      </c>
      <c r="N801" s="97" t="n">
        <v>0</v>
      </c>
      <c r="O801" s="97" t="n">
        <v>0</v>
      </c>
      <c r="P801" s="94"/>
      <c r="Q801" s="94"/>
    </row>
    <row r="802" customFormat="false" ht="12.75" hidden="false" customHeight="false" outlineLevel="0" collapsed="false">
      <c r="A802" s="99"/>
      <c r="B802" s="100"/>
      <c r="C802" s="101"/>
      <c r="D802" s="102"/>
      <c r="E802" s="102"/>
      <c r="F802" s="101"/>
      <c r="G802" s="103"/>
      <c r="H802" s="99"/>
      <c r="I802" s="103"/>
      <c r="J802" s="99"/>
      <c r="K802" s="99"/>
      <c r="L802" s="99"/>
      <c r="M802" s="103" t="n">
        <v>0</v>
      </c>
      <c r="N802" s="103" t="n">
        <v>0</v>
      </c>
      <c r="O802" s="103" t="n">
        <v>0</v>
      </c>
      <c r="P802" s="99"/>
      <c r="Q802" s="99"/>
    </row>
    <row r="803" customFormat="false" ht="12.75" hidden="false" customHeight="false" outlineLevel="0" collapsed="false">
      <c r="A803" s="104" t="n">
        <f aca="false">A800+1</f>
        <v>268</v>
      </c>
      <c r="B803" s="95"/>
      <c r="C803" s="40"/>
      <c r="D803" s="96" t="n">
        <v>6</v>
      </c>
      <c r="E803" s="96"/>
      <c r="F803" s="40"/>
      <c r="G803" s="105" t="n">
        <f aca="false">C803</f>
        <v>0</v>
      </c>
      <c r="H803" s="104" t="n">
        <f aca="false">IF(AND(E803=0,E804=0),25,20)</f>
        <v>25</v>
      </c>
      <c r="I803" s="105" t="n">
        <f aca="false">F803</f>
        <v>0</v>
      </c>
      <c r="J803" s="94" t="n">
        <f aca="false">IF(E803="WO40",-40,MAX(4,SUM(E803:E804)))</f>
        <v>4</v>
      </c>
      <c r="K803" s="104" t="n">
        <f aca="false">IF(D803&gt;E803,1,0)+IF(D804&gt;E804,1,0)+IF(D805&gt;E805,1,0)</f>
        <v>2</v>
      </c>
      <c r="L803" s="104" t="n">
        <f aca="false">IF(E803&gt;D803,1,0)+IF(E804&gt;D804,1,0)+IF(E805&gt;D805,1,0)</f>
        <v>0</v>
      </c>
      <c r="M803" s="97" t="str">
        <f aca="false">G803&amp;" d. "&amp;I803</f>
        <v>0 d. 0</v>
      </c>
      <c r="N803" s="97" t="str">
        <f aca="false">G803&amp;" x "&amp;I803</f>
        <v>0 x 0</v>
      </c>
      <c r="O803" s="97" t="str">
        <f aca="false">I803&amp;" x "&amp;G803</f>
        <v>0 x 0</v>
      </c>
      <c r="P803" s="94" t="n">
        <f aca="false">MONTH(B803)</f>
        <v>12</v>
      </c>
      <c r="Q803" s="94" t="n">
        <f aca="false">QUOTIENT(B803-2,7)-6129</f>
        <v>-6129</v>
      </c>
    </row>
    <row r="804" customFormat="false" ht="12.75" hidden="false" customHeight="false" outlineLevel="0" collapsed="false">
      <c r="A804" s="94"/>
      <c r="B804" s="39"/>
      <c r="C804" s="40"/>
      <c r="D804" s="98" t="n">
        <v>6</v>
      </c>
      <c r="E804" s="98"/>
      <c r="F804" s="40"/>
      <c r="G804" s="97"/>
      <c r="H804" s="94"/>
      <c r="I804" s="97"/>
      <c r="J804" s="94"/>
      <c r="K804" s="94"/>
      <c r="L804" s="94"/>
      <c r="M804" s="97" t="n">
        <v>0</v>
      </c>
      <c r="N804" s="97" t="n">
        <v>0</v>
      </c>
      <c r="O804" s="97" t="n">
        <v>0</v>
      </c>
      <c r="P804" s="94"/>
      <c r="Q804" s="94"/>
    </row>
    <row r="805" customFormat="false" ht="12.75" hidden="false" customHeight="false" outlineLevel="0" collapsed="false">
      <c r="A805" s="99"/>
      <c r="B805" s="100"/>
      <c r="C805" s="101"/>
      <c r="D805" s="102"/>
      <c r="E805" s="102"/>
      <c r="F805" s="101"/>
      <c r="G805" s="103"/>
      <c r="H805" s="99"/>
      <c r="I805" s="103"/>
      <c r="J805" s="99"/>
      <c r="K805" s="99"/>
      <c r="L805" s="99"/>
      <c r="M805" s="103" t="n">
        <v>0</v>
      </c>
      <c r="N805" s="103" t="n">
        <v>0</v>
      </c>
      <c r="O805" s="103" t="n">
        <v>0</v>
      </c>
      <c r="P805" s="99"/>
      <c r="Q805" s="99"/>
    </row>
    <row r="806" customFormat="false" ht="12.75" hidden="false" customHeight="false" outlineLevel="0" collapsed="false">
      <c r="A806" s="104" t="n">
        <f aca="false">A803+1</f>
        <v>269</v>
      </c>
      <c r="B806" s="95"/>
      <c r="C806" s="40"/>
      <c r="D806" s="96" t="n">
        <v>6</v>
      </c>
      <c r="E806" s="96"/>
      <c r="F806" s="40"/>
      <c r="G806" s="105" t="n">
        <f aca="false">C806</f>
        <v>0</v>
      </c>
      <c r="H806" s="104" t="n">
        <f aca="false">IF(AND(E806=0,E807=0),25,20)</f>
        <v>25</v>
      </c>
      <c r="I806" s="105" t="n">
        <f aca="false">F806</f>
        <v>0</v>
      </c>
      <c r="J806" s="94" t="n">
        <f aca="false">IF(E806="WO40",-40,MAX(4,SUM(E806:E807)))</f>
        <v>4</v>
      </c>
      <c r="K806" s="104" t="n">
        <f aca="false">IF(D806&gt;E806,1,0)+IF(D807&gt;E807,1,0)+IF(D808&gt;E808,1,0)</f>
        <v>2</v>
      </c>
      <c r="L806" s="104" t="n">
        <f aca="false">IF(E806&gt;D806,1,0)+IF(E807&gt;D807,1,0)+IF(E808&gt;D808,1,0)</f>
        <v>0</v>
      </c>
      <c r="M806" s="97" t="str">
        <f aca="false">G806&amp;" d. "&amp;I806</f>
        <v>0 d. 0</v>
      </c>
      <c r="N806" s="97" t="str">
        <f aca="false">G806&amp;" x "&amp;I806</f>
        <v>0 x 0</v>
      </c>
      <c r="O806" s="97" t="str">
        <f aca="false">I806&amp;" x "&amp;G806</f>
        <v>0 x 0</v>
      </c>
      <c r="P806" s="94" t="n">
        <f aca="false">MONTH(B806)</f>
        <v>12</v>
      </c>
      <c r="Q806" s="94" t="n">
        <f aca="false">QUOTIENT(B806-2,7)-6129</f>
        <v>-6129</v>
      </c>
    </row>
    <row r="807" customFormat="false" ht="12.75" hidden="false" customHeight="false" outlineLevel="0" collapsed="false">
      <c r="A807" s="94"/>
      <c r="B807" s="39"/>
      <c r="C807" s="40"/>
      <c r="D807" s="98" t="n">
        <v>6</v>
      </c>
      <c r="E807" s="98"/>
      <c r="F807" s="40"/>
      <c r="G807" s="97"/>
      <c r="H807" s="94"/>
      <c r="I807" s="97"/>
      <c r="J807" s="94"/>
      <c r="K807" s="94"/>
      <c r="L807" s="94"/>
      <c r="M807" s="97" t="n">
        <v>0</v>
      </c>
      <c r="N807" s="97" t="n">
        <v>0</v>
      </c>
      <c r="O807" s="97" t="n">
        <v>0</v>
      </c>
      <c r="P807" s="94"/>
      <c r="Q807" s="94"/>
    </row>
    <row r="808" customFormat="false" ht="12.75" hidden="false" customHeight="false" outlineLevel="0" collapsed="false">
      <c r="A808" s="99"/>
      <c r="B808" s="100"/>
      <c r="C808" s="101"/>
      <c r="D808" s="102"/>
      <c r="E808" s="102"/>
      <c r="F808" s="101"/>
      <c r="G808" s="103"/>
      <c r="H808" s="99"/>
      <c r="I808" s="103"/>
      <c r="J808" s="99"/>
      <c r="K808" s="99"/>
      <c r="L808" s="99"/>
      <c r="M808" s="103" t="n">
        <v>0</v>
      </c>
      <c r="N808" s="103" t="n">
        <v>0</v>
      </c>
      <c r="O808" s="103" t="n">
        <v>0</v>
      </c>
      <c r="P808" s="99"/>
      <c r="Q808" s="99"/>
    </row>
    <row r="809" customFormat="false" ht="12.75" hidden="false" customHeight="false" outlineLevel="0" collapsed="false">
      <c r="A809" s="104" t="n">
        <f aca="false">A806+1</f>
        <v>270</v>
      </c>
      <c r="B809" s="95"/>
      <c r="C809" s="40"/>
      <c r="D809" s="96" t="n">
        <v>6</v>
      </c>
      <c r="E809" s="96"/>
      <c r="F809" s="40"/>
      <c r="G809" s="105" t="n">
        <f aca="false">C809</f>
        <v>0</v>
      </c>
      <c r="H809" s="104" t="n">
        <f aca="false">IF(AND(E809=0,E810=0),25,20)</f>
        <v>25</v>
      </c>
      <c r="I809" s="105" t="n">
        <f aca="false">F809</f>
        <v>0</v>
      </c>
      <c r="J809" s="94" t="n">
        <f aca="false">IF(E809="WO40",-40,MAX(4,SUM(E809:E810)))</f>
        <v>4</v>
      </c>
      <c r="K809" s="104" t="n">
        <f aca="false">IF(D809&gt;E809,1,0)+IF(D810&gt;E810,1,0)+IF(D811&gt;E811,1,0)</f>
        <v>2</v>
      </c>
      <c r="L809" s="104" t="n">
        <f aca="false">IF(E809&gt;D809,1,0)+IF(E810&gt;D810,1,0)+IF(E811&gt;D811,1,0)</f>
        <v>0</v>
      </c>
      <c r="M809" s="97" t="str">
        <f aca="false">G809&amp;" d. "&amp;I809</f>
        <v>0 d. 0</v>
      </c>
      <c r="N809" s="97" t="str">
        <f aca="false">G809&amp;" x "&amp;I809</f>
        <v>0 x 0</v>
      </c>
      <c r="O809" s="97" t="str">
        <f aca="false">I809&amp;" x "&amp;G809</f>
        <v>0 x 0</v>
      </c>
      <c r="P809" s="94" t="n">
        <f aca="false">MONTH(B809)</f>
        <v>12</v>
      </c>
      <c r="Q809" s="94" t="n">
        <f aca="false">QUOTIENT(B809-2,7)-6129</f>
        <v>-6129</v>
      </c>
    </row>
    <row r="810" customFormat="false" ht="12.75" hidden="false" customHeight="false" outlineLevel="0" collapsed="false">
      <c r="A810" s="94"/>
      <c r="B810" s="39"/>
      <c r="C810" s="40"/>
      <c r="D810" s="98" t="n">
        <v>6</v>
      </c>
      <c r="E810" s="98"/>
      <c r="F810" s="40"/>
      <c r="G810" s="97"/>
      <c r="H810" s="94"/>
      <c r="I810" s="97"/>
      <c r="J810" s="94"/>
      <c r="K810" s="94"/>
      <c r="L810" s="94"/>
      <c r="M810" s="97" t="n">
        <v>0</v>
      </c>
      <c r="N810" s="97" t="n">
        <v>0</v>
      </c>
      <c r="O810" s="97" t="n">
        <v>0</v>
      </c>
      <c r="P810" s="94"/>
      <c r="Q810" s="94"/>
    </row>
    <row r="811" customFormat="false" ht="12.75" hidden="false" customHeight="false" outlineLevel="0" collapsed="false">
      <c r="A811" s="99"/>
      <c r="B811" s="100"/>
      <c r="C811" s="101"/>
      <c r="D811" s="102"/>
      <c r="E811" s="102"/>
      <c r="F811" s="101"/>
      <c r="G811" s="103"/>
      <c r="H811" s="99"/>
      <c r="I811" s="103"/>
      <c r="J811" s="99"/>
      <c r="K811" s="99"/>
      <c r="L811" s="99"/>
      <c r="M811" s="103" t="n">
        <v>0</v>
      </c>
      <c r="N811" s="103" t="n">
        <v>0</v>
      </c>
      <c r="O811" s="103" t="n">
        <v>0</v>
      </c>
      <c r="P811" s="99"/>
      <c r="Q811" s="99"/>
    </row>
    <row r="812" customFormat="false" ht="12.75" hidden="false" customHeight="false" outlineLevel="0" collapsed="false">
      <c r="A812" s="104" t="n">
        <f aca="false">A809+1</f>
        <v>271</v>
      </c>
      <c r="B812" s="95"/>
      <c r="C812" s="40"/>
      <c r="D812" s="96" t="n">
        <v>6</v>
      </c>
      <c r="E812" s="96"/>
      <c r="F812" s="40"/>
      <c r="G812" s="105" t="n">
        <f aca="false">C812</f>
        <v>0</v>
      </c>
      <c r="H812" s="104" t="n">
        <f aca="false">IF(AND(E812=0,E813=0),25,20)</f>
        <v>25</v>
      </c>
      <c r="I812" s="105" t="n">
        <f aca="false">F812</f>
        <v>0</v>
      </c>
      <c r="J812" s="94" t="n">
        <f aca="false">IF(E812="WO40",-40,MAX(4,SUM(E812:E813)))</f>
        <v>4</v>
      </c>
      <c r="K812" s="104" t="n">
        <f aca="false">IF(D812&gt;E812,1,0)+IF(D813&gt;E813,1,0)+IF(D814&gt;E814,1,0)</f>
        <v>2</v>
      </c>
      <c r="L812" s="104" t="n">
        <f aca="false">IF(E812&gt;D812,1,0)+IF(E813&gt;D813,1,0)+IF(E814&gt;D814,1,0)</f>
        <v>0</v>
      </c>
      <c r="M812" s="97" t="str">
        <f aca="false">G812&amp;" d. "&amp;I812</f>
        <v>0 d. 0</v>
      </c>
      <c r="N812" s="97" t="str">
        <f aca="false">G812&amp;" x "&amp;I812</f>
        <v>0 x 0</v>
      </c>
      <c r="O812" s="97" t="str">
        <f aca="false">I812&amp;" x "&amp;G812</f>
        <v>0 x 0</v>
      </c>
      <c r="P812" s="94" t="n">
        <f aca="false">MONTH(B812)</f>
        <v>12</v>
      </c>
      <c r="Q812" s="94" t="n">
        <f aca="false">QUOTIENT(B812-2,7)-6129</f>
        <v>-6129</v>
      </c>
    </row>
    <row r="813" customFormat="false" ht="12.75" hidden="false" customHeight="false" outlineLevel="0" collapsed="false">
      <c r="A813" s="94"/>
      <c r="B813" s="39"/>
      <c r="C813" s="40"/>
      <c r="D813" s="98" t="n">
        <v>6</v>
      </c>
      <c r="E813" s="98"/>
      <c r="F813" s="40"/>
      <c r="G813" s="97"/>
      <c r="H813" s="94"/>
      <c r="I813" s="97"/>
      <c r="J813" s="94"/>
      <c r="K813" s="94"/>
      <c r="L813" s="94"/>
      <c r="M813" s="97" t="n">
        <v>0</v>
      </c>
      <c r="N813" s="97" t="n">
        <v>0</v>
      </c>
      <c r="O813" s="97" t="n">
        <v>0</v>
      </c>
      <c r="P813" s="94"/>
      <c r="Q813" s="94"/>
    </row>
    <row r="814" customFormat="false" ht="12.75" hidden="false" customHeight="false" outlineLevel="0" collapsed="false">
      <c r="A814" s="99"/>
      <c r="B814" s="100"/>
      <c r="C814" s="101"/>
      <c r="D814" s="102"/>
      <c r="E814" s="102"/>
      <c r="F814" s="101"/>
      <c r="G814" s="103"/>
      <c r="H814" s="99"/>
      <c r="I814" s="103"/>
      <c r="J814" s="99"/>
      <c r="K814" s="99"/>
      <c r="L814" s="99"/>
      <c r="M814" s="103" t="n">
        <v>0</v>
      </c>
      <c r="N814" s="103" t="n">
        <v>0</v>
      </c>
      <c r="O814" s="103" t="n">
        <v>0</v>
      </c>
      <c r="P814" s="99"/>
      <c r="Q814" s="99"/>
    </row>
    <row r="815" customFormat="false" ht="12.75" hidden="false" customHeight="false" outlineLevel="0" collapsed="false">
      <c r="A815" s="104" t="n">
        <f aca="false">A812+1</f>
        <v>272</v>
      </c>
      <c r="B815" s="95"/>
      <c r="C815" s="40"/>
      <c r="D815" s="96" t="n">
        <v>6</v>
      </c>
      <c r="E815" s="96"/>
      <c r="F815" s="40"/>
      <c r="G815" s="105" t="n">
        <f aca="false">C815</f>
        <v>0</v>
      </c>
      <c r="H815" s="104" t="n">
        <f aca="false">IF(AND(E815=0,E816=0),25,20)</f>
        <v>25</v>
      </c>
      <c r="I815" s="105" t="n">
        <f aca="false">F815</f>
        <v>0</v>
      </c>
      <c r="J815" s="94" t="n">
        <f aca="false">IF(E815="WO40",-40,MAX(4,SUM(E815:E816)))</f>
        <v>4</v>
      </c>
      <c r="K815" s="104" t="n">
        <f aca="false">IF(D815&gt;E815,1,0)+IF(D816&gt;E816,1,0)+IF(D817&gt;E817,1,0)</f>
        <v>2</v>
      </c>
      <c r="L815" s="104" t="n">
        <f aca="false">IF(E815&gt;D815,1,0)+IF(E816&gt;D816,1,0)+IF(E817&gt;D817,1,0)</f>
        <v>0</v>
      </c>
      <c r="M815" s="97" t="str">
        <f aca="false">G815&amp;" d. "&amp;I815</f>
        <v>0 d. 0</v>
      </c>
      <c r="N815" s="97" t="str">
        <f aca="false">G815&amp;" x "&amp;I815</f>
        <v>0 x 0</v>
      </c>
      <c r="O815" s="97" t="str">
        <f aca="false">I815&amp;" x "&amp;G815</f>
        <v>0 x 0</v>
      </c>
      <c r="P815" s="94" t="n">
        <f aca="false">MONTH(B815)</f>
        <v>12</v>
      </c>
      <c r="Q815" s="94" t="n">
        <f aca="false">QUOTIENT(B815-2,7)-6129</f>
        <v>-6129</v>
      </c>
    </row>
    <row r="816" customFormat="false" ht="12.75" hidden="false" customHeight="false" outlineLevel="0" collapsed="false">
      <c r="A816" s="94"/>
      <c r="B816" s="39"/>
      <c r="C816" s="40"/>
      <c r="D816" s="98" t="n">
        <v>6</v>
      </c>
      <c r="E816" s="98"/>
      <c r="F816" s="40"/>
      <c r="G816" s="97"/>
      <c r="H816" s="94"/>
      <c r="I816" s="97"/>
      <c r="J816" s="94"/>
      <c r="K816" s="94"/>
      <c r="L816" s="94"/>
      <c r="M816" s="97" t="n">
        <v>0</v>
      </c>
      <c r="N816" s="97" t="n">
        <v>0</v>
      </c>
      <c r="O816" s="97" t="n">
        <v>0</v>
      </c>
      <c r="P816" s="94"/>
      <c r="Q816" s="94"/>
    </row>
    <row r="817" customFormat="false" ht="12.75" hidden="false" customHeight="false" outlineLevel="0" collapsed="false">
      <c r="A817" s="99"/>
      <c r="B817" s="100"/>
      <c r="C817" s="101"/>
      <c r="D817" s="102"/>
      <c r="E817" s="102"/>
      <c r="F817" s="101"/>
      <c r="G817" s="103"/>
      <c r="H817" s="99"/>
      <c r="I817" s="103"/>
      <c r="J817" s="99"/>
      <c r="K817" s="99"/>
      <c r="L817" s="99"/>
      <c r="M817" s="103" t="n">
        <v>0</v>
      </c>
      <c r="N817" s="103" t="n">
        <v>0</v>
      </c>
      <c r="O817" s="103" t="n">
        <v>0</v>
      </c>
      <c r="P817" s="99"/>
      <c r="Q817" s="99"/>
    </row>
    <row r="818" customFormat="false" ht="12.75" hidden="false" customHeight="false" outlineLevel="0" collapsed="false">
      <c r="A818" s="104" t="n">
        <f aca="false">A815+1</f>
        <v>273</v>
      </c>
      <c r="B818" s="95"/>
      <c r="C818" s="40"/>
      <c r="D818" s="96" t="n">
        <v>6</v>
      </c>
      <c r="E818" s="96"/>
      <c r="F818" s="40"/>
      <c r="G818" s="105" t="n">
        <f aca="false">C818</f>
        <v>0</v>
      </c>
      <c r="H818" s="104" t="n">
        <f aca="false">IF(AND(E818=0,E819=0),25,20)</f>
        <v>25</v>
      </c>
      <c r="I818" s="105" t="n">
        <f aca="false">F818</f>
        <v>0</v>
      </c>
      <c r="J818" s="94" t="n">
        <f aca="false">IF(E818="WO40",-40,MAX(4,SUM(E818:E819)))</f>
        <v>4</v>
      </c>
      <c r="K818" s="104" t="n">
        <f aca="false">IF(D818&gt;E818,1,0)+IF(D819&gt;E819,1,0)+IF(D820&gt;E820,1,0)</f>
        <v>2</v>
      </c>
      <c r="L818" s="104" t="n">
        <f aca="false">IF(E818&gt;D818,1,0)+IF(E819&gt;D819,1,0)+IF(E820&gt;D820,1,0)</f>
        <v>0</v>
      </c>
      <c r="M818" s="97" t="str">
        <f aca="false">G818&amp;" d. "&amp;I818</f>
        <v>0 d. 0</v>
      </c>
      <c r="N818" s="97" t="str">
        <f aca="false">G818&amp;" x "&amp;I818</f>
        <v>0 x 0</v>
      </c>
      <c r="O818" s="97" t="str">
        <f aca="false">I818&amp;" x "&amp;G818</f>
        <v>0 x 0</v>
      </c>
      <c r="P818" s="94" t="n">
        <f aca="false">MONTH(B818)</f>
        <v>12</v>
      </c>
      <c r="Q818" s="94" t="n">
        <f aca="false">QUOTIENT(B818-2,7)-6129</f>
        <v>-6129</v>
      </c>
    </row>
    <row r="819" customFormat="false" ht="12.75" hidden="false" customHeight="false" outlineLevel="0" collapsed="false">
      <c r="A819" s="94"/>
      <c r="B819" s="39"/>
      <c r="C819" s="40"/>
      <c r="D819" s="98" t="n">
        <v>6</v>
      </c>
      <c r="E819" s="98"/>
      <c r="F819" s="40"/>
      <c r="G819" s="97"/>
      <c r="H819" s="94"/>
      <c r="I819" s="97"/>
      <c r="J819" s="94"/>
      <c r="K819" s="94"/>
      <c r="L819" s="94"/>
      <c r="M819" s="97" t="n">
        <v>0</v>
      </c>
      <c r="N819" s="97" t="n">
        <v>0</v>
      </c>
      <c r="O819" s="97" t="n">
        <v>0</v>
      </c>
      <c r="P819" s="94"/>
      <c r="Q819" s="94"/>
    </row>
    <row r="820" customFormat="false" ht="12.75" hidden="false" customHeight="false" outlineLevel="0" collapsed="false">
      <c r="A820" s="99"/>
      <c r="B820" s="100"/>
      <c r="C820" s="101"/>
      <c r="D820" s="102"/>
      <c r="E820" s="102"/>
      <c r="F820" s="101"/>
      <c r="G820" s="103"/>
      <c r="H820" s="99"/>
      <c r="I820" s="103"/>
      <c r="J820" s="99"/>
      <c r="K820" s="99"/>
      <c r="L820" s="99"/>
      <c r="M820" s="103" t="n">
        <v>0</v>
      </c>
      <c r="N820" s="103" t="n">
        <v>0</v>
      </c>
      <c r="O820" s="103" t="n">
        <v>0</v>
      </c>
      <c r="P820" s="99"/>
      <c r="Q820" s="99"/>
    </row>
    <row r="821" customFormat="false" ht="12.75" hidden="false" customHeight="false" outlineLevel="0" collapsed="false">
      <c r="A821" s="104" t="n">
        <f aca="false">A818+1</f>
        <v>274</v>
      </c>
      <c r="B821" s="95"/>
      <c r="C821" s="40"/>
      <c r="D821" s="96" t="n">
        <v>6</v>
      </c>
      <c r="E821" s="96"/>
      <c r="F821" s="40"/>
      <c r="G821" s="105" t="n">
        <f aca="false">C821</f>
        <v>0</v>
      </c>
      <c r="H821" s="104" t="n">
        <f aca="false">IF(AND(E821=0,E822=0),25,20)</f>
        <v>25</v>
      </c>
      <c r="I821" s="105" t="n">
        <f aca="false">F821</f>
        <v>0</v>
      </c>
      <c r="J821" s="94" t="n">
        <f aca="false">IF(E821="WO40",-40,MAX(4,SUM(E821:E822)))</f>
        <v>4</v>
      </c>
      <c r="K821" s="104" t="n">
        <f aca="false">IF(D821&gt;E821,1,0)+IF(D822&gt;E822,1,0)+IF(D823&gt;E823,1,0)</f>
        <v>2</v>
      </c>
      <c r="L821" s="104" t="n">
        <f aca="false">IF(E821&gt;D821,1,0)+IF(E822&gt;D822,1,0)+IF(E823&gt;D823,1,0)</f>
        <v>0</v>
      </c>
      <c r="M821" s="97" t="str">
        <f aca="false">G821&amp;" d. "&amp;I821</f>
        <v>0 d. 0</v>
      </c>
      <c r="N821" s="97" t="str">
        <f aca="false">G821&amp;" x "&amp;I821</f>
        <v>0 x 0</v>
      </c>
      <c r="O821" s="97" t="str">
        <f aca="false">I821&amp;" x "&amp;G821</f>
        <v>0 x 0</v>
      </c>
      <c r="P821" s="94" t="n">
        <f aca="false">MONTH(B821)</f>
        <v>12</v>
      </c>
      <c r="Q821" s="94" t="n">
        <f aca="false">QUOTIENT(B821-2,7)-6129</f>
        <v>-6129</v>
      </c>
    </row>
    <row r="822" customFormat="false" ht="12.75" hidden="false" customHeight="false" outlineLevel="0" collapsed="false">
      <c r="A822" s="94"/>
      <c r="B822" s="39"/>
      <c r="C822" s="40"/>
      <c r="D822" s="98" t="n">
        <v>6</v>
      </c>
      <c r="E822" s="98"/>
      <c r="F822" s="40"/>
      <c r="G822" s="97"/>
      <c r="H822" s="94"/>
      <c r="I822" s="97"/>
      <c r="J822" s="94"/>
      <c r="K822" s="94"/>
      <c r="L822" s="94"/>
      <c r="M822" s="97" t="n">
        <v>0</v>
      </c>
      <c r="N822" s="97" t="n">
        <v>0</v>
      </c>
      <c r="O822" s="97" t="n">
        <v>0</v>
      </c>
      <c r="P822" s="94"/>
      <c r="Q822" s="94"/>
    </row>
    <row r="823" customFormat="false" ht="12.75" hidden="false" customHeight="false" outlineLevel="0" collapsed="false">
      <c r="A823" s="99"/>
      <c r="B823" s="100"/>
      <c r="C823" s="101"/>
      <c r="D823" s="102"/>
      <c r="E823" s="102"/>
      <c r="F823" s="101"/>
      <c r="G823" s="103"/>
      <c r="H823" s="99"/>
      <c r="I823" s="103"/>
      <c r="J823" s="99"/>
      <c r="K823" s="99"/>
      <c r="L823" s="99"/>
      <c r="M823" s="103" t="n">
        <v>0</v>
      </c>
      <c r="N823" s="103" t="n">
        <v>0</v>
      </c>
      <c r="O823" s="103" t="n">
        <v>0</v>
      </c>
      <c r="P823" s="99"/>
      <c r="Q823" s="99"/>
    </row>
    <row r="824" customFormat="false" ht="12.75" hidden="false" customHeight="false" outlineLevel="0" collapsed="false">
      <c r="A824" s="104" t="n">
        <f aca="false">A821+1</f>
        <v>275</v>
      </c>
      <c r="B824" s="95"/>
      <c r="C824" s="40"/>
      <c r="D824" s="96" t="n">
        <v>6</v>
      </c>
      <c r="E824" s="96"/>
      <c r="F824" s="40"/>
      <c r="G824" s="105" t="n">
        <f aca="false">C824</f>
        <v>0</v>
      </c>
      <c r="H824" s="104" t="n">
        <f aca="false">IF(AND(E824=0,E825=0),25,20)</f>
        <v>25</v>
      </c>
      <c r="I824" s="105" t="n">
        <f aca="false">F824</f>
        <v>0</v>
      </c>
      <c r="J824" s="94" t="n">
        <f aca="false">IF(E824="WO40",-40,MAX(4,SUM(E824:E825)))</f>
        <v>4</v>
      </c>
      <c r="K824" s="104" t="n">
        <f aca="false">IF(D824&gt;E824,1,0)+IF(D825&gt;E825,1,0)+IF(D826&gt;E826,1,0)</f>
        <v>2</v>
      </c>
      <c r="L824" s="104" t="n">
        <f aca="false">IF(E824&gt;D824,1,0)+IF(E825&gt;D825,1,0)+IF(E826&gt;D826,1,0)</f>
        <v>0</v>
      </c>
      <c r="M824" s="97" t="str">
        <f aca="false">G824&amp;" d. "&amp;I824</f>
        <v>0 d. 0</v>
      </c>
      <c r="N824" s="97" t="str">
        <f aca="false">G824&amp;" x "&amp;I824</f>
        <v>0 x 0</v>
      </c>
      <c r="O824" s="97" t="str">
        <f aca="false">I824&amp;" x "&amp;G824</f>
        <v>0 x 0</v>
      </c>
      <c r="P824" s="94" t="n">
        <f aca="false">MONTH(B824)</f>
        <v>12</v>
      </c>
      <c r="Q824" s="94" t="n">
        <f aca="false">QUOTIENT(B824-2,7)-6129</f>
        <v>-6129</v>
      </c>
    </row>
    <row r="825" customFormat="false" ht="12.75" hidden="false" customHeight="false" outlineLevel="0" collapsed="false">
      <c r="A825" s="94"/>
      <c r="B825" s="39"/>
      <c r="C825" s="40"/>
      <c r="D825" s="98" t="n">
        <v>6</v>
      </c>
      <c r="E825" s="98"/>
      <c r="F825" s="40"/>
      <c r="G825" s="97"/>
      <c r="H825" s="94"/>
      <c r="I825" s="97"/>
      <c r="J825" s="94"/>
      <c r="K825" s="94"/>
      <c r="L825" s="94"/>
      <c r="M825" s="97" t="n">
        <v>0</v>
      </c>
      <c r="N825" s="97" t="n">
        <v>0</v>
      </c>
      <c r="O825" s="97" t="n">
        <v>0</v>
      </c>
      <c r="P825" s="94"/>
      <c r="Q825" s="94"/>
    </row>
    <row r="826" customFormat="false" ht="12.75" hidden="false" customHeight="false" outlineLevel="0" collapsed="false">
      <c r="A826" s="99"/>
      <c r="B826" s="100"/>
      <c r="C826" s="101"/>
      <c r="D826" s="102"/>
      <c r="E826" s="102"/>
      <c r="F826" s="101"/>
      <c r="G826" s="103"/>
      <c r="H826" s="99"/>
      <c r="I826" s="103"/>
      <c r="J826" s="99"/>
      <c r="K826" s="99"/>
      <c r="L826" s="99"/>
      <c r="M826" s="103" t="n">
        <v>0</v>
      </c>
      <c r="N826" s="103" t="n">
        <v>0</v>
      </c>
      <c r="O826" s="103" t="n">
        <v>0</v>
      </c>
      <c r="P826" s="99"/>
      <c r="Q826" s="99"/>
    </row>
    <row r="827" customFormat="false" ht="12.75" hidden="false" customHeight="false" outlineLevel="0" collapsed="false">
      <c r="A827" s="104" t="n">
        <f aca="false">A824+1</f>
        <v>276</v>
      </c>
      <c r="B827" s="95"/>
      <c r="C827" s="40"/>
      <c r="D827" s="96" t="n">
        <v>6</v>
      </c>
      <c r="E827" s="96"/>
      <c r="F827" s="40"/>
      <c r="G827" s="105" t="n">
        <f aca="false">C827</f>
        <v>0</v>
      </c>
      <c r="H827" s="104" t="n">
        <f aca="false">IF(AND(E827=0,E828=0),25,20)</f>
        <v>25</v>
      </c>
      <c r="I827" s="105" t="n">
        <f aca="false">F827</f>
        <v>0</v>
      </c>
      <c r="J827" s="94" t="n">
        <f aca="false">IF(E827="WO40",-40,MAX(4,SUM(E827:E828)))</f>
        <v>4</v>
      </c>
      <c r="K827" s="104" t="n">
        <f aca="false">IF(D827&gt;E827,1,0)+IF(D828&gt;E828,1,0)+IF(D829&gt;E829,1,0)</f>
        <v>2</v>
      </c>
      <c r="L827" s="104" t="n">
        <f aca="false">IF(E827&gt;D827,1,0)+IF(E828&gt;D828,1,0)+IF(E829&gt;D829,1,0)</f>
        <v>0</v>
      </c>
      <c r="M827" s="97" t="str">
        <f aca="false">G827&amp;" d. "&amp;I827</f>
        <v>0 d. 0</v>
      </c>
      <c r="N827" s="97" t="str">
        <f aca="false">G827&amp;" x "&amp;I827</f>
        <v>0 x 0</v>
      </c>
      <c r="O827" s="97" t="str">
        <f aca="false">I827&amp;" x "&amp;G827</f>
        <v>0 x 0</v>
      </c>
      <c r="P827" s="94" t="n">
        <f aca="false">MONTH(B827)</f>
        <v>12</v>
      </c>
      <c r="Q827" s="94" t="n">
        <f aca="false">QUOTIENT(B827-2,7)-6129</f>
        <v>-6129</v>
      </c>
    </row>
    <row r="828" customFormat="false" ht="12.75" hidden="false" customHeight="false" outlineLevel="0" collapsed="false">
      <c r="A828" s="94"/>
      <c r="B828" s="39"/>
      <c r="C828" s="40"/>
      <c r="D828" s="98" t="n">
        <v>6</v>
      </c>
      <c r="E828" s="98"/>
      <c r="F828" s="40"/>
      <c r="G828" s="97"/>
      <c r="H828" s="94"/>
      <c r="I828" s="97"/>
      <c r="J828" s="94"/>
      <c r="K828" s="94"/>
      <c r="L828" s="94"/>
      <c r="M828" s="97" t="n">
        <v>0</v>
      </c>
      <c r="N828" s="97" t="n">
        <v>0</v>
      </c>
      <c r="O828" s="97" t="n">
        <v>0</v>
      </c>
      <c r="P828" s="94"/>
      <c r="Q828" s="94"/>
    </row>
    <row r="829" customFormat="false" ht="12.75" hidden="false" customHeight="false" outlineLevel="0" collapsed="false">
      <c r="A829" s="99"/>
      <c r="B829" s="100"/>
      <c r="C829" s="101"/>
      <c r="D829" s="102"/>
      <c r="E829" s="102"/>
      <c r="F829" s="101"/>
      <c r="G829" s="103"/>
      <c r="H829" s="99"/>
      <c r="I829" s="103"/>
      <c r="J829" s="99"/>
      <c r="K829" s="99"/>
      <c r="L829" s="99"/>
      <c r="M829" s="103" t="n">
        <v>0</v>
      </c>
      <c r="N829" s="103" t="n">
        <v>0</v>
      </c>
      <c r="O829" s="103" t="n">
        <v>0</v>
      </c>
      <c r="P829" s="99"/>
      <c r="Q829" s="99"/>
    </row>
    <row r="830" customFormat="false" ht="12.75" hidden="false" customHeight="false" outlineLevel="0" collapsed="false">
      <c r="A830" s="104" t="n">
        <f aca="false">A827+1</f>
        <v>277</v>
      </c>
      <c r="B830" s="95"/>
      <c r="C830" s="40"/>
      <c r="D830" s="96" t="n">
        <v>6</v>
      </c>
      <c r="E830" s="96"/>
      <c r="F830" s="40"/>
      <c r="G830" s="105" t="n">
        <f aca="false">C830</f>
        <v>0</v>
      </c>
      <c r="H830" s="104" t="n">
        <f aca="false">IF(AND(E830=0,E831=0),25,20)</f>
        <v>25</v>
      </c>
      <c r="I830" s="105" t="n">
        <f aca="false">F830</f>
        <v>0</v>
      </c>
      <c r="J830" s="94" t="n">
        <f aca="false">IF(E830="WO40",-40,MAX(4,SUM(E830:E831)))</f>
        <v>4</v>
      </c>
      <c r="K830" s="104" t="n">
        <f aca="false">IF(D830&gt;E830,1,0)+IF(D831&gt;E831,1,0)+IF(D832&gt;E832,1,0)</f>
        <v>2</v>
      </c>
      <c r="L830" s="104" t="n">
        <f aca="false">IF(E830&gt;D830,1,0)+IF(E831&gt;D831,1,0)+IF(E832&gt;D832,1,0)</f>
        <v>0</v>
      </c>
      <c r="M830" s="97" t="str">
        <f aca="false">G830&amp;" d. "&amp;I830</f>
        <v>0 d. 0</v>
      </c>
      <c r="N830" s="97" t="str">
        <f aca="false">G830&amp;" x "&amp;I830</f>
        <v>0 x 0</v>
      </c>
      <c r="O830" s="97" t="str">
        <f aca="false">I830&amp;" x "&amp;G830</f>
        <v>0 x 0</v>
      </c>
      <c r="P830" s="94" t="n">
        <f aca="false">MONTH(B830)</f>
        <v>12</v>
      </c>
      <c r="Q830" s="94" t="n">
        <f aca="false">QUOTIENT(B830-2,7)-6129</f>
        <v>-6129</v>
      </c>
    </row>
    <row r="831" customFormat="false" ht="12.75" hidden="false" customHeight="false" outlineLevel="0" collapsed="false">
      <c r="A831" s="94"/>
      <c r="B831" s="39"/>
      <c r="C831" s="40"/>
      <c r="D831" s="98" t="n">
        <v>6</v>
      </c>
      <c r="E831" s="98"/>
      <c r="F831" s="40"/>
      <c r="G831" s="97"/>
      <c r="H831" s="94"/>
      <c r="I831" s="97"/>
      <c r="J831" s="94"/>
      <c r="K831" s="94"/>
      <c r="L831" s="94"/>
      <c r="M831" s="97" t="n">
        <v>0</v>
      </c>
      <c r="N831" s="97" t="n">
        <v>0</v>
      </c>
      <c r="O831" s="97" t="n">
        <v>0</v>
      </c>
      <c r="P831" s="94"/>
      <c r="Q831" s="94"/>
    </row>
    <row r="832" customFormat="false" ht="12.75" hidden="false" customHeight="false" outlineLevel="0" collapsed="false">
      <c r="A832" s="99"/>
      <c r="B832" s="100"/>
      <c r="C832" s="101"/>
      <c r="D832" s="102"/>
      <c r="E832" s="102"/>
      <c r="F832" s="101"/>
      <c r="G832" s="103"/>
      <c r="H832" s="99"/>
      <c r="I832" s="103"/>
      <c r="J832" s="99"/>
      <c r="K832" s="99"/>
      <c r="L832" s="99"/>
      <c r="M832" s="103" t="n">
        <v>0</v>
      </c>
      <c r="N832" s="103" t="n">
        <v>0</v>
      </c>
      <c r="O832" s="103" t="n">
        <v>0</v>
      </c>
      <c r="P832" s="99"/>
      <c r="Q832" s="99"/>
    </row>
    <row r="833" customFormat="false" ht="12.75" hidden="false" customHeight="false" outlineLevel="0" collapsed="false">
      <c r="A833" s="104" t="n">
        <f aca="false">A830+1</f>
        <v>278</v>
      </c>
      <c r="B833" s="95"/>
      <c r="C833" s="40"/>
      <c r="D833" s="96" t="n">
        <v>6</v>
      </c>
      <c r="E833" s="96"/>
      <c r="F833" s="40"/>
      <c r="G833" s="105" t="n">
        <f aca="false">C833</f>
        <v>0</v>
      </c>
      <c r="H833" s="104" t="n">
        <f aca="false">IF(AND(E833=0,E834=0),25,20)</f>
        <v>25</v>
      </c>
      <c r="I833" s="105" t="n">
        <f aca="false">F833</f>
        <v>0</v>
      </c>
      <c r="J833" s="94" t="n">
        <f aca="false">IF(E833="WO40",-40,MAX(4,SUM(E833:E834)))</f>
        <v>4</v>
      </c>
      <c r="K833" s="104" t="n">
        <f aca="false">IF(D833&gt;E833,1,0)+IF(D834&gt;E834,1,0)+IF(D835&gt;E835,1,0)</f>
        <v>2</v>
      </c>
      <c r="L833" s="104" t="n">
        <f aca="false">IF(E833&gt;D833,1,0)+IF(E834&gt;D834,1,0)+IF(E835&gt;D835,1,0)</f>
        <v>0</v>
      </c>
      <c r="M833" s="97" t="str">
        <f aca="false">G833&amp;" d. "&amp;I833</f>
        <v>0 d. 0</v>
      </c>
      <c r="N833" s="97" t="str">
        <f aca="false">G833&amp;" x "&amp;I833</f>
        <v>0 x 0</v>
      </c>
      <c r="O833" s="97" t="str">
        <f aca="false">I833&amp;" x "&amp;G833</f>
        <v>0 x 0</v>
      </c>
      <c r="P833" s="94" t="n">
        <f aca="false">MONTH(B833)</f>
        <v>12</v>
      </c>
      <c r="Q833" s="94" t="n">
        <f aca="false">QUOTIENT(B833-2,7)-6129</f>
        <v>-6129</v>
      </c>
    </row>
    <row r="834" customFormat="false" ht="12.75" hidden="false" customHeight="false" outlineLevel="0" collapsed="false">
      <c r="A834" s="94"/>
      <c r="B834" s="39"/>
      <c r="C834" s="40"/>
      <c r="D834" s="98" t="n">
        <v>6</v>
      </c>
      <c r="E834" s="98"/>
      <c r="F834" s="40"/>
      <c r="G834" s="97"/>
      <c r="H834" s="94"/>
      <c r="I834" s="97"/>
      <c r="J834" s="94"/>
      <c r="K834" s="94"/>
      <c r="L834" s="94"/>
      <c r="M834" s="97" t="n">
        <v>0</v>
      </c>
      <c r="N834" s="97" t="n">
        <v>0</v>
      </c>
      <c r="O834" s="97" t="n">
        <v>0</v>
      </c>
      <c r="P834" s="94"/>
      <c r="Q834" s="94"/>
    </row>
    <row r="835" customFormat="false" ht="12.75" hidden="false" customHeight="false" outlineLevel="0" collapsed="false">
      <c r="A835" s="99"/>
      <c r="B835" s="100"/>
      <c r="C835" s="101"/>
      <c r="D835" s="102"/>
      <c r="E835" s="102"/>
      <c r="F835" s="101"/>
      <c r="G835" s="103"/>
      <c r="H835" s="99"/>
      <c r="I835" s="103"/>
      <c r="J835" s="99"/>
      <c r="K835" s="99"/>
      <c r="L835" s="99"/>
      <c r="M835" s="103" t="n">
        <v>0</v>
      </c>
      <c r="N835" s="103" t="n">
        <v>0</v>
      </c>
      <c r="O835" s="103" t="n">
        <v>0</v>
      </c>
      <c r="P835" s="99"/>
      <c r="Q835" s="99"/>
    </row>
    <row r="836" customFormat="false" ht="12.75" hidden="false" customHeight="false" outlineLevel="0" collapsed="false">
      <c r="A836" s="104" t="n">
        <f aca="false">A833+1</f>
        <v>279</v>
      </c>
      <c r="B836" s="95"/>
      <c r="C836" s="40"/>
      <c r="D836" s="96" t="n">
        <v>6</v>
      </c>
      <c r="E836" s="96"/>
      <c r="F836" s="40"/>
      <c r="G836" s="105" t="n">
        <f aca="false">C836</f>
        <v>0</v>
      </c>
      <c r="H836" s="104" t="n">
        <f aca="false">IF(AND(E836=0,E837=0),25,20)</f>
        <v>25</v>
      </c>
      <c r="I836" s="105" t="n">
        <f aca="false">F836</f>
        <v>0</v>
      </c>
      <c r="J836" s="94" t="n">
        <f aca="false">IF(E836="WO40",-40,MAX(4,SUM(E836:E837)))</f>
        <v>4</v>
      </c>
      <c r="K836" s="104" t="n">
        <f aca="false">IF(D836&gt;E836,1,0)+IF(D837&gt;E837,1,0)+IF(D838&gt;E838,1,0)</f>
        <v>2</v>
      </c>
      <c r="L836" s="104" t="n">
        <f aca="false">IF(E836&gt;D836,1,0)+IF(E837&gt;D837,1,0)+IF(E838&gt;D838,1,0)</f>
        <v>0</v>
      </c>
      <c r="M836" s="97" t="str">
        <f aca="false">G836&amp;" d. "&amp;I836</f>
        <v>0 d. 0</v>
      </c>
      <c r="N836" s="97" t="str">
        <f aca="false">G836&amp;" x "&amp;I836</f>
        <v>0 x 0</v>
      </c>
      <c r="O836" s="97" t="str">
        <f aca="false">I836&amp;" x "&amp;G836</f>
        <v>0 x 0</v>
      </c>
      <c r="P836" s="94" t="n">
        <f aca="false">MONTH(B836)</f>
        <v>12</v>
      </c>
      <c r="Q836" s="94" t="n">
        <f aca="false">QUOTIENT(B836-2,7)-6129</f>
        <v>-6129</v>
      </c>
    </row>
    <row r="837" customFormat="false" ht="12.75" hidden="false" customHeight="false" outlineLevel="0" collapsed="false">
      <c r="A837" s="94"/>
      <c r="B837" s="39"/>
      <c r="C837" s="40"/>
      <c r="D837" s="98" t="n">
        <v>6</v>
      </c>
      <c r="E837" s="98"/>
      <c r="F837" s="40"/>
      <c r="G837" s="97"/>
      <c r="H837" s="94"/>
      <c r="I837" s="97"/>
      <c r="J837" s="94"/>
      <c r="K837" s="94"/>
      <c r="L837" s="94"/>
      <c r="M837" s="97" t="n">
        <v>0</v>
      </c>
      <c r="N837" s="97" t="n">
        <v>0</v>
      </c>
      <c r="O837" s="97" t="n">
        <v>0</v>
      </c>
      <c r="P837" s="94"/>
      <c r="Q837" s="94"/>
    </row>
    <row r="838" customFormat="false" ht="12.75" hidden="false" customHeight="false" outlineLevel="0" collapsed="false">
      <c r="A838" s="99"/>
      <c r="B838" s="100"/>
      <c r="C838" s="101"/>
      <c r="D838" s="102"/>
      <c r="E838" s="102"/>
      <c r="F838" s="101"/>
      <c r="G838" s="103"/>
      <c r="H838" s="99"/>
      <c r="I838" s="103"/>
      <c r="J838" s="99"/>
      <c r="K838" s="99"/>
      <c r="L838" s="99"/>
      <c r="M838" s="103" t="n">
        <v>0</v>
      </c>
      <c r="N838" s="103" t="n">
        <v>0</v>
      </c>
      <c r="O838" s="103" t="n">
        <v>0</v>
      </c>
      <c r="P838" s="99"/>
      <c r="Q838" s="99"/>
    </row>
    <row r="839" customFormat="false" ht="12.75" hidden="false" customHeight="false" outlineLevel="0" collapsed="false">
      <c r="A839" s="104" t="n">
        <f aca="false">A836+1</f>
        <v>280</v>
      </c>
      <c r="B839" s="95"/>
      <c r="C839" s="40"/>
      <c r="D839" s="96" t="n">
        <v>6</v>
      </c>
      <c r="E839" s="96"/>
      <c r="F839" s="40"/>
      <c r="G839" s="105" t="n">
        <f aca="false">C839</f>
        <v>0</v>
      </c>
      <c r="H839" s="104" t="n">
        <f aca="false">IF(AND(E839=0,E840=0),25,20)</f>
        <v>25</v>
      </c>
      <c r="I839" s="105" t="n">
        <f aca="false">F839</f>
        <v>0</v>
      </c>
      <c r="J839" s="94" t="n">
        <f aca="false">IF(E839="WO40",-40,MAX(4,SUM(E839:E840)))</f>
        <v>4</v>
      </c>
      <c r="K839" s="104" t="n">
        <f aca="false">IF(D839&gt;E839,1,0)+IF(D840&gt;E840,1,0)+IF(D841&gt;E841,1,0)</f>
        <v>2</v>
      </c>
      <c r="L839" s="104" t="n">
        <f aca="false">IF(E839&gt;D839,1,0)+IF(E840&gt;D840,1,0)+IF(E841&gt;D841,1,0)</f>
        <v>0</v>
      </c>
      <c r="M839" s="97" t="str">
        <f aca="false">G839&amp;" d. "&amp;I839</f>
        <v>0 d. 0</v>
      </c>
      <c r="N839" s="97" t="str">
        <f aca="false">G839&amp;" x "&amp;I839</f>
        <v>0 x 0</v>
      </c>
      <c r="O839" s="97" t="str">
        <f aca="false">I839&amp;" x "&amp;G839</f>
        <v>0 x 0</v>
      </c>
      <c r="P839" s="94" t="n">
        <f aca="false">MONTH(B839)</f>
        <v>12</v>
      </c>
      <c r="Q839" s="94" t="n">
        <f aca="false">QUOTIENT(B839-2,7)-6129</f>
        <v>-6129</v>
      </c>
    </row>
    <row r="840" customFormat="false" ht="12.75" hidden="false" customHeight="false" outlineLevel="0" collapsed="false">
      <c r="A840" s="94"/>
      <c r="B840" s="39"/>
      <c r="C840" s="40"/>
      <c r="D840" s="98" t="n">
        <v>6</v>
      </c>
      <c r="E840" s="98"/>
      <c r="F840" s="40"/>
      <c r="G840" s="97"/>
      <c r="H840" s="94"/>
      <c r="I840" s="97"/>
      <c r="J840" s="94"/>
      <c r="K840" s="94"/>
      <c r="L840" s="94"/>
      <c r="M840" s="97" t="n">
        <v>0</v>
      </c>
      <c r="N840" s="97" t="n">
        <v>0</v>
      </c>
      <c r="O840" s="97" t="n">
        <v>0</v>
      </c>
      <c r="P840" s="94"/>
      <c r="Q840" s="94"/>
    </row>
    <row r="841" customFormat="false" ht="12.75" hidden="false" customHeight="false" outlineLevel="0" collapsed="false">
      <c r="A841" s="99"/>
      <c r="B841" s="100"/>
      <c r="C841" s="101"/>
      <c r="D841" s="102"/>
      <c r="E841" s="102"/>
      <c r="F841" s="101"/>
      <c r="G841" s="103"/>
      <c r="H841" s="99"/>
      <c r="I841" s="103"/>
      <c r="J841" s="99"/>
      <c r="K841" s="99"/>
      <c r="L841" s="99"/>
      <c r="M841" s="103" t="n">
        <v>0</v>
      </c>
      <c r="N841" s="103" t="n">
        <v>0</v>
      </c>
      <c r="O841" s="103" t="n">
        <v>0</v>
      </c>
      <c r="P841" s="99"/>
      <c r="Q841" s="99"/>
    </row>
    <row r="842" customFormat="false" ht="12.75" hidden="false" customHeight="false" outlineLevel="0" collapsed="false">
      <c r="A842" s="104" t="n">
        <f aca="false">A839+1</f>
        <v>281</v>
      </c>
      <c r="B842" s="95"/>
      <c r="C842" s="40"/>
      <c r="D842" s="96" t="n">
        <v>6</v>
      </c>
      <c r="E842" s="96"/>
      <c r="F842" s="40"/>
      <c r="G842" s="105" t="n">
        <f aca="false">C842</f>
        <v>0</v>
      </c>
      <c r="H842" s="104" t="n">
        <f aca="false">IF(AND(E842=0,E843=0),25,20)</f>
        <v>25</v>
      </c>
      <c r="I842" s="105" t="n">
        <f aca="false">F842</f>
        <v>0</v>
      </c>
      <c r="J842" s="94" t="n">
        <f aca="false">IF(E842="WO40",-40,MAX(4,SUM(E842:E843)))</f>
        <v>4</v>
      </c>
      <c r="K842" s="104" t="n">
        <f aca="false">IF(D842&gt;E842,1,0)+IF(D843&gt;E843,1,0)+IF(D844&gt;E844,1,0)</f>
        <v>2</v>
      </c>
      <c r="L842" s="104" t="n">
        <f aca="false">IF(E842&gt;D842,1,0)+IF(E843&gt;D843,1,0)+IF(E844&gt;D844,1,0)</f>
        <v>0</v>
      </c>
      <c r="M842" s="97" t="str">
        <f aca="false">G842&amp;" d. "&amp;I842</f>
        <v>0 d. 0</v>
      </c>
      <c r="N842" s="97" t="str">
        <f aca="false">G842&amp;" x "&amp;I842</f>
        <v>0 x 0</v>
      </c>
      <c r="O842" s="97" t="str">
        <f aca="false">I842&amp;" x "&amp;G842</f>
        <v>0 x 0</v>
      </c>
      <c r="P842" s="94" t="n">
        <f aca="false">MONTH(B842)</f>
        <v>12</v>
      </c>
      <c r="Q842" s="94" t="n">
        <f aca="false">QUOTIENT(B842-2,7)-6129</f>
        <v>-6129</v>
      </c>
    </row>
    <row r="843" customFormat="false" ht="12.75" hidden="false" customHeight="false" outlineLevel="0" collapsed="false">
      <c r="A843" s="94"/>
      <c r="B843" s="39"/>
      <c r="C843" s="40"/>
      <c r="D843" s="98" t="n">
        <v>6</v>
      </c>
      <c r="E843" s="98"/>
      <c r="F843" s="40"/>
      <c r="G843" s="97"/>
      <c r="H843" s="94"/>
      <c r="I843" s="97"/>
      <c r="J843" s="94"/>
      <c r="K843" s="94"/>
      <c r="L843" s="94"/>
      <c r="M843" s="97" t="n">
        <v>0</v>
      </c>
      <c r="N843" s="97" t="n">
        <v>0</v>
      </c>
      <c r="O843" s="97" t="n">
        <v>0</v>
      </c>
      <c r="P843" s="94"/>
      <c r="Q843" s="94"/>
    </row>
    <row r="844" customFormat="false" ht="12.75" hidden="false" customHeight="false" outlineLevel="0" collapsed="false">
      <c r="A844" s="99"/>
      <c r="B844" s="100"/>
      <c r="C844" s="101"/>
      <c r="D844" s="102"/>
      <c r="E844" s="102"/>
      <c r="F844" s="101"/>
      <c r="G844" s="103"/>
      <c r="H844" s="99"/>
      <c r="I844" s="103"/>
      <c r="J844" s="99"/>
      <c r="K844" s="99"/>
      <c r="L844" s="99"/>
      <c r="M844" s="103" t="n">
        <v>0</v>
      </c>
      <c r="N844" s="103" t="n">
        <v>0</v>
      </c>
      <c r="O844" s="103" t="n">
        <v>0</v>
      </c>
      <c r="P844" s="99"/>
      <c r="Q844" s="99"/>
    </row>
    <row r="845" customFormat="false" ht="12.75" hidden="false" customHeight="false" outlineLevel="0" collapsed="false">
      <c r="A845" s="104" t="n">
        <f aca="false">A842+1</f>
        <v>282</v>
      </c>
      <c r="B845" s="95"/>
      <c r="C845" s="40"/>
      <c r="D845" s="96" t="n">
        <v>6</v>
      </c>
      <c r="E845" s="96"/>
      <c r="F845" s="40"/>
      <c r="G845" s="105" t="n">
        <f aca="false">C845</f>
        <v>0</v>
      </c>
      <c r="H845" s="104" t="n">
        <f aca="false">IF(AND(E845=0,E846=0),25,20)</f>
        <v>25</v>
      </c>
      <c r="I845" s="105" t="n">
        <f aca="false">F845</f>
        <v>0</v>
      </c>
      <c r="J845" s="94" t="n">
        <f aca="false">IF(E845="WO40",-40,MAX(4,SUM(E845:E846)))</f>
        <v>4</v>
      </c>
      <c r="K845" s="104" t="n">
        <f aca="false">IF(D845&gt;E845,1,0)+IF(D846&gt;E846,1,0)+IF(D847&gt;E847,1,0)</f>
        <v>2</v>
      </c>
      <c r="L845" s="104" t="n">
        <f aca="false">IF(E845&gt;D845,1,0)+IF(E846&gt;D846,1,0)+IF(E847&gt;D847,1,0)</f>
        <v>0</v>
      </c>
      <c r="M845" s="97" t="str">
        <f aca="false">G845&amp;" d. "&amp;I845</f>
        <v>0 d. 0</v>
      </c>
      <c r="N845" s="97" t="str">
        <f aca="false">G845&amp;" x "&amp;I845</f>
        <v>0 x 0</v>
      </c>
      <c r="O845" s="97" t="str">
        <f aca="false">I845&amp;" x "&amp;G845</f>
        <v>0 x 0</v>
      </c>
      <c r="P845" s="94" t="n">
        <f aca="false">MONTH(B845)</f>
        <v>12</v>
      </c>
      <c r="Q845" s="94" t="n">
        <f aca="false">QUOTIENT(B845-2,7)-6129</f>
        <v>-6129</v>
      </c>
    </row>
    <row r="846" customFormat="false" ht="12.75" hidden="false" customHeight="false" outlineLevel="0" collapsed="false">
      <c r="A846" s="94"/>
      <c r="B846" s="39"/>
      <c r="C846" s="40"/>
      <c r="D846" s="98" t="n">
        <v>6</v>
      </c>
      <c r="E846" s="98"/>
      <c r="F846" s="40"/>
      <c r="G846" s="97"/>
      <c r="H846" s="94"/>
      <c r="I846" s="97"/>
      <c r="J846" s="94"/>
      <c r="K846" s="94"/>
      <c r="L846" s="94"/>
      <c r="M846" s="97" t="n">
        <v>0</v>
      </c>
      <c r="N846" s="97" t="n">
        <v>0</v>
      </c>
      <c r="O846" s="97" t="n">
        <v>0</v>
      </c>
      <c r="P846" s="94"/>
      <c r="Q846" s="94"/>
    </row>
    <row r="847" customFormat="false" ht="12.75" hidden="false" customHeight="false" outlineLevel="0" collapsed="false">
      <c r="A847" s="99"/>
      <c r="B847" s="100"/>
      <c r="C847" s="101"/>
      <c r="D847" s="102"/>
      <c r="E847" s="102"/>
      <c r="F847" s="101"/>
      <c r="G847" s="103"/>
      <c r="H847" s="99"/>
      <c r="I847" s="103"/>
      <c r="J847" s="99"/>
      <c r="K847" s="99"/>
      <c r="L847" s="99"/>
      <c r="M847" s="103" t="n">
        <v>0</v>
      </c>
      <c r="N847" s="103" t="n">
        <v>0</v>
      </c>
      <c r="O847" s="103" t="n">
        <v>0</v>
      </c>
      <c r="P847" s="99"/>
      <c r="Q847" s="99"/>
    </row>
    <row r="848" customFormat="false" ht="12.75" hidden="false" customHeight="false" outlineLevel="0" collapsed="false">
      <c r="A848" s="104" t="n">
        <f aca="false">A845+1</f>
        <v>283</v>
      </c>
      <c r="B848" s="95"/>
      <c r="C848" s="40"/>
      <c r="D848" s="96" t="n">
        <v>6</v>
      </c>
      <c r="E848" s="96"/>
      <c r="F848" s="40"/>
      <c r="G848" s="105" t="n">
        <f aca="false">C848</f>
        <v>0</v>
      </c>
      <c r="H848" s="104" t="n">
        <f aca="false">IF(AND(E848=0,E849=0),25,20)</f>
        <v>25</v>
      </c>
      <c r="I848" s="105" t="n">
        <f aca="false">F848</f>
        <v>0</v>
      </c>
      <c r="J848" s="94" t="n">
        <f aca="false">IF(E848="WO40",-40,MAX(4,SUM(E848:E849)))</f>
        <v>4</v>
      </c>
      <c r="K848" s="104" t="n">
        <f aca="false">IF(D848&gt;E848,1,0)+IF(D849&gt;E849,1,0)+IF(D850&gt;E850,1,0)</f>
        <v>2</v>
      </c>
      <c r="L848" s="104" t="n">
        <f aca="false">IF(E848&gt;D848,1,0)+IF(E849&gt;D849,1,0)+IF(E850&gt;D850,1,0)</f>
        <v>0</v>
      </c>
      <c r="M848" s="97" t="str">
        <f aca="false">G848&amp;" d. "&amp;I848</f>
        <v>0 d. 0</v>
      </c>
      <c r="N848" s="97" t="str">
        <f aca="false">G848&amp;" x "&amp;I848</f>
        <v>0 x 0</v>
      </c>
      <c r="O848" s="97" t="str">
        <f aca="false">I848&amp;" x "&amp;G848</f>
        <v>0 x 0</v>
      </c>
      <c r="P848" s="94" t="n">
        <f aca="false">MONTH(B848)</f>
        <v>12</v>
      </c>
      <c r="Q848" s="94" t="n">
        <f aca="false">QUOTIENT(B848-2,7)-6129</f>
        <v>-6129</v>
      </c>
    </row>
    <row r="849" customFormat="false" ht="12.75" hidden="false" customHeight="false" outlineLevel="0" collapsed="false">
      <c r="A849" s="94"/>
      <c r="B849" s="39"/>
      <c r="C849" s="40"/>
      <c r="D849" s="98" t="n">
        <v>6</v>
      </c>
      <c r="E849" s="98"/>
      <c r="F849" s="40"/>
      <c r="G849" s="97"/>
      <c r="H849" s="94"/>
      <c r="I849" s="97"/>
      <c r="J849" s="94"/>
      <c r="K849" s="94"/>
      <c r="L849" s="94"/>
      <c r="M849" s="97" t="n">
        <v>0</v>
      </c>
      <c r="N849" s="97" t="n">
        <v>0</v>
      </c>
      <c r="O849" s="97" t="n">
        <v>0</v>
      </c>
      <c r="P849" s="94"/>
      <c r="Q849" s="94"/>
    </row>
    <row r="850" customFormat="false" ht="12.75" hidden="false" customHeight="false" outlineLevel="0" collapsed="false">
      <c r="A850" s="99"/>
      <c r="B850" s="100"/>
      <c r="C850" s="101"/>
      <c r="D850" s="102"/>
      <c r="E850" s="102"/>
      <c r="F850" s="101"/>
      <c r="G850" s="103"/>
      <c r="H850" s="99"/>
      <c r="I850" s="103"/>
      <c r="J850" s="99"/>
      <c r="K850" s="99"/>
      <c r="L850" s="99"/>
      <c r="M850" s="103" t="n">
        <v>0</v>
      </c>
      <c r="N850" s="103" t="n">
        <v>0</v>
      </c>
      <c r="O850" s="103" t="n">
        <v>0</v>
      </c>
      <c r="P850" s="99"/>
      <c r="Q850" s="99"/>
    </row>
    <row r="851" customFormat="false" ht="12.75" hidden="false" customHeight="false" outlineLevel="0" collapsed="false">
      <c r="A851" s="104" t="n">
        <f aca="false">A848+1</f>
        <v>284</v>
      </c>
      <c r="B851" s="95"/>
      <c r="C851" s="40"/>
      <c r="D851" s="96" t="n">
        <v>6</v>
      </c>
      <c r="E851" s="96"/>
      <c r="F851" s="40"/>
      <c r="G851" s="105" t="n">
        <f aca="false">C851</f>
        <v>0</v>
      </c>
      <c r="H851" s="104" t="n">
        <f aca="false">IF(AND(E851=0,E852=0),25,20)</f>
        <v>25</v>
      </c>
      <c r="I851" s="105" t="n">
        <f aca="false">F851</f>
        <v>0</v>
      </c>
      <c r="J851" s="94" t="n">
        <f aca="false">IF(E851="WO40",-40,MAX(4,SUM(E851:E852)))</f>
        <v>4</v>
      </c>
      <c r="K851" s="104" t="n">
        <f aca="false">IF(D851&gt;E851,1,0)+IF(D852&gt;E852,1,0)+IF(D853&gt;E853,1,0)</f>
        <v>2</v>
      </c>
      <c r="L851" s="104" t="n">
        <f aca="false">IF(E851&gt;D851,1,0)+IF(E852&gt;D852,1,0)+IF(E853&gt;D853,1,0)</f>
        <v>0</v>
      </c>
      <c r="M851" s="97" t="str">
        <f aca="false">G851&amp;" d. "&amp;I851</f>
        <v>0 d. 0</v>
      </c>
      <c r="N851" s="97" t="str">
        <f aca="false">G851&amp;" x "&amp;I851</f>
        <v>0 x 0</v>
      </c>
      <c r="O851" s="97" t="str">
        <f aca="false">I851&amp;" x "&amp;G851</f>
        <v>0 x 0</v>
      </c>
      <c r="P851" s="94" t="n">
        <f aca="false">MONTH(B851)</f>
        <v>12</v>
      </c>
      <c r="Q851" s="94" t="n">
        <f aca="false">QUOTIENT(B851-2,7)-6129</f>
        <v>-6129</v>
      </c>
    </row>
    <row r="852" customFormat="false" ht="12.75" hidden="false" customHeight="false" outlineLevel="0" collapsed="false">
      <c r="A852" s="94"/>
      <c r="B852" s="39"/>
      <c r="C852" s="40"/>
      <c r="D852" s="98" t="n">
        <v>6</v>
      </c>
      <c r="E852" s="98"/>
      <c r="F852" s="40"/>
      <c r="G852" s="97"/>
      <c r="H852" s="94"/>
      <c r="I852" s="97"/>
      <c r="J852" s="94"/>
      <c r="K852" s="94"/>
      <c r="L852" s="94"/>
      <c r="M852" s="97" t="n">
        <v>0</v>
      </c>
      <c r="N852" s="97" t="n">
        <v>0</v>
      </c>
      <c r="O852" s="97" t="n">
        <v>0</v>
      </c>
      <c r="P852" s="94"/>
      <c r="Q852" s="94"/>
    </row>
    <row r="853" customFormat="false" ht="12.75" hidden="false" customHeight="false" outlineLevel="0" collapsed="false">
      <c r="A853" s="99"/>
      <c r="B853" s="100"/>
      <c r="C853" s="101"/>
      <c r="D853" s="102"/>
      <c r="E853" s="102"/>
      <c r="F853" s="101"/>
      <c r="G853" s="103"/>
      <c r="H853" s="99"/>
      <c r="I853" s="103"/>
      <c r="J853" s="99"/>
      <c r="K853" s="99"/>
      <c r="L853" s="99"/>
      <c r="M853" s="103" t="n">
        <v>0</v>
      </c>
      <c r="N853" s="103" t="n">
        <v>0</v>
      </c>
      <c r="O853" s="103" t="n">
        <v>0</v>
      </c>
      <c r="P853" s="99"/>
      <c r="Q853" s="99"/>
    </row>
    <row r="854" customFormat="false" ht="12.75" hidden="false" customHeight="false" outlineLevel="0" collapsed="false">
      <c r="A854" s="104" t="n">
        <f aca="false">A851+1</f>
        <v>285</v>
      </c>
      <c r="B854" s="95"/>
      <c r="C854" s="40"/>
      <c r="D854" s="96" t="n">
        <v>6</v>
      </c>
      <c r="E854" s="96"/>
      <c r="F854" s="40"/>
      <c r="G854" s="105" t="n">
        <f aca="false">C854</f>
        <v>0</v>
      </c>
      <c r="H854" s="104" t="n">
        <f aca="false">IF(AND(E854=0,E855=0),25,20)</f>
        <v>25</v>
      </c>
      <c r="I854" s="105" t="n">
        <f aca="false">F854</f>
        <v>0</v>
      </c>
      <c r="J854" s="94" t="n">
        <f aca="false">IF(E854="WO40",-40,MAX(4,SUM(E854:E855)))</f>
        <v>4</v>
      </c>
      <c r="K854" s="104" t="n">
        <f aca="false">IF(D854&gt;E854,1,0)+IF(D855&gt;E855,1,0)+IF(D856&gt;E856,1,0)</f>
        <v>2</v>
      </c>
      <c r="L854" s="104" t="n">
        <f aca="false">IF(E854&gt;D854,1,0)+IF(E855&gt;D855,1,0)+IF(E856&gt;D856,1,0)</f>
        <v>0</v>
      </c>
      <c r="M854" s="97" t="str">
        <f aca="false">G854&amp;" d. "&amp;I854</f>
        <v>0 d. 0</v>
      </c>
      <c r="N854" s="97" t="str">
        <f aca="false">G854&amp;" x "&amp;I854</f>
        <v>0 x 0</v>
      </c>
      <c r="O854" s="97" t="str">
        <f aca="false">I854&amp;" x "&amp;G854</f>
        <v>0 x 0</v>
      </c>
      <c r="P854" s="94" t="n">
        <f aca="false">MONTH(B854)</f>
        <v>12</v>
      </c>
      <c r="Q854" s="94" t="n">
        <f aca="false">QUOTIENT(B854-2,7)-6129</f>
        <v>-6129</v>
      </c>
    </row>
    <row r="855" customFormat="false" ht="12.75" hidden="false" customHeight="false" outlineLevel="0" collapsed="false">
      <c r="A855" s="94"/>
      <c r="B855" s="39"/>
      <c r="C855" s="40"/>
      <c r="D855" s="98" t="n">
        <v>6</v>
      </c>
      <c r="E855" s="98"/>
      <c r="F855" s="40"/>
      <c r="G855" s="97"/>
      <c r="H855" s="94"/>
      <c r="I855" s="97"/>
      <c r="J855" s="94"/>
      <c r="K855" s="94"/>
      <c r="L855" s="94"/>
      <c r="M855" s="97" t="n">
        <v>0</v>
      </c>
      <c r="N855" s="97" t="n">
        <v>0</v>
      </c>
      <c r="O855" s="97" t="n">
        <v>0</v>
      </c>
      <c r="P855" s="94"/>
      <c r="Q855" s="94"/>
    </row>
    <row r="856" customFormat="false" ht="12.75" hidden="false" customHeight="false" outlineLevel="0" collapsed="false">
      <c r="A856" s="99"/>
      <c r="B856" s="100"/>
      <c r="C856" s="101"/>
      <c r="D856" s="102"/>
      <c r="E856" s="102"/>
      <c r="F856" s="101"/>
      <c r="G856" s="103"/>
      <c r="H856" s="99"/>
      <c r="I856" s="103"/>
      <c r="J856" s="99"/>
      <c r="K856" s="99"/>
      <c r="L856" s="99"/>
      <c r="M856" s="103" t="n">
        <v>0</v>
      </c>
      <c r="N856" s="103" t="n">
        <v>0</v>
      </c>
      <c r="O856" s="103" t="n">
        <v>0</v>
      </c>
      <c r="P856" s="99"/>
      <c r="Q856" s="99"/>
    </row>
    <row r="857" customFormat="false" ht="12.75" hidden="false" customHeight="false" outlineLevel="0" collapsed="false">
      <c r="A857" s="104" t="n">
        <f aca="false">A854+1</f>
        <v>286</v>
      </c>
      <c r="B857" s="95"/>
      <c r="C857" s="40"/>
      <c r="D857" s="96" t="n">
        <v>6</v>
      </c>
      <c r="E857" s="96"/>
      <c r="F857" s="40"/>
      <c r="G857" s="105" t="n">
        <f aca="false">C857</f>
        <v>0</v>
      </c>
      <c r="H857" s="104" t="n">
        <f aca="false">IF(AND(E857=0,E858=0),25,20)</f>
        <v>25</v>
      </c>
      <c r="I857" s="105" t="n">
        <f aca="false">F857</f>
        <v>0</v>
      </c>
      <c r="J857" s="94" t="n">
        <f aca="false">IF(E857="WO40",-40,MAX(4,SUM(E857:E858)))</f>
        <v>4</v>
      </c>
      <c r="K857" s="104" t="n">
        <f aca="false">IF(D857&gt;E857,1,0)+IF(D858&gt;E858,1,0)+IF(D859&gt;E859,1,0)</f>
        <v>2</v>
      </c>
      <c r="L857" s="104" t="n">
        <f aca="false">IF(E857&gt;D857,1,0)+IF(E858&gt;D858,1,0)+IF(E859&gt;D859,1,0)</f>
        <v>0</v>
      </c>
      <c r="M857" s="97" t="str">
        <f aca="false">G857&amp;" d. "&amp;I857</f>
        <v>0 d. 0</v>
      </c>
      <c r="N857" s="97" t="str">
        <f aca="false">G857&amp;" x "&amp;I857</f>
        <v>0 x 0</v>
      </c>
      <c r="O857" s="97" t="str">
        <f aca="false">I857&amp;" x "&amp;G857</f>
        <v>0 x 0</v>
      </c>
      <c r="P857" s="94" t="n">
        <f aca="false">MONTH(B857)</f>
        <v>12</v>
      </c>
      <c r="Q857" s="94" t="n">
        <f aca="false">QUOTIENT(B857-2,7)-6129</f>
        <v>-6129</v>
      </c>
    </row>
    <row r="858" customFormat="false" ht="12.75" hidden="false" customHeight="false" outlineLevel="0" collapsed="false">
      <c r="A858" s="94"/>
      <c r="B858" s="39"/>
      <c r="C858" s="40"/>
      <c r="D858" s="98" t="n">
        <v>6</v>
      </c>
      <c r="E858" s="98"/>
      <c r="F858" s="40"/>
      <c r="G858" s="97"/>
      <c r="H858" s="94"/>
      <c r="I858" s="97"/>
      <c r="J858" s="94"/>
      <c r="K858" s="94"/>
      <c r="L858" s="94"/>
      <c r="M858" s="97" t="n">
        <v>0</v>
      </c>
      <c r="N858" s="97" t="n">
        <v>0</v>
      </c>
      <c r="O858" s="97" t="n">
        <v>0</v>
      </c>
      <c r="P858" s="94"/>
      <c r="Q858" s="94"/>
    </row>
    <row r="859" customFormat="false" ht="12.75" hidden="false" customHeight="false" outlineLevel="0" collapsed="false">
      <c r="A859" s="99"/>
      <c r="B859" s="100"/>
      <c r="C859" s="101"/>
      <c r="D859" s="102"/>
      <c r="E859" s="102"/>
      <c r="F859" s="101"/>
      <c r="G859" s="103"/>
      <c r="H859" s="99"/>
      <c r="I859" s="103"/>
      <c r="J859" s="99"/>
      <c r="K859" s="99"/>
      <c r="L859" s="99"/>
      <c r="M859" s="103" t="n">
        <v>0</v>
      </c>
      <c r="N859" s="103" t="n">
        <v>0</v>
      </c>
      <c r="O859" s="103" t="n">
        <v>0</v>
      </c>
      <c r="P859" s="99"/>
      <c r="Q859" s="99"/>
    </row>
    <row r="860" customFormat="false" ht="12.75" hidden="false" customHeight="false" outlineLevel="0" collapsed="false">
      <c r="A860" s="104" t="n">
        <f aca="false">A857+1</f>
        <v>287</v>
      </c>
      <c r="B860" s="95"/>
      <c r="C860" s="40"/>
      <c r="D860" s="96" t="n">
        <v>6</v>
      </c>
      <c r="E860" s="96"/>
      <c r="F860" s="40"/>
      <c r="G860" s="105" t="n">
        <f aca="false">C860</f>
        <v>0</v>
      </c>
      <c r="H860" s="104" t="n">
        <f aca="false">IF(AND(E860=0,E861=0),25,20)</f>
        <v>25</v>
      </c>
      <c r="I860" s="105" t="n">
        <f aca="false">F860</f>
        <v>0</v>
      </c>
      <c r="J860" s="94" t="n">
        <f aca="false">IF(E860="WO40",-40,MAX(4,SUM(E860:E861)))</f>
        <v>4</v>
      </c>
      <c r="K860" s="104" t="n">
        <f aca="false">IF(D860&gt;E860,1,0)+IF(D861&gt;E861,1,0)+IF(D862&gt;E862,1,0)</f>
        <v>2</v>
      </c>
      <c r="L860" s="104" t="n">
        <f aca="false">IF(E860&gt;D860,1,0)+IF(E861&gt;D861,1,0)+IF(E862&gt;D862,1,0)</f>
        <v>0</v>
      </c>
      <c r="M860" s="97" t="str">
        <f aca="false">G860&amp;" d. "&amp;I860</f>
        <v>0 d. 0</v>
      </c>
      <c r="N860" s="97" t="str">
        <f aca="false">G860&amp;" x "&amp;I860</f>
        <v>0 x 0</v>
      </c>
      <c r="O860" s="97" t="str">
        <f aca="false">I860&amp;" x "&amp;G860</f>
        <v>0 x 0</v>
      </c>
      <c r="P860" s="94" t="n">
        <f aca="false">MONTH(B860)</f>
        <v>12</v>
      </c>
      <c r="Q860" s="94" t="n">
        <f aca="false">QUOTIENT(B860-2,7)-6129</f>
        <v>-6129</v>
      </c>
    </row>
    <row r="861" customFormat="false" ht="12.75" hidden="false" customHeight="false" outlineLevel="0" collapsed="false">
      <c r="A861" s="94"/>
      <c r="B861" s="39"/>
      <c r="C861" s="40"/>
      <c r="D861" s="98" t="n">
        <v>6</v>
      </c>
      <c r="E861" s="98"/>
      <c r="F861" s="40"/>
      <c r="G861" s="97"/>
      <c r="H861" s="94"/>
      <c r="I861" s="97"/>
      <c r="J861" s="94"/>
      <c r="K861" s="94"/>
      <c r="L861" s="94"/>
      <c r="M861" s="97" t="n">
        <v>0</v>
      </c>
      <c r="N861" s="97" t="n">
        <v>0</v>
      </c>
      <c r="O861" s="97" t="n">
        <v>0</v>
      </c>
      <c r="P861" s="94"/>
      <c r="Q861" s="94"/>
    </row>
    <row r="862" customFormat="false" ht="12.75" hidden="false" customHeight="false" outlineLevel="0" collapsed="false">
      <c r="A862" s="99"/>
      <c r="B862" s="100"/>
      <c r="C862" s="101"/>
      <c r="D862" s="102"/>
      <c r="E862" s="102"/>
      <c r="F862" s="101"/>
      <c r="G862" s="103"/>
      <c r="H862" s="99"/>
      <c r="I862" s="103"/>
      <c r="J862" s="99"/>
      <c r="K862" s="99"/>
      <c r="L862" s="99"/>
      <c r="M862" s="103" t="n">
        <v>0</v>
      </c>
      <c r="N862" s="103" t="n">
        <v>0</v>
      </c>
      <c r="O862" s="103" t="n">
        <v>0</v>
      </c>
      <c r="P862" s="99"/>
      <c r="Q862" s="99"/>
    </row>
    <row r="863" customFormat="false" ht="12.75" hidden="false" customHeight="false" outlineLevel="0" collapsed="false">
      <c r="A863" s="104" t="n">
        <f aca="false">A860+1</f>
        <v>288</v>
      </c>
      <c r="B863" s="95"/>
      <c r="C863" s="40"/>
      <c r="D863" s="96" t="n">
        <v>6</v>
      </c>
      <c r="E863" s="96"/>
      <c r="F863" s="40"/>
      <c r="G863" s="105" t="n">
        <f aca="false">C863</f>
        <v>0</v>
      </c>
      <c r="H863" s="104" t="n">
        <f aca="false">IF(AND(E863=0,E864=0),25,20)</f>
        <v>25</v>
      </c>
      <c r="I863" s="105" t="n">
        <f aca="false">F863</f>
        <v>0</v>
      </c>
      <c r="J863" s="94" t="n">
        <f aca="false">IF(E863="WO40",-40,MAX(4,SUM(E863:E864)))</f>
        <v>4</v>
      </c>
      <c r="K863" s="104" t="n">
        <f aca="false">IF(D863&gt;E863,1,0)+IF(D864&gt;E864,1,0)+IF(D865&gt;E865,1,0)</f>
        <v>2</v>
      </c>
      <c r="L863" s="104" t="n">
        <f aca="false">IF(E863&gt;D863,1,0)+IF(E864&gt;D864,1,0)+IF(E865&gt;D865,1,0)</f>
        <v>0</v>
      </c>
      <c r="M863" s="97" t="str">
        <f aca="false">G863&amp;" d. "&amp;I863</f>
        <v>0 d. 0</v>
      </c>
      <c r="N863" s="97" t="str">
        <f aca="false">G863&amp;" x "&amp;I863</f>
        <v>0 x 0</v>
      </c>
      <c r="O863" s="97" t="str">
        <f aca="false">I863&amp;" x "&amp;G863</f>
        <v>0 x 0</v>
      </c>
      <c r="P863" s="94" t="n">
        <f aca="false">MONTH(B863)</f>
        <v>12</v>
      </c>
      <c r="Q863" s="94" t="n">
        <f aca="false">QUOTIENT(B863-2,7)-6129</f>
        <v>-6129</v>
      </c>
    </row>
    <row r="864" customFormat="false" ht="12.75" hidden="false" customHeight="false" outlineLevel="0" collapsed="false">
      <c r="A864" s="94"/>
      <c r="B864" s="39"/>
      <c r="C864" s="40"/>
      <c r="D864" s="98" t="n">
        <v>6</v>
      </c>
      <c r="E864" s="98"/>
      <c r="F864" s="40"/>
      <c r="G864" s="97"/>
      <c r="H864" s="94"/>
      <c r="I864" s="97"/>
      <c r="J864" s="94"/>
      <c r="K864" s="94"/>
      <c r="L864" s="94"/>
      <c r="M864" s="97" t="n">
        <v>0</v>
      </c>
      <c r="N864" s="97" t="n">
        <v>0</v>
      </c>
      <c r="O864" s="97" t="n">
        <v>0</v>
      </c>
      <c r="P864" s="94"/>
      <c r="Q864" s="94"/>
    </row>
    <row r="865" customFormat="false" ht="12.75" hidden="false" customHeight="false" outlineLevel="0" collapsed="false">
      <c r="A865" s="99"/>
      <c r="B865" s="100"/>
      <c r="C865" s="101"/>
      <c r="D865" s="102"/>
      <c r="E865" s="102"/>
      <c r="F865" s="101"/>
      <c r="G865" s="103"/>
      <c r="H865" s="99"/>
      <c r="I865" s="103"/>
      <c r="J865" s="99"/>
      <c r="K865" s="99"/>
      <c r="L865" s="99"/>
      <c r="M865" s="103" t="n">
        <v>0</v>
      </c>
      <c r="N865" s="103" t="n">
        <v>0</v>
      </c>
      <c r="O865" s="103" t="n">
        <v>0</v>
      </c>
      <c r="P865" s="99"/>
      <c r="Q865" s="99"/>
    </row>
    <row r="866" customFormat="false" ht="12.75" hidden="false" customHeight="false" outlineLevel="0" collapsed="false">
      <c r="A866" s="104" t="n">
        <f aca="false">A863+1</f>
        <v>289</v>
      </c>
      <c r="B866" s="95"/>
      <c r="C866" s="40"/>
      <c r="D866" s="96" t="n">
        <v>6</v>
      </c>
      <c r="E866" s="96"/>
      <c r="F866" s="40"/>
      <c r="G866" s="105" t="n">
        <f aca="false">C866</f>
        <v>0</v>
      </c>
      <c r="H866" s="104" t="n">
        <f aca="false">IF(AND(E866=0,E867=0),25,20)</f>
        <v>25</v>
      </c>
      <c r="I866" s="105" t="n">
        <f aca="false">F866</f>
        <v>0</v>
      </c>
      <c r="J866" s="94" t="n">
        <f aca="false">IF(E866="WO40",-40,MAX(4,SUM(E866:E867)))</f>
        <v>4</v>
      </c>
      <c r="K866" s="104" t="n">
        <f aca="false">IF(D866&gt;E866,1,0)+IF(D867&gt;E867,1,0)+IF(D868&gt;E868,1,0)</f>
        <v>2</v>
      </c>
      <c r="L866" s="104" t="n">
        <f aca="false">IF(E866&gt;D866,1,0)+IF(E867&gt;D867,1,0)+IF(E868&gt;D868,1,0)</f>
        <v>0</v>
      </c>
      <c r="M866" s="97" t="str">
        <f aca="false">G866&amp;" d. "&amp;I866</f>
        <v>0 d. 0</v>
      </c>
      <c r="N866" s="97" t="str">
        <f aca="false">G866&amp;" x "&amp;I866</f>
        <v>0 x 0</v>
      </c>
      <c r="O866" s="97" t="str">
        <f aca="false">I866&amp;" x "&amp;G866</f>
        <v>0 x 0</v>
      </c>
      <c r="P866" s="94" t="n">
        <f aca="false">MONTH(B866)</f>
        <v>12</v>
      </c>
      <c r="Q866" s="94" t="n">
        <f aca="false">QUOTIENT(B866-2,7)-6129</f>
        <v>-6129</v>
      </c>
    </row>
    <row r="867" customFormat="false" ht="12.75" hidden="false" customHeight="false" outlineLevel="0" collapsed="false">
      <c r="A867" s="94"/>
      <c r="B867" s="39"/>
      <c r="C867" s="40"/>
      <c r="D867" s="98" t="n">
        <v>6</v>
      </c>
      <c r="E867" s="98"/>
      <c r="F867" s="40"/>
      <c r="G867" s="97"/>
      <c r="H867" s="94"/>
      <c r="I867" s="97"/>
      <c r="J867" s="94"/>
      <c r="K867" s="94"/>
      <c r="L867" s="94"/>
      <c r="M867" s="97" t="n">
        <v>0</v>
      </c>
      <c r="N867" s="97" t="n">
        <v>0</v>
      </c>
      <c r="O867" s="97" t="n">
        <v>0</v>
      </c>
      <c r="P867" s="94"/>
      <c r="Q867" s="94"/>
    </row>
    <row r="868" customFormat="false" ht="12.75" hidden="false" customHeight="false" outlineLevel="0" collapsed="false">
      <c r="A868" s="99"/>
      <c r="B868" s="100"/>
      <c r="C868" s="101"/>
      <c r="D868" s="102"/>
      <c r="E868" s="102"/>
      <c r="F868" s="101"/>
      <c r="G868" s="103"/>
      <c r="H868" s="99"/>
      <c r="I868" s="103"/>
      <c r="J868" s="99"/>
      <c r="K868" s="99"/>
      <c r="L868" s="99"/>
      <c r="M868" s="103" t="n">
        <v>0</v>
      </c>
      <c r="N868" s="103" t="n">
        <v>0</v>
      </c>
      <c r="O868" s="103" t="n">
        <v>0</v>
      </c>
      <c r="P868" s="99"/>
      <c r="Q868" s="99"/>
    </row>
    <row r="869" customFormat="false" ht="12.75" hidden="false" customHeight="false" outlineLevel="0" collapsed="false">
      <c r="A869" s="104" t="n">
        <f aca="false">A866+1</f>
        <v>290</v>
      </c>
      <c r="B869" s="95"/>
      <c r="C869" s="40"/>
      <c r="D869" s="96" t="n">
        <v>6</v>
      </c>
      <c r="E869" s="96"/>
      <c r="F869" s="40"/>
      <c r="G869" s="105" t="n">
        <f aca="false">C869</f>
        <v>0</v>
      </c>
      <c r="H869" s="104" t="n">
        <f aca="false">IF(AND(E869=0,E870=0),25,20)</f>
        <v>25</v>
      </c>
      <c r="I869" s="105" t="n">
        <f aca="false">F869</f>
        <v>0</v>
      </c>
      <c r="J869" s="94" t="n">
        <f aca="false">IF(E869="WO40",-40,MAX(4,SUM(E869:E870)))</f>
        <v>4</v>
      </c>
      <c r="K869" s="104" t="n">
        <f aca="false">IF(D869&gt;E869,1,0)+IF(D870&gt;E870,1,0)+IF(D871&gt;E871,1,0)</f>
        <v>2</v>
      </c>
      <c r="L869" s="104" t="n">
        <f aca="false">IF(E869&gt;D869,1,0)+IF(E870&gt;D870,1,0)+IF(E871&gt;D871,1,0)</f>
        <v>0</v>
      </c>
      <c r="M869" s="97" t="str">
        <f aca="false">G869&amp;" d. "&amp;I869</f>
        <v>0 d. 0</v>
      </c>
      <c r="N869" s="97" t="str">
        <f aca="false">G869&amp;" x "&amp;I869</f>
        <v>0 x 0</v>
      </c>
      <c r="O869" s="97" t="str">
        <f aca="false">I869&amp;" x "&amp;G869</f>
        <v>0 x 0</v>
      </c>
      <c r="P869" s="94" t="n">
        <f aca="false">MONTH(B869)</f>
        <v>12</v>
      </c>
      <c r="Q869" s="94" t="n">
        <f aca="false">QUOTIENT(B869-2,7)-6129</f>
        <v>-6129</v>
      </c>
    </row>
    <row r="870" customFormat="false" ht="12.75" hidden="false" customHeight="false" outlineLevel="0" collapsed="false">
      <c r="A870" s="94"/>
      <c r="B870" s="39"/>
      <c r="C870" s="40"/>
      <c r="D870" s="98" t="n">
        <v>6</v>
      </c>
      <c r="E870" s="98"/>
      <c r="F870" s="40"/>
      <c r="G870" s="97"/>
      <c r="H870" s="94"/>
      <c r="I870" s="97"/>
      <c r="J870" s="94"/>
      <c r="K870" s="94"/>
      <c r="L870" s="94"/>
      <c r="M870" s="97" t="n">
        <v>0</v>
      </c>
      <c r="N870" s="97" t="n">
        <v>0</v>
      </c>
      <c r="O870" s="97" t="n">
        <v>0</v>
      </c>
      <c r="P870" s="94"/>
      <c r="Q870" s="94"/>
    </row>
    <row r="871" customFormat="false" ht="12.75" hidden="false" customHeight="false" outlineLevel="0" collapsed="false">
      <c r="A871" s="99"/>
      <c r="B871" s="100"/>
      <c r="C871" s="101"/>
      <c r="D871" s="102"/>
      <c r="E871" s="102"/>
      <c r="F871" s="101"/>
      <c r="G871" s="103"/>
      <c r="H871" s="99"/>
      <c r="I871" s="103"/>
      <c r="J871" s="99"/>
      <c r="K871" s="99"/>
      <c r="L871" s="99"/>
      <c r="M871" s="103" t="n">
        <v>0</v>
      </c>
      <c r="N871" s="103" t="n">
        <v>0</v>
      </c>
      <c r="O871" s="103" t="n">
        <v>0</v>
      </c>
      <c r="P871" s="99"/>
      <c r="Q871" s="99"/>
    </row>
    <row r="872" customFormat="false" ht="12.75" hidden="false" customHeight="false" outlineLevel="0" collapsed="false">
      <c r="A872" s="104" t="n">
        <f aca="false">A869+1</f>
        <v>291</v>
      </c>
      <c r="B872" s="95"/>
      <c r="C872" s="40"/>
      <c r="D872" s="96" t="n">
        <v>6</v>
      </c>
      <c r="E872" s="96"/>
      <c r="F872" s="40"/>
      <c r="G872" s="105" t="n">
        <f aca="false">C872</f>
        <v>0</v>
      </c>
      <c r="H872" s="104" t="n">
        <f aca="false">IF(AND(E872=0,E873=0),25,20)</f>
        <v>25</v>
      </c>
      <c r="I872" s="105" t="n">
        <f aca="false">F872</f>
        <v>0</v>
      </c>
      <c r="J872" s="94" t="n">
        <f aca="false">IF(E872="WO40",-40,MAX(4,SUM(E872:E873)))</f>
        <v>4</v>
      </c>
      <c r="K872" s="104" t="n">
        <f aca="false">IF(D872&gt;E872,1,0)+IF(D873&gt;E873,1,0)+IF(D874&gt;E874,1,0)</f>
        <v>2</v>
      </c>
      <c r="L872" s="104" t="n">
        <f aca="false">IF(E872&gt;D872,1,0)+IF(E873&gt;D873,1,0)+IF(E874&gt;D874,1,0)</f>
        <v>0</v>
      </c>
      <c r="M872" s="97" t="str">
        <f aca="false">G872&amp;" d. "&amp;I872</f>
        <v>0 d. 0</v>
      </c>
      <c r="N872" s="97" t="str">
        <f aca="false">G872&amp;" x "&amp;I872</f>
        <v>0 x 0</v>
      </c>
      <c r="O872" s="97" t="str">
        <f aca="false">I872&amp;" x "&amp;G872</f>
        <v>0 x 0</v>
      </c>
      <c r="P872" s="94" t="n">
        <f aca="false">MONTH(B872)</f>
        <v>12</v>
      </c>
      <c r="Q872" s="94" t="n">
        <f aca="false">QUOTIENT(B872-2,7)-6129</f>
        <v>-6129</v>
      </c>
    </row>
    <row r="873" customFormat="false" ht="12.75" hidden="false" customHeight="false" outlineLevel="0" collapsed="false">
      <c r="A873" s="94"/>
      <c r="B873" s="39"/>
      <c r="C873" s="40"/>
      <c r="D873" s="98" t="n">
        <v>6</v>
      </c>
      <c r="E873" s="98"/>
      <c r="F873" s="40"/>
      <c r="G873" s="97"/>
      <c r="H873" s="94"/>
      <c r="I873" s="97"/>
      <c r="J873" s="94"/>
      <c r="K873" s="94"/>
      <c r="L873" s="94"/>
      <c r="M873" s="97" t="n">
        <v>0</v>
      </c>
      <c r="N873" s="97" t="n">
        <v>0</v>
      </c>
      <c r="O873" s="97" t="n">
        <v>0</v>
      </c>
      <c r="P873" s="94"/>
      <c r="Q873" s="94"/>
    </row>
    <row r="874" customFormat="false" ht="12.75" hidden="false" customHeight="false" outlineLevel="0" collapsed="false">
      <c r="A874" s="99"/>
      <c r="B874" s="100"/>
      <c r="C874" s="101"/>
      <c r="D874" s="102"/>
      <c r="E874" s="102"/>
      <c r="F874" s="101"/>
      <c r="G874" s="103"/>
      <c r="H874" s="99"/>
      <c r="I874" s="103"/>
      <c r="J874" s="99"/>
      <c r="K874" s="99"/>
      <c r="L874" s="99"/>
      <c r="M874" s="103" t="n">
        <v>0</v>
      </c>
      <c r="N874" s="103" t="n">
        <v>0</v>
      </c>
      <c r="O874" s="103" t="n">
        <v>0</v>
      </c>
      <c r="P874" s="99"/>
      <c r="Q874" s="99"/>
    </row>
    <row r="875" customFormat="false" ht="12.75" hidden="false" customHeight="false" outlineLevel="0" collapsed="false">
      <c r="A875" s="104" t="n">
        <f aca="false">A872+1</f>
        <v>292</v>
      </c>
      <c r="B875" s="95"/>
      <c r="C875" s="40"/>
      <c r="D875" s="96" t="n">
        <v>6</v>
      </c>
      <c r="E875" s="96"/>
      <c r="F875" s="40"/>
      <c r="G875" s="105" t="n">
        <f aca="false">C875</f>
        <v>0</v>
      </c>
      <c r="H875" s="104" t="n">
        <f aca="false">IF(AND(E875=0,E876=0),25,20)</f>
        <v>25</v>
      </c>
      <c r="I875" s="105" t="n">
        <f aca="false">F875</f>
        <v>0</v>
      </c>
      <c r="J875" s="94" t="n">
        <f aca="false">IF(E875="WO40",-40,MAX(4,SUM(E875:E876)))</f>
        <v>4</v>
      </c>
      <c r="K875" s="104" t="n">
        <f aca="false">IF(D875&gt;E875,1,0)+IF(D876&gt;E876,1,0)+IF(D877&gt;E877,1,0)</f>
        <v>2</v>
      </c>
      <c r="L875" s="104" t="n">
        <f aca="false">IF(E875&gt;D875,1,0)+IF(E876&gt;D876,1,0)+IF(E877&gt;D877,1,0)</f>
        <v>0</v>
      </c>
      <c r="M875" s="97" t="str">
        <f aca="false">G875&amp;" d. "&amp;I875</f>
        <v>0 d. 0</v>
      </c>
      <c r="N875" s="97" t="str">
        <f aca="false">G875&amp;" x "&amp;I875</f>
        <v>0 x 0</v>
      </c>
      <c r="O875" s="97" t="str">
        <f aca="false">I875&amp;" x "&amp;G875</f>
        <v>0 x 0</v>
      </c>
      <c r="P875" s="94" t="n">
        <f aca="false">MONTH(B875)</f>
        <v>12</v>
      </c>
      <c r="Q875" s="94" t="n">
        <f aca="false">QUOTIENT(B875-2,7)-6129</f>
        <v>-6129</v>
      </c>
    </row>
    <row r="876" customFormat="false" ht="12.75" hidden="false" customHeight="false" outlineLevel="0" collapsed="false">
      <c r="A876" s="94"/>
      <c r="B876" s="39"/>
      <c r="C876" s="40"/>
      <c r="D876" s="98" t="n">
        <v>6</v>
      </c>
      <c r="E876" s="98"/>
      <c r="F876" s="40"/>
      <c r="G876" s="97"/>
      <c r="H876" s="94"/>
      <c r="I876" s="97"/>
      <c r="J876" s="94"/>
      <c r="K876" s="94"/>
      <c r="L876" s="94"/>
      <c r="M876" s="97" t="n">
        <v>0</v>
      </c>
      <c r="N876" s="97" t="n">
        <v>0</v>
      </c>
      <c r="O876" s="97" t="n">
        <v>0</v>
      </c>
      <c r="P876" s="94"/>
      <c r="Q876" s="94"/>
    </row>
    <row r="877" customFormat="false" ht="12.75" hidden="false" customHeight="false" outlineLevel="0" collapsed="false">
      <c r="A877" s="99"/>
      <c r="B877" s="100"/>
      <c r="C877" s="101"/>
      <c r="D877" s="102"/>
      <c r="E877" s="102"/>
      <c r="F877" s="101"/>
      <c r="G877" s="103"/>
      <c r="H877" s="99"/>
      <c r="I877" s="103"/>
      <c r="J877" s="99"/>
      <c r="K877" s="99"/>
      <c r="L877" s="99"/>
      <c r="M877" s="103" t="n">
        <v>0</v>
      </c>
      <c r="N877" s="103" t="n">
        <v>0</v>
      </c>
      <c r="O877" s="103" t="n">
        <v>0</v>
      </c>
      <c r="P877" s="99"/>
      <c r="Q877" s="99"/>
    </row>
    <row r="878" customFormat="false" ht="12.75" hidden="false" customHeight="false" outlineLevel="0" collapsed="false">
      <c r="A878" s="104" t="n">
        <f aca="false">A875+1</f>
        <v>293</v>
      </c>
      <c r="B878" s="95"/>
      <c r="C878" s="40"/>
      <c r="D878" s="96" t="n">
        <v>6</v>
      </c>
      <c r="E878" s="96"/>
      <c r="F878" s="40"/>
      <c r="G878" s="105" t="n">
        <f aca="false">C878</f>
        <v>0</v>
      </c>
      <c r="H878" s="104" t="n">
        <f aca="false">IF(AND(E878=0,E879=0),25,20)</f>
        <v>25</v>
      </c>
      <c r="I878" s="105" t="n">
        <f aca="false">F878</f>
        <v>0</v>
      </c>
      <c r="J878" s="94" t="n">
        <f aca="false">IF(E878="WO40",-40,MAX(4,SUM(E878:E879)))</f>
        <v>4</v>
      </c>
      <c r="K878" s="104" t="n">
        <f aca="false">IF(D878&gt;E878,1,0)+IF(D879&gt;E879,1,0)+IF(D880&gt;E880,1,0)</f>
        <v>2</v>
      </c>
      <c r="L878" s="104" t="n">
        <f aca="false">IF(E878&gt;D878,1,0)+IF(E879&gt;D879,1,0)+IF(E880&gt;D880,1,0)</f>
        <v>0</v>
      </c>
      <c r="M878" s="97" t="str">
        <f aca="false">G878&amp;" d. "&amp;I878</f>
        <v>0 d. 0</v>
      </c>
      <c r="N878" s="97" t="str">
        <f aca="false">G878&amp;" x "&amp;I878</f>
        <v>0 x 0</v>
      </c>
      <c r="O878" s="97" t="str">
        <f aca="false">I878&amp;" x "&amp;G878</f>
        <v>0 x 0</v>
      </c>
      <c r="P878" s="94" t="n">
        <f aca="false">MONTH(B878)</f>
        <v>12</v>
      </c>
      <c r="Q878" s="94" t="n">
        <f aca="false">QUOTIENT(B878-2,7)-6129</f>
        <v>-6129</v>
      </c>
    </row>
    <row r="879" customFormat="false" ht="12.75" hidden="false" customHeight="false" outlineLevel="0" collapsed="false">
      <c r="A879" s="94"/>
      <c r="B879" s="39"/>
      <c r="C879" s="40"/>
      <c r="D879" s="98" t="n">
        <v>6</v>
      </c>
      <c r="E879" s="98"/>
      <c r="F879" s="40"/>
      <c r="G879" s="97"/>
      <c r="H879" s="94"/>
      <c r="I879" s="97"/>
      <c r="J879" s="94"/>
      <c r="K879" s="94"/>
      <c r="L879" s="94"/>
      <c r="M879" s="97" t="n">
        <v>0</v>
      </c>
      <c r="N879" s="97" t="n">
        <v>0</v>
      </c>
      <c r="O879" s="97" t="n">
        <v>0</v>
      </c>
      <c r="P879" s="94"/>
      <c r="Q879" s="94"/>
    </row>
    <row r="880" customFormat="false" ht="12.75" hidden="false" customHeight="false" outlineLevel="0" collapsed="false">
      <c r="A880" s="99"/>
      <c r="B880" s="100"/>
      <c r="C880" s="101"/>
      <c r="D880" s="102"/>
      <c r="E880" s="102"/>
      <c r="F880" s="101"/>
      <c r="G880" s="103"/>
      <c r="H880" s="99"/>
      <c r="I880" s="103"/>
      <c r="J880" s="99"/>
      <c r="K880" s="99"/>
      <c r="L880" s="99"/>
      <c r="M880" s="103" t="n">
        <v>0</v>
      </c>
      <c r="N880" s="103" t="n">
        <v>0</v>
      </c>
      <c r="O880" s="103" t="n">
        <v>0</v>
      </c>
      <c r="P880" s="99"/>
      <c r="Q880" s="99"/>
    </row>
    <row r="881" customFormat="false" ht="12.75" hidden="false" customHeight="false" outlineLevel="0" collapsed="false">
      <c r="A881" s="104" t="n">
        <f aca="false">A878+1</f>
        <v>294</v>
      </c>
      <c r="B881" s="95"/>
      <c r="C881" s="40"/>
      <c r="D881" s="96" t="n">
        <v>6</v>
      </c>
      <c r="E881" s="96"/>
      <c r="F881" s="40"/>
      <c r="G881" s="105" t="n">
        <f aca="false">C881</f>
        <v>0</v>
      </c>
      <c r="H881" s="104" t="n">
        <f aca="false">IF(AND(E881=0,E882=0),25,20)</f>
        <v>25</v>
      </c>
      <c r="I881" s="105" t="n">
        <f aca="false">F881</f>
        <v>0</v>
      </c>
      <c r="J881" s="94" t="n">
        <f aca="false">IF(E881="WO40",-40,MAX(4,SUM(E881:E882)))</f>
        <v>4</v>
      </c>
      <c r="K881" s="104" t="n">
        <f aca="false">IF(D881&gt;E881,1,0)+IF(D882&gt;E882,1,0)+IF(D883&gt;E883,1,0)</f>
        <v>2</v>
      </c>
      <c r="L881" s="104" t="n">
        <f aca="false">IF(E881&gt;D881,1,0)+IF(E882&gt;D882,1,0)+IF(E883&gt;D883,1,0)</f>
        <v>0</v>
      </c>
      <c r="M881" s="97" t="str">
        <f aca="false">G881&amp;" d. "&amp;I881</f>
        <v>0 d. 0</v>
      </c>
      <c r="N881" s="97" t="str">
        <f aca="false">G881&amp;" x "&amp;I881</f>
        <v>0 x 0</v>
      </c>
      <c r="O881" s="97" t="str">
        <f aca="false">I881&amp;" x "&amp;G881</f>
        <v>0 x 0</v>
      </c>
      <c r="P881" s="94" t="n">
        <f aca="false">MONTH(B881)</f>
        <v>12</v>
      </c>
      <c r="Q881" s="94" t="n">
        <f aca="false">QUOTIENT(B881-2,7)-6129</f>
        <v>-6129</v>
      </c>
    </row>
    <row r="882" customFormat="false" ht="12.75" hidden="false" customHeight="false" outlineLevel="0" collapsed="false">
      <c r="A882" s="94"/>
      <c r="B882" s="39"/>
      <c r="C882" s="40"/>
      <c r="D882" s="98" t="n">
        <v>6</v>
      </c>
      <c r="E882" s="98"/>
      <c r="F882" s="40"/>
      <c r="G882" s="97"/>
      <c r="H882" s="94"/>
      <c r="I882" s="97"/>
      <c r="J882" s="94"/>
      <c r="K882" s="94"/>
      <c r="L882" s="94"/>
      <c r="M882" s="97" t="n">
        <v>0</v>
      </c>
      <c r="N882" s="97" t="n">
        <v>0</v>
      </c>
      <c r="O882" s="97" t="n">
        <v>0</v>
      </c>
      <c r="P882" s="94"/>
      <c r="Q882" s="94"/>
    </row>
    <row r="883" customFormat="false" ht="12.75" hidden="false" customHeight="false" outlineLevel="0" collapsed="false">
      <c r="A883" s="99"/>
      <c r="B883" s="100"/>
      <c r="C883" s="101"/>
      <c r="D883" s="102"/>
      <c r="E883" s="102"/>
      <c r="F883" s="101"/>
      <c r="G883" s="103"/>
      <c r="H883" s="99"/>
      <c r="I883" s="103"/>
      <c r="J883" s="99"/>
      <c r="K883" s="99"/>
      <c r="L883" s="99"/>
      <c r="M883" s="103" t="n">
        <v>0</v>
      </c>
      <c r="N883" s="103" t="n">
        <v>0</v>
      </c>
      <c r="O883" s="103" t="n">
        <v>0</v>
      </c>
      <c r="P883" s="99"/>
      <c r="Q883" s="99"/>
    </row>
    <row r="884" customFormat="false" ht="12.75" hidden="false" customHeight="false" outlineLevel="0" collapsed="false">
      <c r="A884" s="104" t="n">
        <f aca="false">A881+1</f>
        <v>295</v>
      </c>
      <c r="B884" s="95"/>
      <c r="C884" s="40"/>
      <c r="D884" s="96" t="n">
        <v>6</v>
      </c>
      <c r="E884" s="96"/>
      <c r="F884" s="40"/>
      <c r="G884" s="105" t="n">
        <f aca="false">C884</f>
        <v>0</v>
      </c>
      <c r="H884" s="104" t="n">
        <f aca="false">IF(AND(E884=0,E885=0),25,20)</f>
        <v>25</v>
      </c>
      <c r="I884" s="105" t="n">
        <f aca="false">F884</f>
        <v>0</v>
      </c>
      <c r="J884" s="94" t="n">
        <f aca="false">IF(E884="WO40",-40,MAX(4,SUM(E884:E885)))</f>
        <v>4</v>
      </c>
      <c r="K884" s="104" t="n">
        <f aca="false">IF(D884&gt;E884,1,0)+IF(D885&gt;E885,1,0)+IF(D886&gt;E886,1,0)</f>
        <v>2</v>
      </c>
      <c r="L884" s="104" t="n">
        <f aca="false">IF(E884&gt;D884,1,0)+IF(E885&gt;D885,1,0)+IF(E886&gt;D886,1,0)</f>
        <v>0</v>
      </c>
      <c r="M884" s="97" t="str">
        <f aca="false">G884&amp;" d. "&amp;I884</f>
        <v>0 d. 0</v>
      </c>
      <c r="N884" s="97" t="str">
        <f aca="false">G884&amp;" x "&amp;I884</f>
        <v>0 x 0</v>
      </c>
      <c r="O884" s="97" t="str">
        <f aca="false">I884&amp;" x "&amp;G884</f>
        <v>0 x 0</v>
      </c>
      <c r="P884" s="94" t="n">
        <f aca="false">MONTH(B884)</f>
        <v>12</v>
      </c>
      <c r="Q884" s="94" t="n">
        <f aca="false">QUOTIENT(B884-2,7)-6129</f>
        <v>-6129</v>
      </c>
    </row>
    <row r="885" customFormat="false" ht="12.75" hidden="false" customHeight="false" outlineLevel="0" collapsed="false">
      <c r="A885" s="94"/>
      <c r="B885" s="39"/>
      <c r="C885" s="40"/>
      <c r="D885" s="98" t="n">
        <v>6</v>
      </c>
      <c r="E885" s="98"/>
      <c r="F885" s="40"/>
      <c r="G885" s="97"/>
      <c r="H885" s="94"/>
      <c r="I885" s="97"/>
      <c r="J885" s="94"/>
      <c r="K885" s="94"/>
      <c r="L885" s="94"/>
      <c r="M885" s="97" t="n">
        <v>0</v>
      </c>
      <c r="N885" s="97" t="n">
        <v>0</v>
      </c>
      <c r="O885" s="97" t="n">
        <v>0</v>
      </c>
      <c r="P885" s="94"/>
      <c r="Q885" s="94"/>
    </row>
    <row r="886" customFormat="false" ht="12.75" hidden="false" customHeight="false" outlineLevel="0" collapsed="false">
      <c r="A886" s="99"/>
      <c r="B886" s="100"/>
      <c r="C886" s="101"/>
      <c r="D886" s="102"/>
      <c r="E886" s="102"/>
      <c r="F886" s="101"/>
      <c r="G886" s="103"/>
      <c r="H886" s="99"/>
      <c r="I886" s="103"/>
      <c r="J886" s="99"/>
      <c r="K886" s="99"/>
      <c r="L886" s="99"/>
      <c r="M886" s="103" t="n">
        <v>0</v>
      </c>
      <c r="N886" s="103" t="n">
        <v>0</v>
      </c>
      <c r="O886" s="103" t="n">
        <v>0</v>
      </c>
      <c r="P886" s="99"/>
      <c r="Q886" s="99"/>
    </row>
    <row r="887" customFormat="false" ht="12.75" hidden="false" customHeight="false" outlineLevel="0" collapsed="false">
      <c r="A887" s="104" t="n">
        <f aca="false">A884+1</f>
        <v>296</v>
      </c>
      <c r="B887" s="95"/>
      <c r="C887" s="40"/>
      <c r="D887" s="96" t="n">
        <v>6</v>
      </c>
      <c r="E887" s="96"/>
      <c r="F887" s="40"/>
      <c r="G887" s="105" t="n">
        <f aca="false">C887</f>
        <v>0</v>
      </c>
      <c r="H887" s="104" t="n">
        <f aca="false">IF(AND(E887=0,E888=0),25,20)</f>
        <v>25</v>
      </c>
      <c r="I887" s="105" t="n">
        <f aca="false">F887</f>
        <v>0</v>
      </c>
      <c r="J887" s="94" t="n">
        <f aca="false">IF(E887="WO40",-40,MAX(4,SUM(E887:E888)))</f>
        <v>4</v>
      </c>
      <c r="K887" s="104" t="n">
        <f aca="false">IF(D887&gt;E887,1,0)+IF(D888&gt;E888,1,0)+IF(D889&gt;E889,1,0)</f>
        <v>2</v>
      </c>
      <c r="L887" s="104" t="n">
        <f aca="false">IF(E887&gt;D887,1,0)+IF(E888&gt;D888,1,0)+IF(E889&gt;D889,1,0)</f>
        <v>0</v>
      </c>
      <c r="M887" s="97" t="str">
        <f aca="false">G887&amp;" d. "&amp;I887</f>
        <v>0 d. 0</v>
      </c>
      <c r="N887" s="97" t="str">
        <f aca="false">G887&amp;" x "&amp;I887</f>
        <v>0 x 0</v>
      </c>
      <c r="O887" s="97" t="str">
        <f aca="false">I887&amp;" x "&amp;G887</f>
        <v>0 x 0</v>
      </c>
      <c r="P887" s="94" t="n">
        <f aca="false">MONTH(B887)</f>
        <v>12</v>
      </c>
      <c r="Q887" s="94" t="n">
        <f aca="false">QUOTIENT(B887-2,7)-6129</f>
        <v>-6129</v>
      </c>
    </row>
    <row r="888" customFormat="false" ht="12.75" hidden="false" customHeight="false" outlineLevel="0" collapsed="false">
      <c r="A888" s="94"/>
      <c r="B888" s="39"/>
      <c r="C888" s="40"/>
      <c r="D888" s="98" t="n">
        <v>6</v>
      </c>
      <c r="E888" s="98"/>
      <c r="F888" s="40"/>
      <c r="G888" s="97"/>
      <c r="H888" s="94"/>
      <c r="I888" s="97"/>
      <c r="J888" s="94"/>
      <c r="K888" s="94"/>
      <c r="L888" s="94"/>
      <c r="M888" s="97" t="n">
        <v>0</v>
      </c>
      <c r="N888" s="97" t="n">
        <v>0</v>
      </c>
      <c r="O888" s="97" t="n">
        <v>0</v>
      </c>
      <c r="P888" s="94"/>
      <c r="Q888" s="94"/>
    </row>
    <row r="889" customFormat="false" ht="12.75" hidden="false" customHeight="false" outlineLevel="0" collapsed="false">
      <c r="A889" s="99"/>
      <c r="B889" s="100"/>
      <c r="C889" s="101"/>
      <c r="D889" s="102"/>
      <c r="E889" s="102"/>
      <c r="F889" s="101"/>
      <c r="G889" s="103"/>
      <c r="H889" s="99"/>
      <c r="I889" s="103"/>
      <c r="J889" s="99"/>
      <c r="K889" s="99"/>
      <c r="L889" s="99"/>
      <c r="M889" s="103" t="n">
        <v>0</v>
      </c>
      <c r="N889" s="103" t="n">
        <v>0</v>
      </c>
      <c r="O889" s="103" t="n">
        <v>0</v>
      </c>
      <c r="P889" s="99"/>
      <c r="Q889" s="99"/>
    </row>
    <row r="890" customFormat="false" ht="12.75" hidden="false" customHeight="false" outlineLevel="0" collapsed="false">
      <c r="A890" s="104" t="n">
        <f aca="false">A887+1</f>
        <v>297</v>
      </c>
      <c r="B890" s="95"/>
      <c r="C890" s="40"/>
      <c r="D890" s="96" t="n">
        <v>6</v>
      </c>
      <c r="E890" s="96"/>
      <c r="F890" s="40"/>
      <c r="G890" s="105" t="n">
        <f aca="false">C890</f>
        <v>0</v>
      </c>
      <c r="H890" s="104" t="n">
        <f aca="false">IF(AND(E890=0,E891=0),25,20)</f>
        <v>25</v>
      </c>
      <c r="I890" s="105" t="n">
        <f aca="false">F890</f>
        <v>0</v>
      </c>
      <c r="J890" s="94" t="n">
        <f aca="false">IF(E890="WO40",-40,MAX(4,SUM(E890:E891)))</f>
        <v>4</v>
      </c>
      <c r="K890" s="104" t="n">
        <f aca="false">IF(D890&gt;E890,1,0)+IF(D891&gt;E891,1,0)+IF(D892&gt;E892,1,0)</f>
        <v>2</v>
      </c>
      <c r="L890" s="104" t="n">
        <f aca="false">IF(E890&gt;D890,1,0)+IF(E891&gt;D891,1,0)+IF(E892&gt;D892,1,0)</f>
        <v>0</v>
      </c>
      <c r="M890" s="97" t="str">
        <f aca="false">G890&amp;" d. "&amp;I890</f>
        <v>0 d. 0</v>
      </c>
      <c r="N890" s="97" t="str">
        <f aca="false">G890&amp;" x "&amp;I890</f>
        <v>0 x 0</v>
      </c>
      <c r="O890" s="97" t="str">
        <f aca="false">I890&amp;" x "&amp;G890</f>
        <v>0 x 0</v>
      </c>
      <c r="P890" s="94" t="n">
        <f aca="false">MONTH(B890)</f>
        <v>12</v>
      </c>
      <c r="Q890" s="94" t="n">
        <f aca="false">QUOTIENT(B890-2,7)-6129</f>
        <v>-6129</v>
      </c>
    </row>
    <row r="891" customFormat="false" ht="12.75" hidden="false" customHeight="false" outlineLevel="0" collapsed="false">
      <c r="A891" s="94"/>
      <c r="B891" s="39"/>
      <c r="C891" s="40"/>
      <c r="D891" s="98" t="n">
        <v>6</v>
      </c>
      <c r="E891" s="98"/>
      <c r="F891" s="40"/>
      <c r="G891" s="97"/>
      <c r="H891" s="94"/>
      <c r="I891" s="97"/>
      <c r="J891" s="94"/>
      <c r="K891" s="94"/>
      <c r="L891" s="94"/>
      <c r="M891" s="97" t="n">
        <v>0</v>
      </c>
      <c r="N891" s="97" t="n">
        <v>0</v>
      </c>
      <c r="O891" s="97" t="n">
        <v>0</v>
      </c>
      <c r="P891" s="94"/>
      <c r="Q891" s="94"/>
    </row>
    <row r="892" customFormat="false" ht="12.75" hidden="false" customHeight="false" outlineLevel="0" collapsed="false">
      <c r="A892" s="99"/>
      <c r="B892" s="100"/>
      <c r="C892" s="101"/>
      <c r="D892" s="102"/>
      <c r="E892" s="102"/>
      <c r="F892" s="101"/>
      <c r="G892" s="103"/>
      <c r="H892" s="99"/>
      <c r="I892" s="103"/>
      <c r="J892" s="99"/>
      <c r="K892" s="99"/>
      <c r="L892" s="99"/>
      <c r="M892" s="103" t="n">
        <v>0</v>
      </c>
      <c r="N892" s="103" t="n">
        <v>0</v>
      </c>
      <c r="O892" s="103" t="n">
        <v>0</v>
      </c>
      <c r="P892" s="99"/>
      <c r="Q892" s="99"/>
    </row>
    <row r="893" customFormat="false" ht="12.75" hidden="false" customHeight="false" outlineLevel="0" collapsed="false">
      <c r="A893" s="104" t="n">
        <f aca="false">A890+1</f>
        <v>298</v>
      </c>
      <c r="B893" s="95"/>
      <c r="C893" s="40"/>
      <c r="D893" s="96" t="n">
        <v>6</v>
      </c>
      <c r="E893" s="96"/>
      <c r="F893" s="40"/>
      <c r="G893" s="105" t="n">
        <f aca="false">C893</f>
        <v>0</v>
      </c>
      <c r="H893" s="104" t="n">
        <f aca="false">IF(AND(E893=0,E894=0),25,20)</f>
        <v>25</v>
      </c>
      <c r="I893" s="105" t="n">
        <f aca="false">F893</f>
        <v>0</v>
      </c>
      <c r="J893" s="94" t="n">
        <f aca="false">IF(E893="WO40",-40,MAX(4,SUM(E893:E894)))</f>
        <v>4</v>
      </c>
      <c r="K893" s="104" t="n">
        <f aca="false">IF(D893&gt;E893,1,0)+IF(D894&gt;E894,1,0)+IF(D895&gt;E895,1,0)</f>
        <v>2</v>
      </c>
      <c r="L893" s="104" t="n">
        <f aca="false">IF(E893&gt;D893,1,0)+IF(E894&gt;D894,1,0)+IF(E895&gt;D895,1,0)</f>
        <v>0</v>
      </c>
      <c r="M893" s="97" t="str">
        <f aca="false">G893&amp;" d. "&amp;I893</f>
        <v>0 d. 0</v>
      </c>
      <c r="N893" s="97" t="str">
        <f aca="false">G893&amp;" x "&amp;I893</f>
        <v>0 x 0</v>
      </c>
      <c r="O893" s="97" t="str">
        <f aca="false">I893&amp;" x "&amp;G893</f>
        <v>0 x 0</v>
      </c>
      <c r="P893" s="94" t="n">
        <f aca="false">MONTH(B893)</f>
        <v>12</v>
      </c>
      <c r="Q893" s="94" t="n">
        <f aca="false">QUOTIENT(B893-2,7)-6129</f>
        <v>-6129</v>
      </c>
    </row>
    <row r="894" customFormat="false" ht="12.75" hidden="false" customHeight="false" outlineLevel="0" collapsed="false">
      <c r="A894" s="94"/>
      <c r="B894" s="39"/>
      <c r="C894" s="40"/>
      <c r="D894" s="98" t="n">
        <v>6</v>
      </c>
      <c r="E894" s="98"/>
      <c r="F894" s="40"/>
      <c r="G894" s="97"/>
      <c r="H894" s="94"/>
      <c r="I894" s="97"/>
      <c r="J894" s="94"/>
      <c r="K894" s="94"/>
      <c r="L894" s="94"/>
      <c r="M894" s="97" t="n">
        <v>0</v>
      </c>
      <c r="N894" s="97" t="n">
        <v>0</v>
      </c>
      <c r="O894" s="97" t="n">
        <v>0</v>
      </c>
      <c r="P894" s="94"/>
      <c r="Q894" s="94"/>
    </row>
    <row r="895" customFormat="false" ht="12.75" hidden="false" customHeight="false" outlineLevel="0" collapsed="false">
      <c r="A895" s="99"/>
      <c r="B895" s="100"/>
      <c r="C895" s="101"/>
      <c r="D895" s="102"/>
      <c r="E895" s="102"/>
      <c r="F895" s="101"/>
      <c r="G895" s="103"/>
      <c r="H895" s="99"/>
      <c r="I895" s="103"/>
      <c r="J895" s="99"/>
      <c r="K895" s="99"/>
      <c r="L895" s="99"/>
      <c r="M895" s="103" t="n">
        <v>0</v>
      </c>
      <c r="N895" s="103" t="n">
        <v>0</v>
      </c>
      <c r="O895" s="103" t="n">
        <v>0</v>
      </c>
      <c r="P895" s="99"/>
      <c r="Q895" s="99"/>
    </row>
    <row r="896" customFormat="false" ht="12.75" hidden="false" customHeight="false" outlineLevel="0" collapsed="false">
      <c r="A896" s="104" t="n">
        <f aca="false">A893+1</f>
        <v>299</v>
      </c>
      <c r="B896" s="95"/>
      <c r="C896" s="40"/>
      <c r="D896" s="96" t="n">
        <v>6</v>
      </c>
      <c r="E896" s="96"/>
      <c r="F896" s="40"/>
      <c r="G896" s="105" t="n">
        <f aca="false">C896</f>
        <v>0</v>
      </c>
      <c r="H896" s="104" t="n">
        <f aca="false">IF(AND(E896=0,E897=0),25,20)</f>
        <v>25</v>
      </c>
      <c r="I896" s="105" t="n">
        <f aca="false">F896</f>
        <v>0</v>
      </c>
      <c r="J896" s="94" t="n">
        <f aca="false">IF(E896="WO40",-40,MAX(4,SUM(E896:E897)))</f>
        <v>4</v>
      </c>
      <c r="K896" s="104" t="n">
        <f aca="false">IF(D896&gt;E896,1,0)+IF(D897&gt;E897,1,0)+IF(D898&gt;E898,1,0)</f>
        <v>2</v>
      </c>
      <c r="L896" s="104" t="n">
        <f aca="false">IF(E896&gt;D896,1,0)+IF(E897&gt;D897,1,0)+IF(E898&gt;D898,1,0)</f>
        <v>0</v>
      </c>
      <c r="M896" s="97" t="str">
        <f aca="false">G896&amp;" d. "&amp;I896</f>
        <v>0 d. 0</v>
      </c>
      <c r="N896" s="97" t="str">
        <f aca="false">G896&amp;" x "&amp;I896</f>
        <v>0 x 0</v>
      </c>
      <c r="O896" s="97" t="str">
        <f aca="false">I896&amp;" x "&amp;G896</f>
        <v>0 x 0</v>
      </c>
      <c r="P896" s="94" t="n">
        <f aca="false">MONTH(B896)</f>
        <v>12</v>
      </c>
      <c r="Q896" s="94" t="n">
        <f aca="false">QUOTIENT(B896-2,7)-6129</f>
        <v>-6129</v>
      </c>
    </row>
    <row r="897" customFormat="false" ht="12.75" hidden="false" customHeight="false" outlineLevel="0" collapsed="false">
      <c r="A897" s="94"/>
      <c r="B897" s="39"/>
      <c r="C897" s="40"/>
      <c r="D897" s="98" t="n">
        <v>6</v>
      </c>
      <c r="E897" s="98"/>
      <c r="F897" s="40"/>
      <c r="G897" s="97"/>
      <c r="H897" s="94"/>
      <c r="I897" s="97"/>
      <c r="J897" s="94"/>
      <c r="K897" s="94"/>
      <c r="L897" s="94"/>
      <c r="M897" s="97" t="n">
        <v>0</v>
      </c>
      <c r="N897" s="97" t="n">
        <v>0</v>
      </c>
      <c r="O897" s="97" t="n">
        <v>0</v>
      </c>
      <c r="P897" s="94"/>
      <c r="Q897" s="94"/>
    </row>
    <row r="898" customFormat="false" ht="12.75" hidden="false" customHeight="false" outlineLevel="0" collapsed="false">
      <c r="A898" s="99"/>
      <c r="B898" s="100"/>
      <c r="C898" s="101"/>
      <c r="D898" s="102"/>
      <c r="E898" s="102"/>
      <c r="F898" s="101"/>
      <c r="G898" s="103"/>
      <c r="H898" s="99"/>
      <c r="I898" s="103"/>
      <c r="J898" s="99"/>
      <c r="K898" s="99"/>
      <c r="L898" s="99"/>
      <c r="M898" s="103" t="n">
        <v>0</v>
      </c>
      <c r="N898" s="103" t="n">
        <v>0</v>
      </c>
      <c r="O898" s="103" t="n">
        <v>0</v>
      </c>
      <c r="P898" s="99"/>
      <c r="Q898" s="99"/>
    </row>
    <row r="899" customFormat="false" ht="12.75" hidden="false" customHeight="false" outlineLevel="0" collapsed="false">
      <c r="A899" s="104" t="n">
        <f aca="false">A896+1</f>
        <v>300</v>
      </c>
      <c r="B899" s="95"/>
      <c r="C899" s="40"/>
      <c r="D899" s="96" t="n">
        <v>6</v>
      </c>
      <c r="E899" s="96"/>
      <c r="F899" s="40"/>
      <c r="G899" s="105" t="n">
        <f aca="false">C899</f>
        <v>0</v>
      </c>
      <c r="H899" s="104" t="n">
        <f aca="false">IF(AND(E899=0,E900=0),25,20)</f>
        <v>25</v>
      </c>
      <c r="I899" s="105" t="n">
        <f aca="false">F899</f>
        <v>0</v>
      </c>
      <c r="J899" s="94" t="n">
        <f aca="false">IF(E899="WO40",-40,MAX(4,SUM(E899:E900)))</f>
        <v>4</v>
      </c>
      <c r="K899" s="104" t="n">
        <f aca="false">IF(D899&gt;E899,1,0)+IF(D900&gt;E900,1,0)+IF(D901&gt;E901,1,0)</f>
        <v>2</v>
      </c>
      <c r="L899" s="104" t="n">
        <f aca="false">IF(E899&gt;D899,1,0)+IF(E900&gt;D900,1,0)+IF(E901&gt;D901,1,0)</f>
        <v>0</v>
      </c>
      <c r="M899" s="97" t="str">
        <f aca="false">G899&amp;" d. "&amp;I899</f>
        <v>0 d. 0</v>
      </c>
      <c r="N899" s="97" t="str">
        <f aca="false">G899&amp;" x "&amp;I899</f>
        <v>0 x 0</v>
      </c>
      <c r="O899" s="97" t="str">
        <f aca="false">I899&amp;" x "&amp;G899</f>
        <v>0 x 0</v>
      </c>
      <c r="P899" s="94" t="n">
        <f aca="false">MONTH(B899)</f>
        <v>12</v>
      </c>
      <c r="Q899" s="94" t="n">
        <f aca="false">QUOTIENT(B899-2,7)-6129</f>
        <v>-6129</v>
      </c>
    </row>
    <row r="900" customFormat="false" ht="12.75" hidden="false" customHeight="false" outlineLevel="0" collapsed="false">
      <c r="A900" s="94"/>
      <c r="B900" s="39"/>
      <c r="C900" s="40"/>
      <c r="D900" s="98" t="n">
        <v>6</v>
      </c>
      <c r="E900" s="98"/>
      <c r="F900" s="40"/>
      <c r="G900" s="97"/>
      <c r="H900" s="94"/>
      <c r="I900" s="97"/>
      <c r="J900" s="94"/>
      <c r="K900" s="94"/>
      <c r="L900" s="94"/>
      <c r="M900" s="97" t="n">
        <v>0</v>
      </c>
      <c r="N900" s="97" t="n">
        <v>0</v>
      </c>
      <c r="O900" s="97" t="n">
        <v>0</v>
      </c>
      <c r="P900" s="94"/>
      <c r="Q900" s="94"/>
    </row>
    <row r="901" customFormat="false" ht="12.75" hidden="false" customHeight="false" outlineLevel="0" collapsed="false">
      <c r="A901" s="99"/>
      <c r="B901" s="100"/>
      <c r="C901" s="101"/>
      <c r="D901" s="102"/>
      <c r="E901" s="102"/>
      <c r="F901" s="101"/>
      <c r="G901" s="103"/>
      <c r="H901" s="99"/>
      <c r="I901" s="103"/>
      <c r="J901" s="99"/>
      <c r="K901" s="99"/>
      <c r="L901" s="99"/>
      <c r="M901" s="103" t="n">
        <v>0</v>
      </c>
      <c r="N901" s="103" t="n">
        <v>0</v>
      </c>
      <c r="O901" s="103" t="n">
        <v>0</v>
      </c>
      <c r="P901" s="99"/>
      <c r="Q901" s="99"/>
    </row>
    <row r="902" customFormat="false" ht="12.75" hidden="false" customHeight="false" outlineLevel="0" collapsed="false">
      <c r="A902" s="104" t="n">
        <f aca="false">A899+1</f>
        <v>301</v>
      </c>
      <c r="B902" s="95"/>
      <c r="C902" s="40"/>
      <c r="D902" s="96" t="n">
        <v>6</v>
      </c>
      <c r="E902" s="96"/>
      <c r="F902" s="40"/>
      <c r="G902" s="105" t="n">
        <f aca="false">C902</f>
        <v>0</v>
      </c>
      <c r="H902" s="104" t="n">
        <f aca="false">IF(AND(E902=0,E903=0),25,20)</f>
        <v>25</v>
      </c>
      <c r="I902" s="105" t="n">
        <f aca="false">F902</f>
        <v>0</v>
      </c>
      <c r="J902" s="94" t="n">
        <f aca="false">IF(E902="WO40",-40,MAX(4,SUM(E902:E903)))</f>
        <v>4</v>
      </c>
      <c r="K902" s="104" t="n">
        <f aca="false">IF(D902&gt;E902,1,0)+IF(D903&gt;E903,1,0)+IF(D904&gt;E904,1,0)</f>
        <v>2</v>
      </c>
      <c r="L902" s="104" t="n">
        <f aca="false">IF(E902&gt;D902,1,0)+IF(E903&gt;D903,1,0)+IF(E904&gt;D904,1,0)</f>
        <v>0</v>
      </c>
      <c r="M902" s="97" t="str">
        <f aca="false">G902&amp;" d. "&amp;I902</f>
        <v>0 d. 0</v>
      </c>
      <c r="N902" s="97" t="str">
        <f aca="false">G902&amp;" x "&amp;I902</f>
        <v>0 x 0</v>
      </c>
      <c r="O902" s="97" t="str">
        <f aca="false">I902&amp;" x "&amp;G902</f>
        <v>0 x 0</v>
      </c>
      <c r="P902" s="94" t="n">
        <f aca="false">MONTH(B902)</f>
        <v>12</v>
      </c>
      <c r="Q902" s="94" t="n">
        <f aca="false">QUOTIENT(B902-2,7)-6129</f>
        <v>-6129</v>
      </c>
    </row>
    <row r="903" customFormat="false" ht="12.75" hidden="false" customHeight="false" outlineLevel="0" collapsed="false">
      <c r="A903" s="94"/>
      <c r="B903" s="39"/>
      <c r="C903" s="40"/>
      <c r="D903" s="98" t="n">
        <v>6</v>
      </c>
      <c r="E903" s="98"/>
      <c r="F903" s="40"/>
      <c r="G903" s="97"/>
      <c r="H903" s="94"/>
      <c r="I903" s="97"/>
      <c r="J903" s="94"/>
      <c r="K903" s="94"/>
      <c r="L903" s="94"/>
      <c r="M903" s="97" t="n">
        <v>0</v>
      </c>
      <c r="N903" s="97" t="n">
        <v>0</v>
      </c>
      <c r="O903" s="97" t="n">
        <v>0</v>
      </c>
      <c r="P903" s="94"/>
      <c r="Q903" s="94"/>
    </row>
    <row r="904" customFormat="false" ht="12.75" hidden="false" customHeight="false" outlineLevel="0" collapsed="false">
      <c r="A904" s="99"/>
      <c r="B904" s="100"/>
      <c r="C904" s="101"/>
      <c r="D904" s="102"/>
      <c r="E904" s="102"/>
      <c r="F904" s="101"/>
      <c r="G904" s="103"/>
      <c r="H904" s="99"/>
      <c r="I904" s="103"/>
      <c r="J904" s="99"/>
      <c r="K904" s="99"/>
      <c r="L904" s="99"/>
      <c r="M904" s="103" t="n">
        <v>0</v>
      </c>
      <c r="N904" s="103" t="n">
        <v>0</v>
      </c>
      <c r="O904" s="103" t="n">
        <v>0</v>
      </c>
      <c r="P904" s="99"/>
      <c r="Q904" s="99"/>
    </row>
    <row r="905" customFormat="false" ht="12.75" hidden="false" customHeight="false" outlineLevel="0" collapsed="false">
      <c r="A905" s="104" t="n">
        <f aca="false">A902+1</f>
        <v>302</v>
      </c>
      <c r="B905" s="95"/>
      <c r="C905" s="40"/>
      <c r="D905" s="96" t="n">
        <v>6</v>
      </c>
      <c r="E905" s="96"/>
      <c r="F905" s="40"/>
      <c r="G905" s="105" t="n">
        <f aca="false">C905</f>
        <v>0</v>
      </c>
      <c r="H905" s="104" t="n">
        <f aca="false">IF(AND(E905=0,E906=0),25,20)</f>
        <v>25</v>
      </c>
      <c r="I905" s="105" t="n">
        <f aca="false">F905</f>
        <v>0</v>
      </c>
      <c r="J905" s="94" t="n">
        <f aca="false">IF(E905="WO40",-40,MAX(4,SUM(E905:E906)))</f>
        <v>4</v>
      </c>
      <c r="K905" s="104" t="n">
        <f aca="false">IF(D905&gt;E905,1,0)+IF(D906&gt;E906,1,0)+IF(D907&gt;E907,1,0)</f>
        <v>2</v>
      </c>
      <c r="L905" s="104" t="n">
        <f aca="false">IF(E905&gt;D905,1,0)+IF(E906&gt;D906,1,0)+IF(E907&gt;D907,1,0)</f>
        <v>0</v>
      </c>
      <c r="M905" s="97" t="str">
        <f aca="false">G905&amp;" d. "&amp;I905</f>
        <v>0 d. 0</v>
      </c>
      <c r="N905" s="97" t="str">
        <f aca="false">G905&amp;" x "&amp;I905</f>
        <v>0 x 0</v>
      </c>
      <c r="O905" s="97" t="str">
        <f aca="false">I905&amp;" x "&amp;G905</f>
        <v>0 x 0</v>
      </c>
      <c r="P905" s="94" t="n">
        <f aca="false">MONTH(B905)</f>
        <v>12</v>
      </c>
      <c r="Q905" s="94" t="n">
        <f aca="false">QUOTIENT(B905-2,7)-6129</f>
        <v>-6129</v>
      </c>
    </row>
    <row r="906" customFormat="false" ht="12.75" hidden="false" customHeight="false" outlineLevel="0" collapsed="false">
      <c r="A906" s="94"/>
      <c r="B906" s="39"/>
      <c r="C906" s="40"/>
      <c r="D906" s="98" t="n">
        <v>6</v>
      </c>
      <c r="E906" s="98"/>
      <c r="F906" s="40"/>
      <c r="G906" s="97"/>
      <c r="H906" s="94"/>
      <c r="I906" s="97"/>
      <c r="J906" s="94"/>
      <c r="K906" s="94"/>
      <c r="L906" s="94"/>
      <c r="M906" s="97" t="n">
        <v>0</v>
      </c>
      <c r="N906" s="97" t="n">
        <v>0</v>
      </c>
      <c r="O906" s="97" t="n">
        <v>0</v>
      </c>
      <c r="P906" s="94"/>
      <c r="Q906" s="94"/>
    </row>
    <row r="907" customFormat="false" ht="12.75" hidden="false" customHeight="false" outlineLevel="0" collapsed="false">
      <c r="A907" s="99"/>
      <c r="B907" s="100"/>
      <c r="C907" s="101"/>
      <c r="D907" s="102"/>
      <c r="E907" s="102"/>
      <c r="F907" s="101"/>
      <c r="G907" s="103"/>
      <c r="H907" s="99"/>
      <c r="I907" s="103"/>
      <c r="J907" s="99"/>
      <c r="K907" s="99"/>
      <c r="L907" s="99"/>
      <c r="M907" s="103" t="n">
        <v>0</v>
      </c>
      <c r="N907" s="103" t="n">
        <v>0</v>
      </c>
      <c r="O907" s="103" t="n">
        <v>0</v>
      </c>
      <c r="P907" s="99"/>
      <c r="Q907" s="99"/>
    </row>
    <row r="908" customFormat="false" ht="12.75" hidden="false" customHeight="false" outlineLevel="0" collapsed="false">
      <c r="A908" s="104" t="n">
        <f aca="false">A905+1</f>
        <v>303</v>
      </c>
      <c r="B908" s="95"/>
      <c r="C908" s="40"/>
      <c r="D908" s="96" t="n">
        <v>6</v>
      </c>
      <c r="E908" s="96"/>
      <c r="F908" s="40"/>
      <c r="G908" s="105" t="n">
        <f aca="false">C908</f>
        <v>0</v>
      </c>
      <c r="H908" s="104" t="n">
        <f aca="false">IF(AND(E908=0,E909=0),25,20)</f>
        <v>25</v>
      </c>
      <c r="I908" s="105" t="n">
        <f aca="false">F908</f>
        <v>0</v>
      </c>
      <c r="J908" s="94" t="n">
        <f aca="false">IF(E908="WO40",-40,MAX(4,SUM(E908:E909)))</f>
        <v>4</v>
      </c>
      <c r="K908" s="104" t="n">
        <f aca="false">IF(D908&gt;E908,1,0)+IF(D909&gt;E909,1,0)+IF(D910&gt;E910,1,0)</f>
        <v>2</v>
      </c>
      <c r="L908" s="104" t="n">
        <f aca="false">IF(E908&gt;D908,1,0)+IF(E909&gt;D909,1,0)+IF(E910&gt;D910,1,0)</f>
        <v>0</v>
      </c>
      <c r="M908" s="97" t="str">
        <f aca="false">G908&amp;" d. "&amp;I908</f>
        <v>0 d. 0</v>
      </c>
      <c r="N908" s="97" t="str">
        <f aca="false">G908&amp;" x "&amp;I908</f>
        <v>0 x 0</v>
      </c>
      <c r="O908" s="97" t="str">
        <f aca="false">I908&amp;" x "&amp;G908</f>
        <v>0 x 0</v>
      </c>
      <c r="P908" s="94" t="n">
        <f aca="false">MONTH(B908)</f>
        <v>12</v>
      </c>
      <c r="Q908" s="94" t="n">
        <f aca="false">QUOTIENT(B908-2,7)-6129</f>
        <v>-6129</v>
      </c>
    </row>
    <row r="909" customFormat="false" ht="12.75" hidden="false" customHeight="false" outlineLevel="0" collapsed="false">
      <c r="A909" s="94"/>
      <c r="B909" s="39"/>
      <c r="C909" s="40"/>
      <c r="D909" s="98" t="n">
        <v>6</v>
      </c>
      <c r="E909" s="98"/>
      <c r="F909" s="40"/>
      <c r="G909" s="97"/>
      <c r="H909" s="94"/>
      <c r="I909" s="97"/>
      <c r="J909" s="94"/>
      <c r="K909" s="94"/>
      <c r="L909" s="94"/>
      <c r="M909" s="97" t="n">
        <v>0</v>
      </c>
      <c r="N909" s="97" t="n">
        <v>0</v>
      </c>
      <c r="O909" s="97" t="n">
        <v>0</v>
      </c>
      <c r="P909" s="94"/>
      <c r="Q909" s="94"/>
    </row>
    <row r="910" customFormat="false" ht="12.75" hidden="false" customHeight="false" outlineLevel="0" collapsed="false">
      <c r="A910" s="99"/>
      <c r="B910" s="100"/>
      <c r="C910" s="101"/>
      <c r="D910" s="102"/>
      <c r="E910" s="102"/>
      <c r="F910" s="101"/>
      <c r="G910" s="103"/>
      <c r="H910" s="99"/>
      <c r="I910" s="103"/>
      <c r="J910" s="99"/>
      <c r="K910" s="99"/>
      <c r="L910" s="99"/>
      <c r="M910" s="103" t="n">
        <v>0</v>
      </c>
      <c r="N910" s="103" t="n">
        <v>0</v>
      </c>
      <c r="O910" s="103" t="n">
        <v>0</v>
      </c>
      <c r="P910" s="99"/>
      <c r="Q910" s="99"/>
    </row>
    <row r="911" customFormat="false" ht="12.75" hidden="false" customHeight="false" outlineLevel="0" collapsed="false">
      <c r="A911" s="104" t="n">
        <f aca="false">A908+1</f>
        <v>304</v>
      </c>
      <c r="B911" s="95"/>
      <c r="C911" s="40"/>
      <c r="D911" s="96" t="n">
        <v>6</v>
      </c>
      <c r="E911" s="96"/>
      <c r="F911" s="40"/>
      <c r="G911" s="105" t="n">
        <f aca="false">C911</f>
        <v>0</v>
      </c>
      <c r="H911" s="104" t="n">
        <f aca="false">IF(AND(E911=0,E912=0),25,20)</f>
        <v>25</v>
      </c>
      <c r="I911" s="105" t="n">
        <f aca="false">F911</f>
        <v>0</v>
      </c>
      <c r="J911" s="94" t="n">
        <f aca="false">IF(E911="WO40",-40,MAX(4,SUM(E911:E912)))</f>
        <v>4</v>
      </c>
      <c r="K911" s="104" t="n">
        <f aca="false">IF(D911&gt;E911,1,0)+IF(D912&gt;E912,1,0)+IF(D913&gt;E913,1,0)</f>
        <v>2</v>
      </c>
      <c r="L911" s="104" t="n">
        <f aca="false">IF(E911&gt;D911,1,0)+IF(E912&gt;D912,1,0)+IF(E913&gt;D913,1,0)</f>
        <v>0</v>
      </c>
      <c r="M911" s="97" t="str">
        <f aca="false">G911&amp;" d. "&amp;I911</f>
        <v>0 d. 0</v>
      </c>
      <c r="N911" s="97" t="str">
        <f aca="false">G911&amp;" x "&amp;I911</f>
        <v>0 x 0</v>
      </c>
      <c r="O911" s="97" t="str">
        <f aca="false">I911&amp;" x "&amp;G911</f>
        <v>0 x 0</v>
      </c>
      <c r="P911" s="94" t="n">
        <f aca="false">MONTH(B911)</f>
        <v>12</v>
      </c>
      <c r="Q911" s="94" t="n">
        <f aca="false">QUOTIENT(B911-2,7)-6129</f>
        <v>-6129</v>
      </c>
    </row>
    <row r="912" customFormat="false" ht="12.75" hidden="false" customHeight="false" outlineLevel="0" collapsed="false">
      <c r="A912" s="94"/>
      <c r="B912" s="39"/>
      <c r="C912" s="40"/>
      <c r="D912" s="98" t="n">
        <v>6</v>
      </c>
      <c r="E912" s="98"/>
      <c r="F912" s="40"/>
      <c r="G912" s="97"/>
      <c r="H912" s="94"/>
      <c r="I912" s="97"/>
      <c r="J912" s="94"/>
      <c r="K912" s="94"/>
      <c r="L912" s="94"/>
      <c r="M912" s="97" t="n">
        <v>0</v>
      </c>
      <c r="N912" s="97" t="n">
        <v>0</v>
      </c>
      <c r="O912" s="97" t="n">
        <v>0</v>
      </c>
      <c r="P912" s="94"/>
      <c r="Q912" s="94"/>
    </row>
    <row r="913" customFormat="false" ht="12.75" hidden="false" customHeight="false" outlineLevel="0" collapsed="false">
      <c r="A913" s="99"/>
      <c r="B913" s="100"/>
      <c r="C913" s="101"/>
      <c r="D913" s="102"/>
      <c r="E913" s="102"/>
      <c r="F913" s="101"/>
      <c r="G913" s="103"/>
      <c r="H913" s="99"/>
      <c r="I913" s="103"/>
      <c r="J913" s="99"/>
      <c r="K913" s="99"/>
      <c r="L913" s="99"/>
      <c r="M913" s="103" t="n">
        <v>0</v>
      </c>
      <c r="N913" s="103" t="n">
        <v>0</v>
      </c>
      <c r="O913" s="103" t="n">
        <v>0</v>
      </c>
      <c r="P913" s="99"/>
      <c r="Q913" s="99"/>
    </row>
    <row r="914" customFormat="false" ht="12.75" hidden="false" customHeight="false" outlineLevel="0" collapsed="false">
      <c r="A914" s="104" t="n">
        <f aca="false">A911+1</f>
        <v>305</v>
      </c>
      <c r="B914" s="95"/>
      <c r="C914" s="40"/>
      <c r="D914" s="96" t="n">
        <v>6</v>
      </c>
      <c r="E914" s="96"/>
      <c r="F914" s="40"/>
      <c r="G914" s="105" t="n">
        <f aca="false">C914</f>
        <v>0</v>
      </c>
      <c r="H914" s="104" t="n">
        <f aca="false">IF(AND(E914=0,E915=0),25,20)</f>
        <v>25</v>
      </c>
      <c r="I914" s="105" t="n">
        <f aca="false">F914</f>
        <v>0</v>
      </c>
      <c r="J914" s="94" t="n">
        <f aca="false">IF(E914="WO40",-40,MAX(4,SUM(E914:E915)))</f>
        <v>4</v>
      </c>
      <c r="K914" s="104" t="n">
        <f aca="false">IF(D914&gt;E914,1,0)+IF(D915&gt;E915,1,0)+IF(D916&gt;E916,1,0)</f>
        <v>2</v>
      </c>
      <c r="L914" s="104" t="n">
        <f aca="false">IF(E914&gt;D914,1,0)+IF(E915&gt;D915,1,0)+IF(E916&gt;D916,1,0)</f>
        <v>0</v>
      </c>
      <c r="M914" s="97" t="str">
        <f aca="false">G914&amp;" d. "&amp;I914</f>
        <v>0 d. 0</v>
      </c>
      <c r="N914" s="97" t="str">
        <f aca="false">G914&amp;" x "&amp;I914</f>
        <v>0 x 0</v>
      </c>
      <c r="O914" s="97" t="str">
        <f aca="false">I914&amp;" x "&amp;G914</f>
        <v>0 x 0</v>
      </c>
      <c r="P914" s="94" t="n">
        <f aca="false">MONTH(B914)</f>
        <v>12</v>
      </c>
      <c r="Q914" s="94" t="n">
        <f aca="false">QUOTIENT(B914-2,7)-6129</f>
        <v>-6129</v>
      </c>
    </row>
    <row r="915" customFormat="false" ht="12.75" hidden="false" customHeight="false" outlineLevel="0" collapsed="false">
      <c r="A915" s="94"/>
      <c r="B915" s="39"/>
      <c r="C915" s="40"/>
      <c r="D915" s="98" t="n">
        <v>6</v>
      </c>
      <c r="E915" s="98"/>
      <c r="F915" s="40"/>
      <c r="G915" s="97"/>
      <c r="H915" s="94"/>
      <c r="I915" s="97"/>
      <c r="J915" s="94"/>
      <c r="K915" s="94"/>
      <c r="L915" s="94"/>
      <c r="M915" s="97" t="n">
        <v>0</v>
      </c>
      <c r="N915" s="97" t="n">
        <v>0</v>
      </c>
      <c r="O915" s="97" t="n">
        <v>0</v>
      </c>
      <c r="P915" s="94"/>
      <c r="Q915" s="94"/>
    </row>
    <row r="916" customFormat="false" ht="12.75" hidden="false" customHeight="false" outlineLevel="0" collapsed="false">
      <c r="A916" s="99"/>
      <c r="B916" s="100"/>
      <c r="C916" s="101"/>
      <c r="D916" s="102"/>
      <c r="E916" s="102"/>
      <c r="F916" s="101"/>
      <c r="G916" s="103"/>
      <c r="H916" s="99"/>
      <c r="I916" s="103"/>
      <c r="J916" s="99"/>
      <c r="K916" s="99"/>
      <c r="L916" s="99"/>
      <c r="M916" s="103" t="n">
        <v>0</v>
      </c>
      <c r="N916" s="103" t="n">
        <v>0</v>
      </c>
      <c r="O916" s="103" t="n">
        <v>0</v>
      </c>
      <c r="P916" s="99"/>
      <c r="Q916" s="99"/>
    </row>
    <row r="917" customFormat="false" ht="12.75" hidden="false" customHeight="false" outlineLevel="0" collapsed="false">
      <c r="A917" s="104" t="n">
        <f aca="false">A914+1</f>
        <v>306</v>
      </c>
      <c r="B917" s="95"/>
      <c r="C917" s="40"/>
      <c r="D917" s="96" t="n">
        <v>6</v>
      </c>
      <c r="E917" s="96"/>
      <c r="F917" s="40"/>
      <c r="G917" s="105" t="n">
        <f aca="false">C917</f>
        <v>0</v>
      </c>
      <c r="H917" s="104" t="n">
        <f aca="false">IF(AND(E917=0,E918=0),25,20)</f>
        <v>25</v>
      </c>
      <c r="I917" s="105" t="n">
        <f aca="false">F917</f>
        <v>0</v>
      </c>
      <c r="J917" s="94" t="n">
        <f aca="false">IF(E917="WO40",-40,MAX(4,SUM(E917:E918)))</f>
        <v>4</v>
      </c>
      <c r="K917" s="104" t="n">
        <f aca="false">IF(D917&gt;E917,1,0)+IF(D918&gt;E918,1,0)+IF(D919&gt;E919,1,0)</f>
        <v>2</v>
      </c>
      <c r="L917" s="104" t="n">
        <f aca="false">IF(E917&gt;D917,1,0)+IF(E918&gt;D918,1,0)+IF(E919&gt;D919,1,0)</f>
        <v>0</v>
      </c>
      <c r="M917" s="97" t="str">
        <f aca="false">G917&amp;" d. "&amp;I917</f>
        <v>0 d. 0</v>
      </c>
      <c r="N917" s="97" t="str">
        <f aca="false">G917&amp;" x "&amp;I917</f>
        <v>0 x 0</v>
      </c>
      <c r="O917" s="97" t="str">
        <f aca="false">I917&amp;" x "&amp;G917</f>
        <v>0 x 0</v>
      </c>
      <c r="P917" s="94" t="n">
        <f aca="false">MONTH(B917)</f>
        <v>12</v>
      </c>
      <c r="Q917" s="94" t="n">
        <f aca="false">QUOTIENT(B917-2,7)-6129</f>
        <v>-6129</v>
      </c>
    </row>
    <row r="918" customFormat="false" ht="12.75" hidden="false" customHeight="false" outlineLevel="0" collapsed="false">
      <c r="A918" s="94"/>
      <c r="B918" s="39"/>
      <c r="C918" s="40"/>
      <c r="D918" s="98" t="n">
        <v>6</v>
      </c>
      <c r="E918" s="98"/>
      <c r="F918" s="40"/>
      <c r="G918" s="97"/>
      <c r="H918" s="94"/>
      <c r="I918" s="97"/>
      <c r="J918" s="94"/>
      <c r="K918" s="94"/>
      <c r="L918" s="94"/>
      <c r="M918" s="97" t="n">
        <v>0</v>
      </c>
      <c r="N918" s="97" t="n">
        <v>0</v>
      </c>
      <c r="O918" s="97" t="n">
        <v>0</v>
      </c>
      <c r="P918" s="94"/>
      <c r="Q918" s="94"/>
    </row>
    <row r="919" customFormat="false" ht="12.75" hidden="false" customHeight="false" outlineLevel="0" collapsed="false">
      <c r="A919" s="99"/>
      <c r="B919" s="100"/>
      <c r="C919" s="101"/>
      <c r="D919" s="102"/>
      <c r="E919" s="102"/>
      <c r="F919" s="101"/>
      <c r="G919" s="103"/>
      <c r="H919" s="99"/>
      <c r="I919" s="103"/>
      <c r="J919" s="99"/>
      <c r="K919" s="99"/>
      <c r="L919" s="99"/>
      <c r="M919" s="103" t="n">
        <v>0</v>
      </c>
      <c r="N919" s="103" t="n">
        <v>0</v>
      </c>
      <c r="O919" s="103" t="n">
        <v>0</v>
      </c>
      <c r="P919" s="99"/>
      <c r="Q919" s="99"/>
    </row>
    <row r="920" customFormat="false" ht="12.75" hidden="false" customHeight="false" outlineLevel="0" collapsed="false">
      <c r="A920" s="104" t="n">
        <f aca="false">A917+1</f>
        <v>307</v>
      </c>
      <c r="B920" s="95"/>
      <c r="C920" s="40"/>
      <c r="D920" s="96" t="n">
        <v>6</v>
      </c>
      <c r="E920" s="96"/>
      <c r="F920" s="40"/>
      <c r="G920" s="105" t="n">
        <f aca="false">C920</f>
        <v>0</v>
      </c>
      <c r="H920" s="104" t="n">
        <f aca="false">IF(AND(E920=0,E921=0),25,20)</f>
        <v>25</v>
      </c>
      <c r="I920" s="105" t="n">
        <f aca="false">F920</f>
        <v>0</v>
      </c>
      <c r="J920" s="94" t="n">
        <f aca="false">IF(E920="WO40",-40,MAX(4,SUM(E920:E921)))</f>
        <v>4</v>
      </c>
      <c r="K920" s="104" t="n">
        <f aca="false">IF(D920&gt;E920,1,0)+IF(D921&gt;E921,1,0)+IF(D922&gt;E922,1,0)</f>
        <v>2</v>
      </c>
      <c r="L920" s="104" t="n">
        <f aca="false">IF(E920&gt;D920,1,0)+IF(E921&gt;D921,1,0)+IF(E922&gt;D922,1,0)</f>
        <v>0</v>
      </c>
      <c r="M920" s="97" t="str">
        <f aca="false">G920&amp;" d. "&amp;I920</f>
        <v>0 d. 0</v>
      </c>
      <c r="N920" s="97" t="str">
        <f aca="false">G920&amp;" x "&amp;I920</f>
        <v>0 x 0</v>
      </c>
      <c r="O920" s="97" t="str">
        <f aca="false">I920&amp;" x "&amp;G920</f>
        <v>0 x 0</v>
      </c>
      <c r="P920" s="94" t="n">
        <f aca="false">MONTH(B920)</f>
        <v>12</v>
      </c>
      <c r="Q920" s="94" t="n">
        <f aca="false">QUOTIENT(B920-2,7)-6129</f>
        <v>-6129</v>
      </c>
    </row>
    <row r="921" customFormat="false" ht="12.75" hidden="false" customHeight="false" outlineLevel="0" collapsed="false">
      <c r="A921" s="94"/>
      <c r="B921" s="39"/>
      <c r="C921" s="40"/>
      <c r="D921" s="98" t="n">
        <v>6</v>
      </c>
      <c r="E921" s="98"/>
      <c r="F921" s="40"/>
      <c r="G921" s="97"/>
      <c r="H921" s="94"/>
      <c r="I921" s="97"/>
      <c r="J921" s="94"/>
      <c r="K921" s="94"/>
      <c r="L921" s="94"/>
      <c r="M921" s="97" t="n">
        <v>0</v>
      </c>
      <c r="N921" s="97" t="n">
        <v>0</v>
      </c>
      <c r="O921" s="97" t="n">
        <v>0</v>
      </c>
      <c r="P921" s="94"/>
      <c r="Q921" s="94"/>
    </row>
    <row r="922" customFormat="false" ht="12.75" hidden="false" customHeight="false" outlineLevel="0" collapsed="false">
      <c r="A922" s="99"/>
      <c r="B922" s="100"/>
      <c r="C922" s="101"/>
      <c r="D922" s="102"/>
      <c r="E922" s="102"/>
      <c r="F922" s="101"/>
      <c r="G922" s="103"/>
      <c r="H922" s="99"/>
      <c r="I922" s="103"/>
      <c r="J922" s="99"/>
      <c r="K922" s="99"/>
      <c r="L922" s="99"/>
      <c r="M922" s="103" t="n">
        <v>0</v>
      </c>
      <c r="N922" s="103" t="n">
        <v>0</v>
      </c>
      <c r="O922" s="103" t="n">
        <v>0</v>
      </c>
      <c r="P922" s="99"/>
      <c r="Q922" s="99"/>
    </row>
    <row r="923" customFormat="false" ht="12.75" hidden="false" customHeight="false" outlineLevel="0" collapsed="false">
      <c r="A923" s="104" t="n">
        <f aca="false">A920+1</f>
        <v>308</v>
      </c>
      <c r="B923" s="95"/>
      <c r="C923" s="40"/>
      <c r="D923" s="96" t="n">
        <v>6</v>
      </c>
      <c r="E923" s="96"/>
      <c r="F923" s="40"/>
      <c r="G923" s="105" t="n">
        <f aca="false">C923</f>
        <v>0</v>
      </c>
      <c r="H923" s="104" t="n">
        <f aca="false">IF(AND(E923=0,E924=0),25,20)</f>
        <v>25</v>
      </c>
      <c r="I923" s="105" t="n">
        <f aca="false">F923</f>
        <v>0</v>
      </c>
      <c r="J923" s="94" t="n">
        <f aca="false">IF(E923="WO40",-40,MAX(4,SUM(E923:E924)))</f>
        <v>4</v>
      </c>
      <c r="K923" s="104" t="n">
        <f aca="false">IF(D923&gt;E923,1,0)+IF(D924&gt;E924,1,0)+IF(D925&gt;E925,1,0)</f>
        <v>2</v>
      </c>
      <c r="L923" s="104" t="n">
        <f aca="false">IF(E923&gt;D923,1,0)+IF(E924&gt;D924,1,0)+IF(E925&gt;D925,1,0)</f>
        <v>0</v>
      </c>
      <c r="M923" s="97" t="str">
        <f aca="false">G923&amp;" d. "&amp;I923</f>
        <v>0 d. 0</v>
      </c>
      <c r="N923" s="97" t="str">
        <f aca="false">G923&amp;" x "&amp;I923</f>
        <v>0 x 0</v>
      </c>
      <c r="O923" s="97" t="str">
        <f aca="false">I923&amp;" x "&amp;G923</f>
        <v>0 x 0</v>
      </c>
      <c r="P923" s="94" t="n">
        <f aca="false">MONTH(B923)</f>
        <v>12</v>
      </c>
      <c r="Q923" s="94" t="n">
        <f aca="false">QUOTIENT(B923-2,7)-6129</f>
        <v>-6129</v>
      </c>
    </row>
    <row r="924" customFormat="false" ht="12.75" hidden="false" customHeight="false" outlineLevel="0" collapsed="false">
      <c r="A924" s="94"/>
      <c r="B924" s="39"/>
      <c r="C924" s="40"/>
      <c r="D924" s="98" t="n">
        <v>6</v>
      </c>
      <c r="E924" s="98"/>
      <c r="F924" s="40"/>
      <c r="G924" s="97"/>
      <c r="H924" s="94"/>
      <c r="I924" s="97"/>
      <c r="J924" s="94"/>
      <c r="K924" s="94"/>
      <c r="L924" s="94"/>
      <c r="M924" s="97" t="n">
        <v>0</v>
      </c>
      <c r="N924" s="97" t="n">
        <v>0</v>
      </c>
      <c r="O924" s="97" t="n">
        <v>0</v>
      </c>
      <c r="P924" s="94"/>
      <c r="Q924" s="94"/>
    </row>
    <row r="925" customFormat="false" ht="12.75" hidden="false" customHeight="false" outlineLevel="0" collapsed="false">
      <c r="A925" s="99"/>
      <c r="B925" s="100"/>
      <c r="C925" s="101"/>
      <c r="D925" s="102"/>
      <c r="E925" s="102"/>
      <c r="F925" s="101"/>
      <c r="G925" s="103"/>
      <c r="H925" s="99"/>
      <c r="I925" s="103"/>
      <c r="J925" s="99"/>
      <c r="K925" s="99"/>
      <c r="L925" s="99"/>
      <c r="M925" s="103" t="n">
        <v>0</v>
      </c>
      <c r="N925" s="103" t="n">
        <v>0</v>
      </c>
      <c r="O925" s="103" t="n">
        <v>0</v>
      </c>
      <c r="P925" s="99"/>
      <c r="Q925" s="99"/>
    </row>
    <row r="926" customFormat="false" ht="12.75" hidden="false" customHeight="false" outlineLevel="0" collapsed="false">
      <c r="A926" s="104" t="n">
        <f aca="false">A923+1</f>
        <v>309</v>
      </c>
      <c r="B926" s="95"/>
      <c r="C926" s="40"/>
      <c r="D926" s="96" t="n">
        <v>6</v>
      </c>
      <c r="E926" s="96"/>
      <c r="F926" s="40"/>
      <c r="G926" s="105" t="n">
        <f aca="false">C926</f>
        <v>0</v>
      </c>
      <c r="H926" s="104" t="n">
        <f aca="false">IF(AND(E926=0,E927=0),25,20)</f>
        <v>25</v>
      </c>
      <c r="I926" s="105" t="n">
        <f aca="false">F926</f>
        <v>0</v>
      </c>
      <c r="J926" s="94" t="n">
        <f aca="false">IF(E926="WO40",-40,MAX(4,SUM(E926:E927)))</f>
        <v>4</v>
      </c>
      <c r="K926" s="104" t="n">
        <f aca="false">IF(D926&gt;E926,1,0)+IF(D927&gt;E927,1,0)+IF(D928&gt;E928,1,0)</f>
        <v>2</v>
      </c>
      <c r="L926" s="104" t="n">
        <f aca="false">IF(E926&gt;D926,1,0)+IF(E927&gt;D927,1,0)+IF(E928&gt;D928,1,0)</f>
        <v>0</v>
      </c>
      <c r="M926" s="97" t="str">
        <f aca="false">G926&amp;" d. "&amp;I926</f>
        <v>0 d. 0</v>
      </c>
      <c r="N926" s="97" t="str">
        <f aca="false">G926&amp;" x "&amp;I926</f>
        <v>0 x 0</v>
      </c>
      <c r="O926" s="97" t="str">
        <f aca="false">I926&amp;" x "&amp;G926</f>
        <v>0 x 0</v>
      </c>
      <c r="P926" s="94" t="n">
        <f aca="false">MONTH(B926)</f>
        <v>12</v>
      </c>
      <c r="Q926" s="94" t="n">
        <f aca="false">QUOTIENT(B926-2,7)-6129</f>
        <v>-6129</v>
      </c>
    </row>
    <row r="927" customFormat="false" ht="12.75" hidden="false" customHeight="false" outlineLevel="0" collapsed="false">
      <c r="A927" s="94"/>
      <c r="B927" s="39"/>
      <c r="C927" s="40"/>
      <c r="D927" s="98" t="n">
        <v>6</v>
      </c>
      <c r="E927" s="98"/>
      <c r="F927" s="40"/>
      <c r="G927" s="97"/>
      <c r="H927" s="94"/>
      <c r="I927" s="97"/>
      <c r="J927" s="94"/>
      <c r="K927" s="94"/>
      <c r="L927" s="94"/>
      <c r="M927" s="97" t="n">
        <v>0</v>
      </c>
      <c r="N927" s="97" t="n">
        <v>0</v>
      </c>
      <c r="O927" s="97" t="n">
        <v>0</v>
      </c>
      <c r="P927" s="94"/>
      <c r="Q927" s="94"/>
    </row>
    <row r="928" customFormat="false" ht="12.75" hidden="false" customHeight="false" outlineLevel="0" collapsed="false">
      <c r="A928" s="99"/>
      <c r="B928" s="100"/>
      <c r="C928" s="101"/>
      <c r="D928" s="102"/>
      <c r="E928" s="102"/>
      <c r="F928" s="101"/>
      <c r="G928" s="103"/>
      <c r="H928" s="99"/>
      <c r="I928" s="103"/>
      <c r="J928" s="99"/>
      <c r="K928" s="99"/>
      <c r="L928" s="99"/>
      <c r="M928" s="103" t="n">
        <v>0</v>
      </c>
      <c r="N928" s="103" t="n">
        <v>0</v>
      </c>
      <c r="O928" s="103" t="n">
        <v>0</v>
      </c>
      <c r="P928" s="99"/>
      <c r="Q928" s="99"/>
    </row>
    <row r="929" customFormat="false" ht="12.75" hidden="false" customHeight="false" outlineLevel="0" collapsed="false">
      <c r="A929" s="104" t="n">
        <f aca="false">A926+1</f>
        <v>310</v>
      </c>
      <c r="B929" s="95"/>
      <c r="C929" s="40"/>
      <c r="D929" s="96" t="n">
        <v>6</v>
      </c>
      <c r="E929" s="96"/>
      <c r="F929" s="40"/>
      <c r="G929" s="105" t="n">
        <f aca="false">C929</f>
        <v>0</v>
      </c>
      <c r="H929" s="104" t="n">
        <f aca="false">IF(AND(E929=0,E930=0),25,20)</f>
        <v>25</v>
      </c>
      <c r="I929" s="105" t="n">
        <f aca="false">F929</f>
        <v>0</v>
      </c>
      <c r="J929" s="94" t="n">
        <f aca="false">IF(E929="WO40",-40,MAX(4,SUM(E929:E930)))</f>
        <v>4</v>
      </c>
      <c r="K929" s="104" t="n">
        <f aca="false">IF(D929&gt;E929,1,0)+IF(D930&gt;E930,1,0)+IF(D931&gt;E931,1,0)</f>
        <v>2</v>
      </c>
      <c r="L929" s="104" t="n">
        <f aca="false">IF(E929&gt;D929,1,0)+IF(E930&gt;D930,1,0)+IF(E931&gt;D931,1,0)</f>
        <v>0</v>
      </c>
      <c r="M929" s="97" t="str">
        <f aca="false">G929&amp;" d. "&amp;I929</f>
        <v>0 d. 0</v>
      </c>
      <c r="N929" s="97" t="str">
        <f aca="false">G929&amp;" x "&amp;I929</f>
        <v>0 x 0</v>
      </c>
      <c r="O929" s="97" t="str">
        <f aca="false">I929&amp;" x "&amp;G929</f>
        <v>0 x 0</v>
      </c>
      <c r="P929" s="94" t="n">
        <f aca="false">MONTH(B929)</f>
        <v>12</v>
      </c>
      <c r="Q929" s="94" t="n">
        <f aca="false">QUOTIENT(B929-2,7)-6129</f>
        <v>-6129</v>
      </c>
    </row>
    <row r="930" customFormat="false" ht="12.75" hidden="false" customHeight="false" outlineLevel="0" collapsed="false">
      <c r="A930" s="94"/>
      <c r="B930" s="39"/>
      <c r="C930" s="40"/>
      <c r="D930" s="98" t="n">
        <v>6</v>
      </c>
      <c r="E930" s="98"/>
      <c r="F930" s="40"/>
      <c r="G930" s="97"/>
      <c r="H930" s="94"/>
      <c r="I930" s="97"/>
      <c r="J930" s="94"/>
      <c r="K930" s="94"/>
      <c r="L930" s="94"/>
      <c r="M930" s="97" t="n">
        <v>0</v>
      </c>
      <c r="N930" s="97" t="n">
        <v>0</v>
      </c>
      <c r="O930" s="97" t="n">
        <v>0</v>
      </c>
      <c r="P930" s="94"/>
      <c r="Q930" s="94"/>
    </row>
    <row r="931" customFormat="false" ht="12.75" hidden="false" customHeight="false" outlineLevel="0" collapsed="false">
      <c r="A931" s="99"/>
      <c r="B931" s="100"/>
      <c r="C931" s="101"/>
      <c r="D931" s="102"/>
      <c r="E931" s="102"/>
      <c r="F931" s="101"/>
      <c r="G931" s="103"/>
      <c r="H931" s="99"/>
      <c r="I931" s="103"/>
      <c r="J931" s="99"/>
      <c r="K931" s="99"/>
      <c r="L931" s="99"/>
      <c r="M931" s="103" t="n">
        <v>0</v>
      </c>
      <c r="N931" s="103" t="n">
        <v>0</v>
      </c>
      <c r="O931" s="103" t="n">
        <v>0</v>
      </c>
      <c r="P931" s="99"/>
      <c r="Q931" s="99"/>
    </row>
    <row r="932" customFormat="false" ht="12.75" hidden="false" customHeight="false" outlineLevel="0" collapsed="false">
      <c r="A932" s="104" t="n">
        <f aca="false">A929+1</f>
        <v>311</v>
      </c>
      <c r="B932" s="95"/>
      <c r="C932" s="40"/>
      <c r="D932" s="96" t="n">
        <v>6</v>
      </c>
      <c r="E932" s="96"/>
      <c r="F932" s="40"/>
      <c r="G932" s="105" t="n">
        <f aca="false">C932</f>
        <v>0</v>
      </c>
      <c r="H932" s="104" t="n">
        <f aca="false">IF(AND(E932=0,E933=0),25,20)</f>
        <v>25</v>
      </c>
      <c r="I932" s="105" t="n">
        <f aca="false">F932</f>
        <v>0</v>
      </c>
      <c r="J932" s="94" t="n">
        <f aca="false">IF(E932="WO40",-40,MAX(4,SUM(E932:E933)))</f>
        <v>4</v>
      </c>
      <c r="K932" s="104" t="n">
        <f aca="false">IF(D932&gt;E932,1,0)+IF(D933&gt;E933,1,0)+IF(D934&gt;E934,1,0)</f>
        <v>2</v>
      </c>
      <c r="L932" s="104" t="n">
        <f aca="false">IF(E932&gt;D932,1,0)+IF(E933&gt;D933,1,0)+IF(E934&gt;D934,1,0)</f>
        <v>0</v>
      </c>
      <c r="M932" s="97" t="str">
        <f aca="false">G932&amp;" d. "&amp;I932</f>
        <v>0 d. 0</v>
      </c>
      <c r="N932" s="97" t="str">
        <f aca="false">G932&amp;" x "&amp;I932</f>
        <v>0 x 0</v>
      </c>
      <c r="O932" s="97" t="str">
        <f aca="false">I932&amp;" x "&amp;G932</f>
        <v>0 x 0</v>
      </c>
      <c r="P932" s="94" t="n">
        <f aca="false">MONTH(B932)</f>
        <v>12</v>
      </c>
      <c r="Q932" s="94" t="n">
        <f aca="false">QUOTIENT(B932-2,7)-6129</f>
        <v>-6129</v>
      </c>
    </row>
    <row r="933" customFormat="false" ht="12.75" hidden="false" customHeight="false" outlineLevel="0" collapsed="false">
      <c r="A933" s="94"/>
      <c r="B933" s="39"/>
      <c r="C933" s="40"/>
      <c r="D933" s="98" t="n">
        <v>6</v>
      </c>
      <c r="E933" s="98"/>
      <c r="F933" s="40"/>
      <c r="G933" s="97"/>
      <c r="H933" s="94"/>
      <c r="I933" s="97"/>
      <c r="J933" s="94"/>
      <c r="K933" s="94"/>
      <c r="L933" s="94"/>
      <c r="M933" s="97" t="n">
        <v>0</v>
      </c>
      <c r="N933" s="97" t="n">
        <v>0</v>
      </c>
      <c r="O933" s="97" t="n">
        <v>0</v>
      </c>
      <c r="P933" s="94"/>
      <c r="Q933" s="94"/>
    </row>
    <row r="934" customFormat="false" ht="12.75" hidden="false" customHeight="false" outlineLevel="0" collapsed="false">
      <c r="A934" s="99"/>
      <c r="B934" s="100"/>
      <c r="C934" s="101"/>
      <c r="D934" s="102"/>
      <c r="E934" s="102"/>
      <c r="F934" s="101"/>
      <c r="G934" s="103"/>
      <c r="H934" s="99"/>
      <c r="I934" s="103"/>
      <c r="J934" s="99"/>
      <c r="K934" s="99"/>
      <c r="L934" s="99"/>
      <c r="M934" s="103" t="n">
        <v>0</v>
      </c>
      <c r="N934" s="103" t="n">
        <v>0</v>
      </c>
      <c r="O934" s="103" t="n">
        <v>0</v>
      </c>
      <c r="P934" s="99"/>
      <c r="Q934" s="99"/>
    </row>
    <row r="935" customFormat="false" ht="12.75" hidden="false" customHeight="false" outlineLevel="0" collapsed="false">
      <c r="A935" s="104" t="n">
        <f aca="false">A932+1</f>
        <v>312</v>
      </c>
      <c r="B935" s="95"/>
      <c r="C935" s="40"/>
      <c r="D935" s="96" t="n">
        <v>6</v>
      </c>
      <c r="E935" s="96"/>
      <c r="F935" s="40"/>
      <c r="G935" s="105" t="n">
        <f aca="false">C935</f>
        <v>0</v>
      </c>
      <c r="H935" s="104" t="n">
        <f aca="false">IF(AND(E935=0,E936=0),25,20)</f>
        <v>25</v>
      </c>
      <c r="I935" s="105" t="n">
        <f aca="false">F935</f>
        <v>0</v>
      </c>
      <c r="J935" s="94" t="n">
        <f aca="false">IF(E935="WO40",-40,MAX(4,SUM(E935:E936)))</f>
        <v>4</v>
      </c>
      <c r="K935" s="104" t="n">
        <f aca="false">IF(D935&gt;E935,1,0)+IF(D936&gt;E936,1,0)+IF(D937&gt;E937,1,0)</f>
        <v>2</v>
      </c>
      <c r="L935" s="104" t="n">
        <f aca="false">IF(E935&gt;D935,1,0)+IF(E936&gt;D936,1,0)+IF(E937&gt;D937,1,0)</f>
        <v>0</v>
      </c>
      <c r="M935" s="97" t="str">
        <f aca="false">G935&amp;" d. "&amp;I935</f>
        <v>0 d. 0</v>
      </c>
      <c r="N935" s="97" t="str">
        <f aca="false">G935&amp;" x "&amp;I935</f>
        <v>0 x 0</v>
      </c>
      <c r="O935" s="97" t="str">
        <f aca="false">I935&amp;" x "&amp;G935</f>
        <v>0 x 0</v>
      </c>
      <c r="P935" s="94" t="n">
        <f aca="false">MONTH(B935)</f>
        <v>12</v>
      </c>
      <c r="Q935" s="94" t="n">
        <f aca="false">QUOTIENT(B935-2,7)-6129</f>
        <v>-6129</v>
      </c>
    </row>
    <row r="936" customFormat="false" ht="12.75" hidden="false" customHeight="false" outlineLevel="0" collapsed="false">
      <c r="A936" s="94"/>
      <c r="B936" s="39"/>
      <c r="C936" s="40"/>
      <c r="D936" s="98" t="n">
        <v>6</v>
      </c>
      <c r="E936" s="98"/>
      <c r="F936" s="40"/>
      <c r="G936" s="97"/>
      <c r="H936" s="94"/>
      <c r="I936" s="97"/>
      <c r="J936" s="94"/>
      <c r="K936" s="94"/>
      <c r="L936" s="94"/>
      <c r="M936" s="97" t="n">
        <v>0</v>
      </c>
      <c r="N936" s="97" t="n">
        <v>0</v>
      </c>
      <c r="O936" s="97" t="n">
        <v>0</v>
      </c>
      <c r="P936" s="94"/>
      <c r="Q936" s="94"/>
    </row>
    <row r="937" customFormat="false" ht="12.75" hidden="false" customHeight="false" outlineLevel="0" collapsed="false">
      <c r="A937" s="99"/>
      <c r="B937" s="100"/>
      <c r="C937" s="101"/>
      <c r="D937" s="102"/>
      <c r="E937" s="102"/>
      <c r="F937" s="101"/>
      <c r="G937" s="103"/>
      <c r="H937" s="99"/>
      <c r="I937" s="103"/>
      <c r="J937" s="99"/>
      <c r="K937" s="99"/>
      <c r="L937" s="99"/>
      <c r="M937" s="103" t="n">
        <v>0</v>
      </c>
      <c r="N937" s="103" t="n">
        <v>0</v>
      </c>
      <c r="O937" s="103" t="n">
        <v>0</v>
      </c>
      <c r="P937" s="99"/>
      <c r="Q937" s="99"/>
    </row>
    <row r="938" customFormat="false" ht="12.75" hidden="false" customHeight="false" outlineLevel="0" collapsed="false">
      <c r="A938" s="104" t="n">
        <f aca="false">A935+1</f>
        <v>313</v>
      </c>
      <c r="B938" s="95"/>
      <c r="C938" s="40"/>
      <c r="D938" s="96" t="n">
        <v>6</v>
      </c>
      <c r="E938" s="96"/>
      <c r="F938" s="40"/>
      <c r="G938" s="105" t="n">
        <f aca="false">C938</f>
        <v>0</v>
      </c>
      <c r="H938" s="104" t="n">
        <f aca="false">IF(AND(E938=0,E939=0),25,20)</f>
        <v>25</v>
      </c>
      <c r="I938" s="105" t="n">
        <f aca="false">F938</f>
        <v>0</v>
      </c>
      <c r="J938" s="94" t="n">
        <f aca="false">IF(E938="WO40",-40,MAX(4,SUM(E938:E939)))</f>
        <v>4</v>
      </c>
      <c r="K938" s="104" t="n">
        <f aca="false">IF(D938&gt;E938,1,0)+IF(D939&gt;E939,1,0)+IF(D940&gt;E940,1,0)</f>
        <v>2</v>
      </c>
      <c r="L938" s="104" t="n">
        <f aca="false">IF(E938&gt;D938,1,0)+IF(E939&gt;D939,1,0)+IF(E940&gt;D940,1,0)</f>
        <v>0</v>
      </c>
      <c r="M938" s="97" t="str">
        <f aca="false">G938&amp;" d. "&amp;I938</f>
        <v>0 d. 0</v>
      </c>
      <c r="N938" s="97" t="str">
        <f aca="false">G938&amp;" x "&amp;I938</f>
        <v>0 x 0</v>
      </c>
      <c r="O938" s="97" t="str">
        <f aca="false">I938&amp;" x "&amp;G938</f>
        <v>0 x 0</v>
      </c>
      <c r="P938" s="94" t="n">
        <f aca="false">MONTH(B938)</f>
        <v>12</v>
      </c>
      <c r="Q938" s="94" t="n">
        <f aca="false">QUOTIENT(B938-2,7)-6129</f>
        <v>-6129</v>
      </c>
    </row>
    <row r="939" customFormat="false" ht="12.75" hidden="false" customHeight="false" outlineLevel="0" collapsed="false">
      <c r="A939" s="94"/>
      <c r="B939" s="39"/>
      <c r="C939" s="40"/>
      <c r="D939" s="98" t="n">
        <v>6</v>
      </c>
      <c r="E939" s="98"/>
      <c r="F939" s="40"/>
      <c r="G939" s="97"/>
      <c r="H939" s="94"/>
      <c r="I939" s="97"/>
      <c r="J939" s="94"/>
      <c r="K939" s="94"/>
      <c r="L939" s="94"/>
      <c r="M939" s="97" t="n">
        <v>0</v>
      </c>
      <c r="N939" s="97" t="n">
        <v>0</v>
      </c>
      <c r="O939" s="97" t="n">
        <v>0</v>
      </c>
      <c r="P939" s="94"/>
      <c r="Q939" s="94"/>
    </row>
    <row r="940" customFormat="false" ht="12.75" hidden="false" customHeight="false" outlineLevel="0" collapsed="false">
      <c r="A940" s="99"/>
      <c r="B940" s="100"/>
      <c r="C940" s="101"/>
      <c r="D940" s="102"/>
      <c r="E940" s="102"/>
      <c r="F940" s="101"/>
      <c r="G940" s="103"/>
      <c r="H940" s="99"/>
      <c r="I940" s="103"/>
      <c r="J940" s="99"/>
      <c r="K940" s="99"/>
      <c r="L940" s="99"/>
      <c r="M940" s="103" t="n">
        <v>0</v>
      </c>
      <c r="N940" s="103" t="n">
        <v>0</v>
      </c>
      <c r="O940" s="103" t="n">
        <v>0</v>
      </c>
      <c r="P940" s="99"/>
      <c r="Q940" s="99"/>
    </row>
    <row r="941" customFormat="false" ht="12.75" hidden="false" customHeight="false" outlineLevel="0" collapsed="false">
      <c r="A941" s="104" t="n">
        <f aca="false">A938+1</f>
        <v>314</v>
      </c>
      <c r="B941" s="95"/>
      <c r="C941" s="40"/>
      <c r="D941" s="96" t="n">
        <v>6</v>
      </c>
      <c r="E941" s="96"/>
      <c r="F941" s="40"/>
      <c r="G941" s="105" t="n">
        <f aca="false">C941</f>
        <v>0</v>
      </c>
      <c r="H941" s="104" t="n">
        <f aca="false">IF(AND(E941=0,E942=0),25,20)</f>
        <v>25</v>
      </c>
      <c r="I941" s="105" t="n">
        <f aca="false">F941</f>
        <v>0</v>
      </c>
      <c r="J941" s="94" t="n">
        <f aca="false">IF(E941="WO40",-40,MAX(4,SUM(E941:E942)))</f>
        <v>4</v>
      </c>
      <c r="K941" s="104" t="n">
        <f aca="false">IF(D941&gt;E941,1,0)+IF(D942&gt;E942,1,0)+IF(D943&gt;E943,1,0)</f>
        <v>2</v>
      </c>
      <c r="L941" s="104" t="n">
        <f aca="false">IF(E941&gt;D941,1,0)+IF(E942&gt;D942,1,0)+IF(E943&gt;D943,1,0)</f>
        <v>0</v>
      </c>
      <c r="M941" s="97" t="str">
        <f aca="false">G941&amp;" d. "&amp;I941</f>
        <v>0 d. 0</v>
      </c>
      <c r="N941" s="97" t="str">
        <f aca="false">G941&amp;" x "&amp;I941</f>
        <v>0 x 0</v>
      </c>
      <c r="O941" s="97" t="str">
        <f aca="false">I941&amp;" x "&amp;G941</f>
        <v>0 x 0</v>
      </c>
      <c r="P941" s="94" t="n">
        <f aca="false">MONTH(B941)</f>
        <v>12</v>
      </c>
      <c r="Q941" s="94" t="n">
        <f aca="false">QUOTIENT(B941-2,7)-6129</f>
        <v>-6129</v>
      </c>
    </row>
    <row r="942" customFormat="false" ht="12.75" hidden="false" customHeight="false" outlineLevel="0" collapsed="false">
      <c r="A942" s="94"/>
      <c r="B942" s="39"/>
      <c r="C942" s="40"/>
      <c r="D942" s="98" t="n">
        <v>6</v>
      </c>
      <c r="E942" s="98"/>
      <c r="F942" s="40"/>
      <c r="G942" s="97"/>
      <c r="H942" s="94"/>
      <c r="I942" s="97"/>
      <c r="J942" s="94"/>
      <c r="K942" s="94"/>
      <c r="L942" s="94"/>
      <c r="M942" s="97" t="n">
        <v>0</v>
      </c>
      <c r="N942" s="97" t="n">
        <v>0</v>
      </c>
      <c r="O942" s="97" t="n">
        <v>0</v>
      </c>
      <c r="P942" s="94"/>
      <c r="Q942" s="94"/>
    </row>
    <row r="943" customFormat="false" ht="12.75" hidden="false" customHeight="false" outlineLevel="0" collapsed="false">
      <c r="A943" s="99"/>
      <c r="B943" s="100"/>
      <c r="C943" s="101"/>
      <c r="D943" s="102"/>
      <c r="E943" s="102"/>
      <c r="F943" s="101"/>
      <c r="G943" s="103"/>
      <c r="H943" s="99"/>
      <c r="I943" s="103"/>
      <c r="J943" s="99"/>
      <c r="K943" s="99"/>
      <c r="L943" s="99"/>
      <c r="M943" s="103" t="n">
        <v>0</v>
      </c>
      <c r="N943" s="103" t="n">
        <v>0</v>
      </c>
      <c r="O943" s="103" t="n">
        <v>0</v>
      </c>
      <c r="P943" s="99"/>
      <c r="Q943" s="99"/>
    </row>
    <row r="944" customFormat="false" ht="12.75" hidden="false" customHeight="false" outlineLevel="0" collapsed="false">
      <c r="A944" s="104" t="n">
        <f aca="false">A941+1</f>
        <v>315</v>
      </c>
      <c r="B944" s="95"/>
      <c r="C944" s="40"/>
      <c r="D944" s="96" t="n">
        <v>6</v>
      </c>
      <c r="E944" s="96"/>
      <c r="F944" s="40"/>
      <c r="G944" s="105" t="n">
        <f aca="false">C944</f>
        <v>0</v>
      </c>
      <c r="H944" s="104" t="n">
        <f aca="false">IF(AND(E944=0,E945=0),25,20)</f>
        <v>25</v>
      </c>
      <c r="I944" s="105" t="n">
        <f aca="false">F944</f>
        <v>0</v>
      </c>
      <c r="J944" s="94" t="n">
        <f aca="false">IF(E944="WO40",-40,MAX(4,SUM(E944:E945)))</f>
        <v>4</v>
      </c>
      <c r="K944" s="104" t="n">
        <f aca="false">IF(D944&gt;E944,1,0)+IF(D945&gt;E945,1,0)+IF(D946&gt;E946,1,0)</f>
        <v>2</v>
      </c>
      <c r="L944" s="104" t="n">
        <f aca="false">IF(E944&gt;D944,1,0)+IF(E945&gt;D945,1,0)+IF(E946&gt;D946,1,0)</f>
        <v>0</v>
      </c>
      <c r="M944" s="97" t="str">
        <f aca="false">G944&amp;" d. "&amp;I944</f>
        <v>0 d. 0</v>
      </c>
      <c r="N944" s="97" t="str">
        <f aca="false">G944&amp;" x "&amp;I944</f>
        <v>0 x 0</v>
      </c>
      <c r="O944" s="97" t="str">
        <f aca="false">I944&amp;" x "&amp;G944</f>
        <v>0 x 0</v>
      </c>
      <c r="P944" s="94" t="n">
        <f aca="false">MONTH(B944)</f>
        <v>12</v>
      </c>
      <c r="Q944" s="94" t="n">
        <f aca="false">QUOTIENT(B944-2,7)-6129</f>
        <v>-6129</v>
      </c>
    </row>
    <row r="945" customFormat="false" ht="12.75" hidden="false" customHeight="false" outlineLevel="0" collapsed="false">
      <c r="A945" s="94"/>
      <c r="B945" s="39"/>
      <c r="C945" s="40"/>
      <c r="D945" s="98" t="n">
        <v>6</v>
      </c>
      <c r="E945" s="98"/>
      <c r="F945" s="40"/>
      <c r="G945" s="97"/>
      <c r="H945" s="94"/>
      <c r="I945" s="97"/>
      <c r="J945" s="94"/>
      <c r="K945" s="94"/>
      <c r="L945" s="94"/>
      <c r="M945" s="97" t="n">
        <v>0</v>
      </c>
      <c r="N945" s="97" t="n">
        <v>0</v>
      </c>
      <c r="O945" s="97" t="n">
        <v>0</v>
      </c>
      <c r="P945" s="94"/>
      <c r="Q945" s="94"/>
    </row>
    <row r="946" customFormat="false" ht="12.75" hidden="false" customHeight="false" outlineLevel="0" collapsed="false">
      <c r="A946" s="99"/>
      <c r="B946" s="100"/>
      <c r="C946" s="101"/>
      <c r="D946" s="102"/>
      <c r="E946" s="102"/>
      <c r="F946" s="101"/>
      <c r="G946" s="103"/>
      <c r="H946" s="99"/>
      <c r="I946" s="103"/>
      <c r="J946" s="99"/>
      <c r="K946" s="99"/>
      <c r="L946" s="99"/>
      <c r="M946" s="103" t="n">
        <v>0</v>
      </c>
      <c r="N946" s="103" t="n">
        <v>0</v>
      </c>
      <c r="O946" s="103" t="n">
        <v>0</v>
      </c>
      <c r="P946" s="99"/>
      <c r="Q946" s="99"/>
    </row>
    <row r="947" customFormat="false" ht="12.75" hidden="false" customHeight="false" outlineLevel="0" collapsed="false">
      <c r="A947" s="104" t="n">
        <f aca="false">A944+1</f>
        <v>316</v>
      </c>
      <c r="B947" s="95"/>
      <c r="C947" s="40"/>
      <c r="D947" s="96" t="n">
        <v>6</v>
      </c>
      <c r="E947" s="96"/>
      <c r="F947" s="40"/>
      <c r="G947" s="105" t="n">
        <f aca="false">C947</f>
        <v>0</v>
      </c>
      <c r="H947" s="104" t="n">
        <f aca="false">IF(AND(E947=0,E948=0),25,20)</f>
        <v>25</v>
      </c>
      <c r="I947" s="105" t="n">
        <f aca="false">F947</f>
        <v>0</v>
      </c>
      <c r="J947" s="94" t="n">
        <f aca="false">IF(E947="WO40",-40,MAX(4,SUM(E947:E948)))</f>
        <v>4</v>
      </c>
      <c r="K947" s="104" t="n">
        <f aca="false">IF(D947&gt;E947,1,0)+IF(D948&gt;E948,1,0)+IF(D949&gt;E949,1,0)</f>
        <v>2</v>
      </c>
      <c r="L947" s="104" t="n">
        <f aca="false">IF(E947&gt;D947,1,0)+IF(E948&gt;D948,1,0)+IF(E949&gt;D949,1,0)</f>
        <v>0</v>
      </c>
      <c r="M947" s="97" t="str">
        <f aca="false">G947&amp;" d. "&amp;I947</f>
        <v>0 d. 0</v>
      </c>
      <c r="N947" s="97" t="str">
        <f aca="false">G947&amp;" x "&amp;I947</f>
        <v>0 x 0</v>
      </c>
      <c r="O947" s="97" t="str">
        <f aca="false">I947&amp;" x "&amp;G947</f>
        <v>0 x 0</v>
      </c>
      <c r="P947" s="94" t="n">
        <f aca="false">MONTH(B947)</f>
        <v>12</v>
      </c>
      <c r="Q947" s="94" t="n">
        <f aca="false">QUOTIENT(B947-2,7)-6129</f>
        <v>-6129</v>
      </c>
    </row>
    <row r="948" customFormat="false" ht="12.75" hidden="false" customHeight="false" outlineLevel="0" collapsed="false">
      <c r="A948" s="94"/>
      <c r="B948" s="39"/>
      <c r="C948" s="40"/>
      <c r="D948" s="98" t="n">
        <v>6</v>
      </c>
      <c r="E948" s="98"/>
      <c r="F948" s="40"/>
      <c r="G948" s="97"/>
      <c r="H948" s="94"/>
      <c r="I948" s="97"/>
      <c r="J948" s="94"/>
      <c r="K948" s="94"/>
      <c r="L948" s="94"/>
      <c r="M948" s="97" t="n">
        <v>0</v>
      </c>
      <c r="N948" s="97" t="n">
        <v>0</v>
      </c>
      <c r="O948" s="97" t="n">
        <v>0</v>
      </c>
      <c r="P948" s="94"/>
      <c r="Q948" s="94"/>
    </row>
    <row r="949" customFormat="false" ht="12.75" hidden="false" customHeight="false" outlineLevel="0" collapsed="false">
      <c r="A949" s="99"/>
      <c r="B949" s="100"/>
      <c r="C949" s="101"/>
      <c r="D949" s="102"/>
      <c r="E949" s="102"/>
      <c r="F949" s="101"/>
      <c r="G949" s="103"/>
      <c r="H949" s="99"/>
      <c r="I949" s="103"/>
      <c r="J949" s="99"/>
      <c r="K949" s="99"/>
      <c r="L949" s="99"/>
      <c r="M949" s="103" t="n">
        <v>0</v>
      </c>
      <c r="N949" s="103" t="n">
        <v>0</v>
      </c>
      <c r="O949" s="103" t="n">
        <v>0</v>
      </c>
      <c r="P949" s="99"/>
      <c r="Q949" s="99"/>
    </row>
    <row r="950" customFormat="false" ht="12.75" hidden="false" customHeight="false" outlineLevel="0" collapsed="false">
      <c r="A950" s="104" t="n">
        <f aca="false">A947+1</f>
        <v>317</v>
      </c>
      <c r="B950" s="95"/>
      <c r="C950" s="40"/>
      <c r="D950" s="96" t="n">
        <v>6</v>
      </c>
      <c r="E950" s="96"/>
      <c r="F950" s="40"/>
      <c r="G950" s="105" t="n">
        <f aca="false">C950</f>
        <v>0</v>
      </c>
      <c r="H950" s="104" t="n">
        <f aca="false">IF(AND(E950=0,E951=0),25,20)</f>
        <v>25</v>
      </c>
      <c r="I950" s="105" t="n">
        <f aca="false">F950</f>
        <v>0</v>
      </c>
      <c r="J950" s="94" t="n">
        <f aca="false">IF(E950="WO40",-40,MAX(4,SUM(E950:E951)))</f>
        <v>4</v>
      </c>
      <c r="K950" s="104" t="n">
        <f aca="false">IF(D950&gt;E950,1,0)+IF(D951&gt;E951,1,0)+IF(D952&gt;E952,1,0)</f>
        <v>2</v>
      </c>
      <c r="L950" s="104" t="n">
        <f aca="false">IF(E950&gt;D950,1,0)+IF(E951&gt;D951,1,0)+IF(E952&gt;D952,1,0)</f>
        <v>0</v>
      </c>
      <c r="M950" s="97" t="str">
        <f aca="false">G950&amp;" d. "&amp;I950</f>
        <v>0 d. 0</v>
      </c>
      <c r="N950" s="97" t="str">
        <f aca="false">G950&amp;" x "&amp;I950</f>
        <v>0 x 0</v>
      </c>
      <c r="O950" s="97" t="str">
        <f aca="false">I950&amp;" x "&amp;G950</f>
        <v>0 x 0</v>
      </c>
      <c r="P950" s="94" t="n">
        <f aca="false">MONTH(B950)</f>
        <v>12</v>
      </c>
      <c r="Q950" s="94" t="n">
        <f aca="false">QUOTIENT(B950-2,7)-6129</f>
        <v>-6129</v>
      </c>
    </row>
    <row r="951" customFormat="false" ht="12.75" hidden="false" customHeight="false" outlineLevel="0" collapsed="false">
      <c r="A951" s="94"/>
      <c r="B951" s="39"/>
      <c r="C951" s="40"/>
      <c r="D951" s="98" t="n">
        <v>6</v>
      </c>
      <c r="E951" s="98"/>
      <c r="F951" s="40"/>
      <c r="G951" s="97"/>
      <c r="H951" s="94"/>
      <c r="I951" s="97"/>
      <c r="J951" s="94"/>
      <c r="K951" s="94"/>
      <c r="L951" s="94"/>
      <c r="M951" s="97" t="n">
        <v>0</v>
      </c>
      <c r="N951" s="97" t="n">
        <v>0</v>
      </c>
      <c r="O951" s="97" t="n">
        <v>0</v>
      </c>
      <c r="P951" s="94"/>
      <c r="Q951" s="94"/>
    </row>
    <row r="952" customFormat="false" ht="12.75" hidden="false" customHeight="false" outlineLevel="0" collapsed="false">
      <c r="A952" s="99"/>
      <c r="B952" s="100"/>
      <c r="C952" s="101"/>
      <c r="D952" s="102"/>
      <c r="E952" s="102"/>
      <c r="F952" s="101"/>
      <c r="G952" s="103"/>
      <c r="H952" s="99"/>
      <c r="I952" s="103"/>
      <c r="J952" s="99"/>
      <c r="K952" s="99"/>
      <c r="L952" s="99"/>
      <c r="M952" s="103" t="n">
        <v>0</v>
      </c>
      <c r="N952" s="103" t="n">
        <v>0</v>
      </c>
      <c r="O952" s="103" t="n">
        <v>0</v>
      </c>
      <c r="P952" s="99"/>
      <c r="Q952" s="99"/>
    </row>
    <row r="953" customFormat="false" ht="12.75" hidden="false" customHeight="false" outlineLevel="0" collapsed="false">
      <c r="A953" s="104" t="n">
        <f aca="false">A950+1</f>
        <v>318</v>
      </c>
      <c r="B953" s="95"/>
      <c r="C953" s="40"/>
      <c r="D953" s="96" t="n">
        <v>6</v>
      </c>
      <c r="E953" s="96"/>
      <c r="F953" s="40"/>
      <c r="G953" s="105" t="n">
        <f aca="false">C953</f>
        <v>0</v>
      </c>
      <c r="H953" s="104" t="n">
        <f aca="false">IF(AND(E953=0,E954=0),25,20)</f>
        <v>25</v>
      </c>
      <c r="I953" s="105" t="n">
        <f aca="false">F953</f>
        <v>0</v>
      </c>
      <c r="J953" s="94" t="n">
        <f aca="false">IF(E953="WO40",-40,MAX(4,SUM(E953:E954)))</f>
        <v>4</v>
      </c>
      <c r="K953" s="104" t="n">
        <f aca="false">IF(D953&gt;E953,1,0)+IF(D954&gt;E954,1,0)+IF(D955&gt;E955,1,0)</f>
        <v>2</v>
      </c>
      <c r="L953" s="104" t="n">
        <f aca="false">IF(E953&gt;D953,1,0)+IF(E954&gt;D954,1,0)+IF(E955&gt;D955,1,0)</f>
        <v>0</v>
      </c>
      <c r="M953" s="97" t="str">
        <f aca="false">G953&amp;" d. "&amp;I953</f>
        <v>0 d. 0</v>
      </c>
      <c r="N953" s="97" t="str">
        <f aca="false">G953&amp;" x "&amp;I953</f>
        <v>0 x 0</v>
      </c>
      <c r="O953" s="97" t="str">
        <f aca="false">I953&amp;" x "&amp;G953</f>
        <v>0 x 0</v>
      </c>
      <c r="P953" s="94" t="n">
        <f aca="false">MONTH(B953)</f>
        <v>12</v>
      </c>
      <c r="Q953" s="94" t="n">
        <f aca="false">QUOTIENT(B953-2,7)-6129</f>
        <v>-6129</v>
      </c>
    </row>
    <row r="954" customFormat="false" ht="12.75" hidden="false" customHeight="false" outlineLevel="0" collapsed="false">
      <c r="A954" s="94"/>
      <c r="B954" s="39"/>
      <c r="C954" s="40"/>
      <c r="D954" s="98" t="n">
        <v>6</v>
      </c>
      <c r="E954" s="98"/>
      <c r="F954" s="40"/>
      <c r="G954" s="97"/>
      <c r="H954" s="94"/>
      <c r="I954" s="97"/>
      <c r="J954" s="94"/>
      <c r="K954" s="94"/>
      <c r="L954" s="94"/>
      <c r="M954" s="97" t="n">
        <v>0</v>
      </c>
      <c r="N954" s="97" t="n">
        <v>0</v>
      </c>
      <c r="O954" s="97" t="n">
        <v>0</v>
      </c>
      <c r="P954" s="94"/>
      <c r="Q954" s="94"/>
    </row>
    <row r="955" customFormat="false" ht="12.75" hidden="false" customHeight="false" outlineLevel="0" collapsed="false">
      <c r="A955" s="99"/>
      <c r="B955" s="100"/>
      <c r="C955" s="101"/>
      <c r="D955" s="102"/>
      <c r="E955" s="102"/>
      <c r="F955" s="101"/>
      <c r="G955" s="103"/>
      <c r="H955" s="99"/>
      <c r="I955" s="103"/>
      <c r="J955" s="99"/>
      <c r="K955" s="99"/>
      <c r="L955" s="99"/>
      <c r="M955" s="103" t="n">
        <v>0</v>
      </c>
      <c r="N955" s="103" t="n">
        <v>0</v>
      </c>
      <c r="O955" s="103" t="n">
        <v>0</v>
      </c>
      <c r="P955" s="99"/>
      <c r="Q955" s="99"/>
    </row>
    <row r="956" customFormat="false" ht="12.75" hidden="false" customHeight="false" outlineLevel="0" collapsed="false">
      <c r="A956" s="104" t="n">
        <f aca="false">A953+1</f>
        <v>319</v>
      </c>
      <c r="B956" s="95"/>
      <c r="C956" s="40"/>
      <c r="D956" s="96" t="n">
        <v>6</v>
      </c>
      <c r="E956" s="96"/>
      <c r="F956" s="40"/>
      <c r="G956" s="105" t="n">
        <f aca="false">C956</f>
        <v>0</v>
      </c>
      <c r="H956" s="104" t="n">
        <f aca="false">IF(AND(E956=0,E957=0),25,20)</f>
        <v>25</v>
      </c>
      <c r="I956" s="105" t="n">
        <f aca="false">F956</f>
        <v>0</v>
      </c>
      <c r="J956" s="94" t="n">
        <f aca="false">IF(E956="WO40",-40,MAX(4,SUM(E956:E957)))</f>
        <v>4</v>
      </c>
      <c r="K956" s="104" t="n">
        <f aca="false">IF(D956&gt;E956,1,0)+IF(D957&gt;E957,1,0)+IF(D958&gt;E958,1,0)</f>
        <v>2</v>
      </c>
      <c r="L956" s="104" t="n">
        <f aca="false">IF(E956&gt;D956,1,0)+IF(E957&gt;D957,1,0)+IF(E958&gt;D958,1,0)</f>
        <v>0</v>
      </c>
      <c r="M956" s="97" t="str">
        <f aca="false">G956&amp;" d. "&amp;I956</f>
        <v>0 d. 0</v>
      </c>
      <c r="N956" s="97" t="str">
        <f aca="false">G956&amp;" x "&amp;I956</f>
        <v>0 x 0</v>
      </c>
      <c r="O956" s="97" t="str">
        <f aca="false">I956&amp;" x "&amp;G956</f>
        <v>0 x 0</v>
      </c>
      <c r="P956" s="94" t="n">
        <f aca="false">MONTH(B956)</f>
        <v>12</v>
      </c>
      <c r="Q956" s="94" t="n">
        <f aca="false">QUOTIENT(B956-2,7)-6129</f>
        <v>-6129</v>
      </c>
    </row>
    <row r="957" customFormat="false" ht="12.75" hidden="false" customHeight="false" outlineLevel="0" collapsed="false">
      <c r="A957" s="94"/>
      <c r="B957" s="39"/>
      <c r="C957" s="40"/>
      <c r="D957" s="98" t="n">
        <v>6</v>
      </c>
      <c r="E957" s="98"/>
      <c r="F957" s="40"/>
      <c r="G957" s="97"/>
      <c r="H957" s="94"/>
      <c r="I957" s="97"/>
      <c r="J957" s="94"/>
      <c r="K957" s="94"/>
      <c r="L957" s="94"/>
      <c r="M957" s="97" t="n">
        <v>0</v>
      </c>
      <c r="N957" s="97" t="n">
        <v>0</v>
      </c>
      <c r="O957" s="97" t="n">
        <v>0</v>
      </c>
      <c r="P957" s="94"/>
      <c r="Q957" s="94"/>
    </row>
    <row r="958" customFormat="false" ht="12.75" hidden="false" customHeight="false" outlineLevel="0" collapsed="false">
      <c r="A958" s="99"/>
      <c r="B958" s="100"/>
      <c r="C958" s="101"/>
      <c r="D958" s="102"/>
      <c r="E958" s="102"/>
      <c r="F958" s="101"/>
      <c r="G958" s="103"/>
      <c r="H958" s="99"/>
      <c r="I958" s="103"/>
      <c r="J958" s="99"/>
      <c r="K958" s="99"/>
      <c r="L958" s="99"/>
      <c r="M958" s="103" t="n">
        <v>0</v>
      </c>
      <c r="N958" s="103" t="n">
        <v>0</v>
      </c>
      <c r="O958" s="103" t="n">
        <v>0</v>
      </c>
      <c r="P958" s="99"/>
      <c r="Q958" s="99"/>
    </row>
    <row r="959" customFormat="false" ht="12.75" hidden="false" customHeight="false" outlineLevel="0" collapsed="false">
      <c r="A959" s="104" t="n">
        <f aca="false">A956+1</f>
        <v>320</v>
      </c>
      <c r="B959" s="95"/>
      <c r="C959" s="40"/>
      <c r="D959" s="96" t="n">
        <v>6</v>
      </c>
      <c r="E959" s="96"/>
      <c r="F959" s="40"/>
      <c r="G959" s="105" t="n">
        <f aca="false">C959</f>
        <v>0</v>
      </c>
      <c r="H959" s="104" t="n">
        <f aca="false">IF(AND(E959=0,E960=0),25,20)</f>
        <v>25</v>
      </c>
      <c r="I959" s="105" t="n">
        <f aca="false">F959</f>
        <v>0</v>
      </c>
      <c r="J959" s="94" t="n">
        <f aca="false">IF(E959="WO40",-40,MAX(4,SUM(E959:E960)))</f>
        <v>4</v>
      </c>
      <c r="K959" s="104" t="n">
        <f aca="false">IF(D959&gt;E959,1,0)+IF(D960&gt;E960,1,0)+IF(D961&gt;E961,1,0)</f>
        <v>2</v>
      </c>
      <c r="L959" s="104" t="n">
        <f aca="false">IF(E959&gt;D959,1,0)+IF(E960&gt;D960,1,0)+IF(E961&gt;D961,1,0)</f>
        <v>0</v>
      </c>
      <c r="M959" s="97" t="str">
        <f aca="false">G959&amp;" d. "&amp;I959</f>
        <v>0 d. 0</v>
      </c>
      <c r="N959" s="97" t="str">
        <f aca="false">G959&amp;" x "&amp;I959</f>
        <v>0 x 0</v>
      </c>
      <c r="O959" s="97" t="str">
        <f aca="false">I959&amp;" x "&amp;G959</f>
        <v>0 x 0</v>
      </c>
      <c r="P959" s="94" t="n">
        <f aca="false">MONTH(B959)</f>
        <v>12</v>
      </c>
      <c r="Q959" s="94" t="n">
        <f aca="false">QUOTIENT(B959-2,7)-6129</f>
        <v>-6129</v>
      </c>
    </row>
    <row r="960" customFormat="false" ht="12.75" hidden="false" customHeight="false" outlineLevel="0" collapsed="false">
      <c r="A960" s="94"/>
      <c r="B960" s="39"/>
      <c r="C960" s="40"/>
      <c r="D960" s="98" t="n">
        <v>6</v>
      </c>
      <c r="E960" s="98"/>
      <c r="F960" s="40"/>
      <c r="G960" s="97"/>
      <c r="H960" s="94"/>
      <c r="I960" s="97"/>
      <c r="J960" s="94"/>
      <c r="K960" s="94"/>
      <c r="L960" s="94"/>
      <c r="M960" s="97" t="n">
        <v>0</v>
      </c>
      <c r="N960" s="97" t="n">
        <v>0</v>
      </c>
      <c r="O960" s="97" t="n">
        <v>0</v>
      </c>
      <c r="P960" s="94"/>
      <c r="Q960" s="94"/>
    </row>
    <row r="961" customFormat="false" ht="12.75" hidden="false" customHeight="false" outlineLevel="0" collapsed="false">
      <c r="A961" s="99"/>
      <c r="B961" s="100"/>
      <c r="C961" s="101"/>
      <c r="D961" s="102"/>
      <c r="E961" s="102"/>
      <c r="F961" s="101"/>
      <c r="G961" s="103"/>
      <c r="H961" s="99"/>
      <c r="I961" s="103"/>
      <c r="J961" s="99"/>
      <c r="K961" s="99"/>
      <c r="L961" s="99"/>
      <c r="M961" s="103" t="n">
        <v>0</v>
      </c>
      <c r="N961" s="103" t="n">
        <v>0</v>
      </c>
      <c r="O961" s="103" t="n">
        <v>0</v>
      </c>
      <c r="P961" s="99"/>
      <c r="Q961" s="99"/>
    </row>
    <row r="962" customFormat="false" ht="12.75" hidden="false" customHeight="false" outlineLevel="0" collapsed="false">
      <c r="A962" s="104" t="n">
        <f aca="false">A959+1</f>
        <v>321</v>
      </c>
      <c r="B962" s="95"/>
      <c r="C962" s="40"/>
      <c r="D962" s="96" t="n">
        <v>6</v>
      </c>
      <c r="E962" s="96"/>
      <c r="F962" s="40"/>
      <c r="G962" s="105" t="n">
        <f aca="false">C962</f>
        <v>0</v>
      </c>
      <c r="H962" s="104" t="n">
        <f aca="false">IF(AND(E962=0,E963=0),25,20)</f>
        <v>25</v>
      </c>
      <c r="I962" s="105" t="n">
        <f aca="false">F962</f>
        <v>0</v>
      </c>
      <c r="J962" s="94" t="n">
        <f aca="false">IF(E962="WO40",-40,MAX(4,SUM(E962:E963)))</f>
        <v>4</v>
      </c>
      <c r="K962" s="104" t="n">
        <f aca="false">IF(D962&gt;E962,1,0)+IF(D963&gt;E963,1,0)+IF(D964&gt;E964,1,0)</f>
        <v>2</v>
      </c>
      <c r="L962" s="104" t="n">
        <f aca="false">IF(E962&gt;D962,1,0)+IF(E963&gt;D963,1,0)+IF(E964&gt;D964,1,0)</f>
        <v>0</v>
      </c>
      <c r="M962" s="97" t="str">
        <f aca="false">G962&amp;" d. "&amp;I962</f>
        <v>0 d. 0</v>
      </c>
      <c r="N962" s="97" t="str">
        <f aca="false">G962&amp;" x "&amp;I962</f>
        <v>0 x 0</v>
      </c>
      <c r="O962" s="97" t="str">
        <f aca="false">I962&amp;" x "&amp;G962</f>
        <v>0 x 0</v>
      </c>
      <c r="P962" s="94" t="n">
        <f aca="false">MONTH(B962)</f>
        <v>12</v>
      </c>
      <c r="Q962" s="94" t="n">
        <f aca="false">QUOTIENT(B962-2,7)-6129</f>
        <v>-6129</v>
      </c>
    </row>
    <row r="963" customFormat="false" ht="12.75" hidden="false" customHeight="false" outlineLevel="0" collapsed="false">
      <c r="A963" s="94"/>
      <c r="B963" s="39"/>
      <c r="C963" s="40"/>
      <c r="D963" s="98" t="n">
        <v>6</v>
      </c>
      <c r="E963" s="98"/>
      <c r="F963" s="40"/>
      <c r="G963" s="97"/>
      <c r="H963" s="94"/>
      <c r="I963" s="97"/>
      <c r="J963" s="94"/>
      <c r="K963" s="94"/>
      <c r="L963" s="94"/>
      <c r="M963" s="97" t="n">
        <v>0</v>
      </c>
      <c r="N963" s="97" t="n">
        <v>0</v>
      </c>
      <c r="O963" s="97" t="n">
        <v>0</v>
      </c>
      <c r="P963" s="94"/>
      <c r="Q963" s="94"/>
    </row>
    <row r="964" customFormat="false" ht="12.75" hidden="false" customHeight="false" outlineLevel="0" collapsed="false">
      <c r="A964" s="99"/>
      <c r="B964" s="100"/>
      <c r="C964" s="101"/>
      <c r="D964" s="102"/>
      <c r="E964" s="102"/>
      <c r="F964" s="101"/>
      <c r="G964" s="103"/>
      <c r="H964" s="99"/>
      <c r="I964" s="103"/>
      <c r="J964" s="99"/>
      <c r="K964" s="99"/>
      <c r="L964" s="99"/>
      <c r="M964" s="103" t="n">
        <v>0</v>
      </c>
      <c r="N964" s="103" t="n">
        <v>0</v>
      </c>
      <c r="O964" s="103" t="n">
        <v>0</v>
      </c>
      <c r="P964" s="99"/>
      <c r="Q964" s="99"/>
    </row>
    <row r="965" customFormat="false" ht="12.75" hidden="false" customHeight="false" outlineLevel="0" collapsed="false">
      <c r="A965" s="104" t="n">
        <f aca="false">A962+1</f>
        <v>322</v>
      </c>
      <c r="B965" s="95"/>
      <c r="C965" s="40"/>
      <c r="D965" s="96" t="n">
        <v>6</v>
      </c>
      <c r="E965" s="96"/>
      <c r="F965" s="40"/>
      <c r="G965" s="105" t="n">
        <f aca="false">C965</f>
        <v>0</v>
      </c>
      <c r="H965" s="104" t="n">
        <f aca="false">IF(AND(E965=0,E966=0),25,20)</f>
        <v>25</v>
      </c>
      <c r="I965" s="105" t="n">
        <f aca="false">F965</f>
        <v>0</v>
      </c>
      <c r="J965" s="94" t="n">
        <f aca="false">IF(E965="WO40",-40,MAX(4,SUM(E965:E966)))</f>
        <v>4</v>
      </c>
      <c r="K965" s="104" t="n">
        <f aca="false">IF(D965&gt;E965,1,0)+IF(D966&gt;E966,1,0)+IF(D967&gt;E967,1,0)</f>
        <v>2</v>
      </c>
      <c r="L965" s="104" t="n">
        <f aca="false">IF(E965&gt;D965,1,0)+IF(E966&gt;D966,1,0)+IF(E967&gt;D967,1,0)</f>
        <v>0</v>
      </c>
      <c r="M965" s="97" t="str">
        <f aca="false">G965&amp;" d. "&amp;I965</f>
        <v>0 d. 0</v>
      </c>
      <c r="N965" s="97" t="str">
        <f aca="false">G965&amp;" x "&amp;I965</f>
        <v>0 x 0</v>
      </c>
      <c r="O965" s="97" t="str">
        <f aca="false">I965&amp;" x "&amp;G965</f>
        <v>0 x 0</v>
      </c>
      <c r="P965" s="94" t="n">
        <f aca="false">MONTH(B965)</f>
        <v>12</v>
      </c>
      <c r="Q965" s="94" t="n">
        <f aca="false">QUOTIENT(B965-2,7)-6129</f>
        <v>-6129</v>
      </c>
    </row>
    <row r="966" customFormat="false" ht="12.75" hidden="false" customHeight="false" outlineLevel="0" collapsed="false">
      <c r="A966" s="94"/>
      <c r="B966" s="39"/>
      <c r="C966" s="40"/>
      <c r="D966" s="98" t="n">
        <v>6</v>
      </c>
      <c r="E966" s="98"/>
      <c r="F966" s="40"/>
      <c r="G966" s="97"/>
      <c r="H966" s="94"/>
      <c r="I966" s="97"/>
      <c r="J966" s="94"/>
      <c r="K966" s="94"/>
      <c r="L966" s="94"/>
      <c r="M966" s="97" t="n">
        <v>0</v>
      </c>
      <c r="N966" s="97" t="n">
        <v>0</v>
      </c>
      <c r="O966" s="97" t="n">
        <v>0</v>
      </c>
      <c r="P966" s="94"/>
      <c r="Q966" s="94"/>
    </row>
    <row r="967" customFormat="false" ht="12.75" hidden="false" customHeight="false" outlineLevel="0" collapsed="false">
      <c r="A967" s="99"/>
      <c r="B967" s="100"/>
      <c r="C967" s="101"/>
      <c r="D967" s="102"/>
      <c r="E967" s="102"/>
      <c r="F967" s="101"/>
      <c r="G967" s="103"/>
      <c r="H967" s="99"/>
      <c r="I967" s="103"/>
      <c r="J967" s="99"/>
      <c r="K967" s="99"/>
      <c r="L967" s="99"/>
      <c r="M967" s="103" t="n">
        <v>0</v>
      </c>
      <c r="N967" s="103" t="n">
        <v>0</v>
      </c>
      <c r="O967" s="103" t="n">
        <v>0</v>
      </c>
      <c r="P967" s="99"/>
      <c r="Q967" s="99"/>
    </row>
    <row r="968" customFormat="false" ht="12.75" hidden="false" customHeight="false" outlineLevel="0" collapsed="false">
      <c r="A968" s="104" t="n">
        <f aca="false">A965+1</f>
        <v>323</v>
      </c>
      <c r="B968" s="95"/>
      <c r="C968" s="40"/>
      <c r="D968" s="96" t="n">
        <v>6</v>
      </c>
      <c r="E968" s="96"/>
      <c r="F968" s="40"/>
      <c r="G968" s="105" t="n">
        <f aca="false">C968</f>
        <v>0</v>
      </c>
      <c r="H968" s="104" t="n">
        <f aca="false">IF(AND(E968=0,E969=0),25,20)</f>
        <v>25</v>
      </c>
      <c r="I968" s="105" t="n">
        <f aca="false">F968</f>
        <v>0</v>
      </c>
      <c r="J968" s="94" t="n">
        <f aca="false">IF(E968="WO40",-40,MAX(4,SUM(E968:E969)))</f>
        <v>4</v>
      </c>
      <c r="K968" s="104" t="n">
        <f aca="false">IF(D968&gt;E968,1,0)+IF(D969&gt;E969,1,0)+IF(D970&gt;E970,1,0)</f>
        <v>2</v>
      </c>
      <c r="L968" s="104" t="n">
        <f aca="false">IF(E968&gt;D968,1,0)+IF(E969&gt;D969,1,0)+IF(E970&gt;D970,1,0)</f>
        <v>0</v>
      </c>
      <c r="M968" s="97" t="str">
        <f aca="false">G968&amp;" d. "&amp;I968</f>
        <v>0 d. 0</v>
      </c>
      <c r="N968" s="97" t="str">
        <f aca="false">G968&amp;" x "&amp;I968</f>
        <v>0 x 0</v>
      </c>
      <c r="O968" s="97" t="str">
        <f aca="false">I968&amp;" x "&amp;G968</f>
        <v>0 x 0</v>
      </c>
      <c r="P968" s="94" t="n">
        <f aca="false">MONTH(B968)</f>
        <v>12</v>
      </c>
      <c r="Q968" s="94" t="n">
        <f aca="false">QUOTIENT(B968-2,7)-6129</f>
        <v>-6129</v>
      </c>
    </row>
    <row r="969" customFormat="false" ht="12.75" hidden="false" customHeight="false" outlineLevel="0" collapsed="false">
      <c r="A969" s="94"/>
      <c r="B969" s="39"/>
      <c r="C969" s="40"/>
      <c r="D969" s="98" t="n">
        <v>6</v>
      </c>
      <c r="E969" s="98"/>
      <c r="F969" s="40"/>
      <c r="G969" s="97"/>
      <c r="H969" s="94"/>
      <c r="I969" s="97"/>
      <c r="J969" s="94"/>
      <c r="K969" s="94"/>
      <c r="L969" s="94"/>
      <c r="M969" s="97" t="n">
        <v>0</v>
      </c>
      <c r="N969" s="97" t="n">
        <v>0</v>
      </c>
      <c r="O969" s="97" t="n">
        <v>0</v>
      </c>
      <c r="P969" s="94"/>
      <c r="Q969" s="94"/>
    </row>
    <row r="970" customFormat="false" ht="12.75" hidden="false" customHeight="false" outlineLevel="0" collapsed="false">
      <c r="A970" s="99"/>
      <c r="B970" s="100"/>
      <c r="C970" s="101"/>
      <c r="D970" s="102"/>
      <c r="E970" s="102"/>
      <c r="F970" s="101"/>
      <c r="G970" s="103"/>
      <c r="H970" s="99"/>
      <c r="I970" s="103"/>
      <c r="J970" s="99"/>
      <c r="K970" s="99"/>
      <c r="L970" s="99"/>
      <c r="M970" s="103" t="n">
        <v>0</v>
      </c>
      <c r="N970" s="103" t="n">
        <v>0</v>
      </c>
      <c r="O970" s="103" t="n">
        <v>0</v>
      </c>
      <c r="P970" s="99"/>
      <c r="Q970" s="99"/>
    </row>
    <row r="971" customFormat="false" ht="12.75" hidden="false" customHeight="false" outlineLevel="0" collapsed="false">
      <c r="A971" s="104" t="n">
        <f aca="false">A968+1</f>
        <v>324</v>
      </c>
      <c r="B971" s="95"/>
      <c r="C971" s="40"/>
      <c r="D971" s="96" t="n">
        <v>6</v>
      </c>
      <c r="E971" s="96"/>
      <c r="F971" s="40"/>
      <c r="G971" s="105" t="n">
        <f aca="false">C971</f>
        <v>0</v>
      </c>
      <c r="H971" s="104" t="n">
        <f aca="false">IF(AND(E971=0,E972=0),25,20)</f>
        <v>25</v>
      </c>
      <c r="I971" s="105" t="n">
        <f aca="false">F971</f>
        <v>0</v>
      </c>
      <c r="J971" s="94" t="n">
        <f aca="false">IF(E971="WO40",-40,MAX(4,SUM(E971:E972)))</f>
        <v>4</v>
      </c>
      <c r="K971" s="104" t="n">
        <f aca="false">IF(D971&gt;E971,1,0)+IF(D972&gt;E972,1,0)+IF(D973&gt;E973,1,0)</f>
        <v>2</v>
      </c>
      <c r="L971" s="104" t="n">
        <f aca="false">IF(E971&gt;D971,1,0)+IF(E972&gt;D972,1,0)+IF(E973&gt;D973,1,0)</f>
        <v>0</v>
      </c>
      <c r="M971" s="97" t="str">
        <f aca="false">G971&amp;" d. "&amp;I971</f>
        <v>0 d. 0</v>
      </c>
      <c r="N971" s="97" t="str">
        <f aca="false">G971&amp;" x "&amp;I971</f>
        <v>0 x 0</v>
      </c>
      <c r="O971" s="97" t="str">
        <f aca="false">I971&amp;" x "&amp;G971</f>
        <v>0 x 0</v>
      </c>
      <c r="P971" s="94" t="n">
        <f aca="false">MONTH(B971)</f>
        <v>12</v>
      </c>
      <c r="Q971" s="94" t="n">
        <f aca="false">QUOTIENT(B971-2,7)-6129</f>
        <v>-6129</v>
      </c>
    </row>
    <row r="972" customFormat="false" ht="12.75" hidden="false" customHeight="false" outlineLevel="0" collapsed="false">
      <c r="A972" s="94"/>
      <c r="B972" s="39"/>
      <c r="C972" s="40"/>
      <c r="D972" s="98" t="n">
        <v>6</v>
      </c>
      <c r="E972" s="98"/>
      <c r="F972" s="40"/>
      <c r="G972" s="97"/>
      <c r="H972" s="94"/>
      <c r="I972" s="97"/>
      <c r="J972" s="94"/>
      <c r="K972" s="94"/>
      <c r="L972" s="94"/>
      <c r="M972" s="97" t="n">
        <v>0</v>
      </c>
      <c r="N972" s="97" t="n">
        <v>0</v>
      </c>
      <c r="O972" s="97" t="n">
        <v>0</v>
      </c>
      <c r="P972" s="94"/>
      <c r="Q972" s="94"/>
    </row>
    <row r="973" customFormat="false" ht="12.75" hidden="false" customHeight="false" outlineLevel="0" collapsed="false">
      <c r="A973" s="99"/>
      <c r="B973" s="100"/>
      <c r="C973" s="101"/>
      <c r="D973" s="102"/>
      <c r="E973" s="102"/>
      <c r="F973" s="101"/>
      <c r="G973" s="103"/>
      <c r="H973" s="99"/>
      <c r="I973" s="103"/>
      <c r="J973" s="99"/>
      <c r="K973" s="99"/>
      <c r="L973" s="99"/>
      <c r="M973" s="103" t="n">
        <v>0</v>
      </c>
      <c r="N973" s="103" t="n">
        <v>0</v>
      </c>
      <c r="O973" s="103" t="n">
        <v>0</v>
      </c>
      <c r="P973" s="99"/>
      <c r="Q973" s="99"/>
    </row>
    <row r="974" customFormat="false" ht="12.75" hidden="false" customHeight="false" outlineLevel="0" collapsed="false">
      <c r="A974" s="104" t="n">
        <f aca="false">A971+1</f>
        <v>325</v>
      </c>
      <c r="B974" s="95"/>
      <c r="C974" s="40"/>
      <c r="D974" s="96" t="n">
        <v>6</v>
      </c>
      <c r="E974" s="96"/>
      <c r="F974" s="40"/>
      <c r="G974" s="105" t="n">
        <f aca="false">C974</f>
        <v>0</v>
      </c>
      <c r="H974" s="104" t="n">
        <f aca="false">IF(AND(E974=0,E975=0),25,20)</f>
        <v>25</v>
      </c>
      <c r="I974" s="105" t="n">
        <f aca="false">F974</f>
        <v>0</v>
      </c>
      <c r="J974" s="94" t="n">
        <f aca="false">IF(E974="WO40",-40,MAX(4,SUM(E974:E975)))</f>
        <v>4</v>
      </c>
      <c r="K974" s="104" t="n">
        <f aca="false">IF(D974&gt;E974,1,0)+IF(D975&gt;E975,1,0)+IF(D976&gt;E976,1,0)</f>
        <v>2</v>
      </c>
      <c r="L974" s="104" t="n">
        <f aca="false">IF(E974&gt;D974,1,0)+IF(E975&gt;D975,1,0)+IF(E976&gt;D976,1,0)</f>
        <v>0</v>
      </c>
      <c r="M974" s="97" t="str">
        <f aca="false">G974&amp;" d. "&amp;I974</f>
        <v>0 d. 0</v>
      </c>
      <c r="N974" s="97" t="str">
        <f aca="false">G974&amp;" x "&amp;I974</f>
        <v>0 x 0</v>
      </c>
      <c r="O974" s="97" t="str">
        <f aca="false">I974&amp;" x "&amp;G974</f>
        <v>0 x 0</v>
      </c>
      <c r="P974" s="94" t="n">
        <f aca="false">MONTH(B974)</f>
        <v>12</v>
      </c>
      <c r="Q974" s="94" t="n">
        <f aca="false">QUOTIENT(B974-2,7)-6129</f>
        <v>-6129</v>
      </c>
    </row>
    <row r="975" customFormat="false" ht="12.75" hidden="false" customHeight="false" outlineLevel="0" collapsed="false">
      <c r="A975" s="94"/>
      <c r="B975" s="39"/>
      <c r="C975" s="40"/>
      <c r="D975" s="98" t="n">
        <v>6</v>
      </c>
      <c r="E975" s="98"/>
      <c r="F975" s="40"/>
      <c r="G975" s="97"/>
      <c r="H975" s="94"/>
      <c r="I975" s="97"/>
      <c r="J975" s="94"/>
      <c r="K975" s="94"/>
      <c r="L975" s="94"/>
      <c r="M975" s="97" t="n">
        <v>0</v>
      </c>
      <c r="N975" s="97" t="n">
        <v>0</v>
      </c>
      <c r="O975" s="97" t="n">
        <v>0</v>
      </c>
      <c r="P975" s="94"/>
      <c r="Q975" s="94"/>
    </row>
    <row r="976" customFormat="false" ht="12.75" hidden="false" customHeight="false" outlineLevel="0" collapsed="false">
      <c r="A976" s="99"/>
      <c r="B976" s="100"/>
      <c r="C976" s="101"/>
      <c r="D976" s="102"/>
      <c r="E976" s="102"/>
      <c r="F976" s="101"/>
      <c r="G976" s="103"/>
      <c r="H976" s="99"/>
      <c r="I976" s="103"/>
      <c r="J976" s="99"/>
      <c r="K976" s="99"/>
      <c r="L976" s="99"/>
      <c r="M976" s="103" t="n">
        <v>0</v>
      </c>
      <c r="N976" s="103" t="n">
        <v>0</v>
      </c>
      <c r="O976" s="103" t="n">
        <v>0</v>
      </c>
      <c r="P976" s="99"/>
      <c r="Q976" s="99"/>
    </row>
    <row r="977" customFormat="false" ht="12.75" hidden="false" customHeight="false" outlineLevel="0" collapsed="false">
      <c r="A977" s="104" t="n">
        <f aca="false">A974+1</f>
        <v>326</v>
      </c>
      <c r="B977" s="95"/>
      <c r="C977" s="40"/>
      <c r="D977" s="96" t="n">
        <v>6</v>
      </c>
      <c r="E977" s="96"/>
      <c r="F977" s="40"/>
      <c r="G977" s="105" t="n">
        <f aca="false">C977</f>
        <v>0</v>
      </c>
      <c r="H977" s="104" t="n">
        <f aca="false">IF(AND(E977=0,E978=0),25,20)</f>
        <v>25</v>
      </c>
      <c r="I977" s="105" t="n">
        <f aca="false">F977</f>
        <v>0</v>
      </c>
      <c r="J977" s="94" t="n">
        <f aca="false">IF(E977="WO40",-40,MAX(4,SUM(E977:E978)))</f>
        <v>4</v>
      </c>
      <c r="K977" s="104" t="n">
        <f aca="false">IF(D977&gt;E977,1,0)+IF(D978&gt;E978,1,0)+IF(D979&gt;E979,1,0)</f>
        <v>2</v>
      </c>
      <c r="L977" s="104" t="n">
        <f aca="false">IF(E977&gt;D977,1,0)+IF(E978&gt;D978,1,0)+IF(E979&gt;D979,1,0)</f>
        <v>0</v>
      </c>
      <c r="M977" s="97" t="str">
        <f aca="false">G977&amp;" d. "&amp;I977</f>
        <v>0 d. 0</v>
      </c>
      <c r="N977" s="97" t="str">
        <f aca="false">G977&amp;" x "&amp;I977</f>
        <v>0 x 0</v>
      </c>
      <c r="O977" s="97" t="str">
        <f aca="false">I977&amp;" x "&amp;G977</f>
        <v>0 x 0</v>
      </c>
      <c r="P977" s="94" t="n">
        <f aca="false">MONTH(B977)</f>
        <v>12</v>
      </c>
      <c r="Q977" s="94" t="n">
        <f aca="false">QUOTIENT(B977-2,7)-6129</f>
        <v>-6129</v>
      </c>
    </row>
    <row r="978" customFormat="false" ht="12.75" hidden="false" customHeight="false" outlineLevel="0" collapsed="false">
      <c r="A978" s="94"/>
      <c r="B978" s="39"/>
      <c r="C978" s="40"/>
      <c r="D978" s="98" t="n">
        <v>6</v>
      </c>
      <c r="E978" s="98"/>
      <c r="F978" s="40"/>
      <c r="G978" s="97"/>
      <c r="H978" s="94"/>
      <c r="I978" s="97"/>
      <c r="J978" s="94"/>
      <c r="K978" s="94"/>
      <c r="L978" s="94"/>
      <c r="M978" s="97" t="n">
        <v>0</v>
      </c>
      <c r="N978" s="97" t="n">
        <v>0</v>
      </c>
      <c r="O978" s="97" t="n">
        <v>0</v>
      </c>
      <c r="P978" s="94"/>
      <c r="Q978" s="94"/>
    </row>
    <row r="979" customFormat="false" ht="12.75" hidden="false" customHeight="false" outlineLevel="0" collapsed="false">
      <c r="A979" s="99"/>
      <c r="B979" s="100"/>
      <c r="C979" s="101"/>
      <c r="D979" s="102"/>
      <c r="E979" s="102"/>
      <c r="F979" s="101"/>
      <c r="G979" s="103"/>
      <c r="H979" s="99"/>
      <c r="I979" s="103"/>
      <c r="J979" s="99"/>
      <c r="K979" s="99"/>
      <c r="L979" s="99"/>
      <c r="M979" s="103" t="n">
        <v>0</v>
      </c>
      <c r="N979" s="103" t="n">
        <v>0</v>
      </c>
      <c r="O979" s="103" t="n">
        <v>0</v>
      </c>
      <c r="P979" s="99"/>
      <c r="Q979" s="99"/>
    </row>
    <row r="980" customFormat="false" ht="12.75" hidden="false" customHeight="false" outlineLevel="0" collapsed="false">
      <c r="A980" s="104" t="n">
        <f aca="false">A977+1</f>
        <v>327</v>
      </c>
      <c r="B980" s="95"/>
      <c r="C980" s="40"/>
      <c r="D980" s="96" t="n">
        <v>6</v>
      </c>
      <c r="E980" s="96"/>
      <c r="F980" s="40"/>
      <c r="G980" s="105" t="n">
        <f aca="false">C980</f>
        <v>0</v>
      </c>
      <c r="H980" s="104" t="n">
        <f aca="false">IF(AND(E980=0,E981=0),25,20)</f>
        <v>25</v>
      </c>
      <c r="I980" s="105" t="n">
        <f aca="false">F980</f>
        <v>0</v>
      </c>
      <c r="J980" s="94" t="n">
        <f aca="false">IF(E980="WO40",-40,MAX(4,SUM(E980:E981)))</f>
        <v>4</v>
      </c>
      <c r="K980" s="104" t="n">
        <f aca="false">IF(D980&gt;E980,1,0)+IF(D981&gt;E981,1,0)+IF(D982&gt;E982,1,0)</f>
        <v>2</v>
      </c>
      <c r="L980" s="104" t="n">
        <f aca="false">IF(E980&gt;D980,1,0)+IF(E981&gt;D981,1,0)+IF(E982&gt;D982,1,0)</f>
        <v>0</v>
      </c>
      <c r="M980" s="97" t="str">
        <f aca="false">G980&amp;" d. "&amp;I980</f>
        <v>0 d. 0</v>
      </c>
      <c r="N980" s="97" t="str">
        <f aca="false">G980&amp;" x "&amp;I980</f>
        <v>0 x 0</v>
      </c>
      <c r="O980" s="97" t="str">
        <f aca="false">I980&amp;" x "&amp;G980</f>
        <v>0 x 0</v>
      </c>
      <c r="P980" s="94" t="n">
        <f aca="false">MONTH(B980)</f>
        <v>12</v>
      </c>
      <c r="Q980" s="94" t="n">
        <f aca="false">QUOTIENT(B980-2,7)-6129</f>
        <v>-6129</v>
      </c>
    </row>
    <row r="981" customFormat="false" ht="12.75" hidden="false" customHeight="false" outlineLevel="0" collapsed="false">
      <c r="A981" s="94"/>
      <c r="B981" s="39"/>
      <c r="C981" s="40"/>
      <c r="D981" s="98" t="n">
        <v>6</v>
      </c>
      <c r="E981" s="98"/>
      <c r="F981" s="40"/>
      <c r="G981" s="97"/>
      <c r="H981" s="94"/>
      <c r="I981" s="97"/>
      <c r="J981" s="94"/>
      <c r="K981" s="94"/>
      <c r="L981" s="94"/>
      <c r="M981" s="97" t="n">
        <v>0</v>
      </c>
      <c r="N981" s="97" t="n">
        <v>0</v>
      </c>
      <c r="O981" s="97" t="n">
        <v>0</v>
      </c>
      <c r="P981" s="94"/>
      <c r="Q981" s="94"/>
    </row>
    <row r="982" customFormat="false" ht="12.75" hidden="false" customHeight="false" outlineLevel="0" collapsed="false">
      <c r="A982" s="99"/>
      <c r="B982" s="100"/>
      <c r="C982" s="101"/>
      <c r="D982" s="102"/>
      <c r="E982" s="102"/>
      <c r="F982" s="101"/>
      <c r="G982" s="103"/>
      <c r="H982" s="99"/>
      <c r="I982" s="103"/>
      <c r="J982" s="99"/>
      <c r="K982" s="99"/>
      <c r="L982" s="99"/>
      <c r="M982" s="103" t="n">
        <v>0</v>
      </c>
      <c r="N982" s="103" t="n">
        <v>0</v>
      </c>
      <c r="O982" s="103" t="n">
        <v>0</v>
      </c>
      <c r="P982" s="99"/>
      <c r="Q982" s="99"/>
    </row>
    <row r="983" customFormat="false" ht="12.75" hidden="false" customHeight="false" outlineLevel="0" collapsed="false">
      <c r="A983" s="104" t="n">
        <f aca="false">A980+1</f>
        <v>328</v>
      </c>
      <c r="B983" s="95"/>
      <c r="C983" s="40"/>
      <c r="D983" s="96" t="n">
        <v>6</v>
      </c>
      <c r="E983" s="96"/>
      <c r="F983" s="40"/>
      <c r="G983" s="105" t="n">
        <f aca="false">C983</f>
        <v>0</v>
      </c>
      <c r="H983" s="104" t="n">
        <f aca="false">IF(AND(E983=0,E984=0),25,20)</f>
        <v>25</v>
      </c>
      <c r="I983" s="105" t="n">
        <f aca="false">F983</f>
        <v>0</v>
      </c>
      <c r="J983" s="94" t="n">
        <f aca="false">IF(E983="WO40",-40,MAX(4,SUM(E983:E984)))</f>
        <v>4</v>
      </c>
      <c r="K983" s="104" t="n">
        <f aca="false">IF(D983&gt;E983,1,0)+IF(D984&gt;E984,1,0)+IF(D985&gt;E985,1,0)</f>
        <v>2</v>
      </c>
      <c r="L983" s="104" t="n">
        <f aca="false">IF(E983&gt;D983,1,0)+IF(E984&gt;D984,1,0)+IF(E985&gt;D985,1,0)</f>
        <v>0</v>
      </c>
      <c r="M983" s="97" t="str">
        <f aca="false">G983&amp;" d. "&amp;I983</f>
        <v>0 d. 0</v>
      </c>
      <c r="N983" s="97" t="str">
        <f aca="false">G983&amp;" x "&amp;I983</f>
        <v>0 x 0</v>
      </c>
      <c r="O983" s="97" t="str">
        <f aca="false">I983&amp;" x "&amp;G983</f>
        <v>0 x 0</v>
      </c>
      <c r="P983" s="94" t="n">
        <f aca="false">MONTH(B983)</f>
        <v>12</v>
      </c>
      <c r="Q983" s="94" t="n">
        <f aca="false">QUOTIENT(B983-2,7)-6129</f>
        <v>-6129</v>
      </c>
    </row>
    <row r="984" customFormat="false" ht="12.75" hidden="false" customHeight="false" outlineLevel="0" collapsed="false">
      <c r="A984" s="94"/>
      <c r="B984" s="39"/>
      <c r="C984" s="40"/>
      <c r="D984" s="98" t="n">
        <v>6</v>
      </c>
      <c r="E984" s="98"/>
      <c r="F984" s="40"/>
      <c r="G984" s="97"/>
      <c r="H984" s="94"/>
      <c r="I984" s="97"/>
      <c r="J984" s="94"/>
      <c r="K984" s="94"/>
      <c r="L984" s="94"/>
      <c r="M984" s="97" t="n">
        <v>0</v>
      </c>
      <c r="N984" s="97" t="n">
        <v>0</v>
      </c>
      <c r="O984" s="97" t="n">
        <v>0</v>
      </c>
      <c r="P984" s="94"/>
      <c r="Q984" s="94"/>
    </row>
    <row r="985" customFormat="false" ht="12.75" hidden="false" customHeight="false" outlineLevel="0" collapsed="false">
      <c r="A985" s="99"/>
      <c r="B985" s="100"/>
      <c r="C985" s="101"/>
      <c r="D985" s="102"/>
      <c r="E985" s="102"/>
      <c r="F985" s="101"/>
      <c r="G985" s="103"/>
      <c r="H985" s="99"/>
      <c r="I985" s="103"/>
      <c r="J985" s="99"/>
      <c r="K985" s="99"/>
      <c r="L985" s="99"/>
      <c r="M985" s="103" t="n">
        <v>0</v>
      </c>
      <c r="N985" s="103" t="n">
        <v>0</v>
      </c>
      <c r="O985" s="103" t="n">
        <v>0</v>
      </c>
      <c r="P985" s="99"/>
      <c r="Q985" s="99"/>
    </row>
    <row r="986" customFormat="false" ht="12.75" hidden="false" customHeight="false" outlineLevel="0" collapsed="false">
      <c r="A986" s="104" t="n">
        <f aca="false">A983+1</f>
        <v>329</v>
      </c>
      <c r="B986" s="95"/>
      <c r="C986" s="40"/>
      <c r="D986" s="96" t="n">
        <v>6</v>
      </c>
      <c r="E986" s="96"/>
      <c r="F986" s="40"/>
      <c r="G986" s="105" t="n">
        <f aca="false">C986</f>
        <v>0</v>
      </c>
      <c r="H986" s="104" t="n">
        <f aca="false">IF(AND(E986=0,E987=0),25,20)</f>
        <v>25</v>
      </c>
      <c r="I986" s="105" t="n">
        <f aca="false">F986</f>
        <v>0</v>
      </c>
      <c r="J986" s="94" t="n">
        <f aca="false">IF(E986="WO40",-40,MAX(4,SUM(E986:E987)))</f>
        <v>4</v>
      </c>
      <c r="K986" s="104" t="n">
        <f aca="false">IF(D986&gt;E986,1,0)+IF(D987&gt;E987,1,0)+IF(D988&gt;E988,1,0)</f>
        <v>2</v>
      </c>
      <c r="L986" s="104" t="n">
        <f aca="false">IF(E986&gt;D986,1,0)+IF(E987&gt;D987,1,0)+IF(E988&gt;D988,1,0)</f>
        <v>0</v>
      </c>
      <c r="M986" s="97" t="str">
        <f aca="false">G986&amp;" d. "&amp;I986</f>
        <v>0 d. 0</v>
      </c>
      <c r="N986" s="97" t="str">
        <f aca="false">G986&amp;" x "&amp;I986</f>
        <v>0 x 0</v>
      </c>
      <c r="O986" s="97" t="str">
        <f aca="false">I986&amp;" x "&amp;G986</f>
        <v>0 x 0</v>
      </c>
      <c r="P986" s="94" t="n">
        <f aca="false">MONTH(B986)</f>
        <v>12</v>
      </c>
      <c r="Q986" s="94" t="n">
        <f aca="false">QUOTIENT(B986-2,7)-6129</f>
        <v>-6129</v>
      </c>
    </row>
    <row r="987" customFormat="false" ht="12.75" hidden="false" customHeight="false" outlineLevel="0" collapsed="false">
      <c r="A987" s="94"/>
      <c r="B987" s="39"/>
      <c r="C987" s="40"/>
      <c r="D987" s="98" t="n">
        <v>6</v>
      </c>
      <c r="E987" s="98"/>
      <c r="F987" s="40"/>
      <c r="G987" s="97"/>
      <c r="H987" s="94"/>
      <c r="I987" s="97"/>
      <c r="J987" s="94"/>
      <c r="K987" s="94"/>
      <c r="L987" s="94"/>
      <c r="M987" s="97" t="n">
        <v>0</v>
      </c>
      <c r="N987" s="97" t="n">
        <v>0</v>
      </c>
      <c r="O987" s="97" t="n">
        <v>0</v>
      </c>
      <c r="P987" s="94"/>
      <c r="Q987" s="94"/>
    </row>
    <row r="988" customFormat="false" ht="12.75" hidden="false" customHeight="false" outlineLevel="0" collapsed="false">
      <c r="A988" s="99"/>
      <c r="B988" s="100"/>
      <c r="C988" s="101"/>
      <c r="D988" s="102"/>
      <c r="E988" s="102"/>
      <c r="F988" s="101"/>
      <c r="G988" s="103"/>
      <c r="H988" s="99"/>
      <c r="I988" s="103"/>
      <c r="J988" s="99"/>
      <c r="K988" s="99"/>
      <c r="L988" s="99"/>
      <c r="M988" s="103" t="n">
        <v>0</v>
      </c>
      <c r="N988" s="103" t="n">
        <v>0</v>
      </c>
      <c r="O988" s="103" t="n">
        <v>0</v>
      </c>
      <c r="P988" s="99"/>
      <c r="Q988" s="99"/>
    </row>
    <row r="989" customFormat="false" ht="12.75" hidden="false" customHeight="false" outlineLevel="0" collapsed="false">
      <c r="A989" s="104" t="n">
        <f aca="false">A986+1</f>
        <v>330</v>
      </c>
      <c r="B989" s="95"/>
      <c r="C989" s="40"/>
      <c r="D989" s="96" t="n">
        <v>6</v>
      </c>
      <c r="E989" s="96"/>
      <c r="F989" s="40"/>
      <c r="G989" s="105" t="n">
        <f aca="false">C989</f>
        <v>0</v>
      </c>
      <c r="H989" s="104" t="n">
        <f aca="false">IF(AND(E989=0,E990=0),25,20)</f>
        <v>25</v>
      </c>
      <c r="I989" s="105" t="n">
        <f aca="false">F989</f>
        <v>0</v>
      </c>
      <c r="J989" s="94" t="n">
        <f aca="false">IF(E989="WO40",-40,MAX(4,SUM(E989:E990)))</f>
        <v>4</v>
      </c>
      <c r="K989" s="104" t="n">
        <f aca="false">IF(D989&gt;E989,1,0)+IF(D990&gt;E990,1,0)+IF(D991&gt;E991,1,0)</f>
        <v>2</v>
      </c>
      <c r="L989" s="104" t="n">
        <f aca="false">IF(E989&gt;D989,1,0)+IF(E990&gt;D990,1,0)+IF(E991&gt;D991,1,0)</f>
        <v>0</v>
      </c>
      <c r="M989" s="97" t="str">
        <f aca="false">G989&amp;" d. "&amp;I989</f>
        <v>0 d. 0</v>
      </c>
      <c r="N989" s="97" t="str">
        <f aca="false">G989&amp;" x "&amp;I989</f>
        <v>0 x 0</v>
      </c>
      <c r="O989" s="97" t="str">
        <f aca="false">I989&amp;" x "&amp;G989</f>
        <v>0 x 0</v>
      </c>
      <c r="P989" s="94" t="n">
        <f aca="false">MONTH(B989)</f>
        <v>12</v>
      </c>
      <c r="Q989" s="94" t="n">
        <f aca="false">QUOTIENT(B989-2,7)-6129</f>
        <v>-6129</v>
      </c>
    </row>
    <row r="990" customFormat="false" ht="12.75" hidden="false" customHeight="false" outlineLevel="0" collapsed="false">
      <c r="A990" s="94"/>
      <c r="B990" s="39"/>
      <c r="C990" s="40"/>
      <c r="D990" s="98" t="n">
        <v>6</v>
      </c>
      <c r="E990" s="98"/>
      <c r="F990" s="40"/>
      <c r="G990" s="97"/>
      <c r="H990" s="94"/>
      <c r="I990" s="97"/>
      <c r="J990" s="94"/>
      <c r="K990" s="94"/>
      <c r="L990" s="94"/>
      <c r="M990" s="97" t="n">
        <v>0</v>
      </c>
      <c r="N990" s="97" t="n">
        <v>0</v>
      </c>
      <c r="O990" s="97" t="n">
        <v>0</v>
      </c>
      <c r="P990" s="94"/>
      <c r="Q990" s="94"/>
    </row>
    <row r="991" customFormat="false" ht="12.75" hidden="false" customHeight="false" outlineLevel="0" collapsed="false">
      <c r="A991" s="99"/>
      <c r="B991" s="100"/>
      <c r="C991" s="101"/>
      <c r="D991" s="102"/>
      <c r="E991" s="102"/>
      <c r="F991" s="101"/>
      <c r="G991" s="103"/>
      <c r="H991" s="99"/>
      <c r="I991" s="103"/>
      <c r="J991" s="99"/>
      <c r="K991" s="99"/>
      <c r="L991" s="99"/>
      <c r="M991" s="103" t="n">
        <v>0</v>
      </c>
      <c r="N991" s="103" t="n">
        <v>0</v>
      </c>
      <c r="O991" s="103" t="n">
        <v>0</v>
      </c>
      <c r="P991" s="99"/>
      <c r="Q991" s="99"/>
    </row>
    <row r="992" customFormat="false" ht="12.75" hidden="false" customHeight="false" outlineLevel="0" collapsed="false">
      <c r="A992" s="104" t="n">
        <f aca="false">A989+1</f>
        <v>331</v>
      </c>
      <c r="B992" s="95"/>
      <c r="C992" s="40"/>
      <c r="D992" s="96" t="n">
        <v>6</v>
      </c>
      <c r="E992" s="96"/>
      <c r="F992" s="40"/>
      <c r="G992" s="105" t="n">
        <f aca="false">C992</f>
        <v>0</v>
      </c>
      <c r="H992" s="104" t="n">
        <f aca="false">IF(AND(E992=0,E993=0),25,20)</f>
        <v>25</v>
      </c>
      <c r="I992" s="105" t="n">
        <f aca="false">F992</f>
        <v>0</v>
      </c>
      <c r="J992" s="94" t="n">
        <f aca="false">IF(E992="WO40",-40,MAX(4,SUM(E992:E993)))</f>
        <v>4</v>
      </c>
      <c r="K992" s="104" t="n">
        <f aca="false">IF(D992&gt;E992,1,0)+IF(D993&gt;E993,1,0)+IF(D994&gt;E994,1,0)</f>
        <v>2</v>
      </c>
      <c r="L992" s="104" t="n">
        <f aca="false">IF(E992&gt;D992,1,0)+IF(E993&gt;D993,1,0)+IF(E994&gt;D994,1,0)</f>
        <v>0</v>
      </c>
      <c r="M992" s="97" t="str">
        <f aca="false">G992&amp;" d. "&amp;I992</f>
        <v>0 d. 0</v>
      </c>
      <c r="N992" s="97" t="str">
        <f aca="false">G992&amp;" x "&amp;I992</f>
        <v>0 x 0</v>
      </c>
      <c r="O992" s="97" t="str">
        <f aca="false">I992&amp;" x "&amp;G992</f>
        <v>0 x 0</v>
      </c>
      <c r="P992" s="94" t="n">
        <f aca="false">MONTH(B992)</f>
        <v>12</v>
      </c>
      <c r="Q992" s="94" t="n">
        <f aca="false">QUOTIENT(B992-2,7)-6129</f>
        <v>-6129</v>
      </c>
    </row>
    <row r="993" customFormat="false" ht="12.75" hidden="false" customHeight="false" outlineLevel="0" collapsed="false">
      <c r="A993" s="94"/>
      <c r="B993" s="39"/>
      <c r="C993" s="40"/>
      <c r="D993" s="98" t="n">
        <v>6</v>
      </c>
      <c r="E993" s="98"/>
      <c r="F993" s="40"/>
      <c r="G993" s="97"/>
      <c r="H993" s="94"/>
      <c r="I993" s="97"/>
      <c r="J993" s="94"/>
      <c r="K993" s="94"/>
      <c r="L993" s="94"/>
      <c r="M993" s="97" t="n">
        <v>0</v>
      </c>
      <c r="N993" s="97" t="n">
        <v>0</v>
      </c>
      <c r="O993" s="97" t="n">
        <v>0</v>
      </c>
      <c r="P993" s="94"/>
      <c r="Q993" s="94"/>
    </row>
    <row r="994" customFormat="false" ht="12.75" hidden="false" customHeight="false" outlineLevel="0" collapsed="false">
      <c r="A994" s="99"/>
      <c r="B994" s="100"/>
      <c r="C994" s="101"/>
      <c r="D994" s="102"/>
      <c r="E994" s="102"/>
      <c r="F994" s="101"/>
      <c r="G994" s="103"/>
      <c r="H994" s="99"/>
      <c r="I994" s="103"/>
      <c r="J994" s="99"/>
      <c r="K994" s="99"/>
      <c r="L994" s="99"/>
      <c r="M994" s="103" t="n">
        <v>0</v>
      </c>
      <c r="N994" s="103" t="n">
        <v>0</v>
      </c>
      <c r="O994" s="103" t="n">
        <v>0</v>
      </c>
      <c r="P994" s="99"/>
      <c r="Q994" s="99"/>
    </row>
    <row r="995" customFormat="false" ht="12.75" hidden="false" customHeight="false" outlineLevel="0" collapsed="false">
      <c r="A995" s="104" t="n">
        <f aca="false">A992+1</f>
        <v>332</v>
      </c>
      <c r="B995" s="95"/>
      <c r="C995" s="40"/>
      <c r="D995" s="96" t="n">
        <v>6</v>
      </c>
      <c r="E995" s="96"/>
      <c r="F995" s="40"/>
      <c r="G995" s="105" t="n">
        <f aca="false">C995</f>
        <v>0</v>
      </c>
      <c r="H995" s="104" t="n">
        <f aca="false">IF(AND(E995=0,E996=0),25,20)</f>
        <v>25</v>
      </c>
      <c r="I995" s="105" t="n">
        <f aca="false">F995</f>
        <v>0</v>
      </c>
      <c r="J995" s="94" t="n">
        <f aca="false">IF(E995="WO40",-40,MAX(4,SUM(E995:E996)))</f>
        <v>4</v>
      </c>
      <c r="K995" s="104" t="n">
        <f aca="false">IF(D995&gt;E995,1,0)+IF(D996&gt;E996,1,0)+IF(D997&gt;E997,1,0)</f>
        <v>2</v>
      </c>
      <c r="L995" s="104" t="n">
        <f aca="false">IF(E995&gt;D995,1,0)+IF(E996&gt;D996,1,0)+IF(E997&gt;D997,1,0)</f>
        <v>0</v>
      </c>
      <c r="M995" s="97" t="str">
        <f aca="false">G995&amp;" d. "&amp;I995</f>
        <v>0 d. 0</v>
      </c>
      <c r="N995" s="97" t="str">
        <f aca="false">G995&amp;" x "&amp;I995</f>
        <v>0 x 0</v>
      </c>
      <c r="O995" s="97" t="str">
        <f aca="false">I995&amp;" x "&amp;G995</f>
        <v>0 x 0</v>
      </c>
      <c r="P995" s="94" t="n">
        <f aca="false">MONTH(B995)</f>
        <v>12</v>
      </c>
      <c r="Q995" s="94" t="n">
        <f aca="false">QUOTIENT(B995-2,7)-6129</f>
        <v>-6129</v>
      </c>
    </row>
    <row r="996" customFormat="false" ht="12.75" hidden="false" customHeight="false" outlineLevel="0" collapsed="false">
      <c r="A996" s="94"/>
      <c r="B996" s="39"/>
      <c r="C996" s="40"/>
      <c r="D996" s="98" t="n">
        <v>6</v>
      </c>
      <c r="E996" s="98"/>
      <c r="F996" s="40"/>
      <c r="G996" s="97"/>
      <c r="H996" s="94"/>
      <c r="I996" s="97"/>
      <c r="J996" s="94"/>
      <c r="K996" s="94"/>
      <c r="L996" s="94"/>
      <c r="M996" s="97" t="n">
        <v>0</v>
      </c>
      <c r="N996" s="97" t="n">
        <v>0</v>
      </c>
      <c r="O996" s="97" t="n">
        <v>0</v>
      </c>
      <c r="P996" s="94"/>
      <c r="Q996" s="94"/>
    </row>
    <row r="997" customFormat="false" ht="12.75" hidden="false" customHeight="false" outlineLevel="0" collapsed="false">
      <c r="A997" s="99"/>
      <c r="B997" s="100"/>
      <c r="C997" s="101"/>
      <c r="D997" s="102"/>
      <c r="E997" s="102"/>
      <c r="F997" s="101"/>
      <c r="G997" s="103"/>
      <c r="H997" s="99"/>
      <c r="I997" s="103"/>
      <c r="J997" s="99"/>
      <c r="K997" s="99"/>
      <c r="L997" s="99"/>
      <c r="M997" s="103" t="n">
        <v>0</v>
      </c>
      <c r="N997" s="103" t="n">
        <v>0</v>
      </c>
      <c r="O997" s="103" t="n">
        <v>0</v>
      </c>
      <c r="P997" s="99"/>
      <c r="Q997" s="99"/>
    </row>
    <row r="998" customFormat="false" ht="12.75" hidden="false" customHeight="false" outlineLevel="0" collapsed="false">
      <c r="A998" s="104" t="n">
        <f aca="false">A995+1</f>
        <v>333</v>
      </c>
      <c r="B998" s="95"/>
      <c r="C998" s="40"/>
      <c r="D998" s="96" t="n">
        <v>6</v>
      </c>
      <c r="E998" s="96"/>
      <c r="F998" s="40"/>
      <c r="G998" s="105" t="n">
        <f aca="false">C998</f>
        <v>0</v>
      </c>
      <c r="H998" s="104" t="n">
        <f aca="false">IF(AND(E998=0,E999=0),25,20)</f>
        <v>25</v>
      </c>
      <c r="I998" s="105" t="n">
        <f aca="false">F998</f>
        <v>0</v>
      </c>
      <c r="J998" s="94" t="n">
        <f aca="false">IF(E998="WO40",-40,MAX(4,SUM(E998:E999)))</f>
        <v>4</v>
      </c>
      <c r="K998" s="104" t="n">
        <f aca="false">IF(D998&gt;E998,1,0)+IF(D999&gt;E999,1,0)+IF(D1000&gt;E1000,1,0)</f>
        <v>2</v>
      </c>
      <c r="L998" s="104" t="n">
        <f aca="false">IF(E998&gt;D998,1,0)+IF(E999&gt;D999,1,0)+IF(E1000&gt;D1000,1,0)</f>
        <v>0</v>
      </c>
      <c r="M998" s="97" t="str">
        <f aca="false">G998&amp;" d. "&amp;I998</f>
        <v>0 d. 0</v>
      </c>
      <c r="N998" s="97" t="str">
        <f aca="false">G998&amp;" x "&amp;I998</f>
        <v>0 x 0</v>
      </c>
      <c r="O998" s="97" t="str">
        <f aca="false">I998&amp;" x "&amp;G998</f>
        <v>0 x 0</v>
      </c>
      <c r="P998" s="94" t="n">
        <f aca="false">MONTH(B998)</f>
        <v>12</v>
      </c>
      <c r="Q998" s="94" t="n">
        <f aca="false">QUOTIENT(B998-2,7)-6129</f>
        <v>-6129</v>
      </c>
    </row>
    <row r="999" customFormat="false" ht="12.75" hidden="false" customHeight="false" outlineLevel="0" collapsed="false">
      <c r="A999" s="94"/>
      <c r="B999" s="39"/>
      <c r="C999" s="40"/>
      <c r="D999" s="98" t="n">
        <v>6</v>
      </c>
      <c r="E999" s="98"/>
      <c r="F999" s="40"/>
      <c r="G999" s="97"/>
      <c r="H999" s="94"/>
      <c r="I999" s="97"/>
      <c r="J999" s="94"/>
      <c r="K999" s="94"/>
      <c r="L999" s="94"/>
      <c r="M999" s="97" t="n">
        <v>0</v>
      </c>
      <c r="N999" s="97" t="n">
        <v>0</v>
      </c>
      <c r="O999" s="97" t="n">
        <v>0</v>
      </c>
      <c r="P999" s="94"/>
      <c r="Q999" s="94"/>
    </row>
    <row r="1000" customFormat="false" ht="12.75" hidden="false" customHeight="false" outlineLevel="0" collapsed="false">
      <c r="A1000" s="99"/>
      <c r="B1000" s="100"/>
      <c r="C1000" s="101"/>
      <c r="D1000" s="102"/>
      <c r="E1000" s="102"/>
      <c r="F1000" s="101"/>
      <c r="G1000" s="103"/>
      <c r="H1000" s="99"/>
      <c r="I1000" s="103"/>
      <c r="J1000" s="99"/>
      <c r="K1000" s="99"/>
      <c r="L1000" s="99"/>
      <c r="M1000" s="103" t="n">
        <v>0</v>
      </c>
      <c r="N1000" s="103" t="n">
        <v>0</v>
      </c>
      <c r="O1000" s="103" t="n">
        <v>0</v>
      </c>
      <c r="P1000" s="99"/>
      <c r="Q1000" s="99"/>
    </row>
    <row r="1001" customFormat="false" ht="12.75" hidden="false" customHeight="false" outlineLevel="0" collapsed="false">
      <c r="A1001" s="104" t="n">
        <f aca="false">A998+1</f>
        <v>334</v>
      </c>
      <c r="B1001" s="95"/>
      <c r="C1001" s="40"/>
      <c r="D1001" s="96" t="n">
        <v>6</v>
      </c>
      <c r="E1001" s="96"/>
      <c r="F1001" s="40"/>
      <c r="G1001" s="105" t="n">
        <f aca="false">C1001</f>
        <v>0</v>
      </c>
      <c r="H1001" s="104" t="n">
        <f aca="false">IF(AND(E1001=0,E1002=0),25,20)</f>
        <v>25</v>
      </c>
      <c r="I1001" s="105" t="n">
        <f aca="false">F1001</f>
        <v>0</v>
      </c>
      <c r="J1001" s="94" t="n">
        <f aca="false">IF(E1001="WO40",-40,MAX(4,SUM(E1001:E1002)))</f>
        <v>4</v>
      </c>
      <c r="K1001" s="104" t="n">
        <f aca="false">IF(D1001&gt;E1001,1,0)+IF(D1002&gt;E1002,1,0)+IF(D1003&gt;E1003,1,0)</f>
        <v>2</v>
      </c>
      <c r="L1001" s="104" t="n">
        <f aca="false">IF(E1001&gt;D1001,1,0)+IF(E1002&gt;D1002,1,0)+IF(E1003&gt;D1003,1,0)</f>
        <v>0</v>
      </c>
      <c r="M1001" s="97" t="str">
        <f aca="false">G1001&amp;" d. "&amp;I1001</f>
        <v>0 d. 0</v>
      </c>
      <c r="N1001" s="97" t="str">
        <f aca="false">G1001&amp;" x "&amp;I1001</f>
        <v>0 x 0</v>
      </c>
      <c r="O1001" s="97" t="str">
        <f aca="false">I1001&amp;" x "&amp;G1001</f>
        <v>0 x 0</v>
      </c>
      <c r="P1001" s="94" t="n">
        <f aca="false">MONTH(B1001)</f>
        <v>12</v>
      </c>
      <c r="Q1001" s="94" t="n">
        <f aca="false">QUOTIENT(B1001-2,7)-6129</f>
        <v>-6129</v>
      </c>
    </row>
    <row r="1002" customFormat="false" ht="12.75" hidden="false" customHeight="false" outlineLevel="0" collapsed="false">
      <c r="A1002" s="94"/>
      <c r="B1002" s="39"/>
      <c r="C1002" s="40"/>
      <c r="D1002" s="98" t="n">
        <v>6</v>
      </c>
      <c r="E1002" s="98"/>
      <c r="F1002" s="40"/>
      <c r="G1002" s="97"/>
      <c r="H1002" s="94"/>
      <c r="I1002" s="97"/>
      <c r="J1002" s="94"/>
      <c r="K1002" s="94"/>
      <c r="L1002" s="94"/>
      <c r="M1002" s="97" t="n">
        <v>0</v>
      </c>
      <c r="N1002" s="97" t="n">
        <v>0</v>
      </c>
      <c r="O1002" s="97" t="n">
        <v>0</v>
      </c>
      <c r="P1002" s="94"/>
      <c r="Q1002" s="94"/>
    </row>
    <row r="1003" customFormat="false" ht="12.75" hidden="false" customHeight="false" outlineLevel="0" collapsed="false">
      <c r="A1003" s="99"/>
      <c r="B1003" s="100"/>
      <c r="C1003" s="101"/>
      <c r="D1003" s="102"/>
      <c r="E1003" s="102"/>
      <c r="F1003" s="101"/>
      <c r="G1003" s="103"/>
      <c r="H1003" s="99"/>
      <c r="I1003" s="103"/>
      <c r="J1003" s="99"/>
      <c r="K1003" s="99"/>
      <c r="L1003" s="99"/>
      <c r="M1003" s="103" t="n">
        <v>0</v>
      </c>
      <c r="N1003" s="103" t="n">
        <v>0</v>
      </c>
      <c r="O1003" s="103" t="n">
        <v>0</v>
      </c>
      <c r="P1003" s="99"/>
      <c r="Q1003" s="99"/>
    </row>
    <row r="1004" customFormat="false" ht="12.75" hidden="false" customHeight="false" outlineLevel="0" collapsed="false">
      <c r="A1004" s="104" t="n">
        <f aca="false">A1001+1</f>
        <v>335</v>
      </c>
      <c r="B1004" s="95"/>
      <c r="C1004" s="40"/>
      <c r="D1004" s="96" t="n">
        <v>6</v>
      </c>
      <c r="E1004" s="96"/>
      <c r="F1004" s="40"/>
      <c r="G1004" s="105" t="n">
        <f aca="false">C1004</f>
        <v>0</v>
      </c>
      <c r="H1004" s="104" t="n">
        <f aca="false">IF(AND(E1004=0,E1005=0),25,20)</f>
        <v>25</v>
      </c>
      <c r="I1004" s="105" t="n">
        <f aca="false">F1004</f>
        <v>0</v>
      </c>
      <c r="J1004" s="94" t="n">
        <f aca="false">IF(E1004="WO40",-40,MAX(4,SUM(E1004:E1005)))</f>
        <v>4</v>
      </c>
      <c r="K1004" s="104" t="n">
        <f aca="false">IF(D1004&gt;E1004,1,0)+IF(D1005&gt;E1005,1,0)+IF(D1006&gt;E1006,1,0)</f>
        <v>2</v>
      </c>
      <c r="L1004" s="104" t="n">
        <f aca="false">IF(E1004&gt;D1004,1,0)+IF(E1005&gt;D1005,1,0)+IF(E1006&gt;D1006,1,0)</f>
        <v>0</v>
      </c>
      <c r="M1004" s="97" t="str">
        <f aca="false">G1004&amp;" d. "&amp;I1004</f>
        <v>0 d. 0</v>
      </c>
      <c r="N1004" s="97" t="str">
        <f aca="false">G1004&amp;" x "&amp;I1004</f>
        <v>0 x 0</v>
      </c>
      <c r="O1004" s="97" t="str">
        <f aca="false">I1004&amp;" x "&amp;G1004</f>
        <v>0 x 0</v>
      </c>
      <c r="P1004" s="94" t="n">
        <f aca="false">MONTH(B1004)</f>
        <v>12</v>
      </c>
      <c r="Q1004" s="94" t="n">
        <f aca="false">QUOTIENT(B1004-2,7)-6129</f>
        <v>-6129</v>
      </c>
    </row>
    <row r="1005" customFormat="false" ht="12.75" hidden="false" customHeight="false" outlineLevel="0" collapsed="false">
      <c r="A1005" s="94"/>
      <c r="B1005" s="39"/>
      <c r="C1005" s="40"/>
      <c r="D1005" s="98" t="n">
        <v>6</v>
      </c>
      <c r="E1005" s="98"/>
      <c r="F1005" s="40"/>
      <c r="G1005" s="97"/>
      <c r="H1005" s="94"/>
      <c r="I1005" s="97"/>
      <c r="J1005" s="94"/>
      <c r="K1005" s="94"/>
      <c r="L1005" s="94"/>
      <c r="M1005" s="97" t="n">
        <v>0</v>
      </c>
      <c r="N1005" s="97" t="n">
        <v>0</v>
      </c>
      <c r="O1005" s="97" t="n">
        <v>0</v>
      </c>
      <c r="P1005" s="94"/>
      <c r="Q1005" s="94"/>
    </row>
    <row r="1006" customFormat="false" ht="12.75" hidden="false" customHeight="false" outlineLevel="0" collapsed="false">
      <c r="A1006" s="99"/>
      <c r="B1006" s="100"/>
      <c r="C1006" s="101"/>
      <c r="D1006" s="102"/>
      <c r="E1006" s="102"/>
      <c r="F1006" s="101"/>
      <c r="G1006" s="103"/>
      <c r="H1006" s="99"/>
      <c r="I1006" s="103"/>
      <c r="J1006" s="99"/>
      <c r="K1006" s="99"/>
      <c r="L1006" s="99"/>
      <c r="M1006" s="103" t="n">
        <v>0</v>
      </c>
      <c r="N1006" s="103" t="n">
        <v>0</v>
      </c>
      <c r="O1006" s="103" t="n">
        <v>0</v>
      </c>
      <c r="P1006" s="99"/>
      <c r="Q1006" s="99"/>
    </row>
    <row r="1007" customFormat="false" ht="12.75" hidden="false" customHeight="false" outlineLevel="0" collapsed="false">
      <c r="A1007" s="104" t="n">
        <f aca="false">A1004+1</f>
        <v>336</v>
      </c>
      <c r="B1007" s="95"/>
      <c r="C1007" s="40"/>
      <c r="D1007" s="96" t="n">
        <v>6</v>
      </c>
      <c r="E1007" s="96"/>
      <c r="F1007" s="40"/>
      <c r="G1007" s="105" t="n">
        <f aca="false">C1007</f>
        <v>0</v>
      </c>
      <c r="H1007" s="104" t="n">
        <f aca="false">IF(AND(E1007=0,E1008=0),25,20)</f>
        <v>25</v>
      </c>
      <c r="I1007" s="105" t="n">
        <f aca="false">F1007</f>
        <v>0</v>
      </c>
      <c r="J1007" s="94" t="n">
        <f aca="false">IF(E1007="WO40",-40,MAX(4,SUM(E1007:E1008)))</f>
        <v>4</v>
      </c>
      <c r="K1007" s="104" t="n">
        <f aca="false">IF(D1007&gt;E1007,1,0)+IF(D1008&gt;E1008,1,0)+IF(D1009&gt;E1009,1,0)</f>
        <v>2</v>
      </c>
      <c r="L1007" s="104" t="n">
        <f aca="false">IF(E1007&gt;D1007,1,0)+IF(E1008&gt;D1008,1,0)+IF(E1009&gt;D1009,1,0)</f>
        <v>0</v>
      </c>
      <c r="M1007" s="97" t="str">
        <f aca="false">G1007&amp;" d. "&amp;I1007</f>
        <v>0 d. 0</v>
      </c>
      <c r="N1007" s="97" t="str">
        <f aca="false">G1007&amp;" x "&amp;I1007</f>
        <v>0 x 0</v>
      </c>
      <c r="O1007" s="97" t="str">
        <f aca="false">I1007&amp;" x "&amp;G1007</f>
        <v>0 x 0</v>
      </c>
      <c r="P1007" s="94" t="n">
        <f aca="false">MONTH(B1007)</f>
        <v>12</v>
      </c>
      <c r="Q1007" s="94" t="n">
        <f aca="false">QUOTIENT(B1007-2,7)-6129</f>
        <v>-6129</v>
      </c>
    </row>
    <row r="1008" customFormat="false" ht="12.75" hidden="false" customHeight="false" outlineLevel="0" collapsed="false">
      <c r="A1008" s="94"/>
      <c r="B1008" s="39"/>
      <c r="C1008" s="40"/>
      <c r="D1008" s="98" t="n">
        <v>6</v>
      </c>
      <c r="E1008" s="98"/>
      <c r="F1008" s="40"/>
      <c r="G1008" s="97"/>
      <c r="H1008" s="94"/>
      <c r="I1008" s="97"/>
      <c r="J1008" s="94"/>
      <c r="K1008" s="94"/>
      <c r="L1008" s="94"/>
      <c r="M1008" s="97" t="n">
        <v>0</v>
      </c>
      <c r="N1008" s="97" t="n">
        <v>0</v>
      </c>
      <c r="O1008" s="97" t="n">
        <v>0</v>
      </c>
      <c r="P1008" s="94"/>
      <c r="Q1008" s="94"/>
    </row>
    <row r="1009" customFormat="false" ht="12.75" hidden="false" customHeight="false" outlineLevel="0" collapsed="false">
      <c r="A1009" s="99"/>
      <c r="B1009" s="100"/>
      <c r="C1009" s="101"/>
      <c r="D1009" s="102"/>
      <c r="E1009" s="102"/>
      <c r="F1009" s="101"/>
      <c r="G1009" s="103"/>
      <c r="H1009" s="99"/>
      <c r="I1009" s="103"/>
      <c r="J1009" s="99"/>
      <c r="K1009" s="99"/>
      <c r="L1009" s="99"/>
      <c r="M1009" s="103" t="n">
        <v>0</v>
      </c>
      <c r="N1009" s="103" t="n">
        <v>0</v>
      </c>
      <c r="O1009" s="103" t="n">
        <v>0</v>
      </c>
      <c r="P1009" s="99"/>
      <c r="Q1009" s="99"/>
    </row>
    <row r="1010" customFormat="false" ht="12.75" hidden="false" customHeight="false" outlineLevel="0" collapsed="false">
      <c r="A1010" s="104" t="n">
        <f aca="false">A1007+1</f>
        <v>337</v>
      </c>
      <c r="B1010" s="95"/>
      <c r="C1010" s="40"/>
      <c r="D1010" s="96" t="n">
        <v>6</v>
      </c>
      <c r="E1010" s="96"/>
      <c r="F1010" s="40"/>
      <c r="G1010" s="105" t="n">
        <f aca="false">C1010</f>
        <v>0</v>
      </c>
      <c r="H1010" s="104" t="n">
        <f aca="false">IF(AND(E1010=0,E1011=0),25,20)</f>
        <v>25</v>
      </c>
      <c r="I1010" s="105" t="n">
        <f aca="false">F1010</f>
        <v>0</v>
      </c>
      <c r="J1010" s="94" t="n">
        <f aca="false">IF(E1010="WO40",-40,MAX(4,SUM(E1010:E1011)))</f>
        <v>4</v>
      </c>
      <c r="K1010" s="104" t="n">
        <f aca="false">IF(D1010&gt;E1010,1,0)+IF(D1011&gt;E1011,1,0)+IF(D1012&gt;E1012,1,0)</f>
        <v>2</v>
      </c>
      <c r="L1010" s="104" t="n">
        <f aca="false">IF(E1010&gt;D1010,1,0)+IF(E1011&gt;D1011,1,0)+IF(E1012&gt;D1012,1,0)</f>
        <v>0</v>
      </c>
      <c r="M1010" s="97" t="str">
        <f aca="false">G1010&amp;" d. "&amp;I1010</f>
        <v>0 d. 0</v>
      </c>
      <c r="N1010" s="97" t="str">
        <f aca="false">G1010&amp;" x "&amp;I1010</f>
        <v>0 x 0</v>
      </c>
      <c r="O1010" s="97" t="str">
        <f aca="false">I1010&amp;" x "&amp;G1010</f>
        <v>0 x 0</v>
      </c>
      <c r="P1010" s="94" t="n">
        <f aca="false">MONTH(B1010)</f>
        <v>12</v>
      </c>
      <c r="Q1010" s="94" t="n">
        <f aca="false">QUOTIENT(B1010-2,7)-6129</f>
        <v>-6129</v>
      </c>
    </row>
    <row r="1011" customFormat="false" ht="12.75" hidden="false" customHeight="false" outlineLevel="0" collapsed="false">
      <c r="A1011" s="94"/>
      <c r="B1011" s="39"/>
      <c r="C1011" s="40"/>
      <c r="D1011" s="98" t="n">
        <v>6</v>
      </c>
      <c r="E1011" s="98"/>
      <c r="F1011" s="40"/>
      <c r="G1011" s="97"/>
      <c r="H1011" s="94"/>
      <c r="I1011" s="97"/>
      <c r="J1011" s="94"/>
      <c r="K1011" s="94"/>
      <c r="L1011" s="94"/>
      <c r="M1011" s="97" t="n">
        <v>0</v>
      </c>
      <c r="N1011" s="97" t="n">
        <v>0</v>
      </c>
      <c r="O1011" s="97" t="n">
        <v>0</v>
      </c>
      <c r="P1011" s="94"/>
      <c r="Q1011" s="94"/>
    </row>
    <row r="1012" customFormat="false" ht="12.75" hidden="false" customHeight="false" outlineLevel="0" collapsed="false">
      <c r="A1012" s="99"/>
      <c r="B1012" s="100"/>
      <c r="C1012" s="101"/>
      <c r="D1012" s="102"/>
      <c r="E1012" s="102"/>
      <c r="F1012" s="101"/>
      <c r="G1012" s="103"/>
      <c r="H1012" s="99"/>
      <c r="I1012" s="103"/>
      <c r="J1012" s="99"/>
      <c r="K1012" s="99"/>
      <c r="L1012" s="99"/>
      <c r="M1012" s="103" t="n">
        <v>0</v>
      </c>
      <c r="N1012" s="103" t="n">
        <v>0</v>
      </c>
      <c r="O1012" s="103" t="n">
        <v>0</v>
      </c>
      <c r="P1012" s="99"/>
      <c r="Q1012" s="99"/>
    </row>
    <row r="1013" customFormat="false" ht="12.75" hidden="false" customHeight="false" outlineLevel="0" collapsed="false">
      <c r="A1013" s="104" t="n">
        <f aca="false">A1010+1</f>
        <v>338</v>
      </c>
      <c r="B1013" s="95"/>
      <c r="C1013" s="40"/>
      <c r="D1013" s="96" t="n">
        <v>6</v>
      </c>
      <c r="E1013" s="96"/>
      <c r="F1013" s="40"/>
      <c r="G1013" s="105" t="n">
        <f aca="false">C1013</f>
        <v>0</v>
      </c>
      <c r="H1013" s="104" t="n">
        <f aca="false">IF(AND(E1013=0,E1014=0),25,20)</f>
        <v>25</v>
      </c>
      <c r="I1013" s="105" t="n">
        <f aca="false">F1013</f>
        <v>0</v>
      </c>
      <c r="J1013" s="94" t="n">
        <f aca="false">IF(E1013="WO40",-40,MAX(4,SUM(E1013:E1014)))</f>
        <v>4</v>
      </c>
      <c r="K1013" s="104" t="n">
        <f aca="false">IF(D1013&gt;E1013,1,0)+IF(D1014&gt;E1014,1,0)+IF(D1015&gt;E1015,1,0)</f>
        <v>2</v>
      </c>
      <c r="L1013" s="104" t="n">
        <f aca="false">IF(E1013&gt;D1013,1,0)+IF(E1014&gt;D1014,1,0)+IF(E1015&gt;D1015,1,0)</f>
        <v>0</v>
      </c>
      <c r="M1013" s="97" t="str">
        <f aca="false">G1013&amp;" d. "&amp;I1013</f>
        <v>0 d. 0</v>
      </c>
      <c r="N1013" s="97" t="str">
        <f aca="false">G1013&amp;" x "&amp;I1013</f>
        <v>0 x 0</v>
      </c>
      <c r="O1013" s="97" t="str">
        <f aca="false">I1013&amp;" x "&amp;G1013</f>
        <v>0 x 0</v>
      </c>
      <c r="P1013" s="94" t="n">
        <f aca="false">MONTH(B1013)</f>
        <v>12</v>
      </c>
      <c r="Q1013" s="94" t="n">
        <f aca="false">QUOTIENT(B1013-2,7)-6129</f>
        <v>-6129</v>
      </c>
    </row>
    <row r="1014" customFormat="false" ht="12.75" hidden="false" customHeight="false" outlineLevel="0" collapsed="false">
      <c r="A1014" s="94"/>
      <c r="B1014" s="39"/>
      <c r="C1014" s="40"/>
      <c r="D1014" s="98" t="n">
        <v>6</v>
      </c>
      <c r="E1014" s="98"/>
      <c r="F1014" s="40"/>
      <c r="G1014" s="97"/>
      <c r="H1014" s="94"/>
      <c r="I1014" s="97"/>
      <c r="J1014" s="94"/>
      <c r="K1014" s="94"/>
      <c r="L1014" s="94"/>
      <c r="M1014" s="97" t="n">
        <v>0</v>
      </c>
      <c r="N1014" s="97" t="n">
        <v>0</v>
      </c>
      <c r="O1014" s="97" t="n">
        <v>0</v>
      </c>
      <c r="P1014" s="94"/>
      <c r="Q1014" s="94"/>
    </row>
    <row r="1015" customFormat="false" ht="12.75" hidden="false" customHeight="false" outlineLevel="0" collapsed="false">
      <c r="A1015" s="99"/>
      <c r="B1015" s="100"/>
      <c r="C1015" s="101"/>
      <c r="D1015" s="102"/>
      <c r="E1015" s="102"/>
      <c r="F1015" s="101"/>
      <c r="G1015" s="103"/>
      <c r="H1015" s="99"/>
      <c r="I1015" s="103"/>
      <c r="J1015" s="99"/>
      <c r="K1015" s="99"/>
      <c r="L1015" s="99"/>
      <c r="M1015" s="103" t="n">
        <v>0</v>
      </c>
      <c r="N1015" s="103" t="n">
        <v>0</v>
      </c>
      <c r="O1015" s="103" t="n">
        <v>0</v>
      </c>
      <c r="P1015" s="99"/>
      <c r="Q1015" s="99"/>
    </row>
    <row r="1016" customFormat="false" ht="12.75" hidden="false" customHeight="false" outlineLevel="0" collapsed="false">
      <c r="A1016" s="104" t="n">
        <f aca="false">A1013+1</f>
        <v>339</v>
      </c>
      <c r="B1016" s="95"/>
      <c r="C1016" s="40"/>
      <c r="D1016" s="96" t="n">
        <v>6</v>
      </c>
      <c r="E1016" s="96"/>
      <c r="F1016" s="40"/>
      <c r="G1016" s="105" t="n">
        <f aca="false">C1016</f>
        <v>0</v>
      </c>
      <c r="H1016" s="104" t="n">
        <f aca="false">IF(AND(E1016=0,E1017=0),25,20)</f>
        <v>25</v>
      </c>
      <c r="I1016" s="105" t="n">
        <f aca="false">F1016</f>
        <v>0</v>
      </c>
      <c r="J1016" s="94" t="n">
        <f aca="false">IF(E1016="WO40",-40,MAX(4,SUM(E1016:E1017)))</f>
        <v>4</v>
      </c>
      <c r="K1016" s="104" t="n">
        <f aca="false">IF(D1016&gt;E1016,1,0)+IF(D1017&gt;E1017,1,0)+IF(D1018&gt;E1018,1,0)</f>
        <v>2</v>
      </c>
      <c r="L1016" s="104" t="n">
        <f aca="false">IF(E1016&gt;D1016,1,0)+IF(E1017&gt;D1017,1,0)+IF(E1018&gt;D1018,1,0)</f>
        <v>0</v>
      </c>
      <c r="M1016" s="97" t="str">
        <f aca="false">G1016&amp;" d. "&amp;I1016</f>
        <v>0 d. 0</v>
      </c>
      <c r="N1016" s="97" t="str">
        <f aca="false">G1016&amp;" x "&amp;I1016</f>
        <v>0 x 0</v>
      </c>
      <c r="O1016" s="97" t="str">
        <f aca="false">I1016&amp;" x "&amp;G1016</f>
        <v>0 x 0</v>
      </c>
      <c r="P1016" s="94" t="n">
        <f aca="false">MONTH(B1016)</f>
        <v>12</v>
      </c>
      <c r="Q1016" s="94" t="n">
        <f aca="false">QUOTIENT(B1016-2,7)-6129</f>
        <v>-6129</v>
      </c>
    </row>
    <row r="1017" customFormat="false" ht="12.75" hidden="false" customHeight="false" outlineLevel="0" collapsed="false">
      <c r="A1017" s="94"/>
      <c r="B1017" s="39"/>
      <c r="C1017" s="40"/>
      <c r="D1017" s="98" t="n">
        <v>6</v>
      </c>
      <c r="E1017" s="98"/>
      <c r="F1017" s="40"/>
      <c r="G1017" s="97"/>
      <c r="H1017" s="94"/>
      <c r="I1017" s="97"/>
      <c r="J1017" s="94"/>
      <c r="K1017" s="94"/>
      <c r="L1017" s="94"/>
      <c r="M1017" s="97" t="n">
        <v>0</v>
      </c>
      <c r="N1017" s="97" t="n">
        <v>0</v>
      </c>
      <c r="O1017" s="97" t="n">
        <v>0</v>
      </c>
      <c r="P1017" s="94"/>
      <c r="Q1017" s="94"/>
    </row>
    <row r="1018" customFormat="false" ht="12.75" hidden="false" customHeight="false" outlineLevel="0" collapsed="false">
      <c r="A1018" s="99"/>
      <c r="B1018" s="100"/>
      <c r="C1018" s="101"/>
      <c r="D1018" s="102"/>
      <c r="E1018" s="102"/>
      <c r="F1018" s="101"/>
      <c r="G1018" s="103"/>
      <c r="H1018" s="99"/>
      <c r="I1018" s="103"/>
      <c r="J1018" s="99"/>
      <c r="K1018" s="99"/>
      <c r="L1018" s="99"/>
      <c r="M1018" s="103" t="n">
        <v>0</v>
      </c>
      <c r="N1018" s="103" t="n">
        <v>0</v>
      </c>
      <c r="O1018" s="103" t="n">
        <v>0</v>
      </c>
      <c r="P1018" s="99"/>
      <c r="Q1018" s="99"/>
    </row>
    <row r="1019" customFormat="false" ht="12.75" hidden="false" customHeight="false" outlineLevel="0" collapsed="false">
      <c r="A1019" s="104" t="n">
        <f aca="false">A1016+1</f>
        <v>340</v>
      </c>
      <c r="B1019" s="95"/>
      <c r="C1019" s="40"/>
      <c r="D1019" s="96" t="n">
        <v>6</v>
      </c>
      <c r="E1019" s="96"/>
      <c r="F1019" s="40"/>
      <c r="G1019" s="105" t="n">
        <f aca="false">C1019</f>
        <v>0</v>
      </c>
      <c r="H1019" s="104" t="n">
        <f aca="false">IF(AND(E1019=0,E1020=0),25,20)</f>
        <v>25</v>
      </c>
      <c r="I1019" s="105" t="n">
        <f aca="false">F1019</f>
        <v>0</v>
      </c>
      <c r="J1019" s="94" t="n">
        <f aca="false">IF(E1019="WO40",-40,MAX(4,SUM(E1019:E1020)))</f>
        <v>4</v>
      </c>
      <c r="K1019" s="104" t="n">
        <f aca="false">IF(D1019&gt;E1019,1,0)+IF(D1020&gt;E1020,1,0)+IF(D1021&gt;E1021,1,0)</f>
        <v>2</v>
      </c>
      <c r="L1019" s="104" t="n">
        <f aca="false">IF(E1019&gt;D1019,1,0)+IF(E1020&gt;D1020,1,0)+IF(E1021&gt;D1021,1,0)</f>
        <v>0</v>
      </c>
      <c r="M1019" s="97" t="str">
        <f aca="false">G1019&amp;" d. "&amp;I1019</f>
        <v>0 d. 0</v>
      </c>
      <c r="N1019" s="97" t="str">
        <f aca="false">G1019&amp;" x "&amp;I1019</f>
        <v>0 x 0</v>
      </c>
      <c r="O1019" s="97" t="str">
        <f aca="false">I1019&amp;" x "&amp;G1019</f>
        <v>0 x 0</v>
      </c>
      <c r="P1019" s="94" t="n">
        <f aca="false">MONTH(B1019)</f>
        <v>12</v>
      </c>
      <c r="Q1019" s="94" t="n">
        <f aca="false">QUOTIENT(B1019-2,7)-6129</f>
        <v>-6129</v>
      </c>
    </row>
    <row r="1020" customFormat="false" ht="12.75" hidden="false" customHeight="false" outlineLevel="0" collapsed="false">
      <c r="A1020" s="94"/>
      <c r="B1020" s="39"/>
      <c r="C1020" s="40"/>
      <c r="D1020" s="98" t="n">
        <v>6</v>
      </c>
      <c r="E1020" s="98"/>
      <c r="F1020" s="40"/>
      <c r="G1020" s="97"/>
      <c r="H1020" s="94"/>
      <c r="I1020" s="97"/>
      <c r="J1020" s="94"/>
      <c r="K1020" s="94"/>
      <c r="L1020" s="94"/>
      <c r="M1020" s="97" t="n">
        <v>0</v>
      </c>
      <c r="N1020" s="97" t="n">
        <v>0</v>
      </c>
      <c r="O1020" s="97" t="n">
        <v>0</v>
      </c>
      <c r="P1020" s="94"/>
      <c r="Q1020" s="94"/>
    </row>
    <row r="1021" customFormat="false" ht="12.75" hidden="false" customHeight="false" outlineLevel="0" collapsed="false">
      <c r="A1021" s="99"/>
      <c r="B1021" s="100"/>
      <c r="C1021" s="101"/>
      <c r="D1021" s="102"/>
      <c r="E1021" s="102"/>
      <c r="F1021" s="101"/>
      <c r="G1021" s="103"/>
      <c r="H1021" s="99"/>
      <c r="I1021" s="103"/>
      <c r="J1021" s="99"/>
      <c r="K1021" s="99"/>
      <c r="L1021" s="99"/>
      <c r="M1021" s="103" t="n">
        <v>0</v>
      </c>
      <c r="N1021" s="103" t="n">
        <v>0</v>
      </c>
      <c r="O1021" s="103" t="n">
        <v>0</v>
      </c>
      <c r="P1021" s="99"/>
      <c r="Q1021" s="99"/>
    </row>
    <row r="1022" customFormat="false" ht="12.75" hidden="false" customHeight="false" outlineLevel="0" collapsed="false">
      <c r="A1022" s="104" t="n">
        <f aca="false">A1019+1</f>
        <v>341</v>
      </c>
      <c r="B1022" s="95"/>
      <c r="C1022" s="40"/>
      <c r="D1022" s="96" t="n">
        <v>6</v>
      </c>
      <c r="E1022" s="96"/>
      <c r="F1022" s="40"/>
      <c r="G1022" s="105" t="n">
        <f aca="false">C1022</f>
        <v>0</v>
      </c>
      <c r="H1022" s="104" t="n">
        <f aca="false">IF(AND(E1022=0,E1023=0),25,20)</f>
        <v>25</v>
      </c>
      <c r="I1022" s="105" t="n">
        <f aca="false">F1022</f>
        <v>0</v>
      </c>
      <c r="J1022" s="94" t="n">
        <f aca="false">IF(E1022="WO40",-40,MAX(4,SUM(E1022:E1023)))</f>
        <v>4</v>
      </c>
      <c r="K1022" s="104" t="n">
        <f aca="false">IF(D1022&gt;E1022,1,0)+IF(D1023&gt;E1023,1,0)+IF(D1024&gt;E1024,1,0)</f>
        <v>2</v>
      </c>
      <c r="L1022" s="104" t="n">
        <f aca="false">IF(E1022&gt;D1022,1,0)+IF(E1023&gt;D1023,1,0)+IF(E1024&gt;D1024,1,0)</f>
        <v>0</v>
      </c>
      <c r="M1022" s="97" t="str">
        <f aca="false">G1022&amp;" d. "&amp;I1022</f>
        <v>0 d. 0</v>
      </c>
      <c r="N1022" s="97" t="str">
        <f aca="false">G1022&amp;" x "&amp;I1022</f>
        <v>0 x 0</v>
      </c>
      <c r="O1022" s="97" t="str">
        <f aca="false">I1022&amp;" x "&amp;G1022</f>
        <v>0 x 0</v>
      </c>
      <c r="P1022" s="94" t="n">
        <f aca="false">MONTH(B1022)</f>
        <v>12</v>
      </c>
      <c r="Q1022" s="94" t="n">
        <f aca="false">QUOTIENT(B1022-2,7)-6129</f>
        <v>-6129</v>
      </c>
    </row>
    <row r="1023" customFormat="false" ht="12.75" hidden="false" customHeight="false" outlineLevel="0" collapsed="false">
      <c r="A1023" s="94"/>
      <c r="B1023" s="39"/>
      <c r="C1023" s="40"/>
      <c r="D1023" s="98" t="n">
        <v>6</v>
      </c>
      <c r="E1023" s="98"/>
      <c r="F1023" s="40"/>
      <c r="G1023" s="97"/>
      <c r="H1023" s="94"/>
      <c r="I1023" s="97"/>
      <c r="J1023" s="94"/>
      <c r="K1023" s="94"/>
      <c r="L1023" s="94"/>
      <c r="M1023" s="97" t="n">
        <v>0</v>
      </c>
      <c r="N1023" s="97" t="n">
        <v>0</v>
      </c>
      <c r="O1023" s="97" t="n">
        <v>0</v>
      </c>
      <c r="P1023" s="94"/>
      <c r="Q1023" s="94"/>
    </row>
    <row r="1024" customFormat="false" ht="12.75" hidden="false" customHeight="false" outlineLevel="0" collapsed="false">
      <c r="A1024" s="99"/>
      <c r="B1024" s="100"/>
      <c r="C1024" s="101"/>
      <c r="D1024" s="102"/>
      <c r="E1024" s="102"/>
      <c r="F1024" s="101"/>
      <c r="G1024" s="103"/>
      <c r="H1024" s="99"/>
      <c r="I1024" s="103"/>
      <c r="J1024" s="99"/>
      <c r="K1024" s="99"/>
      <c r="L1024" s="99"/>
      <c r="M1024" s="103" t="n">
        <v>0</v>
      </c>
      <c r="N1024" s="103" t="n">
        <v>0</v>
      </c>
      <c r="O1024" s="103" t="n">
        <v>0</v>
      </c>
      <c r="P1024" s="99"/>
      <c r="Q1024" s="99"/>
    </row>
    <row r="1025" customFormat="false" ht="12.75" hidden="false" customHeight="false" outlineLevel="0" collapsed="false">
      <c r="A1025" s="104" t="n">
        <f aca="false">A1022+1</f>
        <v>342</v>
      </c>
      <c r="B1025" s="95"/>
      <c r="C1025" s="40"/>
      <c r="D1025" s="96" t="n">
        <v>6</v>
      </c>
      <c r="E1025" s="96"/>
      <c r="F1025" s="40"/>
      <c r="G1025" s="105" t="n">
        <f aca="false">C1025</f>
        <v>0</v>
      </c>
      <c r="H1025" s="104" t="n">
        <f aca="false">IF(AND(E1025=0,E1026=0),25,20)</f>
        <v>25</v>
      </c>
      <c r="I1025" s="105" t="n">
        <f aca="false">F1025</f>
        <v>0</v>
      </c>
      <c r="J1025" s="94" t="n">
        <f aca="false">IF(E1025="WO40",-40,MAX(4,SUM(E1025:E1026)))</f>
        <v>4</v>
      </c>
      <c r="K1025" s="104" t="n">
        <f aca="false">IF(D1025&gt;E1025,1,0)+IF(D1026&gt;E1026,1,0)+IF(D1027&gt;E1027,1,0)</f>
        <v>2</v>
      </c>
      <c r="L1025" s="104" t="n">
        <f aca="false">IF(E1025&gt;D1025,1,0)+IF(E1026&gt;D1026,1,0)+IF(E1027&gt;D1027,1,0)</f>
        <v>0</v>
      </c>
      <c r="M1025" s="97" t="str">
        <f aca="false">G1025&amp;" d. "&amp;I1025</f>
        <v>0 d. 0</v>
      </c>
      <c r="N1025" s="97" t="str">
        <f aca="false">G1025&amp;" x "&amp;I1025</f>
        <v>0 x 0</v>
      </c>
      <c r="O1025" s="97" t="str">
        <f aca="false">I1025&amp;" x "&amp;G1025</f>
        <v>0 x 0</v>
      </c>
      <c r="P1025" s="94" t="n">
        <f aca="false">MONTH(B1025)</f>
        <v>12</v>
      </c>
      <c r="Q1025" s="94" t="n">
        <f aca="false">QUOTIENT(B1025-2,7)-6129</f>
        <v>-6129</v>
      </c>
    </row>
    <row r="1026" customFormat="false" ht="12.75" hidden="false" customHeight="false" outlineLevel="0" collapsed="false">
      <c r="A1026" s="94"/>
      <c r="B1026" s="39"/>
      <c r="C1026" s="40"/>
      <c r="D1026" s="98" t="n">
        <v>6</v>
      </c>
      <c r="E1026" s="98"/>
      <c r="F1026" s="40"/>
      <c r="G1026" s="97"/>
      <c r="H1026" s="94"/>
      <c r="I1026" s="97"/>
      <c r="J1026" s="94"/>
      <c r="K1026" s="94"/>
      <c r="L1026" s="94"/>
      <c r="M1026" s="97" t="n">
        <v>0</v>
      </c>
      <c r="N1026" s="97" t="n">
        <v>0</v>
      </c>
      <c r="O1026" s="97" t="n">
        <v>0</v>
      </c>
      <c r="P1026" s="94"/>
      <c r="Q1026" s="94"/>
    </row>
    <row r="1027" customFormat="false" ht="12.75" hidden="false" customHeight="false" outlineLevel="0" collapsed="false">
      <c r="A1027" s="99"/>
      <c r="B1027" s="100"/>
      <c r="C1027" s="101"/>
      <c r="D1027" s="102"/>
      <c r="E1027" s="102"/>
      <c r="F1027" s="101"/>
      <c r="G1027" s="103"/>
      <c r="H1027" s="99"/>
      <c r="I1027" s="103"/>
      <c r="J1027" s="99"/>
      <c r="K1027" s="99"/>
      <c r="L1027" s="99"/>
      <c r="M1027" s="103" t="n">
        <v>0</v>
      </c>
      <c r="N1027" s="103" t="n">
        <v>0</v>
      </c>
      <c r="O1027" s="103" t="n">
        <v>0</v>
      </c>
      <c r="P1027" s="99"/>
      <c r="Q1027" s="99"/>
    </row>
    <row r="1028" customFormat="false" ht="12.75" hidden="false" customHeight="false" outlineLevel="0" collapsed="false">
      <c r="A1028" s="104" t="n">
        <f aca="false">A1025+1</f>
        <v>343</v>
      </c>
      <c r="B1028" s="95"/>
      <c r="C1028" s="40"/>
      <c r="D1028" s="96" t="n">
        <v>6</v>
      </c>
      <c r="E1028" s="96"/>
      <c r="F1028" s="40"/>
      <c r="G1028" s="105" t="n">
        <f aca="false">C1028</f>
        <v>0</v>
      </c>
      <c r="H1028" s="104" t="n">
        <f aca="false">IF(AND(E1028=0,E1029=0),25,20)</f>
        <v>25</v>
      </c>
      <c r="I1028" s="105" t="n">
        <f aca="false">F1028</f>
        <v>0</v>
      </c>
      <c r="J1028" s="94" t="n">
        <f aca="false">IF(E1028="WO40",-40,MAX(4,SUM(E1028:E1029)))</f>
        <v>4</v>
      </c>
      <c r="K1028" s="104" t="n">
        <f aca="false">IF(D1028&gt;E1028,1,0)+IF(D1029&gt;E1029,1,0)+IF(D1030&gt;E1030,1,0)</f>
        <v>2</v>
      </c>
      <c r="L1028" s="104" t="n">
        <f aca="false">IF(E1028&gt;D1028,1,0)+IF(E1029&gt;D1029,1,0)+IF(E1030&gt;D1030,1,0)</f>
        <v>0</v>
      </c>
      <c r="M1028" s="97" t="str">
        <f aca="false">G1028&amp;" d. "&amp;I1028</f>
        <v>0 d. 0</v>
      </c>
      <c r="N1028" s="97" t="str">
        <f aca="false">G1028&amp;" x "&amp;I1028</f>
        <v>0 x 0</v>
      </c>
      <c r="O1028" s="97" t="str">
        <f aca="false">I1028&amp;" x "&amp;G1028</f>
        <v>0 x 0</v>
      </c>
      <c r="P1028" s="94" t="n">
        <f aca="false">MONTH(B1028)</f>
        <v>12</v>
      </c>
      <c r="Q1028" s="94" t="n">
        <f aca="false">QUOTIENT(B1028-2,7)-6129</f>
        <v>-6129</v>
      </c>
    </row>
    <row r="1029" customFormat="false" ht="12.75" hidden="false" customHeight="false" outlineLevel="0" collapsed="false">
      <c r="A1029" s="94"/>
      <c r="B1029" s="39"/>
      <c r="C1029" s="40"/>
      <c r="D1029" s="98" t="n">
        <v>6</v>
      </c>
      <c r="E1029" s="98"/>
      <c r="F1029" s="40"/>
      <c r="G1029" s="97"/>
      <c r="H1029" s="94"/>
      <c r="I1029" s="97"/>
      <c r="J1029" s="94"/>
      <c r="K1029" s="94"/>
      <c r="L1029" s="94"/>
      <c r="M1029" s="97" t="n">
        <v>0</v>
      </c>
      <c r="N1029" s="97" t="n">
        <v>0</v>
      </c>
      <c r="O1029" s="97" t="n">
        <v>0</v>
      </c>
      <c r="P1029" s="94"/>
      <c r="Q1029" s="94"/>
    </row>
    <row r="1030" customFormat="false" ht="12.75" hidden="false" customHeight="false" outlineLevel="0" collapsed="false">
      <c r="A1030" s="99"/>
      <c r="B1030" s="100"/>
      <c r="C1030" s="101"/>
      <c r="D1030" s="102"/>
      <c r="E1030" s="102"/>
      <c r="F1030" s="101"/>
      <c r="G1030" s="103"/>
      <c r="H1030" s="99"/>
      <c r="I1030" s="103"/>
      <c r="J1030" s="99"/>
      <c r="K1030" s="99"/>
      <c r="L1030" s="99"/>
      <c r="M1030" s="103" t="n">
        <v>0</v>
      </c>
      <c r="N1030" s="103" t="n">
        <v>0</v>
      </c>
      <c r="O1030" s="103" t="n">
        <v>0</v>
      </c>
      <c r="P1030" s="99"/>
      <c r="Q1030" s="99"/>
    </row>
    <row r="1031" customFormat="false" ht="12.75" hidden="false" customHeight="false" outlineLevel="0" collapsed="false">
      <c r="A1031" s="104" t="n">
        <f aca="false">A1028+1</f>
        <v>344</v>
      </c>
      <c r="B1031" s="95"/>
      <c r="C1031" s="40"/>
      <c r="D1031" s="96" t="n">
        <v>6</v>
      </c>
      <c r="E1031" s="96"/>
      <c r="F1031" s="40"/>
      <c r="G1031" s="105" t="n">
        <f aca="false">C1031</f>
        <v>0</v>
      </c>
      <c r="H1031" s="104" t="n">
        <f aca="false">IF(AND(E1031=0,E1032=0),25,20)</f>
        <v>25</v>
      </c>
      <c r="I1031" s="105" t="n">
        <f aca="false">F1031</f>
        <v>0</v>
      </c>
      <c r="J1031" s="94" t="n">
        <f aca="false">IF(E1031="WO40",-40,MAX(4,SUM(E1031:E1032)))</f>
        <v>4</v>
      </c>
      <c r="K1031" s="104" t="n">
        <f aca="false">IF(D1031&gt;E1031,1,0)+IF(D1032&gt;E1032,1,0)+IF(D1033&gt;E1033,1,0)</f>
        <v>2</v>
      </c>
      <c r="L1031" s="104" t="n">
        <f aca="false">IF(E1031&gt;D1031,1,0)+IF(E1032&gt;D1032,1,0)+IF(E1033&gt;D1033,1,0)</f>
        <v>0</v>
      </c>
      <c r="M1031" s="97" t="str">
        <f aca="false">G1031&amp;" d. "&amp;I1031</f>
        <v>0 d. 0</v>
      </c>
      <c r="N1031" s="97" t="str">
        <f aca="false">G1031&amp;" x "&amp;I1031</f>
        <v>0 x 0</v>
      </c>
      <c r="O1031" s="97" t="str">
        <f aca="false">I1031&amp;" x "&amp;G1031</f>
        <v>0 x 0</v>
      </c>
      <c r="P1031" s="94" t="n">
        <f aca="false">MONTH(B1031)</f>
        <v>12</v>
      </c>
      <c r="Q1031" s="94" t="n">
        <f aca="false">QUOTIENT(B1031-2,7)-6129</f>
        <v>-6129</v>
      </c>
    </row>
    <row r="1032" customFormat="false" ht="12.75" hidden="false" customHeight="false" outlineLevel="0" collapsed="false">
      <c r="A1032" s="94"/>
      <c r="B1032" s="39"/>
      <c r="C1032" s="40"/>
      <c r="D1032" s="98" t="n">
        <v>6</v>
      </c>
      <c r="E1032" s="98"/>
      <c r="F1032" s="40"/>
      <c r="G1032" s="97"/>
      <c r="H1032" s="94"/>
      <c r="I1032" s="97"/>
      <c r="J1032" s="94"/>
      <c r="K1032" s="94"/>
      <c r="L1032" s="94"/>
      <c r="M1032" s="97" t="n">
        <v>0</v>
      </c>
      <c r="N1032" s="97" t="n">
        <v>0</v>
      </c>
      <c r="O1032" s="97" t="n">
        <v>0</v>
      </c>
      <c r="P1032" s="94"/>
      <c r="Q1032" s="94"/>
    </row>
    <row r="1033" customFormat="false" ht="12.75" hidden="false" customHeight="false" outlineLevel="0" collapsed="false">
      <c r="A1033" s="99"/>
      <c r="B1033" s="100"/>
      <c r="C1033" s="101"/>
      <c r="D1033" s="102"/>
      <c r="E1033" s="102"/>
      <c r="F1033" s="101"/>
      <c r="G1033" s="103"/>
      <c r="H1033" s="99"/>
      <c r="I1033" s="103"/>
      <c r="J1033" s="99"/>
      <c r="K1033" s="99"/>
      <c r="L1033" s="99"/>
      <c r="M1033" s="103" t="n">
        <v>0</v>
      </c>
      <c r="N1033" s="103" t="n">
        <v>0</v>
      </c>
      <c r="O1033" s="103" t="n">
        <v>0</v>
      </c>
      <c r="P1033" s="99"/>
      <c r="Q1033" s="99"/>
    </row>
    <row r="1034" customFormat="false" ht="12.75" hidden="false" customHeight="false" outlineLevel="0" collapsed="false">
      <c r="A1034" s="104" t="n">
        <f aca="false">A1031+1</f>
        <v>345</v>
      </c>
      <c r="B1034" s="95"/>
      <c r="C1034" s="40"/>
      <c r="D1034" s="96" t="n">
        <v>6</v>
      </c>
      <c r="E1034" s="96"/>
      <c r="F1034" s="40"/>
      <c r="G1034" s="105" t="n">
        <f aca="false">C1034</f>
        <v>0</v>
      </c>
      <c r="H1034" s="104" t="n">
        <f aca="false">IF(AND(E1034=0,E1035=0),25,20)</f>
        <v>25</v>
      </c>
      <c r="I1034" s="105" t="n">
        <f aca="false">F1034</f>
        <v>0</v>
      </c>
      <c r="J1034" s="94" t="n">
        <f aca="false">IF(E1034="WO40",-40,MAX(4,SUM(E1034:E1035)))</f>
        <v>4</v>
      </c>
      <c r="K1034" s="104" t="n">
        <f aca="false">IF(D1034&gt;E1034,1,0)+IF(D1035&gt;E1035,1,0)+IF(D1036&gt;E1036,1,0)</f>
        <v>2</v>
      </c>
      <c r="L1034" s="104" t="n">
        <f aca="false">IF(E1034&gt;D1034,1,0)+IF(E1035&gt;D1035,1,0)+IF(E1036&gt;D1036,1,0)</f>
        <v>0</v>
      </c>
      <c r="M1034" s="97" t="str">
        <f aca="false">G1034&amp;" d. "&amp;I1034</f>
        <v>0 d. 0</v>
      </c>
      <c r="N1034" s="97" t="str">
        <f aca="false">G1034&amp;" x "&amp;I1034</f>
        <v>0 x 0</v>
      </c>
      <c r="O1034" s="97" t="str">
        <f aca="false">I1034&amp;" x "&amp;G1034</f>
        <v>0 x 0</v>
      </c>
      <c r="P1034" s="94" t="n">
        <f aca="false">MONTH(B1034)</f>
        <v>12</v>
      </c>
      <c r="Q1034" s="94" t="n">
        <f aca="false">QUOTIENT(B1034-2,7)-6129</f>
        <v>-6129</v>
      </c>
    </row>
    <row r="1035" customFormat="false" ht="12.75" hidden="false" customHeight="false" outlineLevel="0" collapsed="false">
      <c r="A1035" s="94"/>
      <c r="B1035" s="39"/>
      <c r="C1035" s="40"/>
      <c r="D1035" s="98" t="n">
        <v>6</v>
      </c>
      <c r="E1035" s="98"/>
      <c r="F1035" s="40"/>
      <c r="G1035" s="97"/>
      <c r="H1035" s="94"/>
      <c r="I1035" s="97"/>
      <c r="J1035" s="94"/>
      <c r="K1035" s="94"/>
      <c r="L1035" s="94"/>
      <c r="M1035" s="97" t="n">
        <v>0</v>
      </c>
      <c r="N1035" s="97" t="n">
        <v>0</v>
      </c>
      <c r="O1035" s="97" t="n">
        <v>0</v>
      </c>
      <c r="P1035" s="94"/>
      <c r="Q1035" s="94"/>
    </row>
    <row r="1036" customFormat="false" ht="12.75" hidden="false" customHeight="false" outlineLevel="0" collapsed="false">
      <c r="A1036" s="99"/>
      <c r="B1036" s="100"/>
      <c r="C1036" s="101"/>
      <c r="D1036" s="102"/>
      <c r="E1036" s="102"/>
      <c r="F1036" s="101"/>
      <c r="G1036" s="103"/>
      <c r="H1036" s="99"/>
      <c r="I1036" s="103"/>
      <c r="J1036" s="99"/>
      <c r="K1036" s="99"/>
      <c r="L1036" s="99"/>
      <c r="M1036" s="103" t="n">
        <v>0</v>
      </c>
      <c r="N1036" s="103" t="n">
        <v>0</v>
      </c>
      <c r="O1036" s="103" t="n">
        <v>0</v>
      </c>
      <c r="P1036" s="99"/>
      <c r="Q1036" s="99"/>
    </row>
    <row r="1037" customFormat="false" ht="12.75" hidden="false" customHeight="false" outlineLevel="0" collapsed="false">
      <c r="A1037" s="104" t="n">
        <f aca="false">A1034+1</f>
        <v>346</v>
      </c>
      <c r="B1037" s="95"/>
      <c r="C1037" s="40"/>
      <c r="D1037" s="96" t="n">
        <v>6</v>
      </c>
      <c r="E1037" s="96"/>
      <c r="F1037" s="40"/>
      <c r="G1037" s="105" t="n">
        <f aca="false">C1037</f>
        <v>0</v>
      </c>
      <c r="H1037" s="104" t="n">
        <f aca="false">IF(AND(E1037=0,E1038=0),25,20)</f>
        <v>25</v>
      </c>
      <c r="I1037" s="105" t="n">
        <f aca="false">F1037</f>
        <v>0</v>
      </c>
      <c r="J1037" s="94" t="n">
        <f aca="false">IF(E1037="WO40",-40,MAX(4,SUM(E1037:E1038)))</f>
        <v>4</v>
      </c>
      <c r="K1037" s="104" t="n">
        <f aca="false">IF(D1037&gt;E1037,1,0)+IF(D1038&gt;E1038,1,0)+IF(D1039&gt;E1039,1,0)</f>
        <v>2</v>
      </c>
      <c r="L1037" s="104" t="n">
        <f aca="false">IF(E1037&gt;D1037,1,0)+IF(E1038&gt;D1038,1,0)+IF(E1039&gt;D1039,1,0)</f>
        <v>0</v>
      </c>
      <c r="M1037" s="97" t="str">
        <f aca="false">G1037&amp;" d. "&amp;I1037</f>
        <v>0 d. 0</v>
      </c>
      <c r="N1037" s="97" t="str">
        <f aca="false">G1037&amp;" x "&amp;I1037</f>
        <v>0 x 0</v>
      </c>
      <c r="O1037" s="97" t="str">
        <f aca="false">I1037&amp;" x "&amp;G1037</f>
        <v>0 x 0</v>
      </c>
      <c r="P1037" s="94" t="n">
        <f aca="false">MONTH(B1037)</f>
        <v>12</v>
      </c>
      <c r="Q1037" s="94" t="n">
        <f aca="false">QUOTIENT(B1037-2,7)-6129</f>
        <v>-6129</v>
      </c>
    </row>
    <row r="1038" customFormat="false" ht="12.75" hidden="false" customHeight="false" outlineLevel="0" collapsed="false">
      <c r="A1038" s="94"/>
      <c r="B1038" s="39"/>
      <c r="C1038" s="40"/>
      <c r="D1038" s="98" t="n">
        <v>6</v>
      </c>
      <c r="E1038" s="98"/>
      <c r="F1038" s="40"/>
      <c r="G1038" s="97"/>
      <c r="H1038" s="94"/>
      <c r="I1038" s="97"/>
      <c r="J1038" s="94"/>
      <c r="K1038" s="94"/>
      <c r="L1038" s="94"/>
      <c r="M1038" s="97" t="n">
        <v>0</v>
      </c>
      <c r="N1038" s="97" t="n">
        <v>0</v>
      </c>
      <c r="O1038" s="97" t="n">
        <v>0</v>
      </c>
      <c r="P1038" s="94"/>
      <c r="Q1038" s="94"/>
    </row>
    <row r="1039" customFormat="false" ht="12.75" hidden="false" customHeight="false" outlineLevel="0" collapsed="false">
      <c r="A1039" s="99"/>
      <c r="B1039" s="100"/>
      <c r="C1039" s="101"/>
      <c r="D1039" s="102"/>
      <c r="E1039" s="102"/>
      <c r="F1039" s="101"/>
      <c r="G1039" s="103"/>
      <c r="H1039" s="99"/>
      <c r="I1039" s="103"/>
      <c r="J1039" s="99"/>
      <c r="K1039" s="99"/>
      <c r="L1039" s="99"/>
      <c r="M1039" s="103" t="n">
        <v>0</v>
      </c>
      <c r="N1039" s="103" t="n">
        <v>0</v>
      </c>
      <c r="O1039" s="103" t="n">
        <v>0</v>
      </c>
      <c r="P1039" s="99"/>
      <c r="Q1039" s="99"/>
    </row>
    <row r="1040" customFormat="false" ht="12.75" hidden="false" customHeight="false" outlineLevel="0" collapsed="false">
      <c r="A1040" s="104" t="n">
        <f aca="false">A1037+1</f>
        <v>347</v>
      </c>
      <c r="B1040" s="95"/>
      <c r="C1040" s="40"/>
      <c r="D1040" s="96" t="n">
        <v>6</v>
      </c>
      <c r="E1040" s="96"/>
      <c r="F1040" s="40"/>
      <c r="G1040" s="105" t="n">
        <f aca="false">C1040</f>
        <v>0</v>
      </c>
      <c r="H1040" s="104" t="n">
        <f aca="false">IF(AND(E1040=0,E1041=0),25,20)</f>
        <v>25</v>
      </c>
      <c r="I1040" s="105" t="n">
        <f aca="false">F1040</f>
        <v>0</v>
      </c>
      <c r="J1040" s="94" t="n">
        <f aca="false">IF(E1040="WO40",-40,MAX(4,SUM(E1040:E1041)))</f>
        <v>4</v>
      </c>
      <c r="K1040" s="104" t="n">
        <f aca="false">IF(D1040&gt;E1040,1,0)+IF(D1041&gt;E1041,1,0)+IF(D1042&gt;E1042,1,0)</f>
        <v>2</v>
      </c>
      <c r="L1040" s="104" t="n">
        <f aca="false">IF(E1040&gt;D1040,1,0)+IF(E1041&gt;D1041,1,0)+IF(E1042&gt;D1042,1,0)</f>
        <v>0</v>
      </c>
      <c r="M1040" s="97" t="str">
        <f aca="false">G1040&amp;" d. "&amp;I1040</f>
        <v>0 d. 0</v>
      </c>
      <c r="N1040" s="97" t="str">
        <f aca="false">G1040&amp;" x "&amp;I1040</f>
        <v>0 x 0</v>
      </c>
      <c r="O1040" s="97" t="str">
        <f aca="false">I1040&amp;" x "&amp;G1040</f>
        <v>0 x 0</v>
      </c>
      <c r="P1040" s="94" t="n">
        <f aca="false">MONTH(B1040)</f>
        <v>12</v>
      </c>
      <c r="Q1040" s="94" t="n">
        <f aca="false">QUOTIENT(B1040-2,7)-6129</f>
        <v>-6129</v>
      </c>
    </row>
    <row r="1041" customFormat="false" ht="12.75" hidden="false" customHeight="false" outlineLevel="0" collapsed="false">
      <c r="A1041" s="94"/>
      <c r="B1041" s="39"/>
      <c r="C1041" s="40"/>
      <c r="D1041" s="98" t="n">
        <v>6</v>
      </c>
      <c r="E1041" s="98"/>
      <c r="F1041" s="40"/>
      <c r="G1041" s="97"/>
      <c r="H1041" s="94"/>
      <c r="I1041" s="97"/>
      <c r="J1041" s="94"/>
      <c r="K1041" s="94"/>
      <c r="L1041" s="94"/>
      <c r="M1041" s="97" t="n">
        <v>0</v>
      </c>
      <c r="N1041" s="97" t="n">
        <v>0</v>
      </c>
      <c r="O1041" s="97" t="n">
        <v>0</v>
      </c>
      <c r="P1041" s="94"/>
      <c r="Q1041" s="94"/>
    </row>
    <row r="1042" customFormat="false" ht="12.75" hidden="false" customHeight="false" outlineLevel="0" collapsed="false">
      <c r="A1042" s="99"/>
      <c r="B1042" s="100"/>
      <c r="C1042" s="101"/>
      <c r="D1042" s="102"/>
      <c r="E1042" s="102"/>
      <c r="F1042" s="101"/>
      <c r="G1042" s="103"/>
      <c r="H1042" s="99"/>
      <c r="I1042" s="103"/>
      <c r="J1042" s="99"/>
      <c r="K1042" s="99"/>
      <c r="L1042" s="99"/>
      <c r="M1042" s="103" t="n">
        <v>0</v>
      </c>
      <c r="N1042" s="103" t="n">
        <v>0</v>
      </c>
      <c r="O1042" s="103" t="n">
        <v>0</v>
      </c>
      <c r="P1042" s="99"/>
      <c r="Q1042" s="99"/>
    </row>
    <row r="1043" customFormat="false" ht="12.75" hidden="false" customHeight="false" outlineLevel="0" collapsed="false">
      <c r="A1043" s="104" t="n">
        <f aca="false">A1040+1</f>
        <v>348</v>
      </c>
      <c r="B1043" s="95"/>
      <c r="C1043" s="40"/>
      <c r="D1043" s="96" t="n">
        <v>6</v>
      </c>
      <c r="E1043" s="96"/>
      <c r="F1043" s="40"/>
      <c r="G1043" s="105" t="n">
        <f aca="false">C1043</f>
        <v>0</v>
      </c>
      <c r="H1043" s="104" t="n">
        <f aca="false">IF(AND(E1043=0,E1044=0),25,20)</f>
        <v>25</v>
      </c>
      <c r="I1043" s="105" t="n">
        <f aca="false">F1043</f>
        <v>0</v>
      </c>
      <c r="J1043" s="94" t="n">
        <f aca="false">IF(E1043="WO40",-40,MAX(4,SUM(E1043:E1044)))</f>
        <v>4</v>
      </c>
      <c r="K1043" s="104" t="n">
        <f aca="false">IF(D1043&gt;E1043,1,0)+IF(D1044&gt;E1044,1,0)+IF(D1045&gt;E1045,1,0)</f>
        <v>2</v>
      </c>
      <c r="L1043" s="104" t="n">
        <f aca="false">IF(E1043&gt;D1043,1,0)+IF(E1044&gt;D1044,1,0)+IF(E1045&gt;D1045,1,0)</f>
        <v>0</v>
      </c>
      <c r="M1043" s="97" t="str">
        <f aca="false">G1043&amp;" d. "&amp;I1043</f>
        <v>0 d. 0</v>
      </c>
      <c r="N1043" s="97" t="str">
        <f aca="false">G1043&amp;" x "&amp;I1043</f>
        <v>0 x 0</v>
      </c>
      <c r="O1043" s="97" t="str">
        <f aca="false">I1043&amp;" x "&amp;G1043</f>
        <v>0 x 0</v>
      </c>
      <c r="P1043" s="94" t="n">
        <f aca="false">MONTH(B1043)</f>
        <v>12</v>
      </c>
      <c r="Q1043" s="94" t="n">
        <f aca="false">QUOTIENT(B1043-2,7)-6129</f>
        <v>-6129</v>
      </c>
    </row>
    <row r="1044" customFormat="false" ht="12.75" hidden="false" customHeight="false" outlineLevel="0" collapsed="false">
      <c r="A1044" s="94"/>
      <c r="B1044" s="39"/>
      <c r="C1044" s="40"/>
      <c r="D1044" s="98" t="n">
        <v>6</v>
      </c>
      <c r="E1044" s="98"/>
      <c r="F1044" s="40"/>
      <c r="G1044" s="97"/>
      <c r="H1044" s="94"/>
      <c r="I1044" s="97"/>
      <c r="J1044" s="94"/>
      <c r="K1044" s="94"/>
      <c r="L1044" s="94"/>
      <c r="M1044" s="97" t="n">
        <v>0</v>
      </c>
      <c r="N1044" s="97" t="n">
        <v>0</v>
      </c>
      <c r="O1044" s="97" t="n">
        <v>0</v>
      </c>
      <c r="P1044" s="94"/>
      <c r="Q1044" s="94"/>
    </row>
    <row r="1045" customFormat="false" ht="12.75" hidden="false" customHeight="false" outlineLevel="0" collapsed="false">
      <c r="A1045" s="99"/>
      <c r="B1045" s="100"/>
      <c r="C1045" s="101"/>
      <c r="D1045" s="102"/>
      <c r="E1045" s="102"/>
      <c r="F1045" s="101"/>
      <c r="G1045" s="103"/>
      <c r="H1045" s="99"/>
      <c r="I1045" s="103"/>
      <c r="J1045" s="99"/>
      <c r="K1045" s="99"/>
      <c r="L1045" s="99"/>
      <c r="M1045" s="103" t="n">
        <v>0</v>
      </c>
      <c r="N1045" s="103" t="n">
        <v>0</v>
      </c>
      <c r="O1045" s="103" t="n">
        <v>0</v>
      </c>
      <c r="P1045" s="99"/>
      <c r="Q1045" s="99"/>
    </row>
    <row r="1046" customFormat="false" ht="12.75" hidden="false" customHeight="false" outlineLevel="0" collapsed="false">
      <c r="A1046" s="104" t="n">
        <f aca="false">A1043+1</f>
        <v>349</v>
      </c>
      <c r="B1046" s="95"/>
      <c r="C1046" s="40"/>
      <c r="D1046" s="96" t="n">
        <v>6</v>
      </c>
      <c r="E1046" s="96"/>
      <c r="F1046" s="40"/>
      <c r="G1046" s="105" t="n">
        <f aca="false">C1046</f>
        <v>0</v>
      </c>
      <c r="H1046" s="104" t="n">
        <f aca="false">IF(AND(E1046=0,E1047=0),25,20)</f>
        <v>25</v>
      </c>
      <c r="I1046" s="105" t="n">
        <f aca="false">F1046</f>
        <v>0</v>
      </c>
      <c r="J1046" s="94" t="n">
        <f aca="false">IF(E1046="WO40",-40,MAX(4,SUM(E1046:E1047)))</f>
        <v>4</v>
      </c>
      <c r="K1046" s="104" t="n">
        <f aca="false">IF(D1046&gt;E1046,1,0)+IF(D1047&gt;E1047,1,0)+IF(D1048&gt;E1048,1,0)</f>
        <v>2</v>
      </c>
      <c r="L1046" s="104" t="n">
        <f aca="false">IF(E1046&gt;D1046,1,0)+IF(E1047&gt;D1047,1,0)+IF(E1048&gt;D1048,1,0)</f>
        <v>0</v>
      </c>
      <c r="M1046" s="97" t="str">
        <f aca="false">G1046&amp;" d. "&amp;I1046</f>
        <v>0 d. 0</v>
      </c>
      <c r="N1046" s="97" t="str">
        <f aca="false">G1046&amp;" x "&amp;I1046</f>
        <v>0 x 0</v>
      </c>
      <c r="O1046" s="97" t="str">
        <f aca="false">I1046&amp;" x "&amp;G1046</f>
        <v>0 x 0</v>
      </c>
      <c r="P1046" s="94" t="n">
        <f aca="false">MONTH(B1046)</f>
        <v>12</v>
      </c>
      <c r="Q1046" s="94" t="n">
        <f aca="false">QUOTIENT(B1046-2,7)-6129</f>
        <v>-6129</v>
      </c>
    </row>
    <row r="1047" customFormat="false" ht="12.75" hidden="false" customHeight="false" outlineLevel="0" collapsed="false">
      <c r="A1047" s="94"/>
      <c r="B1047" s="39"/>
      <c r="C1047" s="40"/>
      <c r="D1047" s="98" t="n">
        <v>6</v>
      </c>
      <c r="E1047" s="98"/>
      <c r="F1047" s="40"/>
      <c r="G1047" s="97"/>
      <c r="H1047" s="94"/>
      <c r="I1047" s="97"/>
      <c r="J1047" s="94"/>
      <c r="K1047" s="94"/>
      <c r="L1047" s="94"/>
      <c r="M1047" s="97" t="n">
        <v>0</v>
      </c>
      <c r="N1047" s="97" t="n">
        <v>0</v>
      </c>
      <c r="O1047" s="97" t="n">
        <v>0</v>
      </c>
      <c r="P1047" s="94"/>
      <c r="Q1047" s="94"/>
    </row>
    <row r="1048" customFormat="false" ht="12.75" hidden="false" customHeight="false" outlineLevel="0" collapsed="false">
      <c r="A1048" s="99"/>
      <c r="B1048" s="100"/>
      <c r="C1048" s="101"/>
      <c r="D1048" s="102"/>
      <c r="E1048" s="102"/>
      <c r="F1048" s="101"/>
      <c r="G1048" s="103"/>
      <c r="H1048" s="99"/>
      <c r="I1048" s="103"/>
      <c r="J1048" s="99"/>
      <c r="K1048" s="99"/>
      <c r="L1048" s="99"/>
      <c r="M1048" s="103" t="n">
        <v>0</v>
      </c>
      <c r="N1048" s="103" t="n">
        <v>0</v>
      </c>
      <c r="O1048" s="103" t="n">
        <v>0</v>
      </c>
      <c r="P1048" s="99"/>
      <c r="Q1048" s="99"/>
    </row>
    <row r="1049" customFormat="false" ht="12.75" hidden="false" customHeight="false" outlineLevel="0" collapsed="false">
      <c r="A1049" s="104" t="n">
        <f aca="false">A1046+1</f>
        <v>350</v>
      </c>
      <c r="B1049" s="95"/>
      <c r="C1049" s="40"/>
      <c r="D1049" s="96" t="n">
        <v>6</v>
      </c>
      <c r="E1049" s="96"/>
      <c r="F1049" s="40"/>
      <c r="G1049" s="105" t="n">
        <f aca="false">C1049</f>
        <v>0</v>
      </c>
      <c r="H1049" s="104" t="n">
        <f aca="false">IF(AND(E1049=0,E1050=0),25,20)</f>
        <v>25</v>
      </c>
      <c r="I1049" s="105" t="n">
        <f aca="false">F1049</f>
        <v>0</v>
      </c>
      <c r="J1049" s="94" t="n">
        <f aca="false">IF(E1049="WO40",-40,MAX(4,SUM(E1049:E1050)))</f>
        <v>4</v>
      </c>
      <c r="K1049" s="104" t="n">
        <f aca="false">IF(D1049&gt;E1049,1,0)+IF(D1050&gt;E1050,1,0)+IF(D1051&gt;E1051,1,0)</f>
        <v>2</v>
      </c>
      <c r="L1049" s="104" t="n">
        <f aca="false">IF(E1049&gt;D1049,1,0)+IF(E1050&gt;D1050,1,0)+IF(E1051&gt;D1051,1,0)</f>
        <v>0</v>
      </c>
      <c r="M1049" s="97" t="str">
        <f aca="false">G1049&amp;" d. "&amp;I1049</f>
        <v>0 d. 0</v>
      </c>
      <c r="N1049" s="97" t="str">
        <f aca="false">G1049&amp;" x "&amp;I1049</f>
        <v>0 x 0</v>
      </c>
      <c r="O1049" s="97" t="str">
        <f aca="false">I1049&amp;" x "&amp;G1049</f>
        <v>0 x 0</v>
      </c>
      <c r="P1049" s="94" t="n">
        <f aca="false">MONTH(B1049)</f>
        <v>12</v>
      </c>
      <c r="Q1049" s="94" t="n">
        <f aca="false">QUOTIENT(B1049-2,7)-6129</f>
        <v>-6129</v>
      </c>
    </row>
    <row r="1050" customFormat="false" ht="12.75" hidden="false" customHeight="false" outlineLevel="0" collapsed="false">
      <c r="A1050" s="94"/>
      <c r="B1050" s="39"/>
      <c r="C1050" s="40"/>
      <c r="D1050" s="98" t="n">
        <v>6</v>
      </c>
      <c r="E1050" s="98"/>
      <c r="F1050" s="40"/>
      <c r="G1050" s="97"/>
      <c r="H1050" s="94"/>
      <c r="I1050" s="97"/>
      <c r="J1050" s="94"/>
      <c r="K1050" s="94"/>
      <c r="L1050" s="94"/>
      <c r="M1050" s="97" t="n">
        <v>0</v>
      </c>
      <c r="N1050" s="97" t="n">
        <v>0</v>
      </c>
      <c r="O1050" s="97" t="n">
        <v>0</v>
      </c>
      <c r="P1050" s="94"/>
      <c r="Q1050" s="94"/>
    </row>
    <row r="1051" customFormat="false" ht="12.75" hidden="false" customHeight="false" outlineLevel="0" collapsed="false">
      <c r="A1051" s="99"/>
      <c r="B1051" s="100"/>
      <c r="C1051" s="101"/>
      <c r="D1051" s="102"/>
      <c r="E1051" s="102"/>
      <c r="F1051" s="101"/>
      <c r="G1051" s="103"/>
      <c r="H1051" s="99"/>
      <c r="I1051" s="103"/>
      <c r="J1051" s="99"/>
      <c r="K1051" s="99"/>
      <c r="L1051" s="99"/>
      <c r="M1051" s="103" t="n">
        <v>0</v>
      </c>
      <c r="N1051" s="103" t="n">
        <v>0</v>
      </c>
      <c r="O1051" s="103" t="n">
        <v>0</v>
      </c>
      <c r="P1051" s="99"/>
      <c r="Q1051" s="99"/>
    </row>
    <row r="1052" customFormat="false" ht="12.75" hidden="false" customHeight="false" outlineLevel="0" collapsed="false">
      <c r="A1052" s="104" t="n">
        <f aca="false">A1049+1</f>
        <v>351</v>
      </c>
      <c r="B1052" s="95"/>
      <c r="C1052" s="40"/>
      <c r="D1052" s="96" t="n">
        <v>6</v>
      </c>
      <c r="E1052" s="96"/>
      <c r="F1052" s="40"/>
      <c r="G1052" s="105" t="n">
        <f aca="false">C1052</f>
        <v>0</v>
      </c>
      <c r="H1052" s="104" t="n">
        <f aca="false">IF(AND(E1052=0,E1053=0),25,20)</f>
        <v>25</v>
      </c>
      <c r="I1052" s="105" t="n">
        <f aca="false">F1052</f>
        <v>0</v>
      </c>
      <c r="J1052" s="94" t="n">
        <f aca="false">IF(E1052="WO40",-40,MAX(4,SUM(E1052:E1053)))</f>
        <v>4</v>
      </c>
      <c r="K1052" s="104" t="n">
        <f aca="false">IF(D1052&gt;E1052,1,0)+IF(D1053&gt;E1053,1,0)+IF(D1054&gt;E1054,1,0)</f>
        <v>2</v>
      </c>
      <c r="L1052" s="104" t="n">
        <f aca="false">IF(E1052&gt;D1052,1,0)+IF(E1053&gt;D1053,1,0)+IF(E1054&gt;D1054,1,0)</f>
        <v>0</v>
      </c>
      <c r="M1052" s="97" t="str">
        <f aca="false">G1052&amp;" d. "&amp;I1052</f>
        <v>0 d. 0</v>
      </c>
      <c r="N1052" s="97" t="str">
        <f aca="false">G1052&amp;" x "&amp;I1052</f>
        <v>0 x 0</v>
      </c>
      <c r="O1052" s="97" t="str">
        <f aca="false">I1052&amp;" x "&amp;G1052</f>
        <v>0 x 0</v>
      </c>
      <c r="P1052" s="94" t="n">
        <f aca="false">MONTH(B1052)</f>
        <v>12</v>
      </c>
      <c r="Q1052" s="94" t="n">
        <f aca="false">QUOTIENT(B1052-2,7)-6129</f>
        <v>-6129</v>
      </c>
    </row>
    <row r="1053" customFormat="false" ht="12.75" hidden="false" customHeight="false" outlineLevel="0" collapsed="false">
      <c r="A1053" s="94"/>
      <c r="B1053" s="39"/>
      <c r="C1053" s="40"/>
      <c r="D1053" s="98" t="n">
        <v>6</v>
      </c>
      <c r="E1053" s="98"/>
      <c r="F1053" s="40"/>
      <c r="G1053" s="97"/>
      <c r="H1053" s="94"/>
      <c r="I1053" s="97"/>
      <c r="J1053" s="94"/>
      <c r="K1053" s="94"/>
      <c r="L1053" s="94"/>
      <c r="M1053" s="97" t="n">
        <v>0</v>
      </c>
      <c r="N1053" s="97" t="n">
        <v>0</v>
      </c>
      <c r="O1053" s="97" t="n">
        <v>0</v>
      </c>
      <c r="P1053" s="94"/>
      <c r="Q1053" s="94"/>
    </row>
    <row r="1054" customFormat="false" ht="12.75" hidden="false" customHeight="false" outlineLevel="0" collapsed="false">
      <c r="A1054" s="99"/>
      <c r="B1054" s="100"/>
      <c r="C1054" s="101"/>
      <c r="D1054" s="102"/>
      <c r="E1054" s="102"/>
      <c r="F1054" s="101"/>
      <c r="G1054" s="103"/>
      <c r="H1054" s="99"/>
      <c r="I1054" s="103"/>
      <c r="J1054" s="99"/>
      <c r="K1054" s="99"/>
      <c r="L1054" s="99"/>
      <c r="M1054" s="103" t="n">
        <v>0</v>
      </c>
      <c r="N1054" s="103" t="n">
        <v>0</v>
      </c>
      <c r="O1054" s="103" t="n">
        <v>0</v>
      </c>
      <c r="P1054" s="99"/>
      <c r="Q1054" s="99"/>
    </row>
    <row r="1055" customFormat="false" ht="12.75" hidden="false" customHeight="false" outlineLevel="0" collapsed="false">
      <c r="A1055" s="104" t="n">
        <f aca="false">A1052+1</f>
        <v>352</v>
      </c>
      <c r="B1055" s="95"/>
      <c r="C1055" s="40"/>
      <c r="D1055" s="96" t="n">
        <v>6</v>
      </c>
      <c r="E1055" s="96"/>
      <c r="F1055" s="40"/>
      <c r="G1055" s="105" t="n">
        <f aca="false">C1055</f>
        <v>0</v>
      </c>
      <c r="H1055" s="104" t="n">
        <f aca="false">IF(AND(E1055=0,E1056=0),25,20)</f>
        <v>25</v>
      </c>
      <c r="I1055" s="105" t="n">
        <f aca="false">F1055</f>
        <v>0</v>
      </c>
      <c r="J1055" s="94" t="n">
        <f aca="false">IF(E1055="WO40",-40,MAX(4,SUM(E1055:E1056)))</f>
        <v>4</v>
      </c>
      <c r="K1055" s="104" t="n">
        <f aca="false">IF(D1055&gt;E1055,1,0)+IF(D1056&gt;E1056,1,0)+IF(D1057&gt;E1057,1,0)</f>
        <v>2</v>
      </c>
      <c r="L1055" s="104" t="n">
        <f aca="false">IF(E1055&gt;D1055,1,0)+IF(E1056&gt;D1056,1,0)+IF(E1057&gt;D1057,1,0)</f>
        <v>0</v>
      </c>
      <c r="M1055" s="97" t="str">
        <f aca="false">G1055&amp;" d. "&amp;I1055</f>
        <v>0 d. 0</v>
      </c>
      <c r="N1055" s="97" t="str">
        <f aca="false">G1055&amp;" x "&amp;I1055</f>
        <v>0 x 0</v>
      </c>
      <c r="O1055" s="97" t="str">
        <f aca="false">I1055&amp;" x "&amp;G1055</f>
        <v>0 x 0</v>
      </c>
      <c r="P1055" s="94" t="n">
        <f aca="false">MONTH(B1055)</f>
        <v>12</v>
      </c>
      <c r="Q1055" s="94" t="n">
        <f aca="false">QUOTIENT(B1055-2,7)-6129</f>
        <v>-6129</v>
      </c>
    </row>
    <row r="1056" customFormat="false" ht="12.75" hidden="false" customHeight="false" outlineLevel="0" collapsed="false">
      <c r="A1056" s="94"/>
      <c r="B1056" s="39"/>
      <c r="C1056" s="40"/>
      <c r="D1056" s="98" t="n">
        <v>6</v>
      </c>
      <c r="E1056" s="98"/>
      <c r="F1056" s="40"/>
      <c r="G1056" s="97"/>
      <c r="H1056" s="94"/>
      <c r="I1056" s="97"/>
      <c r="J1056" s="94"/>
      <c r="K1056" s="94"/>
      <c r="L1056" s="94"/>
      <c r="M1056" s="97" t="n">
        <v>0</v>
      </c>
      <c r="N1056" s="97" t="n">
        <v>0</v>
      </c>
      <c r="O1056" s="97" t="n">
        <v>0</v>
      </c>
      <c r="P1056" s="94"/>
      <c r="Q1056" s="94"/>
    </row>
    <row r="1057" customFormat="false" ht="12.75" hidden="false" customHeight="false" outlineLevel="0" collapsed="false">
      <c r="A1057" s="99"/>
      <c r="B1057" s="100"/>
      <c r="C1057" s="101"/>
      <c r="D1057" s="102"/>
      <c r="E1057" s="102"/>
      <c r="F1057" s="101"/>
      <c r="G1057" s="103"/>
      <c r="H1057" s="99"/>
      <c r="I1057" s="103"/>
      <c r="J1057" s="99"/>
      <c r="K1057" s="99"/>
      <c r="L1057" s="99"/>
      <c r="M1057" s="103" t="n">
        <v>0</v>
      </c>
      <c r="N1057" s="103" t="n">
        <v>0</v>
      </c>
      <c r="O1057" s="103" t="n">
        <v>0</v>
      </c>
      <c r="P1057" s="99"/>
      <c r="Q1057" s="99"/>
    </row>
    <row r="1058" customFormat="false" ht="12.75" hidden="false" customHeight="false" outlineLevel="0" collapsed="false">
      <c r="A1058" s="104" t="n">
        <f aca="false">A1055+1</f>
        <v>353</v>
      </c>
      <c r="B1058" s="95"/>
      <c r="C1058" s="40"/>
      <c r="D1058" s="96" t="n">
        <v>6</v>
      </c>
      <c r="E1058" s="96"/>
      <c r="F1058" s="40"/>
      <c r="G1058" s="105" t="n">
        <f aca="false">C1058</f>
        <v>0</v>
      </c>
      <c r="H1058" s="104" t="n">
        <f aca="false">IF(AND(E1058=0,E1059=0),25,20)</f>
        <v>25</v>
      </c>
      <c r="I1058" s="105" t="n">
        <f aca="false">F1058</f>
        <v>0</v>
      </c>
      <c r="J1058" s="94" t="n">
        <f aca="false">IF(E1058="WO40",-40,MAX(4,SUM(E1058:E1059)))</f>
        <v>4</v>
      </c>
      <c r="K1058" s="104" t="n">
        <f aca="false">IF(D1058&gt;E1058,1,0)+IF(D1059&gt;E1059,1,0)+IF(D1060&gt;E1060,1,0)</f>
        <v>2</v>
      </c>
      <c r="L1058" s="104" t="n">
        <f aca="false">IF(E1058&gt;D1058,1,0)+IF(E1059&gt;D1059,1,0)+IF(E1060&gt;D1060,1,0)</f>
        <v>0</v>
      </c>
      <c r="M1058" s="97" t="str">
        <f aca="false">G1058&amp;" d. "&amp;I1058</f>
        <v>0 d. 0</v>
      </c>
      <c r="N1058" s="97" t="str">
        <f aca="false">G1058&amp;" x "&amp;I1058</f>
        <v>0 x 0</v>
      </c>
      <c r="O1058" s="97" t="str">
        <f aca="false">I1058&amp;" x "&amp;G1058</f>
        <v>0 x 0</v>
      </c>
      <c r="P1058" s="94" t="n">
        <f aca="false">MONTH(B1058)</f>
        <v>12</v>
      </c>
      <c r="Q1058" s="94" t="n">
        <f aca="false">QUOTIENT(B1058-2,7)-6129</f>
        <v>-6129</v>
      </c>
    </row>
    <row r="1059" customFormat="false" ht="12.75" hidden="false" customHeight="false" outlineLevel="0" collapsed="false">
      <c r="A1059" s="94"/>
      <c r="B1059" s="39"/>
      <c r="C1059" s="40"/>
      <c r="D1059" s="98" t="n">
        <v>6</v>
      </c>
      <c r="E1059" s="98"/>
      <c r="F1059" s="40"/>
      <c r="G1059" s="97"/>
      <c r="H1059" s="94"/>
      <c r="I1059" s="97"/>
      <c r="J1059" s="94"/>
      <c r="K1059" s="94"/>
      <c r="L1059" s="94"/>
      <c r="M1059" s="97" t="n">
        <v>0</v>
      </c>
      <c r="N1059" s="97" t="n">
        <v>0</v>
      </c>
      <c r="O1059" s="97" t="n">
        <v>0</v>
      </c>
      <c r="P1059" s="94"/>
      <c r="Q1059" s="94"/>
    </row>
    <row r="1060" customFormat="false" ht="12.75" hidden="false" customHeight="false" outlineLevel="0" collapsed="false">
      <c r="A1060" s="99"/>
      <c r="B1060" s="100"/>
      <c r="C1060" s="101"/>
      <c r="D1060" s="102"/>
      <c r="E1060" s="102"/>
      <c r="F1060" s="101"/>
      <c r="G1060" s="103"/>
      <c r="H1060" s="99"/>
      <c r="I1060" s="103"/>
      <c r="J1060" s="99"/>
      <c r="K1060" s="99"/>
      <c r="L1060" s="99"/>
      <c r="M1060" s="103" t="n">
        <v>0</v>
      </c>
      <c r="N1060" s="103" t="n">
        <v>0</v>
      </c>
      <c r="O1060" s="103" t="n">
        <v>0</v>
      </c>
      <c r="P1060" s="99"/>
      <c r="Q1060" s="99"/>
    </row>
    <row r="1061" customFormat="false" ht="12.75" hidden="false" customHeight="false" outlineLevel="0" collapsed="false">
      <c r="A1061" s="104" t="n">
        <f aca="false">A1058+1</f>
        <v>354</v>
      </c>
      <c r="B1061" s="95"/>
      <c r="C1061" s="40"/>
      <c r="D1061" s="96" t="n">
        <v>6</v>
      </c>
      <c r="E1061" s="96"/>
      <c r="F1061" s="40"/>
      <c r="G1061" s="105" t="n">
        <f aca="false">C1061</f>
        <v>0</v>
      </c>
      <c r="H1061" s="104" t="n">
        <f aca="false">IF(AND(E1061=0,E1062=0),25,20)</f>
        <v>25</v>
      </c>
      <c r="I1061" s="105" t="n">
        <f aca="false">F1061</f>
        <v>0</v>
      </c>
      <c r="J1061" s="94" t="n">
        <f aca="false">IF(E1061="WO40",-40,MAX(4,SUM(E1061:E1062)))</f>
        <v>4</v>
      </c>
      <c r="K1061" s="104" t="n">
        <f aca="false">IF(D1061&gt;E1061,1,0)+IF(D1062&gt;E1062,1,0)+IF(D1063&gt;E1063,1,0)</f>
        <v>2</v>
      </c>
      <c r="L1061" s="104" t="n">
        <f aca="false">IF(E1061&gt;D1061,1,0)+IF(E1062&gt;D1062,1,0)+IF(E1063&gt;D1063,1,0)</f>
        <v>0</v>
      </c>
      <c r="M1061" s="97" t="str">
        <f aca="false">G1061&amp;" d. "&amp;I1061</f>
        <v>0 d. 0</v>
      </c>
      <c r="N1061" s="97" t="str">
        <f aca="false">G1061&amp;" x "&amp;I1061</f>
        <v>0 x 0</v>
      </c>
      <c r="O1061" s="97" t="str">
        <f aca="false">I1061&amp;" x "&amp;G1061</f>
        <v>0 x 0</v>
      </c>
      <c r="P1061" s="94" t="n">
        <f aca="false">MONTH(B1061)</f>
        <v>12</v>
      </c>
      <c r="Q1061" s="94" t="n">
        <f aca="false">QUOTIENT(B1061-2,7)-6129</f>
        <v>-6129</v>
      </c>
    </row>
    <row r="1062" customFormat="false" ht="12.75" hidden="false" customHeight="false" outlineLevel="0" collapsed="false">
      <c r="A1062" s="94"/>
      <c r="B1062" s="39"/>
      <c r="C1062" s="40"/>
      <c r="D1062" s="98" t="n">
        <v>6</v>
      </c>
      <c r="E1062" s="98"/>
      <c r="F1062" s="40"/>
      <c r="G1062" s="97"/>
      <c r="H1062" s="94"/>
      <c r="I1062" s="97"/>
      <c r="J1062" s="94"/>
      <c r="K1062" s="94"/>
      <c r="L1062" s="94"/>
      <c r="M1062" s="97" t="n">
        <v>0</v>
      </c>
      <c r="N1062" s="97" t="n">
        <v>0</v>
      </c>
      <c r="O1062" s="97" t="n">
        <v>0</v>
      </c>
      <c r="P1062" s="94"/>
      <c r="Q1062" s="94"/>
    </row>
    <row r="1063" customFormat="false" ht="12.75" hidden="false" customHeight="false" outlineLevel="0" collapsed="false">
      <c r="A1063" s="99"/>
      <c r="B1063" s="100"/>
      <c r="C1063" s="101"/>
      <c r="D1063" s="102"/>
      <c r="E1063" s="102"/>
      <c r="F1063" s="101"/>
      <c r="G1063" s="103"/>
      <c r="H1063" s="99"/>
      <c r="I1063" s="103"/>
      <c r="J1063" s="99"/>
      <c r="K1063" s="99"/>
      <c r="L1063" s="99"/>
      <c r="M1063" s="103" t="n">
        <v>0</v>
      </c>
      <c r="N1063" s="103" t="n">
        <v>0</v>
      </c>
      <c r="O1063" s="103" t="n">
        <v>0</v>
      </c>
      <c r="P1063" s="99"/>
      <c r="Q1063" s="99"/>
    </row>
    <row r="1064" customFormat="false" ht="12.75" hidden="false" customHeight="false" outlineLevel="0" collapsed="false">
      <c r="A1064" s="104" t="n">
        <f aca="false">A1061+1</f>
        <v>355</v>
      </c>
      <c r="B1064" s="95"/>
      <c r="C1064" s="40"/>
      <c r="D1064" s="96" t="n">
        <v>6</v>
      </c>
      <c r="E1064" s="96"/>
      <c r="F1064" s="40"/>
      <c r="G1064" s="105" t="n">
        <f aca="false">C1064</f>
        <v>0</v>
      </c>
      <c r="H1064" s="104" t="n">
        <f aca="false">IF(AND(E1064=0,E1065=0),25,20)</f>
        <v>25</v>
      </c>
      <c r="I1064" s="105" t="n">
        <f aca="false">F1064</f>
        <v>0</v>
      </c>
      <c r="J1064" s="94" t="n">
        <f aca="false">IF(E1064="WO40",-40,MAX(4,SUM(E1064:E1065)))</f>
        <v>4</v>
      </c>
      <c r="K1064" s="104" t="n">
        <f aca="false">IF(D1064&gt;E1064,1,0)+IF(D1065&gt;E1065,1,0)+IF(D1066&gt;E1066,1,0)</f>
        <v>2</v>
      </c>
      <c r="L1064" s="104" t="n">
        <f aca="false">IF(E1064&gt;D1064,1,0)+IF(E1065&gt;D1065,1,0)+IF(E1066&gt;D1066,1,0)</f>
        <v>0</v>
      </c>
      <c r="M1064" s="97" t="str">
        <f aca="false">G1064&amp;" d. "&amp;I1064</f>
        <v>0 d. 0</v>
      </c>
      <c r="N1064" s="97" t="str">
        <f aca="false">G1064&amp;" x "&amp;I1064</f>
        <v>0 x 0</v>
      </c>
      <c r="O1064" s="97" t="str">
        <f aca="false">I1064&amp;" x "&amp;G1064</f>
        <v>0 x 0</v>
      </c>
      <c r="P1064" s="94" t="n">
        <f aca="false">MONTH(B1064)</f>
        <v>12</v>
      </c>
      <c r="Q1064" s="94" t="n">
        <f aca="false">QUOTIENT(B1064-2,7)-6129</f>
        <v>-6129</v>
      </c>
    </row>
    <row r="1065" customFormat="false" ht="12.75" hidden="false" customHeight="false" outlineLevel="0" collapsed="false">
      <c r="A1065" s="94"/>
      <c r="B1065" s="39"/>
      <c r="C1065" s="40"/>
      <c r="D1065" s="98" t="n">
        <v>6</v>
      </c>
      <c r="E1065" s="98"/>
      <c r="F1065" s="40"/>
      <c r="G1065" s="97"/>
      <c r="H1065" s="94"/>
      <c r="I1065" s="97"/>
      <c r="J1065" s="94"/>
      <c r="K1065" s="94"/>
      <c r="L1065" s="94"/>
      <c r="M1065" s="97" t="n">
        <v>0</v>
      </c>
      <c r="N1065" s="97" t="n">
        <v>0</v>
      </c>
      <c r="O1065" s="97" t="n">
        <v>0</v>
      </c>
      <c r="P1065" s="94"/>
      <c r="Q1065" s="94"/>
    </row>
    <row r="1066" customFormat="false" ht="12.75" hidden="false" customHeight="false" outlineLevel="0" collapsed="false">
      <c r="A1066" s="99"/>
      <c r="B1066" s="100"/>
      <c r="C1066" s="101"/>
      <c r="D1066" s="102"/>
      <c r="E1066" s="102"/>
      <c r="F1066" s="101"/>
      <c r="G1066" s="103"/>
      <c r="H1066" s="99"/>
      <c r="I1066" s="103"/>
      <c r="J1066" s="99"/>
      <c r="K1066" s="99"/>
      <c r="L1066" s="99"/>
      <c r="M1066" s="103" t="n">
        <v>0</v>
      </c>
      <c r="N1066" s="103" t="n">
        <v>0</v>
      </c>
      <c r="O1066" s="103" t="n">
        <v>0</v>
      </c>
      <c r="P1066" s="99"/>
      <c r="Q1066" s="99"/>
    </row>
    <row r="1067" customFormat="false" ht="12.75" hidden="false" customHeight="false" outlineLevel="0" collapsed="false">
      <c r="A1067" s="104" t="n">
        <f aca="false">A1064+1</f>
        <v>356</v>
      </c>
      <c r="B1067" s="95"/>
      <c r="C1067" s="40"/>
      <c r="D1067" s="96" t="n">
        <v>6</v>
      </c>
      <c r="E1067" s="96"/>
      <c r="F1067" s="40"/>
      <c r="G1067" s="105" t="n">
        <f aca="false">C1067</f>
        <v>0</v>
      </c>
      <c r="H1067" s="104" t="n">
        <f aca="false">IF(AND(E1067=0,E1068=0),25,20)</f>
        <v>25</v>
      </c>
      <c r="I1067" s="105" t="n">
        <f aca="false">F1067</f>
        <v>0</v>
      </c>
      <c r="J1067" s="94" t="n">
        <f aca="false">IF(E1067="WO40",-40,MAX(4,SUM(E1067:E1068)))</f>
        <v>4</v>
      </c>
      <c r="K1067" s="104" t="n">
        <f aca="false">IF(D1067&gt;E1067,1,0)+IF(D1068&gt;E1068,1,0)+IF(D1069&gt;E1069,1,0)</f>
        <v>2</v>
      </c>
      <c r="L1067" s="104" t="n">
        <f aca="false">IF(E1067&gt;D1067,1,0)+IF(E1068&gt;D1068,1,0)+IF(E1069&gt;D1069,1,0)</f>
        <v>0</v>
      </c>
      <c r="M1067" s="97" t="str">
        <f aca="false">G1067&amp;" d. "&amp;I1067</f>
        <v>0 d. 0</v>
      </c>
      <c r="N1067" s="97" t="str">
        <f aca="false">G1067&amp;" x "&amp;I1067</f>
        <v>0 x 0</v>
      </c>
      <c r="O1067" s="97" t="str">
        <f aca="false">I1067&amp;" x "&amp;G1067</f>
        <v>0 x 0</v>
      </c>
      <c r="P1067" s="94" t="n">
        <f aca="false">MONTH(B1067)</f>
        <v>12</v>
      </c>
      <c r="Q1067" s="94" t="n">
        <f aca="false">QUOTIENT(B1067-2,7)-6129</f>
        <v>-6129</v>
      </c>
    </row>
    <row r="1068" customFormat="false" ht="12.75" hidden="false" customHeight="false" outlineLevel="0" collapsed="false">
      <c r="A1068" s="94"/>
      <c r="B1068" s="39"/>
      <c r="C1068" s="40"/>
      <c r="D1068" s="98" t="n">
        <v>6</v>
      </c>
      <c r="E1068" s="98"/>
      <c r="F1068" s="40"/>
      <c r="G1068" s="97"/>
      <c r="H1068" s="94"/>
      <c r="I1068" s="97"/>
      <c r="J1068" s="94"/>
      <c r="K1068" s="94"/>
      <c r="L1068" s="94"/>
      <c r="M1068" s="97" t="n">
        <v>0</v>
      </c>
      <c r="N1068" s="97" t="n">
        <v>0</v>
      </c>
      <c r="O1068" s="97" t="n">
        <v>0</v>
      </c>
      <c r="P1068" s="94"/>
      <c r="Q1068" s="94"/>
    </row>
    <row r="1069" customFormat="false" ht="12.75" hidden="false" customHeight="false" outlineLevel="0" collapsed="false">
      <c r="A1069" s="99"/>
      <c r="B1069" s="100"/>
      <c r="C1069" s="101"/>
      <c r="D1069" s="102"/>
      <c r="E1069" s="102"/>
      <c r="F1069" s="101"/>
      <c r="G1069" s="103"/>
      <c r="H1069" s="99"/>
      <c r="I1069" s="103"/>
      <c r="J1069" s="99"/>
      <c r="K1069" s="99"/>
      <c r="L1069" s="99"/>
      <c r="M1069" s="103" t="n">
        <v>0</v>
      </c>
      <c r="N1069" s="103" t="n">
        <v>0</v>
      </c>
      <c r="O1069" s="103" t="n">
        <v>0</v>
      </c>
      <c r="P1069" s="99"/>
      <c r="Q1069" s="99"/>
    </row>
    <row r="1070" customFormat="false" ht="12.75" hidden="false" customHeight="false" outlineLevel="0" collapsed="false">
      <c r="A1070" s="104" t="n">
        <f aca="false">A1067+1</f>
        <v>357</v>
      </c>
      <c r="B1070" s="95"/>
      <c r="C1070" s="40"/>
      <c r="D1070" s="96" t="n">
        <v>6</v>
      </c>
      <c r="E1070" s="96"/>
      <c r="F1070" s="40"/>
      <c r="G1070" s="105" t="n">
        <f aca="false">C1070</f>
        <v>0</v>
      </c>
      <c r="H1070" s="104" t="n">
        <f aca="false">IF(AND(E1070=0,E1071=0),25,20)</f>
        <v>25</v>
      </c>
      <c r="I1070" s="105" t="n">
        <f aca="false">F1070</f>
        <v>0</v>
      </c>
      <c r="J1070" s="94" t="n">
        <f aca="false">IF(E1070="WO40",-40,MAX(4,SUM(E1070:E1071)))</f>
        <v>4</v>
      </c>
      <c r="K1070" s="104" t="n">
        <f aca="false">IF(D1070&gt;E1070,1,0)+IF(D1071&gt;E1071,1,0)+IF(D1072&gt;E1072,1,0)</f>
        <v>2</v>
      </c>
      <c r="L1070" s="104" t="n">
        <f aca="false">IF(E1070&gt;D1070,1,0)+IF(E1071&gt;D1071,1,0)+IF(E1072&gt;D1072,1,0)</f>
        <v>0</v>
      </c>
      <c r="M1070" s="97" t="str">
        <f aca="false">G1070&amp;" d. "&amp;I1070</f>
        <v>0 d. 0</v>
      </c>
      <c r="N1070" s="97" t="str">
        <f aca="false">G1070&amp;" x "&amp;I1070</f>
        <v>0 x 0</v>
      </c>
      <c r="O1070" s="97" t="str">
        <f aca="false">I1070&amp;" x "&amp;G1070</f>
        <v>0 x 0</v>
      </c>
      <c r="P1070" s="94" t="n">
        <f aca="false">MONTH(B1070)</f>
        <v>12</v>
      </c>
      <c r="Q1070" s="94" t="n">
        <f aca="false">QUOTIENT(B1070-2,7)-6129</f>
        <v>-6129</v>
      </c>
    </row>
    <row r="1071" customFormat="false" ht="12.75" hidden="false" customHeight="false" outlineLevel="0" collapsed="false">
      <c r="A1071" s="94"/>
      <c r="B1071" s="39"/>
      <c r="C1071" s="40"/>
      <c r="D1071" s="98" t="n">
        <v>6</v>
      </c>
      <c r="E1071" s="98"/>
      <c r="F1071" s="40"/>
      <c r="G1071" s="97"/>
      <c r="H1071" s="94"/>
      <c r="I1071" s="97"/>
      <c r="J1071" s="94"/>
      <c r="K1071" s="94"/>
      <c r="L1071" s="94"/>
      <c r="M1071" s="97" t="n">
        <v>0</v>
      </c>
      <c r="N1071" s="97" t="n">
        <v>0</v>
      </c>
      <c r="O1071" s="97" t="n">
        <v>0</v>
      </c>
      <c r="P1071" s="94"/>
      <c r="Q1071" s="94"/>
    </row>
    <row r="1072" customFormat="false" ht="12.75" hidden="false" customHeight="false" outlineLevel="0" collapsed="false">
      <c r="A1072" s="99"/>
      <c r="B1072" s="100"/>
      <c r="C1072" s="101"/>
      <c r="D1072" s="102"/>
      <c r="E1072" s="102"/>
      <c r="F1072" s="101"/>
      <c r="G1072" s="103"/>
      <c r="H1072" s="99"/>
      <c r="I1072" s="103"/>
      <c r="J1072" s="99"/>
      <c r="K1072" s="99"/>
      <c r="L1072" s="99"/>
      <c r="M1072" s="103" t="n">
        <v>0</v>
      </c>
      <c r="N1072" s="103" t="n">
        <v>0</v>
      </c>
      <c r="O1072" s="103" t="n">
        <v>0</v>
      </c>
      <c r="P1072" s="99"/>
      <c r="Q1072" s="99"/>
    </row>
    <row r="1073" customFormat="false" ht="12.75" hidden="false" customHeight="false" outlineLevel="0" collapsed="false">
      <c r="A1073" s="104" t="n">
        <f aca="false">A1070+1</f>
        <v>358</v>
      </c>
      <c r="B1073" s="95"/>
      <c r="C1073" s="40"/>
      <c r="D1073" s="96" t="n">
        <v>6</v>
      </c>
      <c r="E1073" s="96"/>
      <c r="F1073" s="40"/>
      <c r="G1073" s="105" t="n">
        <f aca="false">C1073</f>
        <v>0</v>
      </c>
      <c r="H1073" s="104" t="n">
        <f aca="false">IF(AND(E1073=0,E1074=0),25,20)</f>
        <v>25</v>
      </c>
      <c r="I1073" s="105" t="n">
        <f aca="false">F1073</f>
        <v>0</v>
      </c>
      <c r="J1073" s="94" t="n">
        <f aca="false">IF(E1073="WO40",-40,MAX(4,SUM(E1073:E1074)))</f>
        <v>4</v>
      </c>
      <c r="K1073" s="104" t="n">
        <f aca="false">IF(D1073&gt;E1073,1,0)+IF(D1074&gt;E1074,1,0)+IF(D1075&gt;E1075,1,0)</f>
        <v>2</v>
      </c>
      <c r="L1073" s="104" t="n">
        <f aca="false">IF(E1073&gt;D1073,1,0)+IF(E1074&gt;D1074,1,0)+IF(E1075&gt;D1075,1,0)</f>
        <v>0</v>
      </c>
      <c r="M1073" s="97" t="str">
        <f aca="false">G1073&amp;" d. "&amp;I1073</f>
        <v>0 d. 0</v>
      </c>
      <c r="N1073" s="97" t="str">
        <f aca="false">G1073&amp;" x "&amp;I1073</f>
        <v>0 x 0</v>
      </c>
      <c r="O1073" s="97" t="str">
        <f aca="false">I1073&amp;" x "&amp;G1073</f>
        <v>0 x 0</v>
      </c>
      <c r="P1073" s="94" t="n">
        <f aca="false">MONTH(B1073)</f>
        <v>12</v>
      </c>
      <c r="Q1073" s="94" t="n">
        <f aca="false">QUOTIENT(B1073-2,7)-6129</f>
        <v>-6129</v>
      </c>
    </row>
    <row r="1074" customFormat="false" ht="12.75" hidden="false" customHeight="false" outlineLevel="0" collapsed="false">
      <c r="A1074" s="94"/>
      <c r="B1074" s="39"/>
      <c r="C1074" s="40"/>
      <c r="D1074" s="98" t="n">
        <v>6</v>
      </c>
      <c r="E1074" s="98"/>
      <c r="F1074" s="40"/>
      <c r="G1074" s="97"/>
      <c r="H1074" s="94"/>
      <c r="I1074" s="97"/>
      <c r="J1074" s="94"/>
      <c r="K1074" s="94"/>
      <c r="L1074" s="94"/>
      <c r="M1074" s="97" t="n">
        <v>0</v>
      </c>
      <c r="N1074" s="97" t="n">
        <v>0</v>
      </c>
      <c r="O1074" s="97" t="n">
        <v>0</v>
      </c>
      <c r="P1074" s="94"/>
      <c r="Q1074" s="94"/>
    </row>
    <row r="1075" customFormat="false" ht="12.75" hidden="false" customHeight="false" outlineLevel="0" collapsed="false">
      <c r="A1075" s="99"/>
      <c r="B1075" s="100"/>
      <c r="C1075" s="101"/>
      <c r="D1075" s="102"/>
      <c r="E1075" s="102"/>
      <c r="F1075" s="101"/>
      <c r="G1075" s="103"/>
      <c r="H1075" s="99"/>
      <c r="I1075" s="103"/>
      <c r="J1075" s="99"/>
      <c r="K1075" s="99"/>
      <c r="L1075" s="99"/>
      <c r="M1075" s="103" t="n">
        <v>0</v>
      </c>
      <c r="N1075" s="103" t="n">
        <v>0</v>
      </c>
      <c r="O1075" s="103" t="n">
        <v>0</v>
      </c>
      <c r="P1075" s="99"/>
      <c r="Q1075" s="99"/>
    </row>
    <row r="1076" customFormat="false" ht="12.75" hidden="false" customHeight="false" outlineLevel="0" collapsed="false">
      <c r="A1076" s="104" t="n">
        <f aca="false">A1073+1</f>
        <v>359</v>
      </c>
      <c r="B1076" s="95"/>
      <c r="C1076" s="40"/>
      <c r="D1076" s="96" t="n">
        <v>6</v>
      </c>
      <c r="E1076" s="96"/>
      <c r="F1076" s="40"/>
      <c r="G1076" s="105" t="n">
        <f aca="false">C1076</f>
        <v>0</v>
      </c>
      <c r="H1076" s="104" t="n">
        <f aca="false">IF(AND(E1076=0,E1077=0),25,20)</f>
        <v>25</v>
      </c>
      <c r="I1076" s="105" t="n">
        <f aca="false">F1076</f>
        <v>0</v>
      </c>
      <c r="J1076" s="94" t="n">
        <f aca="false">IF(E1076="WO40",-40,MAX(4,SUM(E1076:E1077)))</f>
        <v>4</v>
      </c>
      <c r="K1076" s="104" t="n">
        <f aca="false">IF(D1076&gt;E1076,1,0)+IF(D1077&gt;E1077,1,0)+IF(D1078&gt;E1078,1,0)</f>
        <v>2</v>
      </c>
      <c r="L1076" s="104" t="n">
        <f aca="false">IF(E1076&gt;D1076,1,0)+IF(E1077&gt;D1077,1,0)+IF(E1078&gt;D1078,1,0)</f>
        <v>0</v>
      </c>
      <c r="M1076" s="97" t="str">
        <f aca="false">G1076&amp;" d. "&amp;I1076</f>
        <v>0 d. 0</v>
      </c>
      <c r="N1076" s="97" t="str">
        <f aca="false">G1076&amp;" x "&amp;I1076</f>
        <v>0 x 0</v>
      </c>
      <c r="O1076" s="97" t="str">
        <f aca="false">I1076&amp;" x "&amp;G1076</f>
        <v>0 x 0</v>
      </c>
      <c r="P1076" s="94" t="n">
        <f aca="false">MONTH(B1076)</f>
        <v>12</v>
      </c>
      <c r="Q1076" s="94" t="n">
        <f aca="false">QUOTIENT(B1076-2,7)-6129</f>
        <v>-6129</v>
      </c>
    </row>
    <row r="1077" customFormat="false" ht="12.75" hidden="false" customHeight="false" outlineLevel="0" collapsed="false">
      <c r="A1077" s="94"/>
      <c r="B1077" s="39"/>
      <c r="C1077" s="40"/>
      <c r="D1077" s="98" t="n">
        <v>6</v>
      </c>
      <c r="E1077" s="98"/>
      <c r="F1077" s="40"/>
      <c r="G1077" s="97"/>
      <c r="H1077" s="94"/>
      <c r="I1077" s="97"/>
      <c r="J1077" s="94"/>
      <c r="K1077" s="94"/>
      <c r="L1077" s="94"/>
      <c r="M1077" s="97" t="n">
        <v>0</v>
      </c>
      <c r="N1077" s="97" t="n">
        <v>0</v>
      </c>
      <c r="O1077" s="97" t="n">
        <v>0</v>
      </c>
      <c r="P1077" s="94"/>
      <c r="Q1077" s="94"/>
    </row>
    <row r="1078" customFormat="false" ht="12.75" hidden="false" customHeight="false" outlineLevel="0" collapsed="false">
      <c r="A1078" s="99"/>
      <c r="B1078" s="100"/>
      <c r="C1078" s="101"/>
      <c r="D1078" s="102"/>
      <c r="E1078" s="102"/>
      <c r="F1078" s="101"/>
      <c r="G1078" s="103"/>
      <c r="H1078" s="99"/>
      <c r="I1078" s="103"/>
      <c r="J1078" s="99"/>
      <c r="K1078" s="99"/>
      <c r="L1078" s="99"/>
      <c r="M1078" s="103" t="n">
        <v>0</v>
      </c>
      <c r="N1078" s="103" t="n">
        <v>0</v>
      </c>
      <c r="O1078" s="103" t="n">
        <v>0</v>
      </c>
      <c r="P1078" s="99"/>
      <c r="Q1078" s="99"/>
    </row>
    <row r="1079" customFormat="false" ht="12.75" hidden="false" customHeight="false" outlineLevel="0" collapsed="false">
      <c r="A1079" s="104" t="n">
        <f aca="false">A1076+1</f>
        <v>360</v>
      </c>
      <c r="B1079" s="95"/>
      <c r="C1079" s="40"/>
      <c r="D1079" s="96" t="n">
        <v>6</v>
      </c>
      <c r="E1079" s="96"/>
      <c r="F1079" s="40"/>
      <c r="G1079" s="105" t="n">
        <f aca="false">C1079</f>
        <v>0</v>
      </c>
      <c r="H1079" s="104" t="n">
        <f aca="false">IF(AND(E1079=0,E1080=0),25,20)</f>
        <v>25</v>
      </c>
      <c r="I1079" s="105" t="n">
        <f aca="false">F1079</f>
        <v>0</v>
      </c>
      <c r="J1079" s="94" t="n">
        <f aca="false">IF(E1079="WO40",-40,MAX(4,SUM(E1079:E1080)))</f>
        <v>4</v>
      </c>
      <c r="K1079" s="104" t="n">
        <f aca="false">IF(D1079&gt;E1079,1,0)+IF(D1080&gt;E1080,1,0)+IF(D1081&gt;E1081,1,0)</f>
        <v>2</v>
      </c>
      <c r="L1079" s="104" t="n">
        <f aca="false">IF(E1079&gt;D1079,1,0)+IF(E1080&gt;D1080,1,0)+IF(E1081&gt;D1081,1,0)</f>
        <v>0</v>
      </c>
      <c r="M1079" s="97" t="str">
        <f aca="false">G1079&amp;" d. "&amp;I1079</f>
        <v>0 d. 0</v>
      </c>
      <c r="N1079" s="97" t="str">
        <f aca="false">G1079&amp;" x "&amp;I1079</f>
        <v>0 x 0</v>
      </c>
      <c r="O1079" s="97" t="str">
        <f aca="false">I1079&amp;" x "&amp;G1079</f>
        <v>0 x 0</v>
      </c>
      <c r="P1079" s="94" t="n">
        <f aca="false">MONTH(B1079)</f>
        <v>12</v>
      </c>
      <c r="Q1079" s="94" t="n">
        <f aca="false">QUOTIENT(B1079-2,7)-6129</f>
        <v>-6129</v>
      </c>
    </row>
    <row r="1080" customFormat="false" ht="12.75" hidden="false" customHeight="false" outlineLevel="0" collapsed="false">
      <c r="A1080" s="94"/>
      <c r="B1080" s="39"/>
      <c r="C1080" s="40"/>
      <c r="D1080" s="98" t="n">
        <v>6</v>
      </c>
      <c r="E1080" s="98"/>
      <c r="F1080" s="40"/>
      <c r="G1080" s="97"/>
      <c r="H1080" s="94"/>
      <c r="I1080" s="97"/>
      <c r="J1080" s="94"/>
      <c r="K1080" s="94"/>
      <c r="L1080" s="94"/>
      <c r="M1080" s="97" t="n">
        <v>0</v>
      </c>
      <c r="N1080" s="97" t="n">
        <v>0</v>
      </c>
      <c r="O1080" s="97" t="n">
        <v>0</v>
      </c>
      <c r="P1080" s="94"/>
      <c r="Q1080" s="94"/>
    </row>
    <row r="1081" customFormat="false" ht="12.75" hidden="false" customHeight="false" outlineLevel="0" collapsed="false">
      <c r="A1081" s="99"/>
      <c r="B1081" s="100"/>
      <c r="C1081" s="101"/>
      <c r="D1081" s="102"/>
      <c r="E1081" s="102"/>
      <c r="F1081" s="101"/>
      <c r="G1081" s="103"/>
      <c r="H1081" s="99"/>
      <c r="I1081" s="103"/>
      <c r="J1081" s="99"/>
      <c r="K1081" s="99"/>
      <c r="L1081" s="99"/>
      <c r="M1081" s="103" t="n">
        <v>0</v>
      </c>
      <c r="N1081" s="103" t="n">
        <v>0</v>
      </c>
      <c r="O1081" s="103" t="n">
        <v>0</v>
      </c>
      <c r="P1081" s="99"/>
      <c r="Q1081" s="99"/>
    </row>
    <row r="1082" customFormat="false" ht="12.75" hidden="false" customHeight="false" outlineLevel="0" collapsed="false">
      <c r="A1082" s="104" t="n">
        <f aca="false">A1079+1</f>
        <v>361</v>
      </c>
      <c r="B1082" s="95"/>
      <c r="C1082" s="40"/>
      <c r="D1082" s="96" t="n">
        <v>6</v>
      </c>
      <c r="E1082" s="96"/>
      <c r="F1082" s="40"/>
      <c r="G1082" s="105" t="n">
        <f aca="false">C1082</f>
        <v>0</v>
      </c>
      <c r="H1082" s="104" t="n">
        <f aca="false">IF(AND(E1082=0,E1083=0),25,20)</f>
        <v>25</v>
      </c>
      <c r="I1082" s="105" t="n">
        <f aca="false">F1082</f>
        <v>0</v>
      </c>
      <c r="J1082" s="94" t="n">
        <f aca="false">IF(E1082="WO40",-40,MAX(4,SUM(E1082:E1083)))</f>
        <v>4</v>
      </c>
      <c r="K1082" s="104" t="n">
        <f aca="false">IF(D1082&gt;E1082,1,0)+IF(D1083&gt;E1083,1,0)+IF(D1084&gt;E1084,1,0)</f>
        <v>2</v>
      </c>
      <c r="L1082" s="104" t="n">
        <f aca="false">IF(E1082&gt;D1082,1,0)+IF(E1083&gt;D1083,1,0)+IF(E1084&gt;D1084,1,0)</f>
        <v>0</v>
      </c>
      <c r="M1082" s="97" t="str">
        <f aca="false">G1082&amp;" d. "&amp;I1082</f>
        <v>0 d. 0</v>
      </c>
      <c r="N1082" s="97" t="str">
        <f aca="false">G1082&amp;" x "&amp;I1082</f>
        <v>0 x 0</v>
      </c>
      <c r="O1082" s="97" t="str">
        <f aca="false">I1082&amp;" x "&amp;G1082</f>
        <v>0 x 0</v>
      </c>
      <c r="P1082" s="94" t="n">
        <f aca="false">MONTH(B1082)</f>
        <v>12</v>
      </c>
      <c r="Q1082" s="94" t="n">
        <f aca="false">QUOTIENT(B1082-2,7)-6129</f>
        <v>-6129</v>
      </c>
    </row>
    <row r="1083" customFormat="false" ht="12.75" hidden="false" customHeight="false" outlineLevel="0" collapsed="false">
      <c r="A1083" s="94"/>
      <c r="B1083" s="39"/>
      <c r="C1083" s="40"/>
      <c r="D1083" s="98" t="n">
        <v>6</v>
      </c>
      <c r="E1083" s="98"/>
      <c r="F1083" s="40"/>
      <c r="G1083" s="97"/>
      <c r="H1083" s="94"/>
      <c r="I1083" s="97"/>
      <c r="J1083" s="94"/>
      <c r="K1083" s="94"/>
      <c r="L1083" s="94"/>
      <c r="M1083" s="97" t="n">
        <v>0</v>
      </c>
      <c r="N1083" s="97" t="n">
        <v>0</v>
      </c>
      <c r="O1083" s="97" t="n">
        <v>0</v>
      </c>
      <c r="P1083" s="94"/>
      <c r="Q1083" s="94"/>
    </row>
    <row r="1084" customFormat="false" ht="12.75" hidden="false" customHeight="false" outlineLevel="0" collapsed="false">
      <c r="A1084" s="99"/>
      <c r="B1084" s="100"/>
      <c r="C1084" s="101"/>
      <c r="D1084" s="102"/>
      <c r="E1084" s="102"/>
      <c r="F1084" s="101"/>
      <c r="G1084" s="103"/>
      <c r="H1084" s="99"/>
      <c r="I1084" s="103"/>
      <c r="J1084" s="99"/>
      <c r="K1084" s="99"/>
      <c r="L1084" s="99"/>
      <c r="M1084" s="103" t="n">
        <v>0</v>
      </c>
      <c r="N1084" s="103" t="n">
        <v>0</v>
      </c>
      <c r="O1084" s="103" t="n">
        <v>0</v>
      </c>
      <c r="P1084" s="99"/>
      <c r="Q1084" s="99"/>
    </row>
    <row r="1085" customFormat="false" ht="12.75" hidden="false" customHeight="false" outlineLevel="0" collapsed="false">
      <c r="A1085" s="104" t="n">
        <f aca="false">A1082+1</f>
        <v>362</v>
      </c>
      <c r="B1085" s="95"/>
      <c r="C1085" s="40"/>
      <c r="D1085" s="96" t="n">
        <v>6</v>
      </c>
      <c r="E1085" s="96"/>
      <c r="F1085" s="40"/>
      <c r="G1085" s="105" t="n">
        <f aca="false">C1085</f>
        <v>0</v>
      </c>
      <c r="H1085" s="104" t="n">
        <f aca="false">IF(AND(E1085=0,E1086=0),25,20)</f>
        <v>25</v>
      </c>
      <c r="I1085" s="105" t="n">
        <f aca="false">F1085</f>
        <v>0</v>
      </c>
      <c r="J1085" s="94" t="n">
        <f aca="false">IF(E1085="WO40",-40,MAX(4,SUM(E1085:E1086)))</f>
        <v>4</v>
      </c>
      <c r="K1085" s="104" t="n">
        <f aca="false">IF(D1085&gt;E1085,1,0)+IF(D1086&gt;E1086,1,0)+IF(D1087&gt;E1087,1,0)</f>
        <v>2</v>
      </c>
      <c r="L1085" s="104" t="n">
        <f aca="false">IF(E1085&gt;D1085,1,0)+IF(E1086&gt;D1086,1,0)+IF(E1087&gt;D1087,1,0)</f>
        <v>0</v>
      </c>
      <c r="M1085" s="97" t="str">
        <f aca="false">G1085&amp;" d. "&amp;I1085</f>
        <v>0 d. 0</v>
      </c>
      <c r="N1085" s="97" t="str">
        <f aca="false">G1085&amp;" x "&amp;I1085</f>
        <v>0 x 0</v>
      </c>
      <c r="O1085" s="97" t="str">
        <f aca="false">I1085&amp;" x "&amp;G1085</f>
        <v>0 x 0</v>
      </c>
      <c r="P1085" s="94" t="n">
        <f aca="false">MONTH(B1085)</f>
        <v>12</v>
      </c>
      <c r="Q1085" s="94" t="n">
        <f aca="false">QUOTIENT(B1085-2,7)-6129</f>
        <v>-6129</v>
      </c>
    </row>
    <row r="1086" customFormat="false" ht="12.75" hidden="false" customHeight="false" outlineLevel="0" collapsed="false">
      <c r="A1086" s="94"/>
      <c r="B1086" s="39"/>
      <c r="C1086" s="40"/>
      <c r="D1086" s="98" t="n">
        <v>6</v>
      </c>
      <c r="E1086" s="98"/>
      <c r="F1086" s="40"/>
      <c r="G1086" s="97"/>
      <c r="H1086" s="94"/>
      <c r="I1086" s="97"/>
      <c r="J1086" s="94"/>
      <c r="K1086" s="94"/>
      <c r="L1086" s="94"/>
      <c r="M1086" s="97" t="n">
        <v>0</v>
      </c>
      <c r="N1086" s="97" t="n">
        <v>0</v>
      </c>
      <c r="O1086" s="97" t="n">
        <v>0</v>
      </c>
      <c r="P1086" s="94"/>
      <c r="Q1086" s="94"/>
    </row>
    <row r="1087" customFormat="false" ht="12.75" hidden="false" customHeight="false" outlineLevel="0" collapsed="false">
      <c r="A1087" s="99"/>
      <c r="B1087" s="100"/>
      <c r="C1087" s="101"/>
      <c r="D1087" s="102"/>
      <c r="E1087" s="102"/>
      <c r="F1087" s="101"/>
      <c r="G1087" s="103"/>
      <c r="H1087" s="99"/>
      <c r="I1087" s="103"/>
      <c r="J1087" s="99"/>
      <c r="K1087" s="99"/>
      <c r="L1087" s="99"/>
      <c r="M1087" s="103" t="n">
        <v>0</v>
      </c>
      <c r="N1087" s="103" t="n">
        <v>0</v>
      </c>
      <c r="O1087" s="103" t="n">
        <v>0</v>
      </c>
      <c r="P1087" s="99"/>
      <c r="Q1087" s="99"/>
    </row>
    <row r="1088" customFormat="false" ht="12.75" hidden="false" customHeight="false" outlineLevel="0" collapsed="false">
      <c r="A1088" s="104" t="n">
        <f aca="false">A1085+1</f>
        <v>363</v>
      </c>
      <c r="B1088" s="95"/>
      <c r="C1088" s="40"/>
      <c r="D1088" s="96" t="n">
        <v>6</v>
      </c>
      <c r="E1088" s="96"/>
      <c r="F1088" s="40"/>
      <c r="G1088" s="105" t="n">
        <f aca="false">C1088</f>
        <v>0</v>
      </c>
      <c r="H1088" s="104" t="n">
        <f aca="false">IF(AND(E1088=0,E1089=0),25,20)</f>
        <v>25</v>
      </c>
      <c r="I1088" s="105" t="n">
        <f aca="false">F1088</f>
        <v>0</v>
      </c>
      <c r="J1088" s="94" t="n">
        <f aca="false">IF(E1088="WO40",-40,MAX(4,SUM(E1088:E1089)))</f>
        <v>4</v>
      </c>
      <c r="K1088" s="104" t="n">
        <f aca="false">IF(D1088&gt;E1088,1,0)+IF(D1089&gt;E1089,1,0)+IF(D1090&gt;E1090,1,0)</f>
        <v>2</v>
      </c>
      <c r="L1088" s="104" t="n">
        <f aca="false">IF(E1088&gt;D1088,1,0)+IF(E1089&gt;D1089,1,0)+IF(E1090&gt;D1090,1,0)</f>
        <v>0</v>
      </c>
      <c r="M1088" s="97" t="str">
        <f aca="false">G1088&amp;" d. "&amp;I1088</f>
        <v>0 d. 0</v>
      </c>
      <c r="N1088" s="97" t="str">
        <f aca="false">G1088&amp;" x "&amp;I1088</f>
        <v>0 x 0</v>
      </c>
      <c r="O1088" s="97" t="str">
        <f aca="false">I1088&amp;" x "&amp;G1088</f>
        <v>0 x 0</v>
      </c>
      <c r="P1088" s="94" t="n">
        <f aca="false">MONTH(B1088)</f>
        <v>12</v>
      </c>
      <c r="Q1088" s="94" t="n">
        <f aca="false">QUOTIENT(B1088-2,7)-6129</f>
        <v>-6129</v>
      </c>
    </row>
    <row r="1089" customFormat="false" ht="12.75" hidden="false" customHeight="false" outlineLevel="0" collapsed="false">
      <c r="A1089" s="94"/>
      <c r="B1089" s="39"/>
      <c r="C1089" s="40"/>
      <c r="D1089" s="98" t="n">
        <v>6</v>
      </c>
      <c r="E1089" s="98"/>
      <c r="F1089" s="40"/>
      <c r="G1089" s="97"/>
      <c r="H1089" s="94"/>
      <c r="I1089" s="97"/>
      <c r="J1089" s="94"/>
      <c r="K1089" s="94"/>
      <c r="L1089" s="94"/>
      <c r="M1089" s="97" t="n">
        <v>0</v>
      </c>
      <c r="N1089" s="97" t="n">
        <v>0</v>
      </c>
      <c r="O1089" s="97" t="n">
        <v>0</v>
      </c>
      <c r="P1089" s="94"/>
      <c r="Q1089" s="94"/>
    </row>
    <row r="1090" customFormat="false" ht="12.75" hidden="false" customHeight="false" outlineLevel="0" collapsed="false">
      <c r="A1090" s="99"/>
      <c r="B1090" s="100"/>
      <c r="C1090" s="101"/>
      <c r="D1090" s="102"/>
      <c r="E1090" s="102"/>
      <c r="F1090" s="101"/>
      <c r="G1090" s="103"/>
      <c r="H1090" s="99"/>
      <c r="I1090" s="103"/>
      <c r="J1090" s="99"/>
      <c r="K1090" s="99"/>
      <c r="L1090" s="99"/>
      <c r="M1090" s="103" t="n">
        <v>0</v>
      </c>
      <c r="N1090" s="103" t="n">
        <v>0</v>
      </c>
      <c r="O1090" s="103" t="n">
        <v>0</v>
      </c>
      <c r="P1090" s="99"/>
      <c r="Q1090" s="99"/>
    </row>
    <row r="1091" customFormat="false" ht="12.75" hidden="false" customHeight="false" outlineLevel="0" collapsed="false">
      <c r="A1091" s="104" t="n">
        <f aca="false">A1088+1</f>
        <v>364</v>
      </c>
      <c r="B1091" s="95"/>
      <c r="C1091" s="40"/>
      <c r="D1091" s="96" t="n">
        <v>6</v>
      </c>
      <c r="E1091" s="96"/>
      <c r="F1091" s="40"/>
      <c r="G1091" s="105" t="n">
        <f aca="false">C1091</f>
        <v>0</v>
      </c>
      <c r="H1091" s="104" t="n">
        <f aca="false">IF(AND(E1091=0,E1092=0),25,20)</f>
        <v>25</v>
      </c>
      <c r="I1091" s="105" t="n">
        <f aca="false">F1091</f>
        <v>0</v>
      </c>
      <c r="J1091" s="94" t="n">
        <f aca="false">IF(E1091="WO40",-40,MAX(4,SUM(E1091:E1092)))</f>
        <v>4</v>
      </c>
      <c r="K1091" s="104" t="n">
        <f aca="false">IF(D1091&gt;E1091,1,0)+IF(D1092&gt;E1092,1,0)+IF(D1093&gt;E1093,1,0)</f>
        <v>2</v>
      </c>
      <c r="L1091" s="104" t="n">
        <f aca="false">IF(E1091&gt;D1091,1,0)+IF(E1092&gt;D1092,1,0)+IF(E1093&gt;D1093,1,0)</f>
        <v>0</v>
      </c>
      <c r="M1091" s="97" t="str">
        <f aca="false">G1091&amp;" d. "&amp;I1091</f>
        <v>0 d. 0</v>
      </c>
      <c r="N1091" s="97" t="str">
        <f aca="false">G1091&amp;" x "&amp;I1091</f>
        <v>0 x 0</v>
      </c>
      <c r="O1091" s="97" t="str">
        <f aca="false">I1091&amp;" x "&amp;G1091</f>
        <v>0 x 0</v>
      </c>
      <c r="P1091" s="94" t="n">
        <f aca="false">MONTH(B1091)</f>
        <v>12</v>
      </c>
      <c r="Q1091" s="94" t="n">
        <f aca="false">QUOTIENT(B1091-2,7)-6129</f>
        <v>-6129</v>
      </c>
    </row>
    <row r="1092" customFormat="false" ht="12.75" hidden="false" customHeight="false" outlineLevel="0" collapsed="false">
      <c r="A1092" s="94"/>
      <c r="B1092" s="39"/>
      <c r="C1092" s="40"/>
      <c r="D1092" s="98" t="n">
        <v>6</v>
      </c>
      <c r="E1092" s="98"/>
      <c r="F1092" s="40"/>
      <c r="G1092" s="97"/>
      <c r="H1092" s="94"/>
      <c r="I1092" s="97"/>
      <c r="J1092" s="94"/>
      <c r="K1092" s="94"/>
      <c r="L1092" s="94"/>
      <c r="M1092" s="97" t="n">
        <v>0</v>
      </c>
      <c r="N1092" s="97" t="n">
        <v>0</v>
      </c>
      <c r="O1092" s="97" t="n">
        <v>0</v>
      </c>
      <c r="P1092" s="94"/>
      <c r="Q1092" s="94"/>
    </row>
    <row r="1093" customFormat="false" ht="12.75" hidden="false" customHeight="false" outlineLevel="0" collapsed="false">
      <c r="A1093" s="99"/>
      <c r="B1093" s="100"/>
      <c r="C1093" s="101"/>
      <c r="D1093" s="102"/>
      <c r="E1093" s="102"/>
      <c r="F1093" s="101"/>
      <c r="G1093" s="103"/>
      <c r="H1093" s="99"/>
      <c r="I1093" s="103"/>
      <c r="J1093" s="99"/>
      <c r="K1093" s="99"/>
      <c r="L1093" s="99"/>
      <c r="M1093" s="103" t="n">
        <v>0</v>
      </c>
      <c r="N1093" s="103" t="n">
        <v>0</v>
      </c>
      <c r="O1093" s="103" t="n">
        <v>0</v>
      </c>
      <c r="P1093" s="99"/>
      <c r="Q1093" s="99"/>
    </row>
    <row r="1094" customFormat="false" ht="12.75" hidden="false" customHeight="false" outlineLevel="0" collapsed="false">
      <c r="A1094" s="104" t="n">
        <f aca="false">A1091+1</f>
        <v>365</v>
      </c>
      <c r="B1094" s="95"/>
      <c r="C1094" s="40"/>
      <c r="D1094" s="96" t="n">
        <v>6</v>
      </c>
      <c r="E1094" s="96"/>
      <c r="F1094" s="40"/>
      <c r="G1094" s="105" t="n">
        <f aca="false">C1094</f>
        <v>0</v>
      </c>
      <c r="H1094" s="104" t="n">
        <f aca="false">IF(AND(E1094=0,E1095=0),25,20)</f>
        <v>25</v>
      </c>
      <c r="I1094" s="105" t="n">
        <f aca="false">F1094</f>
        <v>0</v>
      </c>
      <c r="J1094" s="94" t="n">
        <f aca="false">IF(E1094="WO40",-40,MAX(4,SUM(E1094:E1095)))</f>
        <v>4</v>
      </c>
      <c r="K1094" s="104" t="n">
        <f aca="false">IF(D1094&gt;E1094,1,0)+IF(D1095&gt;E1095,1,0)+IF(D1096&gt;E1096,1,0)</f>
        <v>2</v>
      </c>
      <c r="L1094" s="104" t="n">
        <f aca="false">IF(E1094&gt;D1094,1,0)+IF(E1095&gt;D1095,1,0)+IF(E1096&gt;D1096,1,0)</f>
        <v>0</v>
      </c>
      <c r="M1094" s="97" t="str">
        <f aca="false">G1094&amp;" d. "&amp;I1094</f>
        <v>0 d. 0</v>
      </c>
      <c r="N1094" s="97" t="str">
        <f aca="false">G1094&amp;" x "&amp;I1094</f>
        <v>0 x 0</v>
      </c>
      <c r="O1094" s="97" t="str">
        <f aca="false">I1094&amp;" x "&amp;G1094</f>
        <v>0 x 0</v>
      </c>
      <c r="P1094" s="94" t="n">
        <f aca="false">MONTH(B1094)</f>
        <v>12</v>
      </c>
      <c r="Q1094" s="94" t="n">
        <f aca="false">QUOTIENT(B1094-2,7)-6129</f>
        <v>-6129</v>
      </c>
    </row>
    <row r="1095" customFormat="false" ht="12.75" hidden="false" customHeight="false" outlineLevel="0" collapsed="false">
      <c r="A1095" s="94"/>
      <c r="B1095" s="39"/>
      <c r="C1095" s="40"/>
      <c r="D1095" s="98" t="n">
        <v>6</v>
      </c>
      <c r="E1095" s="98"/>
      <c r="F1095" s="40"/>
      <c r="G1095" s="97"/>
      <c r="H1095" s="94"/>
      <c r="I1095" s="97"/>
      <c r="J1095" s="94"/>
      <c r="K1095" s="94"/>
      <c r="L1095" s="94"/>
      <c r="M1095" s="97" t="n">
        <v>0</v>
      </c>
      <c r="N1095" s="97" t="n">
        <v>0</v>
      </c>
      <c r="O1095" s="97" t="n">
        <v>0</v>
      </c>
      <c r="P1095" s="94"/>
      <c r="Q1095" s="94"/>
    </row>
    <row r="1096" customFormat="false" ht="12.75" hidden="false" customHeight="false" outlineLevel="0" collapsed="false">
      <c r="A1096" s="99"/>
      <c r="B1096" s="100"/>
      <c r="C1096" s="101"/>
      <c r="D1096" s="102"/>
      <c r="E1096" s="102"/>
      <c r="F1096" s="101"/>
      <c r="G1096" s="103"/>
      <c r="H1096" s="99"/>
      <c r="I1096" s="103"/>
      <c r="J1096" s="99"/>
      <c r="K1096" s="99"/>
      <c r="L1096" s="99"/>
      <c r="M1096" s="103" t="n">
        <v>0</v>
      </c>
      <c r="N1096" s="103" t="n">
        <v>0</v>
      </c>
      <c r="O1096" s="103" t="n">
        <v>0</v>
      </c>
      <c r="P1096" s="99"/>
      <c r="Q1096" s="99"/>
    </row>
    <row r="1097" customFormat="false" ht="12.75" hidden="false" customHeight="false" outlineLevel="0" collapsed="false">
      <c r="A1097" s="104" t="n">
        <f aca="false">A1094+1</f>
        <v>366</v>
      </c>
      <c r="B1097" s="95"/>
      <c r="C1097" s="40"/>
      <c r="D1097" s="96" t="n">
        <v>6</v>
      </c>
      <c r="E1097" s="96"/>
      <c r="F1097" s="40"/>
      <c r="G1097" s="105" t="n">
        <f aca="false">C1097</f>
        <v>0</v>
      </c>
      <c r="H1097" s="104" t="n">
        <f aca="false">IF(AND(E1097=0,E1098=0),25,20)</f>
        <v>25</v>
      </c>
      <c r="I1097" s="105" t="n">
        <f aca="false">F1097</f>
        <v>0</v>
      </c>
      <c r="J1097" s="94" t="n">
        <f aca="false">IF(E1097="WO40",-40,MAX(4,SUM(E1097:E1098)))</f>
        <v>4</v>
      </c>
      <c r="K1097" s="104" t="n">
        <f aca="false">IF(D1097&gt;E1097,1,0)+IF(D1098&gt;E1098,1,0)+IF(D1099&gt;E1099,1,0)</f>
        <v>2</v>
      </c>
      <c r="L1097" s="104" t="n">
        <f aca="false">IF(E1097&gt;D1097,1,0)+IF(E1098&gt;D1098,1,0)+IF(E1099&gt;D1099,1,0)</f>
        <v>0</v>
      </c>
      <c r="M1097" s="97" t="str">
        <f aca="false">G1097&amp;" d. "&amp;I1097</f>
        <v>0 d. 0</v>
      </c>
      <c r="N1097" s="97" t="str">
        <f aca="false">G1097&amp;" x "&amp;I1097</f>
        <v>0 x 0</v>
      </c>
      <c r="O1097" s="97" t="str">
        <f aca="false">I1097&amp;" x "&amp;G1097</f>
        <v>0 x 0</v>
      </c>
      <c r="P1097" s="94" t="n">
        <f aca="false">MONTH(B1097)</f>
        <v>12</v>
      </c>
      <c r="Q1097" s="94" t="n">
        <f aca="false">QUOTIENT(B1097-2,7)-6129</f>
        <v>-6129</v>
      </c>
    </row>
    <row r="1098" customFormat="false" ht="12.75" hidden="false" customHeight="false" outlineLevel="0" collapsed="false">
      <c r="A1098" s="94"/>
      <c r="B1098" s="39"/>
      <c r="C1098" s="40"/>
      <c r="D1098" s="98" t="n">
        <v>6</v>
      </c>
      <c r="E1098" s="98"/>
      <c r="F1098" s="40"/>
      <c r="G1098" s="97"/>
      <c r="H1098" s="94"/>
      <c r="I1098" s="97"/>
      <c r="J1098" s="94"/>
      <c r="K1098" s="94"/>
      <c r="L1098" s="94"/>
      <c r="M1098" s="97" t="n">
        <v>0</v>
      </c>
      <c r="N1098" s="97" t="n">
        <v>0</v>
      </c>
      <c r="O1098" s="97" t="n">
        <v>0</v>
      </c>
      <c r="P1098" s="94"/>
      <c r="Q1098" s="94"/>
    </row>
    <row r="1099" customFormat="false" ht="12.75" hidden="false" customHeight="false" outlineLevel="0" collapsed="false">
      <c r="A1099" s="99"/>
      <c r="B1099" s="100"/>
      <c r="C1099" s="101"/>
      <c r="D1099" s="102"/>
      <c r="E1099" s="102"/>
      <c r="F1099" s="101"/>
      <c r="G1099" s="103"/>
      <c r="H1099" s="99"/>
      <c r="I1099" s="103"/>
      <c r="J1099" s="99"/>
      <c r="K1099" s="99"/>
      <c r="L1099" s="99"/>
      <c r="M1099" s="103" t="n">
        <v>0</v>
      </c>
      <c r="N1099" s="103" t="n">
        <v>0</v>
      </c>
      <c r="O1099" s="103" t="n">
        <v>0</v>
      </c>
      <c r="P1099" s="99"/>
      <c r="Q1099" s="99"/>
    </row>
    <row r="1100" customFormat="false" ht="12.75" hidden="false" customHeight="false" outlineLevel="0" collapsed="false">
      <c r="A1100" s="104" t="n">
        <f aca="false">A1097+1</f>
        <v>367</v>
      </c>
      <c r="B1100" s="95"/>
      <c r="C1100" s="40"/>
      <c r="D1100" s="96" t="n">
        <v>6</v>
      </c>
      <c r="E1100" s="96"/>
      <c r="F1100" s="40"/>
      <c r="G1100" s="105" t="n">
        <f aca="false">C1100</f>
        <v>0</v>
      </c>
      <c r="H1100" s="104" t="n">
        <f aca="false">IF(AND(E1100=0,E1101=0),25,20)</f>
        <v>25</v>
      </c>
      <c r="I1100" s="105" t="n">
        <f aca="false">F1100</f>
        <v>0</v>
      </c>
      <c r="J1100" s="94" t="n">
        <f aca="false">IF(E1100="WO40",-40,MAX(4,SUM(E1100:E1101)))</f>
        <v>4</v>
      </c>
      <c r="K1100" s="104" t="n">
        <f aca="false">IF(D1100&gt;E1100,1,0)+IF(D1101&gt;E1101,1,0)+IF(D1102&gt;E1102,1,0)</f>
        <v>2</v>
      </c>
      <c r="L1100" s="104" t="n">
        <f aca="false">IF(E1100&gt;D1100,1,0)+IF(E1101&gt;D1101,1,0)+IF(E1102&gt;D1102,1,0)</f>
        <v>0</v>
      </c>
      <c r="M1100" s="97" t="str">
        <f aca="false">G1100&amp;" d. "&amp;I1100</f>
        <v>0 d. 0</v>
      </c>
      <c r="N1100" s="97" t="str">
        <f aca="false">G1100&amp;" x "&amp;I1100</f>
        <v>0 x 0</v>
      </c>
      <c r="O1100" s="97" t="str">
        <f aca="false">I1100&amp;" x "&amp;G1100</f>
        <v>0 x 0</v>
      </c>
      <c r="P1100" s="94" t="n">
        <f aca="false">MONTH(B1100)</f>
        <v>12</v>
      </c>
      <c r="Q1100" s="94" t="n">
        <f aca="false">QUOTIENT(B1100-2,7)-6129</f>
        <v>-6129</v>
      </c>
    </row>
    <row r="1101" customFormat="false" ht="12.75" hidden="false" customHeight="false" outlineLevel="0" collapsed="false">
      <c r="A1101" s="94"/>
      <c r="B1101" s="39"/>
      <c r="C1101" s="40"/>
      <c r="D1101" s="98" t="n">
        <v>6</v>
      </c>
      <c r="E1101" s="98"/>
      <c r="F1101" s="40"/>
      <c r="G1101" s="97"/>
      <c r="H1101" s="94"/>
      <c r="I1101" s="97"/>
      <c r="J1101" s="94"/>
      <c r="K1101" s="94"/>
      <c r="L1101" s="94"/>
      <c r="M1101" s="97" t="n">
        <v>0</v>
      </c>
      <c r="N1101" s="97" t="n">
        <v>0</v>
      </c>
      <c r="O1101" s="97" t="n">
        <v>0</v>
      </c>
      <c r="P1101" s="94"/>
      <c r="Q1101" s="94"/>
    </row>
    <row r="1102" customFormat="false" ht="12.75" hidden="false" customHeight="false" outlineLevel="0" collapsed="false">
      <c r="A1102" s="99"/>
      <c r="B1102" s="100"/>
      <c r="C1102" s="101"/>
      <c r="D1102" s="102"/>
      <c r="E1102" s="102"/>
      <c r="F1102" s="101"/>
      <c r="G1102" s="103"/>
      <c r="H1102" s="99"/>
      <c r="I1102" s="103"/>
      <c r="J1102" s="99"/>
      <c r="K1102" s="99"/>
      <c r="L1102" s="99"/>
      <c r="M1102" s="103" t="n">
        <v>0</v>
      </c>
      <c r="N1102" s="103" t="n">
        <v>0</v>
      </c>
      <c r="O1102" s="103" t="n">
        <v>0</v>
      </c>
      <c r="P1102" s="99"/>
      <c r="Q1102" s="99"/>
    </row>
    <row r="1103" customFormat="false" ht="12.75" hidden="false" customHeight="false" outlineLevel="0" collapsed="false">
      <c r="A1103" s="104" t="n">
        <f aca="false">A1100+1</f>
        <v>368</v>
      </c>
      <c r="B1103" s="95"/>
      <c r="C1103" s="40"/>
      <c r="D1103" s="96" t="n">
        <v>6</v>
      </c>
      <c r="E1103" s="96"/>
      <c r="F1103" s="40"/>
      <c r="G1103" s="105" t="n">
        <f aca="false">C1103</f>
        <v>0</v>
      </c>
      <c r="H1103" s="104" t="n">
        <f aca="false">IF(AND(E1103=0,E1104=0),25,20)</f>
        <v>25</v>
      </c>
      <c r="I1103" s="105" t="n">
        <f aca="false">F1103</f>
        <v>0</v>
      </c>
      <c r="J1103" s="94" t="n">
        <f aca="false">IF(E1103="WO40",-40,MAX(4,SUM(E1103:E1104)))</f>
        <v>4</v>
      </c>
      <c r="K1103" s="104" t="n">
        <f aca="false">IF(D1103&gt;E1103,1,0)+IF(D1104&gt;E1104,1,0)+IF(D1105&gt;E1105,1,0)</f>
        <v>2</v>
      </c>
      <c r="L1103" s="104" t="n">
        <f aca="false">IF(E1103&gt;D1103,1,0)+IF(E1104&gt;D1104,1,0)+IF(E1105&gt;D1105,1,0)</f>
        <v>0</v>
      </c>
      <c r="M1103" s="97" t="str">
        <f aca="false">G1103&amp;" d. "&amp;I1103</f>
        <v>0 d. 0</v>
      </c>
      <c r="N1103" s="97" t="str">
        <f aca="false">G1103&amp;" x "&amp;I1103</f>
        <v>0 x 0</v>
      </c>
      <c r="O1103" s="97" t="str">
        <f aca="false">I1103&amp;" x "&amp;G1103</f>
        <v>0 x 0</v>
      </c>
      <c r="P1103" s="94" t="n">
        <f aca="false">MONTH(B1103)</f>
        <v>12</v>
      </c>
      <c r="Q1103" s="94" t="n">
        <f aca="false">QUOTIENT(B1103-2,7)-6129</f>
        <v>-6129</v>
      </c>
    </row>
    <row r="1104" customFormat="false" ht="12.75" hidden="false" customHeight="false" outlineLevel="0" collapsed="false">
      <c r="A1104" s="94"/>
      <c r="B1104" s="39"/>
      <c r="C1104" s="40"/>
      <c r="D1104" s="98" t="n">
        <v>6</v>
      </c>
      <c r="E1104" s="98"/>
      <c r="F1104" s="40"/>
      <c r="G1104" s="97"/>
      <c r="H1104" s="94"/>
      <c r="I1104" s="97"/>
      <c r="J1104" s="94"/>
      <c r="K1104" s="94"/>
      <c r="L1104" s="94"/>
      <c r="M1104" s="97" t="n">
        <v>0</v>
      </c>
      <c r="N1104" s="97" t="n">
        <v>0</v>
      </c>
      <c r="O1104" s="97" t="n">
        <v>0</v>
      </c>
      <c r="P1104" s="94"/>
      <c r="Q1104" s="94"/>
    </row>
    <row r="1105" customFormat="false" ht="12.75" hidden="false" customHeight="false" outlineLevel="0" collapsed="false">
      <c r="A1105" s="99"/>
      <c r="B1105" s="100"/>
      <c r="C1105" s="101"/>
      <c r="D1105" s="102"/>
      <c r="E1105" s="102"/>
      <c r="F1105" s="101"/>
      <c r="G1105" s="103"/>
      <c r="H1105" s="99"/>
      <c r="I1105" s="103"/>
      <c r="J1105" s="99"/>
      <c r="K1105" s="99"/>
      <c r="L1105" s="99"/>
      <c r="M1105" s="103" t="n">
        <v>0</v>
      </c>
      <c r="N1105" s="103" t="n">
        <v>0</v>
      </c>
      <c r="O1105" s="103" t="n">
        <v>0</v>
      </c>
      <c r="P1105" s="99"/>
      <c r="Q1105" s="99"/>
    </row>
    <row r="1106" customFormat="false" ht="12.75" hidden="false" customHeight="false" outlineLevel="0" collapsed="false">
      <c r="A1106" s="104" t="n">
        <f aca="false">A1103+1</f>
        <v>369</v>
      </c>
      <c r="B1106" s="95"/>
      <c r="C1106" s="40"/>
      <c r="D1106" s="96" t="n">
        <v>6</v>
      </c>
      <c r="E1106" s="96"/>
      <c r="F1106" s="40"/>
      <c r="G1106" s="105" t="n">
        <f aca="false">C1106</f>
        <v>0</v>
      </c>
      <c r="H1106" s="104" t="n">
        <f aca="false">IF(AND(E1106=0,E1107=0),25,20)</f>
        <v>25</v>
      </c>
      <c r="I1106" s="105" t="n">
        <f aca="false">F1106</f>
        <v>0</v>
      </c>
      <c r="J1106" s="94" t="n">
        <f aca="false">IF(E1106="WO40",-40,MAX(4,SUM(E1106:E1107)))</f>
        <v>4</v>
      </c>
      <c r="K1106" s="104" t="n">
        <f aca="false">IF(D1106&gt;E1106,1,0)+IF(D1107&gt;E1107,1,0)+IF(D1108&gt;E1108,1,0)</f>
        <v>2</v>
      </c>
      <c r="L1106" s="104" t="n">
        <f aca="false">IF(E1106&gt;D1106,1,0)+IF(E1107&gt;D1107,1,0)+IF(E1108&gt;D1108,1,0)</f>
        <v>0</v>
      </c>
      <c r="M1106" s="97" t="str">
        <f aca="false">G1106&amp;" d. "&amp;I1106</f>
        <v>0 d. 0</v>
      </c>
      <c r="N1106" s="97" t="str">
        <f aca="false">G1106&amp;" x "&amp;I1106</f>
        <v>0 x 0</v>
      </c>
      <c r="O1106" s="97" t="str">
        <f aca="false">I1106&amp;" x "&amp;G1106</f>
        <v>0 x 0</v>
      </c>
      <c r="P1106" s="94" t="n">
        <f aca="false">MONTH(B1106)</f>
        <v>12</v>
      </c>
      <c r="Q1106" s="94" t="n">
        <f aca="false">QUOTIENT(B1106-2,7)-6129</f>
        <v>-6129</v>
      </c>
    </row>
    <row r="1107" customFormat="false" ht="12.75" hidden="false" customHeight="false" outlineLevel="0" collapsed="false">
      <c r="A1107" s="94"/>
      <c r="B1107" s="39"/>
      <c r="C1107" s="40"/>
      <c r="D1107" s="98" t="n">
        <v>6</v>
      </c>
      <c r="E1107" s="98"/>
      <c r="F1107" s="40"/>
      <c r="G1107" s="97"/>
      <c r="H1107" s="94"/>
      <c r="I1107" s="97"/>
      <c r="J1107" s="94"/>
      <c r="K1107" s="94"/>
      <c r="L1107" s="94"/>
      <c r="M1107" s="97" t="n">
        <v>0</v>
      </c>
      <c r="N1107" s="97" t="n">
        <v>0</v>
      </c>
      <c r="O1107" s="97" t="n">
        <v>0</v>
      </c>
      <c r="P1107" s="94"/>
      <c r="Q1107" s="94"/>
    </row>
    <row r="1108" customFormat="false" ht="12.75" hidden="false" customHeight="false" outlineLevel="0" collapsed="false">
      <c r="A1108" s="99"/>
      <c r="B1108" s="100"/>
      <c r="C1108" s="101"/>
      <c r="D1108" s="102"/>
      <c r="E1108" s="102"/>
      <c r="F1108" s="101"/>
      <c r="G1108" s="103"/>
      <c r="H1108" s="99"/>
      <c r="I1108" s="103"/>
      <c r="J1108" s="99"/>
      <c r="K1108" s="99"/>
      <c r="L1108" s="99"/>
      <c r="M1108" s="103" t="n">
        <v>0</v>
      </c>
      <c r="N1108" s="103" t="n">
        <v>0</v>
      </c>
      <c r="O1108" s="103" t="n">
        <v>0</v>
      </c>
      <c r="P1108" s="99"/>
      <c r="Q1108" s="99"/>
    </row>
    <row r="1109" customFormat="false" ht="12.75" hidden="false" customHeight="false" outlineLevel="0" collapsed="false">
      <c r="A1109" s="104" t="n">
        <f aca="false">A1106+1</f>
        <v>370</v>
      </c>
      <c r="B1109" s="95"/>
      <c r="C1109" s="40"/>
      <c r="D1109" s="96" t="n">
        <v>6</v>
      </c>
      <c r="E1109" s="96"/>
      <c r="F1109" s="40"/>
      <c r="G1109" s="105" t="n">
        <f aca="false">C1109</f>
        <v>0</v>
      </c>
      <c r="H1109" s="104" t="n">
        <f aca="false">IF(AND(E1109=0,E1110=0),25,20)</f>
        <v>25</v>
      </c>
      <c r="I1109" s="105" t="n">
        <f aca="false">F1109</f>
        <v>0</v>
      </c>
      <c r="J1109" s="94" t="n">
        <f aca="false">IF(E1109="WO40",-40,MAX(4,SUM(E1109:E1110)))</f>
        <v>4</v>
      </c>
      <c r="K1109" s="104" t="n">
        <f aca="false">IF(D1109&gt;E1109,1,0)+IF(D1110&gt;E1110,1,0)+IF(D1111&gt;E1111,1,0)</f>
        <v>2</v>
      </c>
      <c r="L1109" s="104" t="n">
        <f aca="false">IF(E1109&gt;D1109,1,0)+IF(E1110&gt;D1110,1,0)+IF(E1111&gt;D1111,1,0)</f>
        <v>0</v>
      </c>
      <c r="M1109" s="97" t="str">
        <f aca="false">G1109&amp;" d. "&amp;I1109</f>
        <v>0 d. 0</v>
      </c>
      <c r="N1109" s="97" t="str">
        <f aca="false">G1109&amp;" x "&amp;I1109</f>
        <v>0 x 0</v>
      </c>
      <c r="O1109" s="97" t="str">
        <f aca="false">I1109&amp;" x "&amp;G1109</f>
        <v>0 x 0</v>
      </c>
      <c r="P1109" s="94" t="n">
        <f aca="false">MONTH(B1109)</f>
        <v>12</v>
      </c>
      <c r="Q1109" s="94" t="n">
        <f aca="false">QUOTIENT(B1109-2,7)-6129</f>
        <v>-6129</v>
      </c>
    </row>
    <row r="1110" customFormat="false" ht="12.75" hidden="false" customHeight="false" outlineLevel="0" collapsed="false">
      <c r="A1110" s="94"/>
      <c r="B1110" s="39"/>
      <c r="C1110" s="40"/>
      <c r="D1110" s="98" t="n">
        <v>6</v>
      </c>
      <c r="E1110" s="98"/>
      <c r="F1110" s="40"/>
      <c r="G1110" s="97"/>
      <c r="H1110" s="94"/>
      <c r="I1110" s="97"/>
      <c r="J1110" s="94"/>
      <c r="K1110" s="94"/>
      <c r="L1110" s="94"/>
      <c r="M1110" s="97" t="n">
        <v>0</v>
      </c>
      <c r="N1110" s="97" t="n">
        <v>0</v>
      </c>
      <c r="O1110" s="97" t="n">
        <v>0</v>
      </c>
      <c r="P1110" s="94"/>
      <c r="Q1110" s="94"/>
    </row>
    <row r="1111" customFormat="false" ht="12.75" hidden="false" customHeight="false" outlineLevel="0" collapsed="false">
      <c r="A1111" s="99"/>
      <c r="B1111" s="100"/>
      <c r="C1111" s="101"/>
      <c r="D1111" s="102"/>
      <c r="E1111" s="102"/>
      <c r="F1111" s="101"/>
      <c r="G1111" s="103"/>
      <c r="H1111" s="99"/>
      <c r="I1111" s="103"/>
      <c r="J1111" s="99"/>
      <c r="K1111" s="99"/>
      <c r="L1111" s="99"/>
      <c r="M1111" s="103" t="n">
        <v>0</v>
      </c>
      <c r="N1111" s="103" t="n">
        <v>0</v>
      </c>
      <c r="O1111" s="103" t="n">
        <v>0</v>
      </c>
      <c r="P1111" s="99"/>
      <c r="Q1111" s="99"/>
    </row>
    <row r="1112" customFormat="false" ht="12.75" hidden="false" customHeight="false" outlineLevel="0" collapsed="false">
      <c r="A1112" s="104" t="n">
        <f aca="false">A1109+1</f>
        <v>371</v>
      </c>
      <c r="B1112" s="95"/>
      <c r="C1112" s="40"/>
      <c r="D1112" s="96" t="n">
        <v>6</v>
      </c>
      <c r="E1112" s="96"/>
      <c r="F1112" s="40"/>
      <c r="G1112" s="105" t="n">
        <f aca="false">C1112</f>
        <v>0</v>
      </c>
      <c r="H1112" s="104" t="n">
        <f aca="false">IF(AND(E1112=0,E1113=0),25,20)</f>
        <v>25</v>
      </c>
      <c r="I1112" s="105" t="n">
        <f aca="false">F1112</f>
        <v>0</v>
      </c>
      <c r="J1112" s="94" t="n">
        <f aca="false">IF(E1112="WO40",-40,MAX(4,SUM(E1112:E1113)))</f>
        <v>4</v>
      </c>
      <c r="K1112" s="104" t="n">
        <f aca="false">IF(D1112&gt;E1112,1,0)+IF(D1113&gt;E1113,1,0)+IF(D1114&gt;E1114,1,0)</f>
        <v>2</v>
      </c>
      <c r="L1112" s="104" t="n">
        <f aca="false">IF(E1112&gt;D1112,1,0)+IF(E1113&gt;D1113,1,0)+IF(E1114&gt;D1114,1,0)</f>
        <v>0</v>
      </c>
      <c r="M1112" s="97" t="str">
        <f aca="false">G1112&amp;" d. "&amp;I1112</f>
        <v>0 d. 0</v>
      </c>
      <c r="N1112" s="97" t="str">
        <f aca="false">G1112&amp;" x "&amp;I1112</f>
        <v>0 x 0</v>
      </c>
      <c r="O1112" s="97" t="str">
        <f aca="false">I1112&amp;" x "&amp;G1112</f>
        <v>0 x 0</v>
      </c>
      <c r="P1112" s="94" t="n">
        <f aca="false">MONTH(B1112)</f>
        <v>12</v>
      </c>
      <c r="Q1112" s="94" t="n">
        <f aca="false">QUOTIENT(B1112-2,7)-6129</f>
        <v>-6129</v>
      </c>
    </row>
    <row r="1113" customFormat="false" ht="12.75" hidden="false" customHeight="false" outlineLevel="0" collapsed="false">
      <c r="A1113" s="94"/>
      <c r="B1113" s="39"/>
      <c r="C1113" s="40"/>
      <c r="D1113" s="98" t="n">
        <v>6</v>
      </c>
      <c r="E1113" s="98"/>
      <c r="F1113" s="40"/>
      <c r="G1113" s="97"/>
      <c r="H1113" s="94"/>
      <c r="I1113" s="97"/>
      <c r="J1113" s="94"/>
      <c r="K1113" s="94"/>
      <c r="L1113" s="94"/>
      <c r="M1113" s="97" t="n">
        <v>0</v>
      </c>
      <c r="N1113" s="97" t="n">
        <v>0</v>
      </c>
      <c r="O1113" s="97" t="n">
        <v>0</v>
      </c>
      <c r="P1113" s="94"/>
      <c r="Q1113" s="94"/>
    </row>
    <row r="1114" customFormat="false" ht="12.75" hidden="false" customHeight="false" outlineLevel="0" collapsed="false">
      <c r="A1114" s="99"/>
      <c r="B1114" s="100"/>
      <c r="C1114" s="101"/>
      <c r="D1114" s="102"/>
      <c r="E1114" s="102"/>
      <c r="F1114" s="101"/>
      <c r="G1114" s="103"/>
      <c r="H1114" s="99"/>
      <c r="I1114" s="103"/>
      <c r="J1114" s="99"/>
      <c r="K1114" s="99"/>
      <c r="L1114" s="99"/>
      <c r="M1114" s="103" t="n">
        <v>0</v>
      </c>
      <c r="N1114" s="103" t="n">
        <v>0</v>
      </c>
      <c r="O1114" s="103" t="n">
        <v>0</v>
      </c>
      <c r="P1114" s="99"/>
      <c r="Q1114" s="99"/>
    </row>
    <row r="1115" customFormat="false" ht="12.75" hidden="false" customHeight="false" outlineLevel="0" collapsed="false">
      <c r="A1115" s="104" t="n">
        <f aca="false">A1112+1</f>
        <v>372</v>
      </c>
      <c r="B1115" s="95"/>
      <c r="C1115" s="40"/>
      <c r="D1115" s="96" t="n">
        <v>6</v>
      </c>
      <c r="E1115" s="96"/>
      <c r="F1115" s="40"/>
      <c r="G1115" s="105" t="n">
        <f aca="false">C1115</f>
        <v>0</v>
      </c>
      <c r="H1115" s="104" t="n">
        <f aca="false">IF(AND(E1115=0,E1116=0),25,20)</f>
        <v>25</v>
      </c>
      <c r="I1115" s="105" t="n">
        <f aca="false">F1115</f>
        <v>0</v>
      </c>
      <c r="J1115" s="94" t="n">
        <f aca="false">IF(E1115="WO40",-40,MAX(4,SUM(E1115:E1116)))</f>
        <v>4</v>
      </c>
      <c r="K1115" s="104" t="n">
        <f aca="false">IF(D1115&gt;E1115,1,0)+IF(D1116&gt;E1116,1,0)+IF(D1117&gt;E1117,1,0)</f>
        <v>2</v>
      </c>
      <c r="L1115" s="104" t="n">
        <f aca="false">IF(E1115&gt;D1115,1,0)+IF(E1116&gt;D1116,1,0)+IF(E1117&gt;D1117,1,0)</f>
        <v>0</v>
      </c>
      <c r="M1115" s="97" t="str">
        <f aca="false">G1115&amp;" d. "&amp;I1115</f>
        <v>0 d. 0</v>
      </c>
      <c r="N1115" s="97" t="str">
        <f aca="false">G1115&amp;" x "&amp;I1115</f>
        <v>0 x 0</v>
      </c>
      <c r="O1115" s="97" t="str">
        <f aca="false">I1115&amp;" x "&amp;G1115</f>
        <v>0 x 0</v>
      </c>
      <c r="P1115" s="94" t="n">
        <f aca="false">MONTH(B1115)</f>
        <v>12</v>
      </c>
      <c r="Q1115" s="94" t="n">
        <f aca="false">QUOTIENT(B1115-2,7)-6129</f>
        <v>-6129</v>
      </c>
    </row>
    <row r="1116" customFormat="false" ht="12.75" hidden="false" customHeight="false" outlineLevel="0" collapsed="false">
      <c r="A1116" s="94"/>
      <c r="B1116" s="39"/>
      <c r="C1116" s="40"/>
      <c r="D1116" s="98" t="n">
        <v>6</v>
      </c>
      <c r="E1116" s="98"/>
      <c r="F1116" s="40"/>
      <c r="G1116" s="97"/>
      <c r="H1116" s="94"/>
      <c r="I1116" s="97"/>
      <c r="J1116" s="94"/>
      <c r="K1116" s="94"/>
      <c r="L1116" s="94"/>
      <c r="M1116" s="97" t="n">
        <v>0</v>
      </c>
      <c r="N1116" s="97" t="n">
        <v>0</v>
      </c>
      <c r="O1116" s="97" t="n">
        <v>0</v>
      </c>
      <c r="P1116" s="94"/>
      <c r="Q1116" s="94"/>
    </row>
    <row r="1117" customFormat="false" ht="12.75" hidden="false" customHeight="false" outlineLevel="0" collapsed="false">
      <c r="A1117" s="99"/>
      <c r="B1117" s="100"/>
      <c r="C1117" s="101"/>
      <c r="D1117" s="102"/>
      <c r="E1117" s="102"/>
      <c r="F1117" s="101"/>
      <c r="G1117" s="103"/>
      <c r="H1117" s="99"/>
      <c r="I1117" s="103"/>
      <c r="J1117" s="99"/>
      <c r="K1117" s="99"/>
      <c r="L1117" s="99"/>
      <c r="M1117" s="103" t="n">
        <v>0</v>
      </c>
      <c r="N1117" s="103" t="n">
        <v>0</v>
      </c>
      <c r="O1117" s="103" t="n">
        <v>0</v>
      </c>
      <c r="P1117" s="99"/>
      <c r="Q1117" s="99"/>
    </row>
    <row r="1118" customFormat="false" ht="12.75" hidden="false" customHeight="false" outlineLevel="0" collapsed="false">
      <c r="A1118" s="104" t="n">
        <f aca="false">A1115+1</f>
        <v>373</v>
      </c>
      <c r="B1118" s="95"/>
      <c r="C1118" s="40"/>
      <c r="D1118" s="96" t="n">
        <v>6</v>
      </c>
      <c r="E1118" s="96"/>
      <c r="F1118" s="40"/>
      <c r="G1118" s="105" t="n">
        <f aca="false">C1118</f>
        <v>0</v>
      </c>
      <c r="H1118" s="104" t="n">
        <f aca="false">IF(AND(E1118=0,E1119=0),25,20)</f>
        <v>25</v>
      </c>
      <c r="I1118" s="105" t="n">
        <f aca="false">F1118</f>
        <v>0</v>
      </c>
      <c r="J1118" s="94" t="n">
        <f aca="false">IF(E1118="WO40",-40,MAX(4,SUM(E1118:E1119)))</f>
        <v>4</v>
      </c>
      <c r="K1118" s="104" t="n">
        <f aca="false">IF(D1118&gt;E1118,1,0)+IF(D1119&gt;E1119,1,0)+IF(D1120&gt;E1120,1,0)</f>
        <v>2</v>
      </c>
      <c r="L1118" s="104" t="n">
        <f aca="false">IF(E1118&gt;D1118,1,0)+IF(E1119&gt;D1119,1,0)+IF(E1120&gt;D1120,1,0)</f>
        <v>0</v>
      </c>
      <c r="M1118" s="97" t="str">
        <f aca="false">G1118&amp;" d. "&amp;I1118</f>
        <v>0 d. 0</v>
      </c>
      <c r="N1118" s="97" t="str">
        <f aca="false">G1118&amp;" x "&amp;I1118</f>
        <v>0 x 0</v>
      </c>
      <c r="O1118" s="97" t="str">
        <f aca="false">I1118&amp;" x "&amp;G1118</f>
        <v>0 x 0</v>
      </c>
      <c r="P1118" s="94" t="n">
        <f aca="false">MONTH(B1118)</f>
        <v>12</v>
      </c>
      <c r="Q1118" s="94" t="n">
        <f aca="false">QUOTIENT(B1118-2,7)-6129</f>
        <v>-6129</v>
      </c>
    </row>
    <row r="1119" customFormat="false" ht="12.75" hidden="false" customHeight="false" outlineLevel="0" collapsed="false">
      <c r="A1119" s="94"/>
      <c r="B1119" s="39"/>
      <c r="C1119" s="40"/>
      <c r="D1119" s="98" t="n">
        <v>6</v>
      </c>
      <c r="E1119" s="98"/>
      <c r="F1119" s="40"/>
      <c r="G1119" s="97"/>
      <c r="H1119" s="94"/>
      <c r="I1119" s="97"/>
      <c r="J1119" s="94"/>
      <c r="K1119" s="94"/>
      <c r="L1119" s="94"/>
      <c r="M1119" s="97" t="n">
        <v>0</v>
      </c>
      <c r="N1119" s="97" t="n">
        <v>0</v>
      </c>
      <c r="O1119" s="97" t="n">
        <v>0</v>
      </c>
      <c r="P1119" s="94"/>
      <c r="Q1119" s="94"/>
    </row>
    <row r="1120" customFormat="false" ht="12.75" hidden="false" customHeight="false" outlineLevel="0" collapsed="false">
      <c r="A1120" s="99"/>
      <c r="B1120" s="100"/>
      <c r="C1120" s="101"/>
      <c r="D1120" s="102"/>
      <c r="E1120" s="102"/>
      <c r="F1120" s="101"/>
      <c r="G1120" s="103"/>
      <c r="H1120" s="99"/>
      <c r="I1120" s="103"/>
      <c r="J1120" s="99"/>
      <c r="K1120" s="99"/>
      <c r="L1120" s="99"/>
      <c r="M1120" s="103" t="n">
        <v>0</v>
      </c>
      <c r="N1120" s="103" t="n">
        <v>0</v>
      </c>
      <c r="O1120" s="103" t="n">
        <v>0</v>
      </c>
      <c r="P1120" s="99"/>
      <c r="Q1120" s="99"/>
    </row>
    <row r="1121" customFormat="false" ht="12.75" hidden="false" customHeight="false" outlineLevel="0" collapsed="false">
      <c r="A1121" s="104" t="n">
        <f aca="false">A1118+1</f>
        <v>374</v>
      </c>
      <c r="B1121" s="95"/>
      <c r="C1121" s="40"/>
      <c r="D1121" s="96" t="n">
        <v>6</v>
      </c>
      <c r="E1121" s="96"/>
      <c r="F1121" s="40"/>
      <c r="G1121" s="105" t="n">
        <f aca="false">C1121</f>
        <v>0</v>
      </c>
      <c r="H1121" s="104" t="n">
        <f aca="false">IF(AND(E1121=0,E1122=0),25,20)</f>
        <v>25</v>
      </c>
      <c r="I1121" s="105" t="n">
        <f aca="false">F1121</f>
        <v>0</v>
      </c>
      <c r="J1121" s="94" t="n">
        <f aca="false">IF(E1121="WO40",-40,MAX(4,SUM(E1121:E1122)))</f>
        <v>4</v>
      </c>
      <c r="K1121" s="104" t="n">
        <f aca="false">IF(D1121&gt;E1121,1,0)+IF(D1122&gt;E1122,1,0)+IF(D1123&gt;E1123,1,0)</f>
        <v>2</v>
      </c>
      <c r="L1121" s="104" t="n">
        <f aca="false">IF(E1121&gt;D1121,1,0)+IF(E1122&gt;D1122,1,0)+IF(E1123&gt;D1123,1,0)</f>
        <v>0</v>
      </c>
      <c r="M1121" s="97" t="str">
        <f aca="false">G1121&amp;" d. "&amp;I1121</f>
        <v>0 d. 0</v>
      </c>
      <c r="N1121" s="97" t="str">
        <f aca="false">G1121&amp;" x "&amp;I1121</f>
        <v>0 x 0</v>
      </c>
      <c r="O1121" s="97" t="str">
        <f aca="false">I1121&amp;" x "&amp;G1121</f>
        <v>0 x 0</v>
      </c>
      <c r="P1121" s="94" t="n">
        <f aca="false">MONTH(B1121)</f>
        <v>12</v>
      </c>
      <c r="Q1121" s="94" t="n">
        <f aca="false">QUOTIENT(B1121-2,7)-6129</f>
        <v>-6129</v>
      </c>
    </row>
    <row r="1122" customFormat="false" ht="12.75" hidden="false" customHeight="false" outlineLevel="0" collapsed="false">
      <c r="A1122" s="94"/>
      <c r="B1122" s="39"/>
      <c r="C1122" s="40"/>
      <c r="D1122" s="98" t="n">
        <v>6</v>
      </c>
      <c r="E1122" s="98"/>
      <c r="F1122" s="40"/>
      <c r="G1122" s="97"/>
      <c r="H1122" s="94"/>
      <c r="I1122" s="97"/>
      <c r="J1122" s="94"/>
      <c r="K1122" s="94"/>
      <c r="L1122" s="94"/>
      <c r="M1122" s="97" t="n">
        <v>0</v>
      </c>
      <c r="N1122" s="97" t="n">
        <v>0</v>
      </c>
      <c r="O1122" s="97" t="n">
        <v>0</v>
      </c>
      <c r="P1122" s="94"/>
      <c r="Q1122" s="94"/>
    </row>
    <row r="1123" customFormat="false" ht="12.75" hidden="false" customHeight="false" outlineLevel="0" collapsed="false">
      <c r="A1123" s="99"/>
      <c r="B1123" s="100"/>
      <c r="C1123" s="101"/>
      <c r="D1123" s="102"/>
      <c r="E1123" s="102"/>
      <c r="F1123" s="101"/>
      <c r="G1123" s="103"/>
      <c r="H1123" s="99"/>
      <c r="I1123" s="103"/>
      <c r="J1123" s="99"/>
      <c r="K1123" s="99"/>
      <c r="L1123" s="99"/>
      <c r="M1123" s="103" t="n">
        <v>0</v>
      </c>
      <c r="N1123" s="103" t="n">
        <v>0</v>
      </c>
      <c r="O1123" s="103" t="n">
        <v>0</v>
      </c>
      <c r="P1123" s="99"/>
      <c r="Q1123" s="99"/>
    </row>
    <row r="1124" customFormat="false" ht="12.75" hidden="false" customHeight="false" outlineLevel="0" collapsed="false">
      <c r="A1124" s="104" t="n">
        <f aca="false">A1121+1</f>
        <v>375</v>
      </c>
      <c r="B1124" s="95"/>
      <c r="C1124" s="40"/>
      <c r="D1124" s="96" t="n">
        <v>6</v>
      </c>
      <c r="E1124" s="96"/>
      <c r="F1124" s="40"/>
      <c r="G1124" s="105" t="n">
        <f aca="false">C1124</f>
        <v>0</v>
      </c>
      <c r="H1124" s="104" t="n">
        <f aca="false">IF(AND(E1124=0,E1125=0),25,20)</f>
        <v>25</v>
      </c>
      <c r="I1124" s="105" t="n">
        <f aca="false">F1124</f>
        <v>0</v>
      </c>
      <c r="J1124" s="94" t="n">
        <f aca="false">IF(E1124="WO40",-40,MAX(4,SUM(E1124:E1125)))</f>
        <v>4</v>
      </c>
      <c r="K1124" s="104" t="n">
        <f aca="false">IF(D1124&gt;E1124,1,0)+IF(D1125&gt;E1125,1,0)+IF(D1126&gt;E1126,1,0)</f>
        <v>2</v>
      </c>
      <c r="L1124" s="104" t="n">
        <f aca="false">IF(E1124&gt;D1124,1,0)+IF(E1125&gt;D1125,1,0)+IF(E1126&gt;D1126,1,0)</f>
        <v>0</v>
      </c>
      <c r="M1124" s="97" t="str">
        <f aca="false">G1124&amp;" d. "&amp;I1124</f>
        <v>0 d. 0</v>
      </c>
      <c r="N1124" s="97" t="str">
        <f aca="false">G1124&amp;" x "&amp;I1124</f>
        <v>0 x 0</v>
      </c>
      <c r="O1124" s="97" t="str">
        <f aca="false">I1124&amp;" x "&amp;G1124</f>
        <v>0 x 0</v>
      </c>
      <c r="P1124" s="94" t="n">
        <f aca="false">MONTH(B1124)</f>
        <v>12</v>
      </c>
      <c r="Q1124" s="94" t="n">
        <f aca="false">QUOTIENT(B1124-2,7)-6129</f>
        <v>-6129</v>
      </c>
    </row>
    <row r="1125" customFormat="false" ht="12.75" hidden="false" customHeight="false" outlineLevel="0" collapsed="false">
      <c r="A1125" s="94"/>
      <c r="B1125" s="39"/>
      <c r="C1125" s="40"/>
      <c r="D1125" s="98" t="n">
        <v>6</v>
      </c>
      <c r="E1125" s="98"/>
      <c r="F1125" s="40"/>
      <c r="G1125" s="97"/>
      <c r="H1125" s="94"/>
      <c r="I1125" s="97"/>
      <c r="J1125" s="94"/>
      <c r="K1125" s="94"/>
      <c r="L1125" s="94"/>
      <c r="M1125" s="97" t="n">
        <v>0</v>
      </c>
      <c r="N1125" s="97" t="n">
        <v>0</v>
      </c>
      <c r="O1125" s="97" t="n">
        <v>0</v>
      </c>
      <c r="P1125" s="94"/>
      <c r="Q1125" s="94"/>
    </row>
    <row r="1126" customFormat="false" ht="12.75" hidden="false" customHeight="false" outlineLevel="0" collapsed="false">
      <c r="A1126" s="99"/>
      <c r="B1126" s="100"/>
      <c r="C1126" s="101"/>
      <c r="D1126" s="102"/>
      <c r="E1126" s="102"/>
      <c r="F1126" s="101"/>
      <c r="G1126" s="103"/>
      <c r="H1126" s="99"/>
      <c r="I1126" s="103"/>
      <c r="J1126" s="99"/>
      <c r="K1126" s="99"/>
      <c r="L1126" s="99"/>
      <c r="M1126" s="103" t="n">
        <v>0</v>
      </c>
      <c r="N1126" s="103" t="n">
        <v>0</v>
      </c>
      <c r="O1126" s="103" t="n">
        <v>0</v>
      </c>
      <c r="P1126" s="99"/>
      <c r="Q1126" s="99"/>
    </row>
    <row r="1127" customFormat="false" ht="12.75" hidden="false" customHeight="false" outlineLevel="0" collapsed="false">
      <c r="A1127" s="104" t="n">
        <f aca="false">A1124+1</f>
        <v>376</v>
      </c>
      <c r="B1127" s="95"/>
      <c r="C1127" s="40"/>
      <c r="D1127" s="96" t="n">
        <v>6</v>
      </c>
      <c r="E1127" s="96"/>
      <c r="F1127" s="40"/>
      <c r="G1127" s="105" t="n">
        <f aca="false">C1127</f>
        <v>0</v>
      </c>
      <c r="H1127" s="104" t="n">
        <f aca="false">IF(AND(E1127=0,E1128=0),25,20)</f>
        <v>25</v>
      </c>
      <c r="I1127" s="105" t="n">
        <f aca="false">F1127</f>
        <v>0</v>
      </c>
      <c r="J1127" s="94" t="n">
        <f aca="false">IF(E1127="WO40",-40,MAX(4,SUM(E1127:E1128)))</f>
        <v>4</v>
      </c>
      <c r="K1127" s="104" t="n">
        <f aca="false">IF(D1127&gt;E1127,1,0)+IF(D1128&gt;E1128,1,0)+IF(D1129&gt;E1129,1,0)</f>
        <v>2</v>
      </c>
      <c r="L1127" s="104" t="n">
        <f aca="false">IF(E1127&gt;D1127,1,0)+IF(E1128&gt;D1128,1,0)+IF(E1129&gt;D1129,1,0)</f>
        <v>0</v>
      </c>
      <c r="M1127" s="97" t="str">
        <f aca="false">G1127&amp;" d. "&amp;I1127</f>
        <v>0 d. 0</v>
      </c>
      <c r="N1127" s="97" t="str">
        <f aca="false">G1127&amp;" x "&amp;I1127</f>
        <v>0 x 0</v>
      </c>
      <c r="O1127" s="97" t="str">
        <f aca="false">I1127&amp;" x "&amp;G1127</f>
        <v>0 x 0</v>
      </c>
      <c r="P1127" s="94" t="n">
        <f aca="false">MONTH(B1127)</f>
        <v>12</v>
      </c>
      <c r="Q1127" s="94" t="n">
        <f aca="false">QUOTIENT(B1127-2,7)-6129</f>
        <v>-6129</v>
      </c>
    </row>
    <row r="1128" customFormat="false" ht="12.75" hidden="false" customHeight="false" outlineLevel="0" collapsed="false">
      <c r="A1128" s="94"/>
      <c r="B1128" s="39"/>
      <c r="C1128" s="40"/>
      <c r="D1128" s="98" t="n">
        <v>6</v>
      </c>
      <c r="E1128" s="98"/>
      <c r="F1128" s="40"/>
      <c r="G1128" s="97"/>
      <c r="H1128" s="94"/>
      <c r="I1128" s="97"/>
      <c r="J1128" s="94"/>
      <c r="K1128" s="94"/>
      <c r="L1128" s="94"/>
      <c r="M1128" s="97" t="n">
        <v>0</v>
      </c>
      <c r="N1128" s="97" t="n">
        <v>0</v>
      </c>
      <c r="O1128" s="97" t="n">
        <v>0</v>
      </c>
      <c r="P1128" s="94"/>
      <c r="Q1128" s="94"/>
    </row>
    <row r="1129" customFormat="false" ht="12.75" hidden="false" customHeight="false" outlineLevel="0" collapsed="false">
      <c r="A1129" s="99"/>
      <c r="B1129" s="100"/>
      <c r="C1129" s="101"/>
      <c r="D1129" s="102"/>
      <c r="E1129" s="102"/>
      <c r="F1129" s="101"/>
      <c r="G1129" s="103"/>
      <c r="H1129" s="99"/>
      <c r="I1129" s="103"/>
      <c r="J1129" s="99"/>
      <c r="K1129" s="99"/>
      <c r="L1129" s="99"/>
      <c r="M1129" s="103" t="n">
        <v>0</v>
      </c>
      <c r="N1129" s="103" t="n">
        <v>0</v>
      </c>
      <c r="O1129" s="103" t="n">
        <v>0</v>
      </c>
      <c r="P1129" s="99"/>
      <c r="Q1129" s="99"/>
    </row>
    <row r="1130" customFormat="false" ht="12.75" hidden="false" customHeight="false" outlineLevel="0" collapsed="false">
      <c r="A1130" s="104" t="n">
        <f aca="false">A1127+1</f>
        <v>377</v>
      </c>
      <c r="B1130" s="95"/>
      <c r="C1130" s="40"/>
      <c r="D1130" s="96" t="n">
        <v>6</v>
      </c>
      <c r="E1130" s="96"/>
      <c r="F1130" s="40"/>
      <c r="G1130" s="105" t="n">
        <f aca="false">C1130</f>
        <v>0</v>
      </c>
      <c r="H1130" s="104" t="n">
        <f aca="false">IF(AND(E1130=0,E1131=0),25,20)</f>
        <v>25</v>
      </c>
      <c r="I1130" s="105" t="n">
        <f aca="false">F1130</f>
        <v>0</v>
      </c>
      <c r="J1130" s="94" t="n">
        <f aca="false">IF(E1130="WO40",-40,MAX(4,SUM(E1130:E1131)))</f>
        <v>4</v>
      </c>
      <c r="K1130" s="104" t="n">
        <f aca="false">IF(D1130&gt;E1130,1,0)+IF(D1131&gt;E1131,1,0)+IF(D1132&gt;E1132,1,0)</f>
        <v>2</v>
      </c>
      <c r="L1130" s="104" t="n">
        <f aca="false">IF(E1130&gt;D1130,1,0)+IF(E1131&gt;D1131,1,0)+IF(E1132&gt;D1132,1,0)</f>
        <v>0</v>
      </c>
      <c r="M1130" s="97" t="str">
        <f aca="false">G1130&amp;" d. "&amp;I1130</f>
        <v>0 d. 0</v>
      </c>
      <c r="N1130" s="97" t="str">
        <f aca="false">G1130&amp;" x "&amp;I1130</f>
        <v>0 x 0</v>
      </c>
      <c r="O1130" s="97" t="str">
        <f aca="false">I1130&amp;" x "&amp;G1130</f>
        <v>0 x 0</v>
      </c>
      <c r="P1130" s="94" t="n">
        <f aca="false">MONTH(B1130)</f>
        <v>12</v>
      </c>
      <c r="Q1130" s="94" t="n">
        <f aca="false">QUOTIENT(B1130-2,7)-6129</f>
        <v>-6129</v>
      </c>
    </row>
    <row r="1131" customFormat="false" ht="12.75" hidden="false" customHeight="false" outlineLevel="0" collapsed="false">
      <c r="A1131" s="94"/>
      <c r="B1131" s="39"/>
      <c r="C1131" s="40"/>
      <c r="D1131" s="98" t="n">
        <v>6</v>
      </c>
      <c r="E1131" s="98"/>
      <c r="F1131" s="40"/>
      <c r="G1131" s="97"/>
      <c r="H1131" s="94"/>
      <c r="I1131" s="97"/>
      <c r="J1131" s="94"/>
      <c r="K1131" s="94"/>
      <c r="L1131" s="94"/>
      <c r="M1131" s="97" t="n">
        <v>0</v>
      </c>
      <c r="N1131" s="97" t="n">
        <v>0</v>
      </c>
      <c r="O1131" s="97" t="n">
        <v>0</v>
      </c>
      <c r="P1131" s="94"/>
      <c r="Q1131" s="94"/>
    </row>
    <row r="1132" customFormat="false" ht="12.75" hidden="false" customHeight="false" outlineLevel="0" collapsed="false">
      <c r="A1132" s="99"/>
      <c r="B1132" s="100"/>
      <c r="C1132" s="101"/>
      <c r="D1132" s="102"/>
      <c r="E1132" s="102"/>
      <c r="F1132" s="101"/>
      <c r="G1132" s="103"/>
      <c r="H1132" s="99"/>
      <c r="I1132" s="103"/>
      <c r="J1132" s="99"/>
      <c r="K1132" s="99"/>
      <c r="L1132" s="99"/>
      <c r="M1132" s="103" t="n">
        <v>0</v>
      </c>
      <c r="N1132" s="103" t="n">
        <v>0</v>
      </c>
      <c r="O1132" s="103" t="n">
        <v>0</v>
      </c>
      <c r="P1132" s="99"/>
      <c r="Q1132" s="99"/>
    </row>
    <row r="1133" customFormat="false" ht="12.75" hidden="false" customHeight="false" outlineLevel="0" collapsed="false">
      <c r="A1133" s="104" t="n">
        <f aca="false">A1130+1</f>
        <v>378</v>
      </c>
      <c r="B1133" s="95"/>
      <c r="C1133" s="40"/>
      <c r="D1133" s="96" t="n">
        <v>6</v>
      </c>
      <c r="E1133" s="96"/>
      <c r="F1133" s="40"/>
      <c r="G1133" s="105" t="n">
        <f aca="false">C1133</f>
        <v>0</v>
      </c>
      <c r="H1133" s="104" t="n">
        <f aca="false">IF(AND(E1133=0,E1134=0),25,20)</f>
        <v>25</v>
      </c>
      <c r="I1133" s="105" t="n">
        <f aca="false">F1133</f>
        <v>0</v>
      </c>
      <c r="J1133" s="94" t="n">
        <f aca="false">IF(E1133="WO40",-40,MAX(4,SUM(E1133:E1134)))</f>
        <v>4</v>
      </c>
      <c r="K1133" s="104" t="n">
        <f aca="false">IF(D1133&gt;E1133,1,0)+IF(D1134&gt;E1134,1,0)+IF(D1135&gt;E1135,1,0)</f>
        <v>2</v>
      </c>
      <c r="L1133" s="104" t="n">
        <f aca="false">IF(E1133&gt;D1133,1,0)+IF(E1134&gt;D1134,1,0)+IF(E1135&gt;D1135,1,0)</f>
        <v>0</v>
      </c>
      <c r="M1133" s="97" t="str">
        <f aca="false">G1133&amp;" d. "&amp;I1133</f>
        <v>0 d. 0</v>
      </c>
      <c r="N1133" s="97" t="str">
        <f aca="false">G1133&amp;" x "&amp;I1133</f>
        <v>0 x 0</v>
      </c>
      <c r="O1133" s="97" t="str">
        <f aca="false">I1133&amp;" x "&amp;G1133</f>
        <v>0 x 0</v>
      </c>
      <c r="P1133" s="94" t="n">
        <f aca="false">MONTH(B1133)</f>
        <v>12</v>
      </c>
      <c r="Q1133" s="94" t="n">
        <f aca="false">QUOTIENT(B1133-2,7)-6129</f>
        <v>-6129</v>
      </c>
    </row>
    <row r="1134" customFormat="false" ht="12.75" hidden="false" customHeight="false" outlineLevel="0" collapsed="false">
      <c r="A1134" s="94"/>
      <c r="B1134" s="39"/>
      <c r="C1134" s="40"/>
      <c r="D1134" s="98" t="n">
        <v>6</v>
      </c>
      <c r="E1134" s="98"/>
      <c r="F1134" s="40"/>
      <c r="G1134" s="97"/>
      <c r="H1134" s="94"/>
      <c r="I1134" s="97"/>
      <c r="J1134" s="94"/>
      <c r="K1134" s="94"/>
      <c r="L1134" s="94"/>
      <c r="M1134" s="97" t="n">
        <v>0</v>
      </c>
      <c r="N1134" s="97" t="n">
        <v>0</v>
      </c>
      <c r="O1134" s="97" t="n">
        <v>0</v>
      </c>
      <c r="P1134" s="94"/>
      <c r="Q1134" s="94"/>
    </row>
    <row r="1135" customFormat="false" ht="12.75" hidden="false" customHeight="false" outlineLevel="0" collapsed="false">
      <c r="A1135" s="99"/>
      <c r="B1135" s="100"/>
      <c r="C1135" s="101"/>
      <c r="D1135" s="102"/>
      <c r="E1135" s="102"/>
      <c r="F1135" s="101"/>
      <c r="G1135" s="103"/>
      <c r="H1135" s="99"/>
      <c r="I1135" s="103"/>
      <c r="J1135" s="99"/>
      <c r="K1135" s="99"/>
      <c r="L1135" s="99"/>
      <c r="M1135" s="103" t="n">
        <v>0</v>
      </c>
      <c r="N1135" s="103" t="n">
        <v>0</v>
      </c>
      <c r="O1135" s="103" t="n">
        <v>0</v>
      </c>
      <c r="P1135" s="99"/>
      <c r="Q1135" s="99"/>
    </row>
    <row r="1136" customFormat="false" ht="12.75" hidden="false" customHeight="false" outlineLevel="0" collapsed="false">
      <c r="A1136" s="104" t="n">
        <f aca="false">A1133+1</f>
        <v>379</v>
      </c>
      <c r="B1136" s="95"/>
      <c r="C1136" s="40"/>
      <c r="D1136" s="96" t="n">
        <v>6</v>
      </c>
      <c r="E1136" s="96"/>
      <c r="F1136" s="40"/>
      <c r="G1136" s="105" t="n">
        <f aca="false">C1136</f>
        <v>0</v>
      </c>
      <c r="H1136" s="104" t="n">
        <f aca="false">IF(AND(E1136=0,E1137=0),25,20)</f>
        <v>25</v>
      </c>
      <c r="I1136" s="105" t="n">
        <f aca="false">F1136</f>
        <v>0</v>
      </c>
      <c r="J1136" s="94" t="n">
        <f aca="false">IF(E1136="WO40",-40,MAX(4,SUM(E1136:E1137)))</f>
        <v>4</v>
      </c>
      <c r="K1136" s="104" t="n">
        <f aca="false">IF(D1136&gt;E1136,1,0)+IF(D1137&gt;E1137,1,0)+IF(D1138&gt;E1138,1,0)</f>
        <v>2</v>
      </c>
      <c r="L1136" s="104" t="n">
        <f aca="false">IF(E1136&gt;D1136,1,0)+IF(E1137&gt;D1137,1,0)+IF(E1138&gt;D1138,1,0)</f>
        <v>0</v>
      </c>
      <c r="M1136" s="97" t="str">
        <f aca="false">G1136&amp;" d. "&amp;I1136</f>
        <v>0 d. 0</v>
      </c>
      <c r="N1136" s="97" t="str">
        <f aca="false">G1136&amp;" x "&amp;I1136</f>
        <v>0 x 0</v>
      </c>
      <c r="O1136" s="97" t="str">
        <f aca="false">I1136&amp;" x "&amp;G1136</f>
        <v>0 x 0</v>
      </c>
      <c r="P1136" s="94" t="n">
        <f aca="false">MONTH(B1136)</f>
        <v>12</v>
      </c>
      <c r="Q1136" s="94" t="n">
        <f aca="false">QUOTIENT(B1136-2,7)-6129</f>
        <v>-6129</v>
      </c>
    </row>
    <row r="1137" customFormat="false" ht="12.75" hidden="false" customHeight="false" outlineLevel="0" collapsed="false">
      <c r="A1137" s="94"/>
      <c r="B1137" s="39"/>
      <c r="C1137" s="40"/>
      <c r="D1137" s="98" t="n">
        <v>6</v>
      </c>
      <c r="E1137" s="98"/>
      <c r="F1137" s="40"/>
      <c r="G1137" s="97"/>
      <c r="H1137" s="94"/>
      <c r="I1137" s="97"/>
      <c r="J1137" s="94"/>
      <c r="K1137" s="94"/>
      <c r="L1137" s="94"/>
      <c r="M1137" s="97" t="n">
        <v>0</v>
      </c>
      <c r="N1137" s="97" t="n">
        <v>0</v>
      </c>
      <c r="O1137" s="97" t="n">
        <v>0</v>
      </c>
      <c r="P1137" s="94"/>
      <c r="Q1137" s="94"/>
    </row>
    <row r="1138" customFormat="false" ht="12.75" hidden="false" customHeight="false" outlineLevel="0" collapsed="false">
      <c r="A1138" s="99"/>
      <c r="B1138" s="100"/>
      <c r="C1138" s="101"/>
      <c r="D1138" s="102"/>
      <c r="E1138" s="102"/>
      <c r="F1138" s="101"/>
      <c r="G1138" s="103"/>
      <c r="H1138" s="99"/>
      <c r="I1138" s="103"/>
      <c r="J1138" s="99"/>
      <c r="K1138" s="99"/>
      <c r="L1138" s="99"/>
      <c r="M1138" s="103" t="n">
        <v>0</v>
      </c>
      <c r="N1138" s="103" t="n">
        <v>0</v>
      </c>
      <c r="O1138" s="103" t="n">
        <v>0</v>
      </c>
      <c r="P1138" s="99"/>
      <c r="Q1138" s="99"/>
    </row>
    <row r="1139" customFormat="false" ht="12.75" hidden="false" customHeight="false" outlineLevel="0" collapsed="false">
      <c r="A1139" s="104" t="n">
        <f aca="false">A1136+1</f>
        <v>380</v>
      </c>
      <c r="B1139" s="95"/>
      <c r="C1139" s="40"/>
      <c r="D1139" s="96" t="n">
        <v>6</v>
      </c>
      <c r="E1139" s="96"/>
      <c r="F1139" s="40"/>
      <c r="G1139" s="105" t="n">
        <f aca="false">C1139</f>
        <v>0</v>
      </c>
      <c r="H1139" s="104" t="n">
        <f aca="false">IF(AND(E1139=0,E1140=0),25,20)</f>
        <v>25</v>
      </c>
      <c r="I1139" s="105" t="n">
        <f aca="false">F1139</f>
        <v>0</v>
      </c>
      <c r="J1139" s="94" t="n">
        <f aca="false">IF(E1139="WO40",-40,MAX(4,SUM(E1139:E1140)))</f>
        <v>4</v>
      </c>
      <c r="K1139" s="104" t="n">
        <f aca="false">IF(D1139&gt;E1139,1,0)+IF(D1140&gt;E1140,1,0)+IF(D1141&gt;E1141,1,0)</f>
        <v>2</v>
      </c>
      <c r="L1139" s="104" t="n">
        <f aca="false">IF(E1139&gt;D1139,1,0)+IF(E1140&gt;D1140,1,0)+IF(E1141&gt;D1141,1,0)</f>
        <v>0</v>
      </c>
      <c r="M1139" s="97" t="str">
        <f aca="false">G1139&amp;" d. "&amp;I1139</f>
        <v>0 d. 0</v>
      </c>
      <c r="N1139" s="97" t="str">
        <f aca="false">G1139&amp;" x "&amp;I1139</f>
        <v>0 x 0</v>
      </c>
      <c r="O1139" s="97" t="str">
        <f aca="false">I1139&amp;" x "&amp;G1139</f>
        <v>0 x 0</v>
      </c>
      <c r="P1139" s="94" t="n">
        <f aca="false">MONTH(B1139)</f>
        <v>12</v>
      </c>
      <c r="Q1139" s="94" t="n">
        <f aca="false">QUOTIENT(B1139-2,7)-6129</f>
        <v>-6129</v>
      </c>
    </row>
    <row r="1140" customFormat="false" ht="12.75" hidden="false" customHeight="false" outlineLevel="0" collapsed="false">
      <c r="A1140" s="94"/>
      <c r="B1140" s="39"/>
      <c r="C1140" s="40"/>
      <c r="D1140" s="98" t="n">
        <v>6</v>
      </c>
      <c r="E1140" s="98"/>
      <c r="F1140" s="40"/>
      <c r="G1140" s="97"/>
      <c r="H1140" s="94"/>
      <c r="I1140" s="97"/>
      <c r="J1140" s="94"/>
      <c r="K1140" s="94"/>
      <c r="L1140" s="94"/>
      <c r="M1140" s="97" t="n">
        <v>0</v>
      </c>
      <c r="N1140" s="97" t="n">
        <v>0</v>
      </c>
      <c r="O1140" s="97" t="n">
        <v>0</v>
      </c>
      <c r="P1140" s="94"/>
      <c r="Q1140" s="94"/>
    </row>
    <row r="1141" customFormat="false" ht="12.75" hidden="false" customHeight="false" outlineLevel="0" collapsed="false">
      <c r="A1141" s="99"/>
      <c r="B1141" s="100"/>
      <c r="C1141" s="101"/>
      <c r="D1141" s="102"/>
      <c r="E1141" s="102"/>
      <c r="F1141" s="101"/>
      <c r="G1141" s="103"/>
      <c r="H1141" s="99"/>
      <c r="I1141" s="103"/>
      <c r="J1141" s="99"/>
      <c r="K1141" s="99"/>
      <c r="L1141" s="99"/>
      <c r="M1141" s="103" t="n">
        <v>0</v>
      </c>
      <c r="N1141" s="103" t="n">
        <v>0</v>
      </c>
      <c r="O1141" s="103" t="n">
        <v>0</v>
      </c>
      <c r="P1141" s="99"/>
      <c r="Q1141" s="99"/>
    </row>
    <row r="1142" customFormat="false" ht="12.75" hidden="false" customHeight="false" outlineLevel="0" collapsed="false">
      <c r="A1142" s="104" t="n">
        <f aca="false">A1139+1</f>
        <v>381</v>
      </c>
      <c r="B1142" s="95"/>
      <c r="C1142" s="40"/>
      <c r="D1142" s="96" t="n">
        <v>6</v>
      </c>
      <c r="E1142" s="96"/>
      <c r="F1142" s="40"/>
      <c r="G1142" s="105" t="n">
        <f aca="false">C1142</f>
        <v>0</v>
      </c>
      <c r="H1142" s="104" t="n">
        <f aca="false">IF(AND(E1142=0,E1143=0),25,20)</f>
        <v>25</v>
      </c>
      <c r="I1142" s="105" t="n">
        <f aca="false">F1142</f>
        <v>0</v>
      </c>
      <c r="J1142" s="94" t="n">
        <f aca="false">IF(E1142="WO40",-40,MAX(4,SUM(E1142:E1143)))</f>
        <v>4</v>
      </c>
      <c r="K1142" s="104" t="n">
        <f aca="false">IF(D1142&gt;E1142,1,0)+IF(D1143&gt;E1143,1,0)+IF(D1144&gt;E1144,1,0)</f>
        <v>2</v>
      </c>
      <c r="L1142" s="104" t="n">
        <f aca="false">IF(E1142&gt;D1142,1,0)+IF(E1143&gt;D1143,1,0)+IF(E1144&gt;D1144,1,0)</f>
        <v>0</v>
      </c>
      <c r="M1142" s="97" t="str">
        <f aca="false">G1142&amp;" d. "&amp;I1142</f>
        <v>0 d. 0</v>
      </c>
      <c r="N1142" s="97" t="str">
        <f aca="false">G1142&amp;" x "&amp;I1142</f>
        <v>0 x 0</v>
      </c>
      <c r="O1142" s="97" t="str">
        <f aca="false">I1142&amp;" x "&amp;G1142</f>
        <v>0 x 0</v>
      </c>
      <c r="P1142" s="94" t="n">
        <f aca="false">MONTH(B1142)</f>
        <v>12</v>
      </c>
      <c r="Q1142" s="94" t="n">
        <f aca="false">QUOTIENT(B1142-2,7)-6129</f>
        <v>-6129</v>
      </c>
    </row>
    <row r="1143" customFormat="false" ht="12.75" hidden="false" customHeight="false" outlineLevel="0" collapsed="false">
      <c r="A1143" s="94"/>
      <c r="B1143" s="39"/>
      <c r="C1143" s="40"/>
      <c r="D1143" s="98" t="n">
        <v>6</v>
      </c>
      <c r="E1143" s="98"/>
      <c r="F1143" s="40"/>
      <c r="G1143" s="97"/>
      <c r="H1143" s="94"/>
      <c r="I1143" s="97"/>
      <c r="J1143" s="94"/>
      <c r="K1143" s="94"/>
      <c r="L1143" s="94"/>
      <c r="M1143" s="97" t="n">
        <v>0</v>
      </c>
      <c r="N1143" s="97" t="n">
        <v>0</v>
      </c>
      <c r="O1143" s="97" t="n">
        <v>0</v>
      </c>
      <c r="P1143" s="94"/>
      <c r="Q1143" s="94"/>
    </row>
    <row r="1144" customFormat="false" ht="12.75" hidden="false" customHeight="false" outlineLevel="0" collapsed="false">
      <c r="A1144" s="99"/>
      <c r="B1144" s="100"/>
      <c r="C1144" s="101"/>
      <c r="D1144" s="102"/>
      <c r="E1144" s="102"/>
      <c r="F1144" s="101"/>
      <c r="G1144" s="103"/>
      <c r="H1144" s="99"/>
      <c r="I1144" s="103"/>
      <c r="J1144" s="99"/>
      <c r="K1144" s="99"/>
      <c r="L1144" s="99"/>
      <c r="M1144" s="103" t="n">
        <v>0</v>
      </c>
      <c r="N1144" s="103" t="n">
        <v>0</v>
      </c>
      <c r="O1144" s="103" t="n">
        <v>0</v>
      </c>
      <c r="P1144" s="99"/>
      <c r="Q1144" s="99"/>
    </row>
    <row r="1145" customFormat="false" ht="12.75" hidden="false" customHeight="false" outlineLevel="0" collapsed="false">
      <c r="A1145" s="104" t="n">
        <f aca="false">A1142+1</f>
        <v>382</v>
      </c>
      <c r="B1145" s="95"/>
      <c r="C1145" s="40"/>
      <c r="D1145" s="96" t="n">
        <v>6</v>
      </c>
      <c r="E1145" s="96"/>
      <c r="F1145" s="40"/>
      <c r="G1145" s="105" t="n">
        <f aca="false">C1145</f>
        <v>0</v>
      </c>
      <c r="H1145" s="104" t="n">
        <f aca="false">IF(AND(E1145=0,E1146=0),25,20)</f>
        <v>25</v>
      </c>
      <c r="I1145" s="105" t="n">
        <f aca="false">F1145</f>
        <v>0</v>
      </c>
      <c r="J1145" s="94" t="n">
        <f aca="false">IF(E1145="WO40",-40,MAX(4,SUM(E1145:E1146)))</f>
        <v>4</v>
      </c>
      <c r="K1145" s="104" t="n">
        <f aca="false">IF(D1145&gt;E1145,1,0)+IF(D1146&gt;E1146,1,0)+IF(D1147&gt;E1147,1,0)</f>
        <v>2</v>
      </c>
      <c r="L1145" s="104" t="n">
        <f aca="false">IF(E1145&gt;D1145,1,0)+IF(E1146&gt;D1146,1,0)+IF(E1147&gt;D1147,1,0)</f>
        <v>0</v>
      </c>
      <c r="M1145" s="97" t="str">
        <f aca="false">G1145&amp;" d. "&amp;I1145</f>
        <v>0 d. 0</v>
      </c>
      <c r="N1145" s="97" t="str">
        <f aca="false">G1145&amp;" x "&amp;I1145</f>
        <v>0 x 0</v>
      </c>
      <c r="O1145" s="97" t="str">
        <f aca="false">I1145&amp;" x "&amp;G1145</f>
        <v>0 x 0</v>
      </c>
      <c r="P1145" s="94" t="n">
        <f aca="false">MONTH(B1145)</f>
        <v>12</v>
      </c>
      <c r="Q1145" s="94" t="n">
        <f aca="false">QUOTIENT(B1145-2,7)-6129</f>
        <v>-6129</v>
      </c>
    </row>
    <row r="1146" customFormat="false" ht="12.75" hidden="false" customHeight="false" outlineLevel="0" collapsed="false">
      <c r="A1146" s="94"/>
      <c r="B1146" s="39"/>
      <c r="C1146" s="40"/>
      <c r="D1146" s="98" t="n">
        <v>6</v>
      </c>
      <c r="E1146" s="98"/>
      <c r="F1146" s="40"/>
      <c r="G1146" s="97"/>
      <c r="H1146" s="94"/>
      <c r="I1146" s="97"/>
      <c r="J1146" s="94"/>
      <c r="K1146" s="94"/>
      <c r="L1146" s="94"/>
      <c r="M1146" s="97" t="n">
        <v>0</v>
      </c>
      <c r="N1146" s="97" t="n">
        <v>0</v>
      </c>
      <c r="O1146" s="97" t="n">
        <v>0</v>
      </c>
      <c r="P1146" s="94"/>
      <c r="Q1146" s="94"/>
    </row>
    <row r="1147" customFormat="false" ht="12.75" hidden="false" customHeight="false" outlineLevel="0" collapsed="false">
      <c r="A1147" s="99"/>
      <c r="B1147" s="100"/>
      <c r="C1147" s="101"/>
      <c r="D1147" s="102"/>
      <c r="E1147" s="102"/>
      <c r="F1147" s="101"/>
      <c r="G1147" s="103"/>
      <c r="H1147" s="99"/>
      <c r="I1147" s="103"/>
      <c r="J1147" s="99"/>
      <c r="K1147" s="99"/>
      <c r="L1147" s="99"/>
      <c r="M1147" s="103" t="n">
        <v>0</v>
      </c>
      <c r="N1147" s="103" t="n">
        <v>0</v>
      </c>
      <c r="O1147" s="103" t="n">
        <v>0</v>
      </c>
      <c r="P1147" s="99"/>
      <c r="Q1147" s="99"/>
    </row>
    <row r="1148" customFormat="false" ht="12.75" hidden="false" customHeight="false" outlineLevel="0" collapsed="false">
      <c r="A1148" s="104" t="n">
        <f aca="false">A1145+1</f>
        <v>383</v>
      </c>
      <c r="B1148" s="95"/>
      <c r="C1148" s="40"/>
      <c r="D1148" s="96" t="n">
        <v>6</v>
      </c>
      <c r="E1148" s="96"/>
      <c r="F1148" s="40"/>
      <c r="G1148" s="105" t="n">
        <f aca="false">C1148</f>
        <v>0</v>
      </c>
      <c r="H1148" s="104" t="n">
        <f aca="false">IF(AND(E1148=0,E1149=0),25,20)</f>
        <v>25</v>
      </c>
      <c r="I1148" s="105" t="n">
        <f aca="false">F1148</f>
        <v>0</v>
      </c>
      <c r="J1148" s="94" t="n">
        <f aca="false">IF(E1148="WO40",-40,MAX(4,SUM(E1148:E1149)))</f>
        <v>4</v>
      </c>
      <c r="K1148" s="104" t="n">
        <f aca="false">IF(D1148&gt;E1148,1,0)+IF(D1149&gt;E1149,1,0)+IF(D1150&gt;E1150,1,0)</f>
        <v>2</v>
      </c>
      <c r="L1148" s="104" t="n">
        <f aca="false">IF(E1148&gt;D1148,1,0)+IF(E1149&gt;D1149,1,0)+IF(E1150&gt;D1150,1,0)</f>
        <v>0</v>
      </c>
      <c r="M1148" s="97" t="str">
        <f aca="false">G1148&amp;" d. "&amp;I1148</f>
        <v>0 d. 0</v>
      </c>
      <c r="N1148" s="97" t="str">
        <f aca="false">G1148&amp;" x "&amp;I1148</f>
        <v>0 x 0</v>
      </c>
      <c r="O1148" s="97" t="str">
        <f aca="false">I1148&amp;" x "&amp;G1148</f>
        <v>0 x 0</v>
      </c>
      <c r="P1148" s="94" t="n">
        <f aca="false">MONTH(B1148)</f>
        <v>12</v>
      </c>
      <c r="Q1148" s="94" t="n">
        <f aca="false">QUOTIENT(B1148-2,7)-6129</f>
        <v>-6129</v>
      </c>
    </row>
    <row r="1149" customFormat="false" ht="12.75" hidden="false" customHeight="false" outlineLevel="0" collapsed="false">
      <c r="A1149" s="94"/>
      <c r="B1149" s="39"/>
      <c r="C1149" s="40"/>
      <c r="D1149" s="98" t="n">
        <v>6</v>
      </c>
      <c r="E1149" s="98"/>
      <c r="F1149" s="40"/>
      <c r="G1149" s="97"/>
      <c r="H1149" s="94"/>
      <c r="I1149" s="97"/>
      <c r="J1149" s="94"/>
      <c r="K1149" s="94"/>
      <c r="L1149" s="94"/>
      <c r="M1149" s="97" t="n">
        <v>0</v>
      </c>
      <c r="N1149" s="97" t="n">
        <v>0</v>
      </c>
      <c r="O1149" s="97" t="n">
        <v>0</v>
      </c>
      <c r="P1149" s="94"/>
      <c r="Q1149" s="94"/>
    </row>
    <row r="1150" customFormat="false" ht="12.75" hidden="false" customHeight="false" outlineLevel="0" collapsed="false">
      <c r="A1150" s="99"/>
      <c r="B1150" s="100"/>
      <c r="C1150" s="101"/>
      <c r="D1150" s="102"/>
      <c r="E1150" s="102"/>
      <c r="F1150" s="101"/>
      <c r="G1150" s="103"/>
      <c r="H1150" s="99"/>
      <c r="I1150" s="103"/>
      <c r="J1150" s="99"/>
      <c r="K1150" s="99"/>
      <c r="L1150" s="99"/>
      <c r="M1150" s="103" t="n">
        <v>0</v>
      </c>
      <c r="N1150" s="103" t="n">
        <v>0</v>
      </c>
      <c r="O1150" s="103" t="n">
        <v>0</v>
      </c>
      <c r="P1150" s="99"/>
      <c r="Q1150" s="99"/>
    </row>
    <row r="1151" customFormat="false" ht="12.75" hidden="false" customHeight="false" outlineLevel="0" collapsed="false">
      <c r="A1151" s="104" t="n">
        <f aca="false">A1148+1</f>
        <v>384</v>
      </c>
      <c r="B1151" s="95"/>
      <c r="C1151" s="40"/>
      <c r="D1151" s="96" t="n">
        <v>6</v>
      </c>
      <c r="E1151" s="96"/>
      <c r="F1151" s="40"/>
      <c r="G1151" s="105" t="n">
        <f aca="false">C1151</f>
        <v>0</v>
      </c>
      <c r="H1151" s="104" t="n">
        <f aca="false">IF(AND(E1151=0,E1152=0),25,20)</f>
        <v>25</v>
      </c>
      <c r="I1151" s="105" t="n">
        <f aca="false">F1151</f>
        <v>0</v>
      </c>
      <c r="J1151" s="94" t="n">
        <f aca="false">IF(E1151="WO40",-40,MAX(4,SUM(E1151:E1152)))</f>
        <v>4</v>
      </c>
      <c r="K1151" s="104" t="n">
        <f aca="false">IF(D1151&gt;E1151,1,0)+IF(D1152&gt;E1152,1,0)+IF(D1153&gt;E1153,1,0)</f>
        <v>2</v>
      </c>
      <c r="L1151" s="104" t="n">
        <f aca="false">IF(E1151&gt;D1151,1,0)+IF(E1152&gt;D1152,1,0)+IF(E1153&gt;D1153,1,0)</f>
        <v>0</v>
      </c>
      <c r="M1151" s="97" t="str">
        <f aca="false">G1151&amp;" d. "&amp;I1151</f>
        <v>0 d. 0</v>
      </c>
      <c r="N1151" s="97" t="str">
        <f aca="false">G1151&amp;" x "&amp;I1151</f>
        <v>0 x 0</v>
      </c>
      <c r="O1151" s="97" t="str">
        <f aca="false">I1151&amp;" x "&amp;G1151</f>
        <v>0 x 0</v>
      </c>
      <c r="P1151" s="94" t="n">
        <f aca="false">MONTH(B1151)</f>
        <v>12</v>
      </c>
      <c r="Q1151" s="94" t="n">
        <f aca="false">QUOTIENT(B1151-2,7)-6129</f>
        <v>-6129</v>
      </c>
    </row>
    <row r="1152" customFormat="false" ht="12.75" hidden="false" customHeight="false" outlineLevel="0" collapsed="false">
      <c r="A1152" s="94"/>
      <c r="B1152" s="39"/>
      <c r="C1152" s="40"/>
      <c r="D1152" s="98" t="n">
        <v>6</v>
      </c>
      <c r="E1152" s="98"/>
      <c r="F1152" s="40"/>
      <c r="G1152" s="97"/>
      <c r="H1152" s="94"/>
      <c r="I1152" s="97"/>
      <c r="J1152" s="94"/>
      <c r="K1152" s="94"/>
      <c r="L1152" s="94"/>
      <c r="M1152" s="97" t="n">
        <v>0</v>
      </c>
      <c r="N1152" s="97" t="n">
        <v>0</v>
      </c>
      <c r="O1152" s="97" t="n">
        <v>0</v>
      </c>
      <c r="P1152" s="94"/>
      <c r="Q1152" s="94"/>
    </row>
    <row r="1153" customFormat="false" ht="12.75" hidden="false" customHeight="false" outlineLevel="0" collapsed="false">
      <c r="A1153" s="99"/>
      <c r="B1153" s="100"/>
      <c r="C1153" s="101"/>
      <c r="D1153" s="102"/>
      <c r="E1153" s="102"/>
      <c r="F1153" s="101"/>
      <c r="G1153" s="103"/>
      <c r="H1153" s="99"/>
      <c r="I1153" s="103"/>
      <c r="J1153" s="99"/>
      <c r="K1153" s="99"/>
      <c r="L1153" s="99"/>
      <c r="M1153" s="103" t="n">
        <v>0</v>
      </c>
      <c r="N1153" s="103" t="n">
        <v>0</v>
      </c>
      <c r="O1153" s="103" t="n">
        <v>0</v>
      </c>
      <c r="P1153" s="99"/>
      <c r="Q1153" s="99"/>
    </row>
    <row r="1154" customFormat="false" ht="12.75" hidden="false" customHeight="false" outlineLevel="0" collapsed="false">
      <c r="A1154" s="104" t="n">
        <f aca="false">A1151+1</f>
        <v>385</v>
      </c>
      <c r="B1154" s="95"/>
      <c r="C1154" s="40"/>
      <c r="D1154" s="96" t="n">
        <v>6</v>
      </c>
      <c r="E1154" s="96"/>
      <c r="F1154" s="40"/>
      <c r="G1154" s="105" t="n">
        <f aca="false">C1154</f>
        <v>0</v>
      </c>
      <c r="H1154" s="104" t="n">
        <f aca="false">IF(AND(E1154=0,E1155=0),25,20)</f>
        <v>25</v>
      </c>
      <c r="I1154" s="105" t="n">
        <f aca="false">F1154</f>
        <v>0</v>
      </c>
      <c r="J1154" s="94" t="n">
        <f aca="false">IF(E1154="WO40",-40,MAX(4,SUM(E1154:E1155)))</f>
        <v>4</v>
      </c>
      <c r="K1154" s="104" t="n">
        <f aca="false">IF(D1154&gt;E1154,1,0)+IF(D1155&gt;E1155,1,0)+IF(D1156&gt;E1156,1,0)</f>
        <v>2</v>
      </c>
      <c r="L1154" s="104" t="n">
        <f aca="false">IF(E1154&gt;D1154,1,0)+IF(E1155&gt;D1155,1,0)+IF(E1156&gt;D1156,1,0)</f>
        <v>0</v>
      </c>
      <c r="M1154" s="97" t="str">
        <f aca="false">G1154&amp;" d. "&amp;I1154</f>
        <v>0 d. 0</v>
      </c>
      <c r="N1154" s="97" t="str">
        <f aca="false">G1154&amp;" x "&amp;I1154</f>
        <v>0 x 0</v>
      </c>
      <c r="O1154" s="97" t="str">
        <f aca="false">I1154&amp;" x "&amp;G1154</f>
        <v>0 x 0</v>
      </c>
      <c r="P1154" s="94" t="n">
        <f aca="false">MONTH(B1154)</f>
        <v>12</v>
      </c>
      <c r="Q1154" s="94" t="n">
        <f aca="false">QUOTIENT(B1154-2,7)-6129</f>
        <v>-6129</v>
      </c>
    </row>
    <row r="1155" customFormat="false" ht="12.75" hidden="false" customHeight="false" outlineLevel="0" collapsed="false">
      <c r="A1155" s="94"/>
      <c r="B1155" s="39"/>
      <c r="C1155" s="40"/>
      <c r="D1155" s="98" t="n">
        <v>6</v>
      </c>
      <c r="E1155" s="98"/>
      <c r="F1155" s="40"/>
      <c r="G1155" s="97"/>
      <c r="H1155" s="94"/>
      <c r="I1155" s="97"/>
      <c r="J1155" s="94"/>
      <c r="K1155" s="94"/>
      <c r="L1155" s="94"/>
      <c r="M1155" s="97" t="n">
        <v>0</v>
      </c>
      <c r="N1155" s="97" t="n">
        <v>0</v>
      </c>
      <c r="O1155" s="97" t="n">
        <v>0</v>
      </c>
      <c r="P1155" s="94"/>
      <c r="Q1155" s="94"/>
    </row>
    <row r="1156" customFormat="false" ht="12.75" hidden="false" customHeight="false" outlineLevel="0" collapsed="false">
      <c r="A1156" s="99"/>
      <c r="B1156" s="100"/>
      <c r="C1156" s="101"/>
      <c r="D1156" s="102"/>
      <c r="E1156" s="102"/>
      <c r="F1156" s="101"/>
      <c r="G1156" s="103"/>
      <c r="H1156" s="99"/>
      <c r="I1156" s="103"/>
      <c r="J1156" s="99"/>
      <c r="K1156" s="99"/>
      <c r="L1156" s="99"/>
      <c r="M1156" s="103" t="n">
        <v>0</v>
      </c>
      <c r="N1156" s="103" t="n">
        <v>0</v>
      </c>
      <c r="O1156" s="103" t="n">
        <v>0</v>
      </c>
      <c r="P1156" s="99"/>
      <c r="Q1156" s="99"/>
    </row>
    <row r="1157" customFormat="false" ht="12.75" hidden="false" customHeight="false" outlineLevel="0" collapsed="false">
      <c r="A1157" s="104" t="n">
        <f aca="false">A1154+1</f>
        <v>386</v>
      </c>
      <c r="B1157" s="95"/>
      <c r="C1157" s="40"/>
      <c r="D1157" s="96" t="n">
        <v>6</v>
      </c>
      <c r="E1157" s="96"/>
      <c r="F1157" s="40"/>
      <c r="G1157" s="105" t="n">
        <f aca="false">C1157</f>
        <v>0</v>
      </c>
      <c r="H1157" s="104" t="n">
        <f aca="false">IF(AND(E1157=0,E1158=0),25,20)</f>
        <v>25</v>
      </c>
      <c r="I1157" s="105" t="n">
        <f aca="false">F1157</f>
        <v>0</v>
      </c>
      <c r="J1157" s="94" t="n">
        <f aca="false">IF(E1157="WO40",-40,MAX(4,SUM(E1157:E1158)))</f>
        <v>4</v>
      </c>
      <c r="K1157" s="104" t="n">
        <f aca="false">IF(D1157&gt;E1157,1,0)+IF(D1158&gt;E1158,1,0)+IF(D1159&gt;E1159,1,0)</f>
        <v>2</v>
      </c>
      <c r="L1157" s="104" t="n">
        <f aca="false">IF(E1157&gt;D1157,1,0)+IF(E1158&gt;D1158,1,0)+IF(E1159&gt;D1159,1,0)</f>
        <v>0</v>
      </c>
      <c r="M1157" s="97" t="str">
        <f aca="false">G1157&amp;" d. "&amp;I1157</f>
        <v>0 d. 0</v>
      </c>
      <c r="N1157" s="97" t="str">
        <f aca="false">G1157&amp;" x "&amp;I1157</f>
        <v>0 x 0</v>
      </c>
      <c r="O1157" s="97" t="str">
        <f aca="false">I1157&amp;" x "&amp;G1157</f>
        <v>0 x 0</v>
      </c>
      <c r="P1157" s="94" t="n">
        <f aca="false">MONTH(B1157)</f>
        <v>12</v>
      </c>
      <c r="Q1157" s="94" t="n">
        <f aca="false">QUOTIENT(B1157-2,7)-6129</f>
        <v>-6129</v>
      </c>
    </row>
    <row r="1158" customFormat="false" ht="12.75" hidden="false" customHeight="false" outlineLevel="0" collapsed="false">
      <c r="A1158" s="94"/>
      <c r="B1158" s="39"/>
      <c r="C1158" s="40"/>
      <c r="D1158" s="98" t="n">
        <v>6</v>
      </c>
      <c r="E1158" s="98"/>
      <c r="F1158" s="40"/>
      <c r="G1158" s="97"/>
      <c r="H1158" s="94"/>
      <c r="I1158" s="97"/>
      <c r="J1158" s="94"/>
      <c r="K1158" s="94"/>
      <c r="L1158" s="94"/>
      <c r="M1158" s="97" t="n">
        <v>0</v>
      </c>
      <c r="N1158" s="97" t="n">
        <v>0</v>
      </c>
      <c r="O1158" s="97" t="n">
        <v>0</v>
      </c>
      <c r="P1158" s="94"/>
      <c r="Q1158" s="94"/>
    </row>
    <row r="1159" customFormat="false" ht="12.75" hidden="false" customHeight="false" outlineLevel="0" collapsed="false">
      <c r="A1159" s="99"/>
      <c r="B1159" s="100"/>
      <c r="C1159" s="101"/>
      <c r="D1159" s="102"/>
      <c r="E1159" s="102"/>
      <c r="F1159" s="101"/>
      <c r="G1159" s="103"/>
      <c r="H1159" s="99"/>
      <c r="I1159" s="103"/>
      <c r="J1159" s="99"/>
      <c r="K1159" s="99"/>
      <c r="L1159" s="99"/>
      <c r="M1159" s="103" t="n">
        <v>0</v>
      </c>
      <c r="N1159" s="103" t="n">
        <v>0</v>
      </c>
      <c r="O1159" s="103" t="n">
        <v>0</v>
      </c>
      <c r="P1159" s="99"/>
      <c r="Q1159" s="99"/>
    </row>
    <row r="1160" customFormat="false" ht="12.75" hidden="false" customHeight="false" outlineLevel="0" collapsed="false">
      <c r="A1160" s="104" t="n">
        <f aca="false">A1157+1</f>
        <v>387</v>
      </c>
      <c r="B1160" s="95"/>
      <c r="C1160" s="40"/>
      <c r="D1160" s="96" t="n">
        <v>6</v>
      </c>
      <c r="E1160" s="96"/>
      <c r="F1160" s="40"/>
      <c r="G1160" s="105" t="n">
        <f aca="false">C1160</f>
        <v>0</v>
      </c>
      <c r="H1160" s="104" t="n">
        <f aca="false">IF(AND(E1160=0,E1161=0),25,20)</f>
        <v>25</v>
      </c>
      <c r="I1160" s="105" t="n">
        <f aca="false">F1160</f>
        <v>0</v>
      </c>
      <c r="J1160" s="94" t="n">
        <f aca="false">IF(E1160="WO40",-40,MAX(4,SUM(E1160:E1161)))</f>
        <v>4</v>
      </c>
      <c r="K1160" s="104" t="n">
        <f aca="false">IF(D1160&gt;E1160,1,0)+IF(D1161&gt;E1161,1,0)+IF(D1162&gt;E1162,1,0)</f>
        <v>2</v>
      </c>
      <c r="L1160" s="104" t="n">
        <f aca="false">IF(E1160&gt;D1160,1,0)+IF(E1161&gt;D1161,1,0)+IF(E1162&gt;D1162,1,0)</f>
        <v>0</v>
      </c>
      <c r="M1160" s="97" t="str">
        <f aca="false">G1160&amp;" d. "&amp;I1160</f>
        <v>0 d. 0</v>
      </c>
      <c r="N1160" s="97" t="str">
        <f aca="false">G1160&amp;" x "&amp;I1160</f>
        <v>0 x 0</v>
      </c>
      <c r="O1160" s="97" t="str">
        <f aca="false">I1160&amp;" x "&amp;G1160</f>
        <v>0 x 0</v>
      </c>
      <c r="P1160" s="94" t="n">
        <f aca="false">MONTH(B1160)</f>
        <v>12</v>
      </c>
      <c r="Q1160" s="94" t="n">
        <f aca="false">QUOTIENT(B1160-2,7)-6129</f>
        <v>-6129</v>
      </c>
    </row>
    <row r="1161" customFormat="false" ht="12.75" hidden="false" customHeight="false" outlineLevel="0" collapsed="false">
      <c r="A1161" s="94"/>
      <c r="B1161" s="39"/>
      <c r="C1161" s="40"/>
      <c r="D1161" s="98" t="n">
        <v>6</v>
      </c>
      <c r="E1161" s="98"/>
      <c r="F1161" s="40"/>
      <c r="G1161" s="97"/>
      <c r="H1161" s="94"/>
      <c r="I1161" s="97"/>
      <c r="J1161" s="94"/>
      <c r="K1161" s="94"/>
      <c r="L1161" s="94"/>
      <c r="M1161" s="97" t="n">
        <v>0</v>
      </c>
      <c r="N1161" s="97" t="n">
        <v>0</v>
      </c>
      <c r="O1161" s="97" t="n">
        <v>0</v>
      </c>
      <c r="P1161" s="94"/>
      <c r="Q1161" s="94"/>
    </row>
    <row r="1162" customFormat="false" ht="12.75" hidden="false" customHeight="false" outlineLevel="0" collapsed="false">
      <c r="A1162" s="99"/>
      <c r="B1162" s="100"/>
      <c r="C1162" s="101"/>
      <c r="D1162" s="102"/>
      <c r="E1162" s="102"/>
      <c r="F1162" s="101"/>
      <c r="G1162" s="103"/>
      <c r="H1162" s="99"/>
      <c r="I1162" s="103"/>
      <c r="J1162" s="99"/>
      <c r="K1162" s="99"/>
      <c r="L1162" s="99"/>
      <c r="M1162" s="103" t="n">
        <v>0</v>
      </c>
      <c r="N1162" s="103" t="n">
        <v>0</v>
      </c>
      <c r="O1162" s="103" t="n">
        <v>0</v>
      </c>
      <c r="P1162" s="99"/>
      <c r="Q1162" s="99"/>
    </row>
    <row r="1163" customFormat="false" ht="12.75" hidden="false" customHeight="false" outlineLevel="0" collapsed="false">
      <c r="A1163" s="104" t="n">
        <f aca="false">A1160+1</f>
        <v>388</v>
      </c>
      <c r="B1163" s="95"/>
      <c r="C1163" s="40"/>
      <c r="D1163" s="96" t="n">
        <v>6</v>
      </c>
      <c r="E1163" s="96"/>
      <c r="F1163" s="40"/>
      <c r="G1163" s="105" t="n">
        <f aca="false">C1163</f>
        <v>0</v>
      </c>
      <c r="H1163" s="104" t="n">
        <f aca="false">IF(AND(E1163=0,E1164=0),25,20)</f>
        <v>25</v>
      </c>
      <c r="I1163" s="105" t="n">
        <f aca="false">F1163</f>
        <v>0</v>
      </c>
      <c r="J1163" s="94" t="n">
        <f aca="false">IF(E1163="WO40",-40,MAX(4,SUM(E1163:E1164)))</f>
        <v>4</v>
      </c>
      <c r="K1163" s="104" t="n">
        <f aca="false">IF(D1163&gt;E1163,1,0)+IF(D1164&gt;E1164,1,0)+IF(D1165&gt;E1165,1,0)</f>
        <v>2</v>
      </c>
      <c r="L1163" s="104" t="n">
        <f aca="false">IF(E1163&gt;D1163,1,0)+IF(E1164&gt;D1164,1,0)+IF(E1165&gt;D1165,1,0)</f>
        <v>0</v>
      </c>
      <c r="M1163" s="97" t="str">
        <f aca="false">G1163&amp;" d. "&amp;I1163</f>
        <v>0 d. 0</v>
      </c>
      <c r="N1163" s="97" t="str">
        <f aca="false">G1163&amp;" x "&amp;I1163</f>
        <v>0 x 0</v>
      </c>
      <c r="O1163" s="97" t="str">
        <f aca="false">I1163&amp;" x "&amp;G1163</f>
        <v>0 x 0</v>
      </c>
      <c r="P1163" s="94" t="n">
        <f aca="false">MONTH(B1163)</f>
        <v>12</v>
      </c>
      <c r="Q1163" s="94" t="n">
        <f aca="false">QUOTIENT(B1163-2,7)-6129</f>
        <v>-6129</v>
      </c>
    </row>
    <row r="1164" customFormat="false" ht="12.75" hidden="false" customHeight="false" outlineLevel="0" collapsed="false">
      <c r="A1164" s="94"/>
      <c r="B1164" s="39"/>
      <c r="C1164" s="40"/>
      <c r="D1164" s="98" t="n">
        <v>6</v>
      </c>
      <c r="E1164" s="98"/>
      <c r="F1164" s="40"/>
      <c r="G1164" s="97"/>
      <c r="H1164" s="94"/>
      <c r="I1164" s="97"/>
      <c r="J1164" s="94"/>
      <c r="K1164" s="94"/>
      <c r="L1164" s="94"/>
      <c r="M1164" s="97" t="n">
        <v>0</v>
      </c>
      <c r="N1164" s="97" t="n">
        <v>0</v>
      </c>
      <c r="O1164" s="97" t="n">
        <v>0</v>
      </c>
      <c r="P1164" s="94"/>
      <c r="Q1164" s="94"/>
    </row>
    <row r="1165" customFormat="false" ht="12.75" hidden="false" customHeight="false" outlineLevel="0" collapsed="false">
      <c r="A1165" s="99"/>
      <c r="B1165" s="100"/>
      <c r="C1165" s="101"/>
      <c r="D1165" s="102"/>
      <c r="E1165" s="102"/>
      <c r="F1165" s="101"/>
      <c r="G1165" s="103"/>
      <c r="H1165" s="99"/>
      <c r="I1165" s="103"/>
      <c r="J1165" s="99"/>
      <c r="K1165" s="99"/>
      <c r="L1165" s="99"/>
      <c r="M1165" s="103" t="n">
        <v>0</v>
      </c>
      <c r="N1165" s="103" t="n">
        <v>0</v>
      </c>
      <c r="O1165" s="103" t="n">
        <v>0</v>
      </c>
      <c r="P1165" s="99"/>
      <c r="Q1165" s="99"/>
    </row>
    <row r="1166" customFormat="false" ht="12.75" hidden="false" customHeight="false" outlineLevel="0" collapsed="false">
      <c r="A1166" s="104" t="n">
        <f aca="false">A1163+1</f>
        <v>389</v>
      </c>
      <c r="B1166" s="95"/>
      <c r="C1166" s="40"/>
      <c r="D1166" s="96" t="n">
        <v>6</v>
      </c>
      <c r="E1166" s="96"/>
      <c r="F1166" s="40"/>
      <c r="G1166" s="105" t="n">
        <f aca="false">C1166</f>
        <v>0</v>
      </c>
      <c r="H1166" s="104" t="n">
        <f aca="false">IF(AND(E1166=0,E1167=0),25,20)</f>
        <v>25</v>
      </c>
      <c r="I1166" s="105" t="n">
        <f aca="false">F1166</f>
        <v>0</v>
      </c>
      <c r="J1166" s="94" t="n">
        <f aca="false">IF(E1166="WO40",-40,MAX(4,SUM(E1166:E1167)))</f>
        <v>4</v>
      </c>
      <c r="K1166" s="104" t="n">
        <f aca="false">IF(D1166&gt;E1166,1,0)+IF(D1167&gt;E1167,1,0)+IF(D1168&gt;E1168,1,0)</f>
        <v>2</v>
      </c>
      <c r="L1166" s="104" t="n">
        <f aca="false">IF(E1166&gt;D1166,1,0)+IF(E1167&gt;D1167,1,0)+IF(E1168&gt;D1168,1,0)</f>
        <v>0</v>
      </c>
      <c r="M1166" s="97" t="str">
        <f aca="false">G1166&amp;" d. "&amp;I1166</f>
        <v>0 d. 0</v>
      </c>
      <c r="N1166" s="97" t="str">
        <f aca="false">G1166&amp;" x "&amp;I1166</f>
        <v>0 x 0</v>
      </c>
      <c r="O1166" s="97" t="str">
        <f aca="false">I1166&amp;" x "&amp;G1166</f>
        <v>0 x 0</v>
      </c>
      <c r="P1166" s="94" t="n">
        <f aca="false">MONTH(B1166)</f>
        <v>12</v>
      </c>
      <c r="Q1166" s="94" t="n">
        <f aca="false">QUOTIENT(B1166-2,7)-6129</f>
        <v>-6129</v>
      </c>
    </row>
    <row r="1167" customFormat="false" ht="12.75" hidden="false" customHeight="false" outlineLevel="0" collapsed="false">
      <c r="A1167" s="94"/>
      <c r="B1167" s="39"/>
      <c r="C1167" s="40"/>
      <c r="D1167" s="98" t="n">
        <v>6</v>
      </c>
      <c r="E1167" s="98"/>
      <c r="F1167" s="40"/>
      <c r="G1167" s="97"/>
      <c r="H1167" s="94"/>
      <c r="I1167" s="97"/>
      <c r="J1167" s="94"/>
      <c r="K1167" s="94"/>
      <c r="L1167" s="94"/>
      <c r="M1167" s="97" t="n">
        <v>0</v>
      </c>
      <c r="N1167" s="97" t="n">
        <v>0</v>
      </c>
      <c r="O1167" s="97" t="n">
        <v>0</v>
      </c>
      <c r="P1167" s="94"/>
      <c r="Q1167" s="94"/>
    </row>
    <row r="1168" customFormat="false" ht="12.75" hidden="false" customHeight="false" outlineLevel="0" collapsed="false">
      <c r="A1168" s="99"/>
      <c r="B1168" s="100"/>
      <c r="C1168" s="101"/>
      <c r="D1168" s="102"/>
      <c r="E1168" s="102"/>
      <c r="F1168" s="101"/>
      <c r="G1168" s="103"/>
      <c r="H1168" s="99"/>
      <c r="I1168" s="103"/>
      <c r="J1168" s="99"/>
      <c r="K1168" s="99"/>
      <c r="L1168" s="99"/>
      <c r="M1168" s="103" t="n">
        <v>0</v>
      </c>
      <c r="N1168" s="103" t="n">
        <v>0</v>
      </c>
      <c r="O1168" s="103" t="n">
        <v>0</v>
      </c>
      <c r="P1168" s="99"/>
      <c r="Q1168" s="99"/>
    </row>
    <row r="1169" customFormat="false" ht="12.75" hidden="false" customHeight="false" outlineLevel="0" collapsed="false">
      <c r="A1169" s="104" t="n">
        <f aca="false">A1166+1</f>
        <v>390</v>
      </c>
      <c r="B1169" s="95"/>
      <c r="C1169" s="40"/>
      <c r="D1169" s="96" t="n">
        <v>6</v>
      </c>
      <c r="E1169" s="96"/>
      <c r="F1169" s="40"/>
      <c r="G1169" s="105" t="n">
        <f aca="false">C1169</f>
        <v>0</v>
      </c>
      <c r="H1169" s="104" t="n">
        <f aca="false">IF(AND(E1169=0,E1170=0),25,20)</f>
        <v>25</v>
      </c>
      <c r="I1169" s="105" t="n">
        <f aca="false">F1169</f>
        <v>0</v>
      </c>
      <c r="J1169" s="94" t="n">
        <f aca="false">IF(E1169="WO40",-40,MAX(4,SUM(E1169:E1170)))</f>
        <v>4</v>
      </c>
      <c r="K1169" s="104" t="n">
        <f aca="false">IF(D1169&gt;E1169,1,0)+IF(D1170&gt;E1170,1,0)+IF(D1171&gt;E1171,1,0)</f>
        <v>2</v>
      </c>
      <c r="L1169" s="104" t="n">
        <f aca="false">IF(E1169&gt;D1169,1,0)+IF(E1170&gt;D1170,1,0)+IF(E1171&gt;D1171,1,0)</f>
        <v>0</v>
      </c>
      <c r="M1169" s="97" t="str">
        <f aca="false">G1169&amp;" d. "&amp;I1169</f>
        <v>0 d. 0</v>
      </c>
      <c r="N1169" s="97" t="str">
        <f aca="false">G1169&amp;" x "&amp;I1169</f>
        <v>0 x 0</v>
      </c>
      <c r="O1169" s="97" t="str">
        <f aca="false">I1169&amp;" x "&amp;G1169</f>
        <v>0 x 0</v>
      </c>
      <c r="P1169" s="94" t="n">
        <f aca="false">MONTH(B1169)</f>
        <v>12</v>
      </c>
      <c r="Q1169" s="94" t="n">
        <f aca="false">QUOTIENT(B1169-2,7)-6129</f>
        <v>-6129</v>
      </c>
    </row>
    <row r="1170" customFormat="false" ht="12.75" hidden="false" customHeight="false" outlineLevel="0" collapsed="false">
      <c r="A1170" s="94"/>
      <c r="B1170" s="39"/>
      <c r="C1170" s="40"/>
      <c r="D1170" s="98" t="n">
        <v>6</v>
      </c>
      <c r="E1170" s="98"/>
      <c r="F1170" s="40"/>
      <c r="G1170" s="97"/>
      <c r="H1170" s="94"/>
      <c r="I1170" s="97"/>
      <c r="J1170" s="94"/>
      <c r="K1170" s="94"/>
      <c r="L1170" s="94"/>
      <c r="M1170" s="97" t="n">
        <v>0</v>
      </c>
      <c r="N1170" s="97" t="n">
        <v>0</v>
      </c>
      <c r="O1170" s="97" t="n">
        <v>0</v>
      </c>
      <c r="P1170" s="94"/>
      <c r="Q1170" s="94"/>
    </row>
    <row r="1171" customFormat="false" ht="12.75" hidden="false" customHeight="false" outlineLevel="0" collapsed="false">
      <c r="A1171" s="99"/>
      <c r="B1171" s="100"/>
      <c r="C1171" s="101"/>
      <c r="D1171" s="102"/>
      <c r="E1171" s="102"/>
      <c r="F1171" s="101"/>
      <c r="G1171" s="103"/>
      <c r="H1171" s="99"/>
      <c r="I1171" s="103"/>
      <c r="J1171" s="99"/>
      <c r="K1171" s="99"/>
      <c r="L1171" s="99"/>
      <c r="M1171" s="103" t="n">
        <v>0</v>
      </c>
      <c r="N1171" s="103" t="n">
        <v>0</v>
      </c>
      <c r="O1171" s="103" t="n">
        <v>0</v>
      </c>
      <c r="P1171" s="99"/>
      <c r="Q1171" s="99"/>
    </row>
    <row r="1172" customFormat="false" ht="12.75" hidden="false" customHeight="false" outlineLevel="0" collapsed="false">
      <c r="A1172" s="104" t="n">
        <f aca="false">A1169+1</f>
        <v>391</v>
      </c>
      <c r="B1172" s="95"/>
      <c r="C1172" s="40"/>
      <c r="D1172" s="96" t="n">
        <v>6</v>
      </c>
      <c r="E1172" s="96"/>
      <c r="F1172" s="40"/>
      <c r="G1172" s="105" t="n">
        <f aca="false">C1172</f>
        <v>0</v>
      </c>
      <c r="H1172" s="104" t="n">
        <f aca="false">IF(AND(E1172=0,E1173=0),25,20)</f>
        <v>25</v>
      </c>
      <c r="I1172" s="105" t="n">
        <f aca="false">F1172</f>
        <v>0</v>
      </c>
      <c r="J1172" s="94" t="n">
        <f aca="false">IF(E1172="WO40",-40,MAX(4,SUM(E1172:E1173)))</f>
        <v>4</v>
      </c>
      <c r="K1172" s="104" t="n">
        <f aca="false">IF(D1172&gt;E1172,1,0)+IF(D1173&gt;E1173,1,0)+IF(D1174&gt;E1174,1,0)</f>
        <v>2</v>
      </c>
      <c r="L1172" s="104" t="n">
        <f aca="false">IF(E1172&gt;D1172,1,0)+IF(E1173&gt;D1173,1,0)+IF(E1174&gt;D1174,1,0)</f>
        <v>0</v>
      </c>
      <c r="M1172" s="97" t="str">
        <f aca="false">G1172&amp;" d. "&amp;I1172</f>
        <v>0 d. 0</v>
      </c>
      <c r="N1172" s="97" t="str">
        <f aca="false">G1172&amp;" x "&amp;I1172</f>
        <v>0 x 0</v>
      </c>
      <c r="O1172" s="97" t="str">
        <f aca="false">I1172&amp;" x "&amp;G1172</f>
        <v>0 x 0</v>
      </c>
      <c r="P1172" s="94" t="n">
        <f aca="false">MONTH(B1172)</f>
        <v>12</v>
      </c>
      <c r="Q1172" s="94" t="n">
        <f aca="false">QUOTIENT(B1172-2,7)-6129</f>
        <v>-6129</v>
      </c>
    </row>
    <row r="1173" customFormat="false" ht="12.75" hidden="false" customHeight="false" outlineLevel="0" collapsed="false">
      <c r="A1173" s="94"/>
      <c r="B1173" s="39"/>
      <c r="C1173" s="40"/>
      <c r="D1173" s="98" t="n">
        <v>6</v>
      </c>
      <c r="E1173" s="98"/>
      <c r="F1173" s="40"/>
      <c r="G1173" s="97"/>
      <c r="H1173" s="94"/>
      <c r="I1173" s="97"/>
      <c r="J1173" s="94"/>
      <c r="K1173" s="94"/>
      <c r="L1173" s="94"/>
      <c r="M1173" s="97" t="n">
        <v>0</v>
      </c>
      <c r="N1173" s="97" t="n">
        <v>0</v>
      </c>
      <c r="O1173" s="97" t="n">
        <v>0</v>
      </c>
      <c r="P1173" s="94"/>
      <c r="Q1173" s="94"/>
    </row>
    <row r="1174" customFormat="false" ht="12.75" hidden="false" customHeight="false" outlineLevel="0" collapsed="false">
      <c r="A1174" s="99"/>
      <c r="B1174" s="100"/>
      <c r="C1174" s="101"/>
      <c r="D1174" s="102"/>
      <c r="E1174" s="102"/>
      <c r="F1174" s="101"/>
      <c r="G1174" s="103"/>
      <c r="H1174" s="99"/>
      <c r="I1174" s="103"/>
      <c r="J1174" s="99"/>
      <c r="K1174" s="99"/>
      <c r="L1174" s="99"/>
      <c r="M1174" s="103" t="n">
        <v>0</v>
      </c>
      <c r="N1174" s="103" t="n">
        <v>0</v>
      </c>
      <c r="O1174" s="103" t="n">
        <v>0</v>
      </c>
      <c r="P1174" s="99"/>
      <c r="Q1174" s="99"/>
    </row>
    <row r="1175" customFormat="false" ht="12.75" hidden="false" customHeight="false" outlineLevel="0" collapsed="false">
      <c r="A1175" s="104" t="n">
        <f aca="false">A1172+1</f>
        <v>392</v>
      </c>
      <c r="B1175" s="95"/>
      <c r="C1175" s="40"/>
      <c r="D1175" s="96" t="n">
        <v>6</v>
      </c>
      <c r="E1175" s="96"/>
      <c r="F1175" s="40"/>
      <c r="G1175" s="105" t="n">
        <f aca="false">C1175</f>
        <v>0</v>
      </c>
      <c r="H1175" s="104" t="n">
        <f aca="false">IF(AND(E1175=0,E1176=0),25,20)</f>
        <v>25</v>
      </c>
      <c r="I1175" s="105" t="n">
        <f aca="false">F1175</f>
        <v>0</v>
      </c>
      <c r="J1175" s="94" t="n">
        <f aca="false">IF(E1175="WO40",-40,MAX(4,SUM(E1175:E1176)))</f>
        <v>4</v>
      </c>
      <c r="K1175" s="104" t="n">
        <f aca="false">IF(D1175&gt;E1175,1,0)+IF(D1176&gt;E1176,1,0)+IF(D1177&gt;E1177,1,0)</f>
        <v>2</v>
      </c>
      <c r="L1175" s="104" t="n">
        <f aca="false">IF(E1175&gt;D1175,1,0)+IF(E1176&gt;D1176,1,0)+IF(E1177&gt;D1177,1,0)</f>
        <v>0</v>
      </c>
      <c r="M1175" s="97" t="str">
        <f aca="false">G1175&amp;" d. "&amp;I1175</f>
        <v>0 d. 0</v>
      </c>
      <c r="N1175" s="97" t="str">
        <f aca="false">G1175&amp;" x "&amp;I1175</f>
        <v>0 x 0</v>
      </c>
      <c r="O1175" s="97" t="str">
        <f aca="false">I1175&amp;" x "&amp;G1175</f>
        <v>0 x 0</v>
      </c>
      <c r="P1175" s="94" t="n">
        <f aca="false">MONTH(B1175)</f>
        <v>12</v>
      </c>
      <c r="Q1175" s="94" t="n">
        <f aca="false">QUOTIENT(B1175-2,7)-6129</f>
        <v>-6129</v>
      </c>
    </row>
    <row r="1176" customFormat="false" ht="12.75" hidden="false" customHeight="false" outlineLevel="0" collapsed="false">
      <c r="A1176" s="94"/>
      <c r="B1176" s="39"/>
      <c r="C1176" s="40"/>
      <c r="D1176" s="98" t="n">
        <v>6</v>
      </c>
      <c r="E1176" s="98"/>
      <c r="F1176" s="40"/>
      <c r="G1176" s="97"/>
      <c r="H1176" s="94"/>
      <c r="I1176" s="97"/>
      <c r="J1176" s="94"/>
      <c r="K1176" s="94"/>
      <c r="L1176" s="94"/>
      <c r="M1176" s="97" t="n">
        <v>0</v>
      </c>
      <c r="N1176" s="97" t="n">
        <v>0</v>
      </c>
      <c r="O1176" s="97" t="n">
        <v>0</v>
      </c>
      <c r="P1176" s="94"/>
      <c r="Q1176" s="94"/>
    </row>
    <row r="1177" customFormat="false" ht="12.75" hidden="false" customHeight="false" outlineLevel="0" collapsed="false">
      <c r="A1177" s="99"/>
      <c r="B1177" s="100"/>
      <c r="C1177" s="101"/>
      <c r="D1177" s="102"/>
      <c r="E1177" s="102"/>
      <c r="F1177" s="101"/>
      <c r="G1177" s="103"/>
      <c r="H1177" s="99"/>
      <c r="I1177" s="103"/>
      <c r="J1177" s="99"/>
      <c r="K1177" s="99"/>
      <c r="L1177" s="99"/>
      <c r="M1177" s="103" t="n">
        <v>0</v>
      </c>
      <c r="N1177" s="103" t="n">
        <v>0</v>
      </c>
      <c r="O1177" s="103" t="n">
        <v>0</v>
      </c>
      <c r="P1177" s="99"/>
      <c r="Q1177" s="99"/>
    </row>
    <row r="1178" customFormat="false" ht="12.75" hidden="false" customHeight="false" outlineLevel="0" collapsed="false">
      <c r="A1178" s="104" t="n">
        <f aca="false">A1175+1</f>
        <v>393</v>
      </c>
      <c r="B1178" s="95"/>
      <c r="C1178" s="40"/>
      <c r="D1178" s="96" t="n">
        <v>6</v>
      </c>
      <c r="E1178" s="96"/>
      <c r="F1178" s="40"/>
      <c r="G1178" s="105" t="n">
        <f aca="false">C1178</f>
        <v>0</v>
      </c>
      <c r="H1178" s="104" t="n">
        <f aca="false">IF(AND(E1178=0,E1179=0),25,20)</f>
        <v>25</v>
      </c>
      <c r="I1178" s="105" t="n">
        <f aca="false">F1178</f>
        <v>0</v>
      </c>
      <c r="J1178" s="94" t="n">
        <f aca="false">IF(E1178="WO40",-40,MAX(4,SUM(E1178:E1179)))</f>
        <v>4</v>
      </c>
      <c r="K1178" s="104" t="n">
        <f aca="false">IF(D1178&gt;E1178,1,0)+IF(D1179&gt;E1179,1,0)+IF(D1180&gt;E1180,1,0)</f>
        <v>2</v>
      </c>
      <c r="L1178" s="104" t="n">
        <f aca="false">IF(E1178&gt;D1178,1,0)+IF(E1179&gt;D1179,1,0)+IF(E1180&gt;D1180,1,0)</f>
        <v>0</v>
      </c>
      <c r="M1178" s="97" t="str">
        <f aca="false">G1178&amp;" d. "&amp;I1178</f>
        <v>0 d. 0</v>
      </c>
      <c r="N1178" s="97" t="str">
        <f aca="false">G1178&amp;" x "&amp;I1178</f>
        <v>0 x 0</v>
      </c>
      <c r="O1178" s="97" t="str">
        <f aca="false">I1178&amp;" x "&amp;G1178</f>
        <v>0 x 0</v>
      </c>
      <c r="P1178" s="94" t="n">
        <f aca="false">MONTH(B1178)</f>
        <v>12</v>
      </c>
      <c r="Q1178" s="94" t="n">
        <f aca="false">QUOTIENT(B1178-2,7)-6129</f>
        <v>-6129</v>
      </c>
    </row>
    <row r="1179" customFormat="false" ht="12.75" hidden="false" customHeight="false" outlineLevel="0" collapsed="false">
      <c r="A1179" s="94"/>
      <c r="B1179" s="39"/>
      <c r="C1179" s="40"/>
      <c r="D1179" s="98" t="n">
        <v>6</v>
      </c>
      <c r="E1179" s="98"/>
      <c r="F1179" s="40"/>
      <c r="G1179" s="97"/>
      <c r="H1179" s="94"/>
      <c r="I1179" s="97"/>
      <c r="J1179" s="94"/>
      <c r="K1179" s="94"/>
      <c r="L1179" s="94"/>
      <c r="M1179" s="97" t="n">
        <v>0</v>
      </c>
      <c r="N1179" s="97" t="n">
        <v>0</v>
      </c>
      <c r="O1179" s="97" t="n">
        <v>0</v>
      </c>
      <c r="P1179" s="94"/>
      <c r="Q1179" s="94"/>
    </row>
    <row r="1180" customFormat="false" ht="12.75" hidden="false" customHeight="false" outlineLevel="0" collapsed="false">
      <c r="A1180" s="99"/>
      <c r="B1180" s="100"/>
      <c r="C1180" s="101"/>
      <c r="D1180" s="102"/>
      <c r="E1180" s="102"/>
      <c r="F1180" s="101"/>
      <c r="G1180" s="103"/>
      <c r="H1180" s="99"/>
      <c r="I1180" s="103"/>
      <c r="J1180" s="99"/>
      <c r="K1180" s="99"/>
      <c r="L1180" s="99"/>
      <c r="M1180" s="103" t="n">
        <v>0</v>
      </c>
      <c r="N1180" s="103" t="n">
        <v>0</v>
      </c>
      <c r="O1180" s="103" t="n">
        <v>0</v>
      </c>
      <c r="P1180" s="99"/>
      <c r="Q1180" s="99"/>
    </row>
    <row r="1181" customFormat="false" ht="12.75" hidden="false" customHeight="false" outlineLevel="0" collapsed="false">
      <c r="A1181" s="104" t="n">
        <f aca="false">A1178+1</f>
        <v>394</v>
      </c>
      <c r="B1181" s="95"/>
      <c r="C1181" s="40"/>
      <c r="D1181" s="96" t="n">
        <v>6</v>
      </c>
      <c r="E1181" s="96"/>
      <c r="F1181" s="40"/>
      <c r="G1181" s="105" t="n">
        <f aca="false">C1181</f>
        <v>0</v>
      </c>
      <c r="H1181" s="104" t="n">
        <f aca="false">IF(AND(E1181=0,E1182=0),25,20)</f>
        <v>25</v>
      </c>
      <c r="I1181" s="105" t="n">
        <f aca="false">F1181</f>
        <v>0</v>
      </c>
      <c r="J1181" s="94" t="n">
        <f aca="false">IF(E1181="WO40",-40,MAX(4,SUM(E1181:E1182)))</f>
        <v>4</v>
      </c>
      <c r="K1181" s="104" t="n">
        <f aca="false">IF(D1181&gt;E1181,1,0)+IF(D1182&gt;E1182,1,0)+IF(D1183&gt;E1183,1,0)</f>
        <v>2</v>
      </c>
      <c r="L1181" s="104" t="n">
        <f aca="false">IF(E1181&gt;D1181,1,0)+IF(E1182&gt;D1182,1,0)+IF(E1183&gt;D1183,1,0)</f>
        <v>0</v>
      </c>
      <c r="M1181" s="97" t="str">
        <f aca="false">G1181&amp;" d. "&amp;I1181</f>
        <v>0 d. 0</v>
      </c>
      <c r="N1181" s="97" t="str">
        <f aca="false">G1181&amp;" x "&amp;I1181</f>
        <v>0 x 0</v>
      </c>
      <c r="O1181" s="97" t="str">
        <f aca="false">I1181&amp;" x "&amp;G1181</f>
        <v>0 x 0</v>
      </c>
      <c r="P1181" s="94" t="n">
        <f aca="false">MONTH(B1181)</f>
        <v>12</v>
      </c>
      <c r="Q1181" s="94" t="n">
        <f aca="false">QUOTIENT(B1181-2,7)-6129</f>
        <v>-6129</v>
      </c>
    </row>
    <row r="1182" customFormat="false" ht="12.75" hidden="false" customHeight="false" outlineLevel="0" collapsed="false">
      <c r="A1182" s="94"/>
      <c r="B1182" s="39"/>
      <c r="C1182" s="40"/>
      <c r="D1182" s="98" t="n">
        <v>6</v>
      </c>
      <c r="E1182" s="98"/>
      <c r="F1182" s="40"/>
      <c r="G1182" s="97"/>
      <c r="H1182" s="94"/>
      <c r="I1182" s="97"/>
      <c r="J1182" s="94"/>
      <c r="K1182" s="94"/>
      <c r="L1182" s="94"/>
      <c r="M1182" s="97" t="n">
        <v>0</v>
      </c>
      <c r="N1182" s="97" t="n">
        <v>0</v>
      </c>
      <c r="O1182" s="97" t="n">
        <v>0</v>
      </c>
      <c r="P1182" s="94"/>
      <c r="Q1182" s="94"/>
    </row>
    <row r="1183" customFormat="false" ht="12.75" hidden="false" customHeight="false" outlineLevel="0" collapsed="false">
      <c r="A1183" s="99"/>
      <c r="B1183" s="100"/>
      <c r="C1183" s="101"/>
      <c r="D1183" s="102"/>
      <c r="E1183" s="102"/>
      <c r="F1183" s="101"/>
      <c r="G1183" s="103"/>
      <c r="H1183" s="99"/>
      <c r="I1183" s="103"/>
      <c r="J1183" s="99"/>
      <c r="K1183" s="99"/>
      <c r="L1183" s="99"/>
      <c r="M1183" s="103" t="n">
        <v>0</v>
      </c>
      <c r="N1183" s="103" t="n">
        <v>0</v>
      </c>
      <c r="O1183" s="103" t="n">
        <v>0</v>
      </c>
      <c r="P1183" s="99"/>
      <c r="Q1183" s="99"/>
    </row>
    <row r="1184" customFormat="false" ht="12.75" hidden="false" customHeight="false" outlineLevel="0" collapsed="false">
      <c r="A1184" s="104" t="n">
        <f aca="false">A1181+1</f>
        <v>395</v>
      </c>
      <c r="B1184" s="95"/>
      <c r="C1184" s="40"/>
      <c r="D1184" s="96" t="n">
        <v>6</v>
      </c>
      <c r="E1184" s="96"/>
      <c r="F1184" s="40"/>
      <c r="G1184" s="105" t="n">
        <f aca="false">C1184</f>
        <v>0</v>
      </c>
      <c r="H1184" s="104" t="n">
        <f aca="false">IF(AND(E1184=0,E1185=0),25,20)</f>
        <v>25</v>
      </c>
      <c r="I1184" s="105" t="n">
        <f aca="false">F1184</f>
        <v>0</v>
      </c>
      <c r="J1184" s="94" t="n">
        <f aca="false">IF(E1184="WO40",-40,MAX(4,SUM(E1184:E1185)))</f>
        <v>4</v>
      </c>
      <c r="K1184" s="104" t="n">
        <f aca="false">IF(D1184&gt;E1184,1,0)+IF(D1185&gt;E1185,1,0)+IF(D1186&gt;E1186,1,0)</f>
        <v>2</v>
      </c>
      <c r="L1184" s="104" t="n">
        <f aca="false">IF(E1184&gt;D1184,1,0)+IF(E1185&gt;D1185,1,0)+IF(E1186&gt;D1186,1,0)</f>
        <v>0</v>
      </c>
      <c r="M1184" s="97" t="str">
        <f aca="false">G1184&amp;" d. "&amp;I1184</f>
        <v>0 d. 0</v>
      </c>
      <c r="N1184" s="97" t="str">
        <f aca="false">G1184&amp;" x "&amp;I1184</f>
        <v>0 x 0</v>
      </c>
      <c r="O1184" s="97" t="str">
        <f aca="false">I1184&amp;" x "&amp;G1184</f>
        <v>0 x 0</v>
      </c>
      <c r="P1184" s="94" t="n">
        <f aca="false">MONTH(B1184)</f>
        <v>12</v>
      </c>
      <c r="Q1184" s="94" t="n">
        <f aca="false">QUOTIENT(B1184-2,7)-6129</f>
        <v>-6129</v>
      </c>
    </row>
    <row r="1185" customFormat="false" ht="12.75" hidden="false" customHeight="false" outlineLevel="0" collapsed="false">
      <c r="A1185" s="94"/>
      <c r="B1185" s="39"/>
      <c r="C1185" s="40"/>
      <c r="D1185" s="98" t="n">
        <v>6</v>
      </c>
      <c r="E1185" s="98"/>
      <c r="F1185" s="40"/>
      <c r="G1185" s="97"/>
      <c r="H1185" s="94"/>
      <c r="I1185" s="97"/>
      <c r="J1185" s="94"/>
      <c r="K1185" s="94"/>
      <c r="L1185" s="94"/>
      <c r="M1185" s="97" t="n">
        <v>0</v>
      </c>
      <c r="N1185" s="97" t="n">
        <v>0</v>
      </c>
      <c r="O1185" s="97" t="n">
        <v>0</v>
      </c>
      <c r="P1185" s="94"/>
      <c r="Q1185" s="94"/>
    </row>
    <row r="1186" customFormat="false" ht="12.75" hidden="false" customHeight="false" outlineLevel="0" collapsed="false">
      <c r="A1186" s="99"/>
      <c r="B1186" s="100"/>
      <c r="C1186" s="101"/>
      <c r="D1186" s="102"/>
      <c r="E1186" s="102"/>
      <c r="F1186" s="101"/>
      <c r="G1186" s="103"/>
      <c r="H1186" s="99"/>
      <c r="I1186" s="103"/>
      <c r="J1186" s="99"/>
      <c r="K1186" s="99"/>
      <c r="L1186" s="99"/>
      <c r="M1186" s="103" t="n">
        <v>0</v>
      </c>
      <c r="N1186" s="103" t="n">
        <v>0</v>
      </c>
      <c r="O1186" s="103" t="n">
        <v>0</v>
      </c>
      <c r="P1186" s="99"/>
      <c r="Q1186" s="99"/>
    </row>
    <row r="1187" customFormat="false" ht="12.75" hidden="false" customHeight="false" outlineLevel="0" collapsed="false">
      <c r="A1187" s="104" t="n">
        <f aca="false">A1184+1</f>
        <v>396</v>
      </c>
      <c r="B1187" s="95"/>
      <c r="C1187" s="40"/>
      <c r="D1187" s="96" t="n">
        <v>6</v>
      </c>
      <c r="E1187" s="96"/>
      <c r="F1187" s="40"/>
      <c r="G1187" s="105" t="n">
        <f aca="false">C1187</f>
        <v>0</v>
      </c>
      <c r="H1187" s="104" t="n">
        <f aca="false">IF(AND(E1187=0,E1188=0),25,20)</f>
        <v>25</v>
      </c>
      <c r="I1187" s="105" t="n">
        <f aca="false">F1187</f>
        <v>0</v>
      </c>
      <c r="J1187" s="94" t="n">
        <f aca="false">IF(E1187="WO40",-40,MAX(4,SUM(E1187:E1188)))</f>
        <v>4</v>
      </c>
      <c r="K1187" s="104" t="n">
        <f aca="false">IF(D1187&gt;E1187,1,0)+IF(D1188&gt;E1188,1,0)+IF(D1189&gt;E1189,1,0)</f>
        <v>2</v>
      </c>
      <c r="L1187" s="104" t="n">
        <f aca="false">IF(E1187&gt;D1187,1,0)+IF(E1188&gt;D1188,1,0)+IF(E1189&gt;D1189,1,0)</f>
        <v>0</v>
      </c>
      <c r="M1187" s="97" t="str">
        <f aca="false">G1187&amp;" d. "&amp;I1187</f>
        <v>0 d. 0</v>
      </c>
      <c r="N1187" s="97" t="str">
        <f aca="false">G1187&amp;" x "&amp;I1187</f>
        <v>0 x 0</v>
      </c>
      <c r="O1187" s="97" t="str">
        <f aca="false">I1187&amp;" x "&amp;G1187</f>
        <v>0 x 0</v>
      </c>
      <c r="P1187" s="94" t="n">
        <f aca="false">MONTH(B1187)</f>
        <v>12</v>
      </c>
      <c r="Q1187" s="94" t="n">
        <f aca="false">QUOTIENT(B1187-2,7)-6129</f>
        <v>-6129</v>
      </c>
    </row>
    <row r="1188" customFormat="false" ht="12.75" hidden="false" customHeight="false" outlineLevel="0" collapsed="false">
      <c r="A1188" s="94"/>
      <c r="B1188" s="39"/>
      <c r="C1188" s="40"/>
      <c r="D1188" s="98" t="n">
        <v>6</v>
      </c>
      <c r="E1188" s="98"/>
      <c r="F1188" s="40"/>
      <c r="G1188" s="97"/>
      <c r="H1188" s="94"/>
      <c r="I1188" s="97"/>
      <c r="J1188" s="94"/>
      <c r="K1188" s="94"/>
      <c r="L1188" s="94"/>
      <c r="M1188" s="97" t="n">
        <v>0</v>
      </c>
      <c r="N1188" s="97" t="n">
        <v>0</v>
      </c>
      <c r="O1188" s="97" t="n">
        <v>0</v>
      </c>
      <c r="P1188" s="94"/>
      <c r="Q1188" s="94"/>
    </row>
    <row r="1189" customFormat="false" ht="12.75" hidden="false" customHeight="false" outlineLevel="0" collapsed="false">
      <c r="A1189" s="99"/>
      <c r="B1189" s="100"/>
      <c r="C1189" s="101"/>
      <c r="D1189" s="102"/>
      <c r="E1189" s="102"/>
      <c r="F1189" s="101"/>
      <c r="G1189" s="103"/>
      <c r="H1189" s="99"/>
      <c r="I1189" s="103"/>
      <c r="J1189" s="99"/>
      <c r="K1189" s="99"/>
      <c r="L1189" s="99"/>
      <c r="M1189" s="103" t="n">
        <v>0</v>
      </c>
      <c r="N1189" s="103" t="n">
        <v>0</v>
      </c>
      <c r="O1189" s="103" t="n">
        <v>0</v>
      </c>
      <c r="P1189" s="99"/>
      <c r="Q1189" s="99"/>
    </row>
    <row r="1190" customFormat="false" ht="12.75" hidden="false" customHeight="false" outlineLevel="0" collapsed="false">
      <c r="A1190" s="104" t="n">
        <f aca="false">A1187+1</f>
        <v>397</v>
      </c>
      <c r="B1190" s="95"/>
      <c r="C1190" s="40"/>
      <c r="D1190" s="96" t="n">
        <v>6</v>
      </c>
      <c r="E1190" s="96"/>
      <c r="F1190" s="40"/>
      <c r="G1190" s="105" t="n">
        <f aca="false">C1190</f>
        <v>0</v>
      </c>
      <c r="H1190" s="104" t="n">
        <f aca="false">IF(AND(E1190=0,E1191=0),25,20)</f>
        <v>25</v>
      </c>
      <c r="I1190" s="105" t="n">
        <f aca="false">F1190</f>
        <v>0</v>
      </c>
      <c r="J1190" s="94" t="n">
        <f aca="false">IF(E1190="WO40",-40,MAX(4,SUM(E1190:E1191)))</f>
        <v>4</v>
      </c>
      <c r="K1190" s="104" t="n">
        <f aca="false">IF(D1190&gt;E1190,1,0)+IF(D1191&gt;E1191,1,0)+IF(D1192&gt;E1192,1,0)</f>
        <v>2</v>
      </c>
      <c r="L1190" s="104" t="n">
        <f aca="false">IF(E1190&gt;D1190,1,0)+IF(E1191&gt;D1191,1,0)+IF(E1192&gt;D1192,1,0)</f>
        <v>0</v>
      </c>
      <c r="M1190" s="97" t="str">
        <f aca="false">G1190&amp;" d. "&amp;I1190</f>
        <v>0 d. 0</v>
      </c>
      <c r="N1190" s="97" t="str">
        <f aca="false">G1190&amp;" x "&amp;I1190</f>
        <v>0 x 0</v>
      </c>
      <c r="O1190" s="97" t="str">
        <f aca="false">I1190&amp;" x "&amp;G1190</f>
        <v>0 x 0</v>
      </c>
      <c r="P1190" s="94" t="n">
        <f aca="false">MONTH(B1190)</f>
        <v>12</v>
      </c>
      <c r="Q1190" s="94" t="n">
        <f aca="false">QUOTIENT(B1190-2,7)-6129</f>
        <v>-6129</v>
      </c>
    </row>
    <row r="1191" customFormat="false" ht="12.75" hidden="false" customHeight="false" outlineLevel="0" collapsed="false">
      <c r="A1191" s="94"/>
      <c r="B1191" s="39"/>
      <c r="C1191" s="40"/>
      <c r="D1191" s="98" t="n">
        <v>6</v>
      </c>
      <c r="E1191" s="98"/>
      <c r="F1191" s="40"/>
      <c r="G1191" s="97"/>
      <c r="H1191" s="94"/>
      <c r="I1191" s="97"/>
      <c r="J1191" s="94"/>
      <c r="K1191" s="94"/>
      <c r="L1191" s="94"/>
      <c r="M1191" s="97" t="n">
        <v>0</v>
      </c>
      <c r="N1191" s="97" t="n">
        <v>0</v>
      </c>
      <c r="O1191" s="97" t="n">
        <v>0</v>
      </c>
      <c r="P1191" s="94"/>
      <c r="Q1191" s="94"/>
    </row>
    <row r="1192" customFormat="false" ht="12.75" hidden="false" customHeight="false" outlineLevel="0" collapsed="false">
      <c r="A1192" s="99"/>
      <c r="B1192" s="100"/>
      <c r="C1192" s="101"/>
      <c r="D1192" s="102"/>
      <c r="E1192" s="102"/>
      <c r="F1192" s="101"/>
      <c r="G1192" s="103"/>
      <c r="H1192" s="99"/>
      <c r="I1192" s="103"/>
      <c r="J1192" s="99"/>
      <c r="K1192" s="99"/>
      <c r="L1192" s="99"/>
      <c r="M1192" s="103" t="n">
        <v>0</v>
      </c>
      <c r="N1192" s="103" t="n">
        <v>0</v>
      </c>
      <c r="O1192" s="103" t="n">
        <v>0</v>
      </c>
      <c r="P1192" s="99"/>
      <c r="Q1192" s="99"/>
    </row>
    <row r="1193" customFormat="false" ht="12.75" hidden="false" customHeight="false" outlineLevel="0" collapsed="false">
      <c r="A1193" s="104" t="n">
        <f aca="false">A1190+1</f>
        <v>398</v>
      </c>
      <c r="B1193" s="95"/>
      <c r="C1193" s="40"/>
      <c r="D1193" s="96" t="n">
        <v>6</v>
      </c>
      <c r="E1193" s="96"/>
      <c r="F1193" s="40"/>
      <c r="G1193" s="105" t="n">
        <f aca="false">C1193</f>
        <v>0</v>
      </c>
      <c r="H1193" s="104" t="n">
        <f aca="false">IF(AND(E1193=0,E1194=0),25,20)</f>
        <v>25</v>
      </c>
      <c r="I1193" s="105" t="n">
        <f aca="false">F1193</f>
        <v>0</v>
      </c>
      <c r="J1193" s="94" t="n">
        <f aca="false">IF(E1193="WO40",-40,MAX(4,SUM(E1193:E1194)))</f>
        <v>4</v>
      </c>
      <c r="K1193" s="104" t="n">
        <f aca="false">IF(D1193&gt;E1193,1,0)+IF(D1194&gt;E1194,1,0)+IF(D1195&gt;E1195,1,0)</f>
        <v>2</v>
      </c>
      <c r="L1193" s="104" t="n">
        <f aca="false">IF(E1193&gt;D1193,1,0)+IF(E1194&gt;D1194,1,0)+IF(E1195&gt;D1195,1,0)</f>
        <v>0</v>
      </c>
      <c r="M1193" s="97" t="str">
        <f aca="false">G1193&amp;" d. "&amp;I1193</f>
        <v>0 d. 0</v>
      </c>
      <c r="N1193" s="97" t="str">
        <f aca="false">G1193&amp;" x "&amp;I1193</f>
        <v>0 x 0</v>
      </c>
      <c r="O1193" s="97" t="str">
        <f aca="false">I1193&amp;" x "&amp;G1193</f>
        <v>0 x 0</v>
      </c>
      <c r="P1193" s="94" t="n">
        <f aca="false">MONTH(B1193)</f>
        <v>12</v>
      </c>
      <c r="Q1193" s="94" t="n">
        <f aca="false">QUOTIENT(B1193-2,7)-6129</f>
        <v>-6129</v>
      </c>
    </row>
    <row r="1194" customFormat="false" ht="12.75" hidden="false" customHeight="false" outlineLevel="0" collapsed="false">
      <c r="A1194" s="94"/>
      <c r="B1194" s="39"/>
      <c r="C1194" s="40"/>
      <c r="D1194" s="98" t="n">
        <v>6</v>
      </c>
      <c r="E1194" s="98"/>
      <c r="F1194" s="40"/>
      <c r="G1194" s="97"/>
      <c r="H1194" s="94"/>
      <c r="I1194" s="97"/>
      <c r="J1194" s="94"/>
      <c r="K1194" s="94"/>
      <c r="L1194" s="94"/>
      <c r="M1194" s="97" t="n">
        <v>0</v>
      </c>
      <c r="N1194" s="97" t="n">
        <v>0</v>
      </c>
      <c r="O1194" s="97" t="n">
        <v>0</v>
      </c>
      <c r="P1194" s="94"/>
      <c r="Q1194" s="94"/>
    </row>
    <row r="1195" customFormat="false" ht="12.75" hidden="false" customHeight="false" outlineLevel="0" collapsed="false">
      <c r="A1195" s="99"/>
      <c r="B1195" s="100"/>
      <c r="C1195" s="101"/>
      <c r="D1195" s="102"/>
      <c r="E1195" s="102"/>
      <c r="F1195" s="101"/>
      <c r="G1195" s="103"/>
      <c r="H1195" s="99"/>
      <c r="I1195" s="103"/>
      <c r="J1195" s="99"/>
      <c r="K1195" s="99"/>
      <c r="L1195" s="99"/>
      <c r="M1195" s="103" t="n">
        <v>0</v>
      </c>
      <c r="N1195" s="103" t="n">
        <v>0</v>
      </c>
      <c r="O1195" s="103" t="n">
        <v>0</v>
      </c>
      <c r="P1195" s="99"/>
      <c r="Q1195" s="99"/>
    </row>
    <row r="1196" customFormat="false" ht="12.75" hidden="false" customHeight="false" outlineLevel="0" collapsed="false">
      <c r="A1196" s="104" t="n">
        <f aca="false">A1193+1</f>
        <v>399</v>
      </c>
      <c r="B1196" s="95"/>
      <c r="C1196" s="40"/>
      <c r="D1196" s="96" t="n">
        <v>6</v>
      </c>
      <c r="E1196" s="96"/>
      <c r="F1196" s="40"/>
      <c r="G1196" s="105" t="n">
        <f aca="false">C1196</f>
        <v>0</v>
      </c>
      <c r="H1196" s="104" t="n">
        <f aca="false">IF(AND(E1196=0,E1197=0),25,20)</f>
        <v>25</v>
      </c>
      <c r="I1196" s="105" t="n">
        <f aca="false">F1196</f>
        <v>0</v>
      </c>
      <c r="J1196" s="94" t="n">
        <f aca="false">IF(E1196="WO40",-40,MAX(4,SUM(E1196:E1197)))</f>
        <v>4</v>
      </c>
      <c r="K1196" s="104" t="n">
        <f aca="false">IF(D1196&gt;E1196,1,0)+IF(D1197&gt;E1197,1,0)+IF(D1198&gt;E1198,1,0)</f>
        <v>2</v>
      </c>
      <c r="L1196" s="104" t="n">
        <f aca="false">IF(E1196&gt;D1196,1,0)+IF(E1197&gt;D1197,1,0)+IF(E1198&gt;D1198,1,0)</f>
        <v>0</v>
      </c>
      <c r="M1196" s="97" t="str">
        <f aca="false">G1196&amp;" d. "&amp;I1196</f>
        <v>0 d. 0</v>
      </c>
      <c r="N1196" s="97" t="str">
        <f aca="false">G1196&amp;" x "&amp;I1196</f>
        <v>0 x 0</v>
      </c>
      <c r="O1196" s="97" t="str">
        <f aca="false">I1196&amp;" x "&amp;G1196</f>
        <v>0 x 0</v>
      </c>
      <c r="P1196" s="94" t="n">
        <f aca="false">MONTH(B1196)</f>
        <v>12</v>
      </c>
      <c r="Q1196" s="94" t="n">
        <f aca="false">QUOTIENT(B1196-2,7)-6129</f>
        <v>-6129</v>
      </c>
    </row>
    <row r="1197" customFormat="false" ht="12.75" hidden="false" customHeight="false" outlineLevel="0" collapsed="false">
      <c r="A1197" s="94"/>
      <c r="B1197" s="39"/>
      <c r="C1197" s="40"/>
      <c r="D1197" s="98" t="n">
        <v>6</v>
      </c>
      <c r="E1197" s="98"/>
      <c r="F1197" s="40"/>
      <c r="G1197" s="97"/>
      <c r="H1197" s="94"/>
      <c r="I1197" s="97"/>
      <c r="J1197" s="94"/>
      <c r="K1197" s="94"/>
      <c r="L1197" s="94"/>
      <c r="M1197" s="97" t="n">
        <v>0</v>
      </c>
      <c r="N1197" s="97" t="n">
        <v>0</v>
      </c>
      <c r="O1197" s="97" t="n">
        <v>0</v>
      </c>
      <c r="P1197" s="94"/>
      <c r="Q1197" s="94"/>
    </row>
    <row r="1198" customFormat="false" ht="12.75" hidden="false" customHeight="false" outlineLevel="0" collapsed="false">
      <c r="A1198" s="99"/>
      <c r="B1198" s="100"/>
      <c r="C1198" s="101"/>
      <c r="D1198" s="102"/>
      <c r="E1198" s="102"/>
      <c r="F1198" s="101"/>
      <c r="G1198" s="103"/>
      <c r="H1198" s="99"/>
      <c r="I1198" s="103"/>
      <c r="J1198" s="99"/>
      <c r="K1198" s="99"/>
      <c r="L1198" s="99"/>
      <c r="M1198" s="103" t="n">
        <v>0</v>
      </c>
      <c r="N1198" s="103" t="n">
        <v>0</v>
      </c>
      <c r="O1198" s="103" t="n">
        <v>0</v>
      </c>
      <c r="P1198" s="99"/>
      <c r="Q1198" s="99"/>
    </row>
    <row r="1199" customFormat="false" ht="12.75" hidden="false" customHeight="false" outlineLevel="0" collapsed="false">
      <c r="A1199" s="104" t="n">
        <f aca="false">A1196+1</f>
        <v>400</v>
      </c>
      <c r="B1199" s="95"/>
      <c r="C1199" s="40"/>
      <c r="D1199" s="96" t="n">
        <v>6</v>
      </c>
      <c r="E1199" s="96"/>
      <c r="F1199" s="40"/>
      <c r="G1199" s="105" t="n">
        <f aca="false">C1199</f>
        <v>0</v>
      </c>
      <c r="H1199" s="104" t="n">
        <f aca="false">IF(AND(E1199=0,E1200=0),25,20)</f>
        <v>25</v>
      </c>
      <c r="I1199" s="105" t="n">
        <f aca="false">F1199</f>
        <v>0</v>
      </c>
      <c r="J1199" s="94" t="n">
        <f aca="false">IF(E1199="WO40",-40,MAX(4,SUM(E1199:E1200)))</f>
        <v>4</v>
      </c>
      <c r="K1199" s="104" t="n">
        <f aca="false">IF(D1199&gt;E1199,1,0)+IF(D1200&gt;E1200,1,0)+IF(D1201&gt;E1201,1,0)</f>
        <v>2</v>
      </c>
      <c r="L1199" s="104" t="n">
        <f aca="false">IF(E1199&gt;D1199,1,0)+IF(E1200&gt;D1200,1,0)+IF(E1201&gt;D1201,1,0)</f>
        <v>0</v>
      </c>
      <c r="M1199" s="97" t="str">
        <f aca="false">G1199&amp;" d. "&amp;I1199</f>
        <v>0 d. 0</v>
      </c>
      <c r="N1199" s="97" t="str">
        <f aca="false">G1199&amp;" x "&amp;I1199</f>
        <v>0 x 0</v>
      </c>
      <c r="O1199" s="97" t="str">
        <f aca="false">I1199&amp;" x "&amp;G1199</f>
        <v>0 x 0</v>
      </c>
      <c r="P1199" s="94" t="n">
        <f aca="false">MONTH(B1199)</f>
        <v>12</v>
      </c>
      <c r="Q1199" s="94" t="n">
        <f aca="false">QUOTIENT(B1199-2,7)-6129</f>
        <v>-6129</v>
      </c>
    </row>
    <row r="1200" customFormat="false" ht="12.75" hidden="false" customHeight="false" outlineLevel="0" collapsed="false">
      <c r="A1200" s="94"/>
      <c r="B1200" s="39"/>
      <c r="C1200" s="40"/>
      <c r="D1200" s="98" t="n">
        <v>6</v>
      </c>
      <c r="E1200" s="98"/>
      <c r="F1200" s="40"/>
      <c r="G1200" s="97"/>
      <c r="H1200" s="94"/>
      <c r="I1200" s="97"/>
      <c r="J1200" s="94"/>
      <c r="K1200" s="94"/>
      <c r="L1200" s="94"/>
      <c r="M1200" s="97" t="n">
        <v>0</v>
      </c>
      <c r="N1200" s="97" t="n">
        <v>0</v>
      </c>
      <c r="O1200" s="97" t="n">
        <v>0</v>
      </c>
      <c r="P1200" s="94"/>
      <c r="Q1200" s="94"/>
    </row>
    <row r="1201" customFormat="false" ht="12.75" hidden="false" customHeight="false" outlineLevel="0" collapsed="false">
      <c r="A1201" s="99"/>
      <c r="B1201" s="100"/>
      <c r="C1201" s="101"/>
      <c r="D1201" s="102"/>
      <c r="E1201" s="102"/>
      <c r="F1201" s="101"/>
      <c r="G1201" s="103"/>
      <c r="H1201" s="99"/>
      <c r="I1201" s="103"/>
      <c r="J1201" s="99"/>
      <c r="K1201" s="99"/>
      <c r="L1201" s="99"/>
      <c r="M1201" s="103" t="n">
        <v>0</v>
      </c>
      <c r="N1201" s="103" t="n">
        <v>0</v>
      </c>
      <c r="O1201" s="103" t="n">
        <v>0</v>
      </c>
      <c r="P1201" s="99"/>
      <c r="Q1201" s="99"/>
    </row>
    <row r="1202" customFormat="false" ht="12.75" hidden="false" customHeight="false" outlineLevel="0" collapsed="false">
      <c r="A1202" s="104" t="n">
        <f aca="false">A1199+1</f>
        <v>401</v>
      </c>
      <c r="B1202" s="95"/>
      <c r="C1202" s="40"/>
      <c r="D1202" s="96" t="n">
        <v>6</v>
      </c>
      <c r="E1202" s="96"/>
      <c r="F1202" s="40"/>
      <c r="G1202" s="105" t="n">
        <f aca="false">C1202</f>
        <v>0</v>
      </c>
      <c r="H1202" s="104" t="n">
        <f aca="false">IF(AND(E1202=0,E1203=0),25,20)</f>
        <v>25</v>
      </c>
      <c r="I1202" s="105" t="n">
        <f aca="false">F1202</f>
        <v>0</v>
      </c>
      <c r="J1202" s="94" t="n">
        <f aca="false">IF(E1202="WO40",-40,MAX(4,SUM(E1202:E1203)))</f>
        <v>4</v>
      </c>
      <c r="K1202" s="104" t="n">
        <f aca="false">IF(D1202&gt;E1202,1,0)+IF(D1203&gt;E1203,1,0)+IF(D1204&gt;E1204,1,0)</f>
        <v>2</v>
      </c>
      <c r="L1202" s="104" t="n">
        <f aca="false">IF(E1202&gt;D1202,1,0)+IF(E1203&gt;D1203,1,0)+IF(E1204&gt;D1204,1,0)</f>
        <v>0</v>
      </c>
      <c r="M1202" s="97" t="str">
        <f aca="false">G1202&amp;" d. "&amp;I1202</f>
        <v>0 d. 0</v>
      </c>
      <c r="N1202" s="97" t="str">
        <f aca="false">G1202&amp;" x "&amp;I1202</f>
        <v>0 x 0</v>
      </c>
      <c r="O1202" s="97" t="str">
        <f aca="false">I1202&amp;" x "&amp;G1202</f>
        <v>0 x 0</v>
      </c>
      <c r="P1202" s="94" t="n">
        <f aca="false">MONTH(B1202)</f>
        <v>12</v>
      </c>
      <c r="Q1202" s="94" t="n">
        <f aca="false">QUOTIENT(B1202-2,7)-6129</f>
        <v>-6129</v>
      </c>
    </row>
    <row r="1203" customFormat="false" ht="12.75" hidden="false" customHeight="false" outlineLevel="0" collapsed="false">
      <c r="A1203" s="94"/>
      <c r="B1203" s="39"/>
      <c r="C1203" s="40"/>
      <c r="D1203" s="98" t="n">
        <v>6</v>
      </c>
      <c r="E1203" s="98"/>
      <c r="F1203" s="40"/>
      <c r="G1203" s="97"/>
      <c r="H1203" s="94"/>
      <c r="I1203" s="97"/>
      <c r="J1203" s="94"/>
      <c r="K1203" s="94"/>
      <c r="L1203" s="94"/>
      <c r="M1203" s="97" t="n">
        <v>0</v>
      </c>
      <c r="N1203" s="97" t="n">
        <v>0</v>
      </c>
      <c r="O1203" s="97" t="n">
        <v>0</v>
      </c>
      <c r="P1203" s="94"/>
      <c r="Q1203" s="94"/>
    </row>
    <row r="1204" customFormat="false" ht="12.75" hidden="false" customHeight="false" outlineLevel="0" collapsed="false">
      <c r="A1204" s="99"/>
      <c r="B1204" s="100"/>
      <c r="C1204" s="101"/>
      <c r="D1204" s="102"/>
      <c r="E1204" s="102"/>
      <c r="F1204" s="101"/>
      <c r="G1204" s="103"/>
      <c r="H1204" s="99"/>
      <c r="I1204" s="103"/>
      <c r="J1204" s="99"/>
      <c r="K1204" s="99"/>
      <c r="L1204" s="99"/>
      <c r="M1204" s="103" t="n">
        <v>0</v>
      </c>
      <c r="N1204" s="103" t="n">
        <v>0</v>
      </c>
      <c r="O1204" s="103" t="n">
        <v>0</v>
      </c>
      <c r="P1204" s="99"/>
      <c r="Q1204" s="99"/>
    </row>
    <row r="1205" customFormat="false" ht="12.75" hidden="false" customHeight="false" outlineLevel="0" collapsed="false">
      <c r="A1205" s="104" t="n">
        <f aca="false">A1202+1</f>
        <v>402</v>
      </c>
      <c r="B1205" s="95"/>
      <c r="C1205" s="40"/>
      <c r="D1205" s="96" t="n">
        <v>6</v>
      </c>
      <c r="E1205" s="96"/>
      <c r="F1205" s="40"/>
      <c r="G1205" s="105" t="n">
        <f aca="false">C1205</f>
        <v>0</v>
      </c>
      <c r="H1205" s="104" t="n">
        <f aca="false">IF(AND(E1205=0,E1206=0),25,20)</f>
        <v>25</v>
      </c>
      <c r="I1205" s="105" t="n">
        <f aca="false">F1205</f>
        <v>0</v>
      </c>
      <c r="J1205" s="94" t="n">
        <f aca="false">IF(E1205="WO40",-40,MAX(4,SUM(E1205:E1206)))</f>
        <v>4</v>
      </c>
      <c r="K1205" s="104" t="n">
        <f aca="false">IF(D1205&gt;E1205,1,0)+IF(D1206&gt;E1206,1,0)+IF(D1207&gt;E1207,1,0)</f>
        <v>2</v>
      </c>
      <c r="L1205" s="104" t="n">
        <f aca="false">IF(E1205&gt;D1205,1,0)+IF(E1206&gt;D1206,1,0)+IF(E1207&gt;D1207,1,0)</f>
        <v>0</v>
      </c>
      <c r="M1205" s="97" t="str">
        <f aca="false">G1205&amp;" d. "&amp;I1205</f>
        <v>0 d. 0</v>
      </c>
      <c r="N1205" s="97" t="str">
        <f aca="false">G1205&amp;" x "&amp;I1205</f>
        <v>0 x 0</v>
      </c>
      <c r="O1205" s="97" t="str">
        <f aca="false">I1205&amp;" x "&amp;G1205</f>
        <v>0 x 0</v>
      </c>
      <c r="P1205" s="94" t="n">
        <f aca="false">MONTH(B1205)</f>
        <v>12</v>
      </c>
      <c r="Q1205" s="94" t="n">
        <f aca="false">QUOTIENT(B1205-2,7)-6129</f>
        <v>-6129</v>
      </c>
    </row>
    <row r="1206" customFormat="false" ht="12.75" hidden="false" customHeight="false" outlineLevel="0" collapsed="false">
      <c r="A1206" s="94"/>
      <c r="B1206" s="39"/>
      <c r="C1206" s="40"/>
      <c r="D1206" s="98" t="n">
        <v>6</v>
      </c>
      <c r="E1206" s="98"/>
      <c r="F1206" s="40"/>
      <c r="G1206" s="97"/>
      <c r="H1206" s="94"/>
      <c r="I1206" s="97"/>
      <c r="J1206" s="94"/>
      <c r="K1206" s="94"/>
      <c r="L1206" s="94"/>
      <c r="M1206" s="97" t="n">
        <v>0</v>
      </c>
      <c r="N1206" s="97" t="n">
        <v>0</v>
      </c>
      <c r="O1206" s="97" t="n">
        <v>0</v>
      </c>
      <c r="P1206" s="94"/>
      <c r="Q1206" s="94"/>
    </row>
    <row r="1207" customFormat="false" ht="12.75" hidden="false" customHeight="false" outlineLevel="0" collapsed="false">
      <c r="A1207" s="99"/>
      <c r="B1207" s="100"/>
      <c r="C1207" s="101"/>
      <c r="D1207" s="102"/>
      <c r="E1207" s="102"/>
      <c r="F1207" s="101"/>
      <c r="G1207" s="103"/>
      <c r="H1207" s="99"/>
      <c r="I1207" s="103"/>
      <c r="J1207" s="99"/>
      <c r="K1207" s="99"/>
      <c r="L1207" s="99"/>
      <c r="M1207" s="103" t="n">
        <v>0</v>
      </c>
      <c r="N1207" s="103" t="n">
        <v>0</v>
      </c>
      <c r="O1207" s="103" t="n">
        <v>0</v>
      </c>
      <c r="P1207" s="99"/>
      <c r="Q1207" s="99"/>
    </row>
    <row r="1208" customFormat="false" ht="12.75" hidden="false" customHeight="false" outlineLevel="0" collapsed="false">
      <c r="A1208" s="104" t="n">
        <f aca="false">A1205+1</f>
        <v>403</v>
      </c>
      <c r="B1208" s="95"/>
      <c r="C1208" s="40"/>
      <c r="D1208" s="96" t="n">
        <v>6</v>
      </c>
      <c r="E1208" s="96"/>
      <c r="F1208" s="40"/>
      <c r="G1208" s="105" t="n">
        <f aca="false">C1208</f>
        <v>0</v>
      </c>
      <c r="H1208" s="104" t="n">
        <f aca="false">IF(AND(E1208=0,E1209=0),25,20)</f>
        <v>25</v>
      </c>
      <c r="I1208" s="105" t="n">
        <f aca="false">F1208</f>
        <v>0</v>
      </c>
      <c r="J1208" s="94" t="n">
        <f aca="false">IF(E1208="WO40",-40,MAX(4,SUM(E1208:E1209)))</f>
        <v>4</v>
      </c>
      <c r="K1208" s="104" t="n">
        <f aca="false">IF(D1208&gt;E1208,1,0)+IF(D1209&gt;E1209,1,0)+IF(D1210&gt;E1210,1,0)</f>
        <v>2</v>
      </c>
      <c r="L1208" s="104" t="n">
        <f aca="false">IF(E1208&gt;D1208,1,0)+IF(E1209&gt;D1209,1,0)+IF(E1210&gt;D1210,1,0)</f>
        <v>0</v>
      </c>
      <c r="M1208" s="97" t="str">
        <f aca="false">G1208&amp;" d. "&amp;I1208</f>
        <v>0 d. 0</v>
      </c>
      <c r="N1208" s="97" t="str">
        <f aca="false">G1208&amp;" x "&amp;I1208</f>
        <v>0 x 0</v>
      </c>
      <c r="O1208" s="97" t="str">
        <f aca="false">I1208&amp;" x "&amp;G1208</f>
        <v>0 x 0</v>
      </c>
      <c r="P1208" s="94" t="n">
        <f aca="false">MONTH(B1208)</f>
        <v>12</v>
      </c>
      <c r="Q1208" s="94" t="n">
        <f aca="false">QUOTIENT(B1208-2,7)-6129</f>
        <v>-6129</v>
      </c>
    </row>
    <row r="1209" customFormat="false" ht="12.75" hidden="false" customHeight="false" outlineLevel="0" collapsed="false">
      <c r="A1209" s="94"/>
      <c r="B1209" s="39"/>
      <c r="C1209" s="40"/>
      <c r="D1209" s="98" t="n">
        <v>6</v>
      </c>
      <c r="E1209" s="98"/>
      <c r="F1209" s="40"/>
      <c r="G1209" s="97"/>
      <c r="H1209" s="94"/>
      <c r="I1209" s="97"/>
      <c r="J1209" s="94"/>
      <c r="K1209" s="94"/>
      <c r="L1209" s="94"/>
      <c r="M1209" s="97" t="n">
        <v>0</v>
      </c>
      <c r="N1209" s="97" t="n">
        <v>0</v>
      </c>
      <c r="O1209" s="97" t="n">
        <v>0</v>
      </c>
      <c r="P1209" s="94"/>
      <c r="Q1209" s="94"/>
    </row>
    <row r="1210" customFormat="false" ht="12.75" hidden="false" customHeight="false" outlineLevel="0" collapsed="false">
      <c r="A1210" s="99"/>
      <c r="B1210" s="100"/>
      <c r="C1210" s="101"/>
      <c r="D1210" s="102"/>
      <c r="E1210" s="102"/>
      <c r="F1210" s="101"/>
      <c r="G1210" s="103"/>
      <c r="H1210" s="99"/>
      <c r="I1210" s="103"/>
      <c r="J1210" s="99"/>
      <c r="K1210" s="99"/>
      <c r="L1210" s="99"/>
      <c r="M1210" s="103" t="n">
        <v>0</v>
      </c>
      <c r="N1210" s="103" t="n">
        <v>0</v>
      </c>
      <c r="O1210" s="103" t="n">
        <v>0</v>
      </c>
      <c r="P1210" s="99"/>
      <c r="Q1210" s="99"/>
    </row>
    <row r="1211" customFormat="false" ht="12.75" hidden="false" customHeight="false" outlineLevel="0" collapsed="false">
      <c r="A1211" s="104" t="n">
        <f aca="false">A1208+1</f>
        <v>404</v>
      </c>
      <c r="B1211" s="95"/>
      <c r="C1211" s="40"/>
      <c r="D1211" s="96" t="n">
        <v>6</v>
      </c>
      <c r="E1211" s="96"/>
      <c r="F1211" s="40"/>
      <c r="G1211" s="105" t="n">
        <f aca="false">C1211</f>
        <v>0</v>
      </c>
      <c r="H1211" s="104" t="n">
        <f aca="false">IF(AND(E1211=0,E1212=0),25,20)</f>
        <v>25</v>
      </c>
      <c r="I1211" s="105" t="n">
        <f aca="false">F1211</f>
        <v>0</v>
      </c>
      <c r="J1211" s="94" t="n">
        <f aca="false">IF(E1211="WO40",-40,MAX(4,SUM(E1211:E1212)))</f>
        <v>4</v>
      </c>
      <c r="K1211" s="104" t="n">
        <f aca="false">IF(D1211&gt;E1211,1,0)+IF(D1212&gt;E1212,1,0)+IF(D1213&gt;E1213,1,0)</f>
        <v>2</v>
      </c>
      <c r="L1211" s="104" t="n">
        <f aca="false">IF(E1211&gt;D1211,1,0)+IF(E1212&gt;D1212,1,0)+IF(E1213&gt;D1213,1,0)</f>
        <v>0</v>
      </c>
      <c r="M1211" s="97" t="str">
        <f aca="false">G1211&amp;" d. "&amp;I1211</f>
        <v>0 d. 0</v>
      </c>
      <c r="N1211" s="97" t="str">
        <f aca="false">G1211&amp;" x "&amp;I1211</f>
        <v>0 x 0</v>
      </c>
      <c r="O1211" s="97" t="str">
        <f aca="false">I1211&amp;" x "&amp;G1211</f>
        <v>0 x 0</v>
      </c>
      <c r="P1211" s="94" t="n">
        <f aca="false">MONTH(B1211)</f>
        <v>12</v>
      </c>
      <c r="Q1211" s="94" t="n">
        <f aca="false">QUOTIENT(B1211-2,7)-6129</f>
        <v>-6129</v>
      </c>
    </row>
    <row r="1212" customFormat="false" ht="12.75" hidden="false" customHeight="false" outlineLevel="0" collapsed="false">
      <c r="A1212" s="94"/>
      <c r="B1212" s="39"/>
      <c r="C1212" s="40"/>
      <c r="D1212" s="98" t="n">
        <v>6</v>
      </c>
      <c r="E1212" s="98"/>
      <c r="F1212" s="40"/>
      <c r="G1212" s="97"/>
      <c r="H1212" s="94"/>
      <c r="I1212" s="97"/>
      <c r="J1212" s="94"/>
      <c r="K1212" s="94"/>
      <c r="L1212" s="94"/>
      <c r="M1212" s="97" t="n">
        <v>0</v>
      </c>
      <c r="N1212" s="97" t="n">
        <v>0</v>
      </c>
      <c r="O1212" s="97" t="n">
        <v>0</v>
      </c>
      <c r="P1212" s="94"/>
      <c r="Q1212" s="94"/>
    </row>
    <row r="1213" customFormat="false" ht="12.75" hidden="false" customHeight="false" outlineLevel="0" collapsed="false">
      <c r="A1213" s="99"/>
      <c r="B1213" s="100"/>
      <c r="C1213" s="101"/>
      <c r="D1213" s="102"/>
      <c r="E1213" s="102"/>
      <c r="F1213" s="101"/>
      <c r="G1213" s="103"/>
      <c r="H1213" s="99"/>
      <c r="I1213" s="103"/>
      <c r="J1213" s="99"/>
      <c r="K1213" s="99"/>
      <c r="L1213" s="99"/>
      <c r="M1213" s="103" t="n">
        <v>0</v>
      </c>
      <c r="N1213" s="103" t="n">
        <v>0</v>
      </c>
      <c r="O1213" s="103" t="n">
        <v>0</v>
      </c>
      <c r="P1213" s="99"/>
      <c r="Q1213" s="99"/>
    </row>
    <row r="1214" customFormat="false" ht="12.75" hidden="false" customHeight="false" outlineLevel="0" collapsed="false">
      <c r="A1214" s="104" t="n">
        <f aca="false">A1211+1</f>
        <v>405</v>
      </c>
      <c r="B1214" s="95"/>
      <c r="C1214" s="40"/>
      <c r="D1214" s="96" t="n">
        <v>6</v>
      </c>
      <c r="E1214" s="96"/>
      <c r="F1214" s="40"/>
      <c r="G1214" s="105" t="n">
        <f aca="false">C1214</f>
        <v>0</v>
      </c>
      <c r="H1214" s="104" t="n">
        <f aca="false">IF(AND(E1214=0,E1215=0),25,20)</f>
        <v>25</v>
      </c>
      <c r="I1214" s="105" t="n">
        <f aca="false">F1214</f>
        <v>0</v>
      </c>
      <c r="J1214" s="94" t="n">
        <f aca="false">IF(E1214="WO40",-40,MAX(4,SUM(E1214:E1215)))</f>
        <v>4</v>
      </c>
      <c r="K1214" s="104" t="n">
        <f aca="false">IF(D1214&gt;E1214,1,0)+IF(D1215&gt;E1215,1,0)+IF(D1216&gt;E1216,1,0)</f>
        <v>2</v>
      </c>
      <c r="L1214" s="104" t="n">
        <f aca="false">IF(E1214&gt;D1214,1,0)+IF(E1215&gt;D1215,1,0)+IF(E1216&gt;D1216,1,0)</f>
        <v>0</v>
      </c>
      <c r="M1214" s="97" t="str">
        <f aca="false">G1214&amp;" d. "&amp;I1214</f>
        <v>0 d. 0</v>
      </c>
      <c r="N1214" s="97" t="str">
        <f aca="false">G1214&amp;" x "&amp;I1214</f>
        <v>0 x 0</v>
      </c>
      <c r="O1214" s="97" t="str">
        <f aca="false">I1214&amp;" x "&amp;G1214</f>
        <v>0 x 0</v>
      </c>
      <c r="P1214" s="94" t="n">
        <f aca="false">MONTH(B1214)</f>
        <v>12</v>
      </c>
      <c r="Q1214" s="94" t="n">
        <f aca="false">QUOTIENT(B1214-2,7)-6129</f>
        <v>-6129</v>
      </c>
    </row>
    <row r="1215" customFormat="false" ht="12.75" hidden="false" customHeight="false" outlineLevel="0" collapsed="false">
      <c r="A1215" s="94"/>
      <c r="B1215" s="39"/>
      <c r="C1215" s="40"/>
      <c r="D1215" s="98" t="n">
        <v>6</v>
      </c>
      <c r="E1215" s="98"/>
      <c r="F1215" s="40"/>
      <c r="G1215" s="97"/>
      <c r="H1215" s="94"/>
      <c r="I1215" s="97"/>
      <c r="J1215" s="94"/>
      <c r="K1215" s="94"/>
      <c r="L1215" s="94"/>
      <c r="M1215" s="97" t="n">
        <v>0</v>
      </c>
      <c r="N1215" s="97" t="n">
        <v>0</v>
      </c>
      <c r="O1215" s="97" t="n">
        <v>0</v>
      </c>
      <c r="P1215" s="94"/>
      <c r="Q1215" s="94"/>
    </row>
    <row r="1216" customFormat="false" ht="12.75" hidden="false" customHeight="false" outlineLevel="0" collapsed="false">
      <c r="A1216" s="99"/>
      <c r="B1216" s="100"/>
      <c r="C1216" s="101"/>
      <c r="D1216" s="102"/>
      <c r="E1216" s="102"/>
      <c r="F1216" s="101"/>
      <c r="G1216" s="103"/>
      <c r="H1216" s="99"/>
      <c r="I1216" s="103"/>
      <c r="J1216" s="99"/>
      <c r="K1216" s="99"/>
      <c r="L1216" s="99"/>
      <c r="M1216" s="103" t="n">
        <v>0</v>
      </c>
      <c r="N1216" s="103" t="n">
        <v>0</v>
      </c>
      <c r="O1216" s="103" t="n">
        <v>0</v>
      </c>
      <c r="P1216" s="99"/>
      <c r="Q1216" s="99"/>
    </row>
    <row r="1217" customFormat="false" ht="12.75" hidden="false" customHeight="false" outlineLevel="0" collapsed="false">
      <c r="A1217" s="104" t="n">
        <f aca="false">A1214+1</f>
        <v>406</v>
      </c>
      <c r="B1217" s="95"/>
      <c r="C1217" s="40"/>
      <c r="D1217" s="96" t="n">
        <v>6</v>
      </c>
      <c r="E1217" s="96"/>
      <c r="F1217" s="40"/>
      <c r="G1217" s="105" t="n">
        <f aca="false">C1217</f>
        <v>0</v>
      </c>
      <c r="H1217" s="104" t="n">
        <f aca="false">IF(AND(E1217=0,E1218=0),25,20)</f>
        <v>25</v>
      </c>
      <c r="I1217" s="105" t="n">
        <f aca="false">F1217</f>
        <v>0</v>
      </c>
      <c r="J1217" s="94" t="n">
        <f aca="false">IF(E1217="WO40",-40,MAX(4,SUM(E1217:E1218)))</f>
        <v>4</v>
      </c>
      <c r="K1217" s="104" t="n">
        <f aca="false">IF(D1217&gt;E1217,1,0)+IF(D1218&gt;E1218,1,0)+IF(D1219&gt;E1219,1,0)</f>
        <v>2</v>
      </c>
      <c r="L1217" s="104" t="n">
        <f aca="false">IF(E1217&gt;D1217,1,0)+IF(E1218&gt;D1218,1,0)+IF(E1219&gt;D1219,1,0)</f>
        <v>0</v>
      </c>
      <c r="M1217" s="97" t="str">
        <f aca="false">G1217&amp;" d. "&amp;I1217</f>
        <v>0 d. 0</v>
      </c>
      <c r="N1217" s="97" t="str">
        <f aca="false">G1217&amp;" x "&amp;I1217</f>
        <v>0 x 0</v>
      </c>
      <c r="O1217" s="97" t="str">
        <f aca="false">I1217&amp;" x "&amp;G1217</f>
        <v>0 x 0</v>
      </c>
      <c r="P1217" s="94" t="n">
        <f aca="false">MONTH(B1217)</f>
        <v>12</v>
      </c>
      <c r="Q1217" s="94" t="n">
        <f aca="false">QUOTIENT(B1217-2,7)-6129</f>
        <v>-6129</v>
      </c>
    </row>
    <row r="1218" customFormat="false" ht="12.75" hidden="false" customHeight="false" outlineLevel="0" collapsed="false">
      <c r="A1218" s="94"/>
      <c r="B1218" s="39"/>
      <c r="C1218" s="40"/>
      <c r="D1218" s="98" t="n">
        <v>6</v>
      </c>
      <c r="E1218" s="98"/>
      <c r="F1218" s="40"/>
      <c r="G1218" s="97"/>
      <c r="H1218" s="94"/>
      <c r="I1218" s="97"/>
      <c r="J1218" s="94"/>
      <c r="K1218" s="94"/>
      <c r="L1218" s="94"/>
      <c r="M1218" s="97" t="n">
        <v>0</v>
      </c>
      <c r="N1218" s="97" t="n">
        <v>0</v>
      </c>
      <c r="O1218" s="97" t="n">
        <v>0</v>
      </c>
      <c r="P1218" s="94"/>
      <c r="Q1218" s="94"/>
    </row>
    <row r="1219" customFormat="false" ht="12.75" hidden="false" customHeight="false" outlineLevel="0" collapsed="false">
      <c r="A1219" s="99"/>
      <c r="B1219" s="100"/>
      <c r="C1219" s="101"/>
      <c r="D1219" s="102"/>
      <c r="E1219" s="102"/>
      <c r="F1219" s="101"/>
      <c r="G1219" s="103"/>
      <c r="H1219" s="99"/>
      <c r="I1219" s="103"/>
      <c r="J1219" s="99"/>
      <c r="K1219" s="99"/>
      <c r="L1219" s="99"/>
      <c r="M1219" s="103" t="n">
        <v>0</v>
      </c>
      <c r="N1219" s="103" t="n">
        <v>0</v>
      </c>
      <c r="O1219" s="103" t="n">
        <v>0</v>
      </c>
      <c r="P1219" s="99"/>
      <c r="Q1219" s="99"/>
    </row>
    <row r="1220" customFormat="false" ht="12.75" hidden="false" customHeight="false" outlineLevel="0" collapsed="false">
      <c r="A1220" s="104" t="n">
        <f aca="false">A1217+1</f>
        <v>407</v>
      </c>
      <c r="B1220" s="95"/>
      <c r="C1220" s="40"/>
      <c r="D1220" s="96" t="n">
        <v>6</v>
      </c>
      <c r="E1220" s="96"/>
      <c r="F1220" s="40"/>
      <c r="G1220" s="105" t="n">
        <f aca="false">C1220</f>
        <v>0</v>
      </c>
      <c r="H1220" s="104" t="n">
        <f aca="false">IF(AND(E1220=0,E1221=0),25,20)</f>
        <v>25</v>
      </c>
      <c r="I1220" s="105" t="n">
        <f aca="false">F1220</f>
        <v>0</v>
      </c>
      <c r="J1220" s="94" t="n">
        <f aca="false">IF(E1220="WO40",-40,MAX(4,SUM(E1220:E1221)))</f>
        <v>4</v>
      </c>
      <c r="K1220" s="104" t="n">
        <f aca="false">IF(D1220&gt;E1220,1,0)+IF(D1221&gt;E1221,1,0)+IF(D1222&gt;E1222,1,0)</f>
        <v>2</v>
      </c>
      <c r="L1220" s="104" t="n">
        <f aca="false">IF(E1220&gt;D1220,1,0)+IF(E1221&gt;D1221,1,0)+IF(E1222&gt;D1222,1,0)</f>
        <v>0</v>
      </c>
      <c r="M1220" s="97" t="str">
        <f aca="false">G1220&amp;" d. "&amp;I1220</f>
        <v>0 d. 0</v>
      </c>
      <c r="N1220" s="97" t="str">
        <f aca="false">G1220&amp;" x "&amp;I1220</f>
        <v>0 x 0</v>
      </c>
      <c r="O1220" s="97" t="str">
        <f aca="false">I1220&amp;" x "&amp;G1220</f>
        <v>0 x 0</v>
      </c>
      <c r="P1220" s="94" t="n">
        <f aca="false">MONTH(B1220)</f>
        <v>12</v>
      </c>
      <c r="Q1220" s="94" t="n">
        <f aca="false">QUOTIENT(B1220-2,7)-6129</f>
        <v>-6129</v>
      </c>
    </row>
    <row r="1221" customFormat="false" ht="12.75" hidden="false" customHeight="false" outlineLevel="0" collapsed="false">
      <c r="A1221" s="94"/>
      <c r="B1221" s="39"/>
      <c r="C1221" s="40"/>
      <c r="D1221" s="98" t="n">
        <v>6</v>
      </c>
      <c r="E1221" s="98"/>
      <c r="F1221" s="40"/>
      <c r="G1221" s="97"/>
      <c r="H1221" s="94"/>
      <c r="I1221" s="97"/>
      <c r="J1221" s="94"/>
      <c r="K1221" s="94"/>
      <c r="L1221" s="94"/>
      <c r="M1221" s="97" t="n">
        <v>0</v>
      </c>
      <c r="N1221" s="97" t="n">
        <v>0</v>
      </c>
      <c r="O1221" s="97" t="n">
        <v>0</v>
      </c>
      <c r="P1221" s="94"/>
      <c r="Q1221" s="94"/>
    </row>
    <row r="1222" customFormat="false" ht="12.75" hidden="false" customHeight="false" outlineLevel="0" collapsed="false">
      <c r="A1222" s="99"/>
      <c r="B1222" s="100"/>
      <c r="C1222" s="101"/>
      <c r="D1222" s="102"/>
      <c r="E1222" s="102"/>
      <c r="F1222" s="101"/>
      <c r="G1222" s="103"/>
      <c r="H1222" s="99"/>
      <c r="I1222" s="103"/>
      <c r="J1222" s="99"/>
      <c r="K1222" s="99"/>
      <c r="L1222" s="99"/>
      <c r="M1222" s="103" t="n">
        <v>0</v>
      </c>
      <c r="N1222" s="103" t="n">
        <v>0</v>
      </c>
      <c r="O1222" s="103" t="n">
        <v>0</v>
      </c>
      <c r="P1222" s="99"/>
      <c r="Q1222" s="99"/>
    </row>
    <row r="1223" customFormat="false" ht="12.75" hidden="false" customHeight="false" outlineLevel="0" collapsed="false">
      <c r="A1223" s="104" t="n">
        <f aca="false">A1220+1</f>
        <v>408</v>
      </c>
      <c r="B1223" s="95"/>
      <c r="C1223" s="40"/>
      <c r="D1223" s="96" t="n">
        <v>6</v>
      </c>
      <c r="E1223" s="96"/>
      <c r="F1223" s="40"/>
      <c r="G1223" s="105" t="n">
        <f aca="false">C1223</f>
        <v>0</v>
      </c>
      <c r="H1223" s="104" t="n">
        <f aca="false">IF(AND(E1223=0,E1224=0),25,20)</f>
        <v>25</v>
      </c>
      <c r="I1223" s="105" t="n">
        <f aca="false">F1223</f>
        <v>0</v>
      </c>
      <c r="J1223" s="94" t="n">
        <f aca="false">IF(E1223="WO40",-40,MAX(4,SUM(E1223:E1224)))</f>
        <v>4</v>
      </c>
      <c r="K1223" s="104" t="n">
        <f aca="false">IF(D1223&gt;E1223,1,0)+IF(D1224&gt;E1224,1,0)+IF(D1225&gt;E1225,1,0)</f>
        <v>2</v>
      </c>
      <c r="L1223" s="104" t="n">
        <f aca="false">IF(E1223&gt;D1223,1,0)+IF(E1224&gt;D1224,1,0)+IF(E1225&gt;D1225,1,0)</f>
        <v>0</v>
      </c>
      <c r="M1223" s="97" t="str">
        <f aca="false">G1223&amp;" d. "&amp;I1223</f>
        <v>0 d. 0</v>
      </c>
      <c r="N1223" s="97" t="str">
        <f aca="false">G1223&amp;" x "&amp;I1223</f>
        <v>0 x 0</v>
      </c>
      <c r="O1223" s="97" t="str">
        <f aca="false">I1223&amp;" x "&amp;G1223</f>
        <v>0 x 0</v>
      </c>
      <c r="P1223" s="94" t="n">
        <f aca="false">MONTH(B1223)</f>
        <v>12</v>
      </c>
      <c r="Q1223" s="94" t="n">
        <f aca="false">QUOTIENT(B1223-2,7)-6129</f>
        <v>-6129</v>
      </c>
    </row>
    <row r="1224" customFormat="false" ht="12.75" hidden="false" customHeight="false" outlineLevel="0" collapsed="false">
      <c r="A1224" s="94"/>
      <c r="B1224" s="39"/>
      <c r="C1224" s="40"/>
      <c r="D1224" s="98" t="n">
        <v>6</v>
      </c>
      <c r="E1224" s="98"/>
      <c r="F1224" s="40"/>
      <c r="G1224" s="97"/>
      <c r="H1224" s="94"/>
      <c r="I1224" s="97"/>
      <c r="J1224" s="94"/>
      <c r="K1224" s="94"/>
      <c r="L1224" s="94"/>
      <c r="M1224" s="97" t="n">
        <v>0</v>
      </c>
      <c r="N1224" s="97" t="n">
        <v>0</v>
      </c>
      <c r="O1224" s="97" t="n">
        <v>0</v>
      </c>
      <c r="P1224" s="94"/>
      <c r="Q1224" s="94"/>
    </row>
    <row r="1225" customFormat="false" ht="12.75" hidden="false" customHeight="false" outlineLevel="0" collapsed="false">
      <c r="A1225" s="99"/>
      <c r="B1225" s="100"/>
      <c r="C1225" s="101"/>
      <c r="D1225" s="102"/>
      <c r="E1225" s="102"/>
      <c r="F1225" s="101"/>
      <c r="G1225" s="103"/>
      <c r="H1225" s="99"/>
      <c r="I1225" s="103"/>
      <c r="J1225" s="99"/>
      <c r="K1225" s="99"/>
      <c r="L1225" s="99"/>
      <c r="M1225" s="103" t="n">
        <v>0</v>
      </c>
      <c r="N1225" s="103" t="n">
        <v>0</v>
      </c>
      <c r="O1225" s="103" t="n">
        <v>0</v>
      </c>
      <c r="P1225" s="99"/>
      <c r="Q1225" s="99"/>
    </row>
    <row r="1226" customFormat="false" ht="12.75" hidden="false" customHeight="false" outlineLevel="0" collapsed="false">
      <c r="A1226" s="104" t="n">
        <f aca="false">A1223+1</f>
        <v>409</v>
      </c>
      <c r="B1226" s="95"/>
      <c r="C1226" s="40"/>
      <c r="D1226" s="96" t="n">
        <v>6</v>
      </c>
      <c r="E1226" s="96"/>
      <c r="F1226" s="40"/>
      <c r="G1226" s="105" t="n">
        <f aca="false">C1226</f>
        <v>0</v>
      </c>
      <c r="H1226" s="104" t="n">
        <f aca="false">IF(AND(E1226=0,E1227=0),25,20)</f>
        <v>25</v>
      </c>
      <c r="I1226" s="105" t="n">
        <f aca="false">F1226</f>
        <v>0</v>
      </c>
      <c r="J1226" s="94" t="n">
        <f aca="false">IF(E1226="WO40",-40,MAX(4,SUM(E1226:E1227)))</f>
        <v>4</v>
      </c>
      <c r="K1226" s="104" t="n">
        <f aca="false">IF(D1226&gt;E1226,1,0)+IF(D1227&gt;E1227,1,0)+IF(D1228&gt;E1228,1,0)</f>
        <v>2</v>
      </c>
      <c r="L1226" s="104" t="n">
        <f aca="false">IF(E1226&gt;D1226,1,0)+IF(E1227&gt;D1227,1,0)+IF(E1228&gt;D1228,1,0)</f>
        <v>0</v>
      </c>
      <c r="M1226" s="97" t="str">
        <f aca="false">G1226&amp;" d. "&amp;I1226</f>
        <v>0 d. 0</v>
      </c>
      <c r="N1226" s="97" t="str">
        <f aca="false">G1226&amp;" x "&amp;I1226</f>
        <v>0 x 0</v>
      </c>
      <c r="O1226" s="97" t="str">
        <f aca="false">I1226&amp;" x "&amp;G1226</f>
        <v>0 x 0</v>
      </c>
      <c r="P1226" s="94" t="n">
        <f aca="false">MONTH(B1226)</f>
        <v>12</v>
      </c>
      <c r="Q1226" s="94" t="n">
        <f aca="false">QUOTIENT(B1226-2,7)-6129</f>
        <v>-6129</v>
      </c>
    </row>
    <row r="1227" customFormat="false" ht="12.75" hidden="false" customHeight="false" outlineLevel="0" collapsed="false">
      <c r="A1227" s="94"/>
      <c r="B1227" s="39"/>
      <c r="C1227" s="40"/>
      <c r="D1227" s="98" t="n">
        <v>6</v>
      </c>
      <c r="E1227" s="98"/>
      <c r="F1227" s="40"/>
      <c r="G1227" s="97"/>
      <c r="H1227" s="94"/>
      <c r="I1227" s="97"/>
      <c r="J1227" s="94"/>
      <c r="K1227" s="94"/>
      <c r="L1227" s="94"/>
      <c r="M1227" s="97" t="n">
        <v>0</v>
      </c>
      <c r="N1227" s="97" t="n">
        <v>0</v>
      </c>
      <c r="O1227" s="97" t="n">
        <v>0</v>
      </c>
      <c r="P1227" s="94"/>
      <c r="Q1227" s="94"/>
    </row>
    <row r="1228" customFormat="false" ht="12.75" hidden="false" customHeight="false" outlineLevel="0" collapsed="false">
      <c r="A1228" s="99"/>
      <c r="B1228" s="100"/>
      <c r="C1228" s="101"/>
      <c r="D1228" s="102"/>
      <c r="E1228" s="102"/>
      <c r="F1228" s="101"/>
      <c r="G1228" s="103"/>
      <c r="H1228" s="99"/>
      <c r="I1228" s="103"/>
      <c r="J1228" s="99"/>
      <c r="K1228" s="99"/>
      <c r="L1228" s="99"/>
      <c r="M1228" s="103" t="n">
        <v>0</v>
      </c>
      <c r="N1228" s="103" t="n">
        <v>0</v>
      </c>
      <c r="O1228" s="103" t="n">
        <v>0</v>
      </c>
      <c r="P1228" s="99"/>
      <c r="Q1228" s="99"/>
    </row>
    <row r="1229" customFormat="false" ht="12.75" hidden="false" customHeight="false" outlineLevel="0" collapsed="false">
      <c r="A1229" s="104" t="n">
        <f aca="false">A1226+1</f>
        <v>410</v>
      </c>
      <c r="B1229" s="95"/>
      <c r="C1229" s="40"/>
      <c r="D1229" s="96" t="n">
        <v>6</v>
      </c>
      <c r="E1229" s="96"/>
      <c r="F1229" s="40"/>
      <c r="G1229" s="105" t="n">
        <f aca="false">C1229</f>
        <v>0</v>
      </c>
      <c r="H1229" s="104" t="n">
        <f aca="false">IF(AND(E1229=0,E1230=0),25,20)</f>
        <v>25</v>
      </c>
      <c r="I1229" s="105" t="n">
        <f aca="false">F1229</f>
        <v>0</v>
      </c>
      <c r="J1229" s="94" t="n">
        <f aca="false">IF(E1229="WO40",-40,MAX(4,SUM(E1229:E1230)))</f>
        <v>4</v>
      </c>
      <c r="K1229" s="104" t="n">
        <f aca="false">IF(D1229&gt;E1229,1,0)+IF(D1230&gt;E1230,1,0)+IF(D1231&gt;E1231,1,0)</f>
        <v>2</v>
      </c>
      <c r="L1229" s="104" t="n">
        <f aca="false">IF(E1229&gt;D1229,1,0)+IF(E1230&gt;D1230,1,0)+IF(E1231&gt;D1231,1,0)</f>
        <v>0</v>
      </c>
      <c r="M1229" s="97" t="str">
        <f aca="false">G1229&amp;" d. "&amp;I1229</f>
        <v>0 d. 0</v>
      </c>
      <c r="N1229" s="97" t="str">
        <f aca="false">G1229&amp;" x "&amp;I1229</f>
        <v>0 x 0</v>
      </c>
      <c r="O1229" s="97" t="str">
        <f aca="false">I1229&amp;" x "&amp;G1229</f>
        <v>0 x 0</v>
      </c>
      <c r="P1229" s="94" t="n">
        <f aca="false">MONTH(B1229)</f>
        <v>12</v>
      </c>
      <c r="Q1229" s="94" t="n">
        <f aca="false">QUOTIENT(B1229-2,7)-6129</f>
        <v>-6129</v>
      </c>
    </row>
    <row r="1230" customFormat="false" ht="12.75" hidden="false" customHeight="false" outlineLevel="0" collapsed="false">
      <c r="A1230" s="94"/>
      <c r="B1230" s="39"/>
      <c r="C1230" s="40"/>
      <c r="D1230" s="98" t="n">
        <v>6</v>
      </c>
      <c r="E1230" s="98"/>
      <c r="F1230" s="40"/>
      <c r="G1230" s="97"/>
      <c r="H1230" s="94"/>
      <c r="I1230" s="97"/>
      <c r="J1230" s="94"/>
      <c r="K1230" s="94"/>
      <c r="L1230" s="94"/>
      <c r="M1230" s="97" t="n">
        <v>0</v>
      </c>
      <c r="N1230" s="97" t="n">
        <v>0</v>
      </c>
      <c r="O1230" s="97" t="n">
        <v>0</v>
      </c>
      <c r="P1230" s="94"/>
      <c r="Q1230" s="94"/>
    </row>
    <row r="1231" customFormat="false" ht="12.75" hidden="false" customHeight="false" outlineLevel="0" collapsed="false">
      <c r="A1231" s="99"/>
      <c r="B1231" s="100"/>
      <c r="C1231" s="101"/>
      <c r="D1231" s="102"/>
      <c r="E1231" s="102"/>
      <c r="F1231" s="101"/>
      <c r="G1231" s="103"/>
      <c r="H1231" s="99"/>
      <c r="I1231" s="103"/>
      <c r="J1231" s="99"/>
      <c r="K1231" s="99"/>
      <c r="L1231" s="99"/>
      <c r="M1231" s="103" t="n">
        <v>0</v>
      </c>
      <c r="N1231" s="103" t="n">
        <v>0</v>
      </c>
      <c r="O1231" s="103" t="n">
        <v>0</v>
      </c>
      <c r="P1231" s="99"/>
      <c r="Q1231" s="99"/>
    </row>
    <row r="1232" customFormat="false" ht="12.75" hidden="false" customHeight="false" outlineLevel="0" collapsed="false">
      <c r="A1232" s="104" t="n">
        <f aca="false">A1229+1</f>
        <v>411</v>
      </c>
      <c r="B1232" s="95"/>
      <c r="C1232" s="40"/>
      <c r="D1232" s="96" t="n">
        <v>6</v>
      </c>
      <c r="E1232" s="96"/>
      <c r="F1232" s="40"/>
      <c r="G1232" s="105" t="n">
        <f aca="false">C1232</f>
        <v>0</v>
      </c>
      <c r="H1232" s="104" t="n">
        <f aca="false">IF(AND(E1232=0,E1233=0),25,20)</f>
        <v>25</v>
      </c>
      <c r="I1232" s="105" t="n">
        <f aca="false">F1232</f>
        <v>0</v>
      </c>
      <c r="J1232" s="94" t="n">
        <f aca="false">IF(E1232="WO40",-40,MAX(4,SUM(E1232:E1233)))</f>
        <v>4</v>
      </c>
      <c r="K1232" s="104" t="n">
        <f aca="false">IF(D1232&gt;E1232,1,0)+IF(D1233&gt;E1233,1,0)+IF(D1234&gt;E1234,1,0)</f>
        <v>2</v>
      </c>
      <c r="L1232" s="104" t="n">
        <f aca="false">IF(E1232&gt;D1232,1,0)+IF(E1233&gt;D1233,1,0)+IF(E1234&gt;D1234,1,0)</f>
        <v>0</v>
      </c>
      <c r="M1232" s="97" t="str">
        <f aca="false">G1232&amp;" d. "&amp;I1232</f>
        <v>0 d. 0</v>
      </c>
      <c r="N1232" s="97" t="str">
        <f aca="false">G1232&amp;" x "&amp;I1232</f>
        <v>0 x 0</v>
      </c>
      <c r="O1232" s="97" t="str">
        <f aca="false">I1232&amp;" x "&amp;G1232</f>
        <v>0 x 0</v>
      </c>
      <c r="P1232" s="94" t="n">
        <f aca="false">MONTH(B1232)</f>
        <v>12</v>
      </c>
      <c r="Q1232" s="94" t="n">
        <f aca="false">QUOTIENT(B1232-2,7)-6129</f>
        <v>-6129</v>
      </c>
    </row>
    <row r="1233" customFormat="false" ht="12.75" hidden="false" customHeight="false" outlineLevel="0" collapsed="false">
      <c r="A1233" s="94"/>
      <c r="B1233" s="39"/>
      <c r="C1233" s="40"/>
      <c r="D1233" s="98" t="n">
        <v>6</v>
      </c>
      <c r="E1233" s="98"/>
      <c r="F1233" s="40"/>
      <c r="G1233" s="97"/>
      <c r="H1233" s="94"/>
      <c r="I1233" s="97"/>
      <c r="J1233" s="94"/>
      <c r="K1233" s="94"/>
      <c r="L1233" s="94"/>
      <c r="M1233" s="97" t="n">
        <v>0</v>
      </c>
      <c r="N1233" s="97" t="n">
        <v>0</v>
      </c>
      <c r="O1233" s="97" t="n">
        <v>0</v>
      </c>
      <c r="P1233" s="94"/>
      <c r="Q1233" s="94"/>
    </row>
    <row r="1234" customFormat="false" ht="12.75" hidden="false" customHeight="false" outlineLevel="0" collapsed="false">
      <c r="A1234" s="99"/>
      <c r="B1234" s="100"/>
      <c r="C1234" s="101"/>
      <c r="D1234" s="102"/>
      <c r="E1234" s="102"/>
      <c r="F1234" s="101"/>
      <c r="G1234" s="103"/>
      <c r="H1234" s="99"/>
      <c r="I1234" s="103"/>
      <c r="J1234" s="99"/>
      <c r="K1234" s="99"/>
      <c r="L1234" s="99"/>
      <c r="M1234" s="103" t="n">
        <v>0</v>
      </c>
      <c r="N1234" s="103" t="n">
        <v>0</v>
      </c>
      <c r="O1234" s="103" t="n">
        <v>0</v>
      </c>
      <c r="P1234" s="99"/>
      <c r="Q1234" s="99"/>
    </row>
    <row r="1235" customFormat="false" ht="12.75" hidden="false" customHeight="false" outlineLevel="0" collapsed="false">
      <c r="A1235" s="104" t="n">
        <f aca="false">A1232+1</f>
        <v>412</v>
      </c>
      <c r="B1235" s="95"/>
      <c r="C1235" s="40"/>
      <c r="D1235" s="96" t="n">
        <v>6</v>
      </c>
      <c r="E1235" s="96"/>
      <c r="F1235" s="40"/>
      <c r="G1235" s="105" t="n">
        <f aca="false">C1235</f>
        <v>0</v>
      </c>
      <c r="H1235" s="104" t="n">
        <f aca="false">IF(AND(E1235=0,E1236=0),25,20)</f>
        <v>25</v>
      </c>
      <c r="I1235" s="105" t="n">
        <f aca="false">F1235</f>
        <v>0</v>
      </c>
      <c r="J1235" s="94" t="n">
        <f aca="false">IF(E1235="WO40",-40,MAX(4,SUM(E1235:E1236)))</f>
        <v>4</v>
      </c>
      <c r="K1235" s="104" t="n">
        <f aca="false">IF(D1235&gt;E1235,1,0)+IF(D1236&gt;E1236,1,0)+IF(D1237&gt;E1237,1,0)</f>
        <v>2</v>
      </c>
      <c r="L1235" s="104" t="n">
        <f aca="false">IF(E1235&gt;D1235,1,0)+IF(E1236&gt;D1236,1,0)+IF(E1237&gt;D1237,1,0)</f>
        <v>0</v>
      </c>
      <c r="M1235" s="97" t="str">
        <f aca="false">G1235&amp;" d. "&amp;I1235</f>
        <v>0 d. 0</v>
      </c>
      <c r="N1235" s="97" t="str">
        <f aca="false">G1235&amp;" x "&amp;I1235</f>
        <v>0 x 0</v>
      </c>
      <c r="O1235" s="97" t="str">
        <f aca="false">I1235&amp;" x "&amp;G1235</f>
        <v>0 x 0</v>
      </c>
      <c r="P1235" s="94" t="n">
        <f aca="false">MONTH(B1235)</f>
        <v>12</v>
      </c>
      <c r="Q1235" s="94" t="n">
        <f aca="false">QUOTIENT(B1235-2,7)-6129</f>
        <v>-6129</v>
      </c>
    </row>
    <row r="1236" customFormat="false" ht="12.75" hidden="false" customHeight="false" outlineLevel="0" collapsed="false">
      <c r="A1236" s="94"/>
      <c r="B1236" s="39"/>
      <c r="C1236" s="40"/>
      <c r="D1236" s="98" t="n">
        <v>6</v>
      </c>
      <c r="E1236" s="98"/>
      <c r="F1236" s="40"/>
      <c r="G1236" s="97"/>
      <c r="H1236" s="94"/>
      <c r="I1236" s="97"/>
      <c r="J1236" s="94"/>
      <c r="K1236" s="94"/>
      <c r="L1236" s="94"/>
      <c r="M1236" s="97" t="n">
        <v>0</v>
      </c>
      <c r="N1236" s="97" t="n">
        <v>0</v>
      </c>
      <c r="O1236" s="97" t="n">
        <v>0</v>
      </c>
      <c r="P1236" s="94"/>
      <c r="Q1236" s="94"/>
    </row>
    <row r="1237" customFormat="false" ht="12.75" hidden="false" customHeight="false" outlineLevel="0" collapsed="false">
      <c r="A1237" s="99"/>
      <c r="B1237" s="100"/>
      <c r="C1237" s="101"/>
      <c r="D1237" s="102"/>
      <c r="E1237" s="102"/>
      <c r="F1237" s="101"/>
      <c r="G1237" s="103"/>
      <c r="H1237" s="99"/>
      <c r="I1237" s="103"/>
      <c r="J1237" s="99"/>
      <c r="K1237" s="99"/>
      <c r="L1237" s="99"/>
      <c r="M1237" s="103" t="n">
        <v>0</v>
      </c>
      <c r="N1237" s="103" t="n">
        <v>0</v>
      </c>
      <c r="O1237" s="103" t="n">
        <v>0</v>
      </c>
      <c r="P1237" s="99"/>
      <c r="Q1237" s="99"/>
    </row>
    <row r="1238" customFormat="false" ht="12.75" hidden="false" customHeight="false" outlineLevel="0" collapsed="false">
      <c r="A1238" s="104" t="n">
        <f aca="false">A1235+1</f>
        <v>413</v>
      </c>
      <c r="B1238" s="95"/>
      <c r="C1238" s="40"/>
      <c r="D1238" s="96" t="n">
        <v>6</v>
      </c>
      <c r="E1238" s="96"/>
      <c r="F1238" s="40"/>
      <c r="G1238" s="105" t="n">
        <f aca="false">C1238</f>
        <v>0</v>
      </c>
      <c r="H1238" s="104" t="n">
        <f aca="false">IF(AND(E1238=0,E1239=0),25,20)</f>
        <v>25</v>
      </c>
      <c r="I1238" s="105" t="n">
        <f aca="false">F1238</f>
        <v>0</v>
      </c>
      <c r="J1238" s="94" t="n">
        <f aca="false">IF(E1238="WO40",-40,MAX(4,SUM(E1238:E1239)))</f>
        <v>4</v>
      </c>
      <c r="K1238" s="104" t="n">
        <f aca="false">IF(D1238&gt;E1238,1,0)+IF(D1239&gt;E1239,1,0)+IF(D1240&gt;E1240,1,0)</f>
        <v>2</v>
      </c>
      <c r="L1238" s="104" t="n">
        <f aca="false">IF(E1238&gt;D1238,1,0)+IF(E1239&gt;D1239,1,0)+IF(E1240&gt;D1240,1,0)</f>
        <v>0</v>
      </c>
      <c r="M1238" s="97" t="str">
        <f aca="false">G1238&amp;" d. "&amp;I1238</f>
        <v>0 d. 0</v>
      </c>
      <c r="N1238" s="97" t="str">
        <f aca="false">G1238&amp;" x "&amp;I1238</f>
        <v>0 x 0</v>
      </c>
      <c r="O1238" s="97" t="str">
        <f aca="false">I1238&amp;" x "&amp;G1238</f>
        <v>0 x 0</v>
      </c>
      <c r="P1238" s="94" t="n">
        <f aca="false">MONTH(B1238)</f>
        <v>12</v>
      </c>
      <c r="Q1238" s="94" t="n">
        <f aca="false">QUOTIENT(B1238-2,7)-6129</f>
        <v>-6129</v>
      </c>
    </row>
    <row r="1239" customFormat="false" ht="12.75" hidden="false" customHeight="false" outlineLevel="0" collapsed="false">
      <c r="A1239" s="94"/>
      <c r="B1239" s="39"/>
      <c r="C1239" s="40"/>
      <c r="D1239" s="98" t="n">
        <v>6</v>
      </c>
      <c r="E1239" s="98"/>
      <c r="F1239" s="40"/>
      <c r="G1239" s="97"/>
      <c r="H1239" s="94"/>
      <c r="I1239" s="97"/>
      <c r="J1239" s="94"/>
      <c r="K1239" s="94"/>
      <c r="L1239" s="94"/>
      <c r="M1239" s="97" t="n">
        <v>0</v>
      </c>
      <c r="N1239" s="97" t="n">
        <v>0</v>
      </c>
      <c r="O1239" s="97" t="n">
        <v>0</v>
      </c>
      <c r="P1239" s="94"/>
      <c r="Q1239" s="94"/>
    </row>
    <row r="1240" customFormat="false" ht="12.75" hidden="false" customHeight="false" outlineLevel="0" collapsed="false">
      <c r="A1240" s="99"/>
      <c r="B1240" s="100"/>
      <c r="C1240" s="101"/>
      <c r="D1240" s="102"/>
      <c r="E1240" s="102"/>
      <c r="F1240" s="101"/>
      <c r="G1240" s="103"/>
      <c r="H1240" s="99"/>
      <c r="I1240" s="103"/>
      <c r="J1240" s="99"/>
      <c r="K1240" s="99"/>
      <c r="L1240" s="99"/>
      <c r="M1240" s="103" t="n">
        <v>0</v>
      </c>
      <c r="N1240" s="103" t="n">
        <v>0</v>
      </c>
      <c r="O1240" s="103" t="n">
        <v>0</v>
      </c>
      <c r="P1240" s="99"/>
      <c r="Q1240" s="99"/>
    </row>
    <row r="1241" customFormat="false" ht="12.75" hidden="false" customHeight="false" outlineLevel="0" collapsed="false">
      <c r="A1241" s="104" t="n">
        <f aca="false">A1238+1</f>
        <v>414</v>
      </c>
      <c r="B1241" s="95"/>
      <c r="C1241" s="40"/>
      <c r="D1241" s="96" t="n">
        <v>6</v>
      </c>
      <c r="E1241" s="96"/>
      <c r="F1241" s="40"/>
      <c r="G1241" s="105" t="n">
        <f aca="false">C1241</f>
        <v>0</v>
      </c>
      <c r="H1241" s="104" t="n">
        <f aca="false">IF(AND(E1241=0,E1242=0),25,20)</f>
        <v>25</v>
      </c>
      <c r="I1241" s="105" t="n">
        <f aca="false">F1241</f>
        <v>0</v>
      </c>
      <c r="J1241" s="94" t="n">
        <f aca="false">IF(E1241="WO40",-40,MAX(4,SUM(E1241:E1242)))</f>
        <v>4</v>
      </c>
      <c r="K1241" s="104" t="n">
        <f aca="false">IF(D1241&gt;E1241,1,0)+IF(D1242&gt;E1242,1,0)+IF(D1243&gt;E1243,1,0)</f>
        <v>2</v>
      </c>
      <c r="L1241" s="104" t="n">
        <f aca="false">IF(E1241&gt;D1241,1,0)+IF(E1242&gt;D1242,1,0)+IF(E1243&gt;D1243,1,0)</f>
        <v>0</v>
      </c>
      <c r="M1241" s="97" t="str">
        <f aca="false">G1241&amp;" d. "&amp;I1241</f>
        <v>0 d. 0</v>
      </c>
      <c r="N1241" s="97" t="str">
        <f aca="false">G1241&amp;" x "&amp;I1241</f>
        <v>0 x 0</v>
      </c>
      <c r="O1241" s="97" t="str">
        <f aca="false">I1241&amp;" x "&amp;G1241</f>
        <v>0 x 0</v>
      </c>
      <c r="P1241" s="94" t="n">
        <f aca="false">MONTH(B1241)</f>
        <v>12</v>
      </c>
      <c r="Q1241" s="94" t="n">
        <f aca="false">QUOTIENT(B1241-2,7)-6129</f>
        <v>-6129</v>
      </c>
    </row>
    <row r="1242" customFormat="false" ht="12.75" hidden="false" customHeight="false" outlineLevel="0" collapsed="false">
      <c r="A1242" s="94"/>
      <c r="B1242" s="39"/>
      <c r="C1242" s="40"/>
      <c r="D1242" s="98" t="n">
        <v>6</v>
      </c>
      <c r="E1242" s="98"/>
      <c r="F1242" s="40"/>
      <c r="G1242" s="97"/>
      <c r="H1242" s="94"/>
      <c r="I1242" s="97"/>
      <c r="J1242" s="94"/>
      <c r="K1242" s="94"/>
      <c r="L1242" s="94"/>
      <c r="M1242" s="97" t="n">
        <v>0</v>
      </c>
      <c r="N1242" s="97" t="n">
        <v>0</v>
      </c>
      <c r="O1242" s="97" t="n">
        <v>0</v>
      </c>
      <c r="P1242" s="94"/>
      <c r="Q1242" s="94"/>
    </row>
    <row r="1243" customFormat="false" ht="12.75" hidden="false" customHeight="false" outlineLevel="0" collapsed="false">
      <c r="A1243" s="99"/>
      <c r="B1243" s="100"/>
      <c r="C1243" s="101"/>
      <c r="D1243" s="102"/>
      <c r="E1243" s="102"/>
      <c r="F1243" s="101"/>
      <c r="G1243" s="103"/>
      <c r="H1243" s="99"/>
      <c r="I1243" s="103"/>
      <c r="J1243" s="99"/>
      <c r="K1243" s="99"/>
      <c r="L1243" s="99"/>
      <c r="M1243" s="103" t="n">
        <v>0</v>
      </c>
      <c r="N1243" s="103" t="n">
        <v>0</v>
      </c>
      <c r="O1243" s="103" t="n">
        <v>0</v>
      </c>
      <c r="P1243" s="99"/>
      <c r="Q1243" s="99"/>
    </row>
    <row r="1244" customFormat="false" ht="12.75" hidden="false" customHeight="false" outlineLevel="0" collapsed="false">
      <c r="A1244" s="104" t="n">
        <f aca="false">A1241+1</f>
        <v>415</v>
      </c>
      <c r="B1244" s="95"/>
      <c r="C1244" s="40"/>
      <c r="D1244" s="96" t="n">
        <v>6</v>
      </c>
      <c r="E1244" s="96"/>
      <c r="F1244" s="40"/>
      <c r="G1244" s="105" t="n">
        <f aca="false">C1244</f>
        <v>0</v>
      </c>
      <c r="H1244" s="104" t="n">
        <f aca="false">IF(AND(E1244=0,E1245=0),25,20)</f>
        <v>25</v>
      </c>
      <c r="I1244" s="105" t="n">
        <f aca="false">F1244</f>
        <v>0</v>
      </c>
      <c r="J1244" s="94" t="n">
        <f aca="false">IF(E1244="WO40",-40,MAX(4,SUM(E1244:E1245)))</f>
        <v>4</v>
      </c>
      <c r="K1244" s="104" t="n">
        <f aca="false">IF(D1244&gt;E1244,1,0)+IF(D1245&gt;E1245,1,0)+IF(D1246&gt;E1246,1,0)</f>
        <v>2</v>
      </c>
      <c r="L1244" s="104" t="n">
        <f aca="false">IF(E1244&gt;D1244,1,0)+IF(E1245&gt;D1245,1,0)+IF(E1246&gt;D1246,1,0)</f>
        <v>0</v>
      </c>
      <c r="M1244" s="97" t="str">
        <f aca="false">G1244&amp;" d. "&amp;I1244</f>
        <v>0 d. 0</v>
      </c>
      <c r="N1244" s="97" t="str">
        <f aca="false">G1244&amp;" x "&amp;I1244</f>
        <v>0 x 0</v>
      </c>
      <c r="O1244" s="97" t="str">
        <f aca="false">I1244&amp;" x "&amp;G1244</f>
        <v>0 x 0</v>
      </c>
      <c r="P1244" s="94" t="n">
        <f aca="false">MONTH(B1244)</f>
        <v>12</v>
      </c>
      <c r="Q1244" s="94" t="n">
        <f aca="false">QUOTIENT(B1244-2,7)-6129</f>
        <v>-6129</v>
      </c>
    </row>
    <row r="1245" customFormat="false" ht="12.75" hidden="false" customHeight="false" outlineLevel="0" collapsed="false">
      <c r="A1245" s="94"/>
      <c r="B1245" s="39"/>
      <c r="C1245" s="40"/>
      <c r="D1245" s="98" t="n">
        <v>6</v>
      </c>
      <c r="E1245" s="98"/>
      <c r="F1245" s="40"/>
      <c r="G1245" s="97"/>
      <c r="H1245" s="94"/>
      <c r="I1245" s="97"/>
      <c r="J1245" s="94"/>
      <c r="K1245" s="94"/>
      <c r="L1245" s="94"/>
      <c r="M1245" s="97" t="n">
        <v>0</v>
      </c>
      <c r="N1245" s="97" t="n">
        <v>0</v>
      </c>
      <c r="O1245" s="97" t="n">
        <v>0</v>
      </c>
      <c r="P1245" s="94"/>
      <c r="Q1245" s="94"/>
    </row>
    <row r="1246" customFormat="false" ht="12.75" hidden="false" customHeight="false" outlineLevel="0" collapsed="false">
      <c r="A1246" s="99"/>
      <c r="B1246" s="100"/>
      <c r="C1246" s="101"/>
      <c r="D1246" s="102"/>
      <c r="E1246" s="102"/>
      <c r="F1246" s="101"/>
      <c r="G1246" s="103"/>
      <c r="H1246" s="99"/>
      <c r="I1246" s="103"/>
      <c r="J1246" s="99"/>
      <c r="K1246" s="99"/>
      <c r="L1246" s="99"/>
      <c r="M1246" s="103" t="n">
        <v>0</v>
      </c>
      <c r="N1246" s="103" t="n">
        <v>0</v>
      </c>
      <c r="O1246" s="103" t="n">
        <v>0</v>
      </c>
      <c r="P1246" s="99"/>
      <c r="Q1246" s="99"/>
    </row>
    <row r="1247" customFormat="false" ht="12.75" hidden="false" customHeight="false" outlineLevel="0" collapsed="false">
      <c r="A1247" s="104" t="n">
        <f aca="false">A1244+1</f>
        <v>416</v>
      </c>
      <c r="B1247" s="95"/>
      <c r="C1247" s="40"/>
      <c r="D1247" s="96" t="n">
        <v>6</v>
      </c>
      <c r="E1247" s="96"/>
      <c r="F1247" s="40"/>
      <c r="G1247" s="105" t="n">
        <f aca="false">C1247</f>
        <v>0</v>
      </c>
      <c r="H1247" s="104" t="n">
        <f aca="false">IF(AND(E1247=0,E1248=0),25,20)</f>
        <v>25</v>
      </c>
      <c r="I1247" s="105" t="n">
        <f aca="false">F1247</f>
        <v>0</v>
      </c>
      <c r="J1247" s="94" t="n">
        <f aca="false">IF(E1247="WO40",-40,MAX(4,SUM(E1247:E1248)))</f>
        <v>4</v>
      </c>
      <c r="K1247" s="104" t="n">
        <f aca="false">IF(D1247&gt;E1247,1,0)+IF(D1248&gt;E1248,1,0)+IF(D1249&gt;E1249,1,0)</f>
        <v>2</v>
      </c>
      <c r="L1247" s="104" t="n">
        <f aca="false">IF(E1247&gt;D1247,1,0)+IF(E1248&gt;D1248,1,0)+IF(E1249&gt;D1249,1,0)</f>
        <v>0</v>
      </c>
      <c r="M1247" s="97" t="str">
        <f aca="false">G1247&amp;" d. "&amp;I1247</f>
        <v>0 d. 0</v>
      </c>
      <c r="N1247" s="97" t="str">
        <f aca="false">G1247&amp;" x "&amp;I1247</f>
        <v>0 x 0</v>
      </c>
      <c r="O1247" s="97" t="str">
        <f aca="false">I1247&amp;" x "&amp;G1247</f>
        <v>0 x 0</v>
      </c>
      <c r="P1247" s="94" t="n">
        <f aca="false">MONTH(B1247)</f>
        <v>12</v>
      </c>
      <c r="Q1247" s="94" t="n">
        <f aca="false">QUOTIENT(B1247-2,7)-6129</f>
        <v>-6129</v>
      </c>
    </row>
    <row r="1248" customFormat="false" ht="12.75" hidden="false" customHeight="false" outlineLevel="0" collapsed="false">
      <c r="A1248" s="94"/>
      <c r="B1248" s="39"/>
      <c r="C1248" s="40"/>
      <c r="D1248" s="98" t="n">
        <v>6</v>
      </c>
      <c r="E1248" s="98"/>
      <c r="F1248" s="40"/>
      <c r="G1248" s="97"/>
      <c r="H1248" s="94"/>
      <c r="I1248" s="97"/>
      <c r="J1248" s="94"/>
      <c r="K1248" s="94"/>
      <c r="L1248" s="94"/>
      <c r="M1248" s="97" t="n">
        <v>0</v>
      </c>
      <c r="N1248" s="97" t="n">
        <v>0</v>
      </c>
      <c r="O1248" s="97" t="n">
        <v>0</v>
      </c>
      <c r="P1248" s="94"/>
      <c r="Q1248" s="94"/>
    </row>
    <row r="1249" customFormat="false" ht="12.75" hidden="false" customHeight="false" outlineLevel="0" collapsed="false">
      <c r="A1249" s="99"/>
      <c r="B1249" s="100"/>
      <c r="C1249" s="101"/>
      <c r="D1249" s="102"/>
      <c r="E1249" s="102"/>
      <c r="F1249" s="101"/>
      <c r="G1249" s="103"/>
      <c r="H1249" s="99"/>
      <c r="I1249" s="103"/>
      <c r="J1249" s="99"/>
      <c r="K1249" s="99"/>
      <c r="L1249" s="99"/>
      <c r="M1249" s="103" t="n">
        <v>0</v>
      </c>
      <c r="N1249" s="103" t="n">
        <v>0</v>
      </c>
      <c r="O1249" s="103" t="n">
        <v>0</v>
      </c>
      <c r="P1249" s="99"/>
      <c r="Q1249" s="99"/>
    </row>
    <row r="1250" customFormat="false" ht="12.75" hidden="false" customHeight="false" outlineLevel="0" collapsed="false">
      <c r="A1250" s="104" t="n">
        <f aca="false">A1247+1</f>
        <v>417</v>
      </c>
      <c r="B1250" s="95"/>
      <c r="C1250" s="40"/>
      <c r="D1250" s="96" t="n">
        <v>6</v>
      </c>
      <c r="E1250" s="96"/>
      <c r="F1250" s="40"/>
      <c r="G1250" s="105" t="n">
        <f aca="false">C1250</f>
        <v>0</v>
      </c>
      <c r="H1250" s="104" t="n">
        <f aca="false">IF(AND(E1250=0,E1251=0),25,20)</f>
        <v>25</v>
      </c>
      <c r="I1250" s="105" t="n">
        <f aca="false">F1250</f>
        <v>0</v>
      </c>
      <c r="J1250" s="94" t="n">
        <f aca="false">IF(E1250="WO40",-40,MAX(4,SUM(E1250:E1251)))</f>
        <v>4</v>
      </c>
      <c r="K1250" s="104" t="n">
        <f aca="false">IF(D1250&gt;E1250,1,0)+IF(D1251&gt;E1251,1,0)+IF(D1252&gt;E1252,1,0)</f>
        <v>2</v>
      </c>
      <c r="L1250" s="104" t="n">
        <f aca="false">IF(E1250&gt;D1250,1,0)+IF(E1251&gt;D1251,1,0)+IF(E1252&gt;D1252,1,0)</f>
        <v>0</v>
      </c>
      <c r="M1250" s="97" t="str">
        <f aca="false">G1250&amp;" d. "&amp;I1250</f>
        <v>0 d. 0</v>
      </c>
      <c r="N1250" s="97" t="str">
        <f aca="false">G1250&amp;" x "&amp;I1250</f>
        <v>0 x 0</v>
      </c>
      <c r="O1250" s="97" t="str">
        <f aca="false">I1250&amp;" x "&amp;G1250</f>
        <v>0 x 0</v>
      </c>
      <c r="P1250" s="94" t="n">
        <f aca="false">MONTH(B1250)</f>
        <v>12</v>
      </c>
      <c r="Q1250" s="94" t="n">
        <f aca="false">QUOTIENT(B1250-2,7)-6129</f>
        <v>-6129</v>
      </c>
    </row>
    <row r="1251" customFormat="false" ht="12.75" hidden="false" customHeight="false" outlineLevel="0" collapsed="false">
      <c r="A1251" s="94"/>
      <c r="B1251" s="39"/>
      <c r="C1251" s="40"/>
      <c r="D1251" s="98" t="n">
        <v>6</v>
      </c>
      <c r="E1251" s="98"/>
      <c r="F1251" s="40"/>
      <c r="G1251" s="97"/>
      <c r="H1251" s="94"/>
      <c r="I1251" s="97"/>
      <c r="J1251" s="94"/>
      <c r="K1251" s="94"/>
      <c r="L1251" s="94"/>
      <c r="M1251" s="97" t="n">
        <v>0</v>
      </c>
      <c r="N1251" s="97" t="n">
        <v>0</v>
      </c>
      <c r="O1251" s="97" t="n">
        <v>0</v>
      </c>
      <c r="P1251" s="94"/>
      <c r="Q1251" s="94"/>
    </row>
    <row r="1252" customFormat="false" ht="12.75" hidden="false" customHeight="false" outlineLevel="0" collapsed="false">
      <c r="A1252" s="99"/>
      <c r="B1252" s="100"/>
      <c r="C1252" s="101"/>
      <c r="D1252" s="102"/>
      <c r="E1252" s="102"/>
      <c r="F1252" s="101"/>
      <c r="G1252" s="103"/>
      <c r="H1252" s="99"/>
      <c r="I1252" s="103"/>
      <c r="J1252" s="99"/>
      <c r="K1252" s="99"/>
      <c r="L1252" s="99"/>
      <c r="M1252" s="103" t="n">
        <v>0</v>
      </c>
      <c r="N1252" s="103" t="n">
        <v>0</v>
      </c>
      <c r="O1252" s="103" t="n">
        <v>0</v>
      </c>
      <c r="P1252" s="99"/>
      <c r="Q1252" s="99"/>
    </row>
    <row r="1253" customFormat="false" ht="12.75" hidden="false" customHeight="false" outlineLevel="0" collapsed="false">
      <c r="A1253" s="104" t="n">
        <f aca="false">A1250+1</f>
        <v>418</v>
      </c>
      <c r="B1253" s="95"/>
      <c r="C1253" s="40"/>
      <c r="D1253" s="96" t="n">
        <v>6</v>
      </c>
      <c r="E1253" s="96"/>
      <c r="F1253" s="40"/>
      <c r="G1253" s="105" t="n">
        <f aca="false">C1253</f>
        <v>0</v>
      </c>
      <c r="H1253" s="104" t="n">
        <f aca="false">IF(AND(E1253=0,E1254=0),25,20)</f>
        <v>25</v>
      </c>
      <c r="I1253" s="105" t="n">
        <f aca="false">F1253</f>
        <v>0</v>
      </c>
      <c r="J1253" s="94" t="n">
        <f aca="false">IF(E1253="WO40",-40,MAX(4,SUM(E1253:E1254)))</f>
        <v>4</v>
      </c>
      <c r="K1253" s="104" t="n">
        <f aca="false">IF(D1253&gt;E1253,1,0)+IF(D1254&gt;E1254,1,0)+IF(D1255&gt;E1255,1,0)</f>
        <v>2</v>
      </c>
      <c r="L1253" s="104" t="n">
        <f aca="false">IF(E1253&gt;D1253,1,0)+IF(E1254&gt;D1254,1,0)+IF(E1255&gt;D1255,1,0)</f>
        <v>0</v>
      </c>
      <c r="M1253" s="97" t="str">
        <f aca="false">G1253&amp;" d. "&amp;I1253</f>
        <v>0 d. 0</v>
      </c>
      <c r="N1253" s="97" t="str">
        <f aca="false">G1253&amp;" x "&amp;I1253</f>
        <v>0 x 0</v>
      </c>
      <c r="O1253" s="97" t="str">
        <f aca="false">I1253&amp;" x "&amp;G1253</f>
        <v>0 x 0</v>
      </c>
      <c r="P1253" s="94" t="n">
        <f aca="false">MONTH(B1253)</f>
        <v>12</v>
      </c>
      <c r="Q1253" s="94" t="n">
        <f aca="false">QUOTIENT(B1253-2,7)-6129</f>
        <v>-6129</v>
      </c>
    </row>
    <row r="1254" customFormat="false" ht="12.75" hidden="false" customHeight="false" outlineLevel="0" collapsed="false">
      <c r="A1254" s="94"/>
      <c r="B1254" s="39"/>
      <c r="C1254" s="40"/>
      <c r="D1254" s="98" t="n">
        <v>6</v>
      </c>
      <c r="E1254" s="98"/>
      <c r="F1254" s="40"/>
      <c r="G1254" s="97"/>
      <c r="H1254" s="94"/>
      <c r="I1254" s="97"/>
      <c r="J1254" s="94"/>
      <c r="K1254" s="94"/>
      <c r="L1254" s="94"/>
      <c r="M1254" s="97" t="n">
        <v>0</v>
      </c>
      <c r="N1254" s="97" t="n">
        <v>0</v>
      </c>
      <c r="O1254" s="97" t="n">
        <v>0</v>
      </c>
      <c r="P1254" s="94"/>
      <c r="Q1254" s="94"/>
    </row>
    <row r="1255" customFormat="false" ht="12.75" hidden="false" customHeight="false" outlineLevel="0" collapsed="false">
      <c r="A1255" s="99"/>
      <c r="B1255" s="100"/>
      <c r="C1255" s="101"/>
      <c r="D1255" s="102"/>
      <c r="E1255" s="102"/>
      <c r="F1255" s="101"/>
      <c r="G1255" s="103"/>
      <c r="H1255" s="99"/>
      <c r="I1255" s="103"/>
      <c r="J1255" s="99"/>
      <c r="K1255" s="99"/>
      <c r="L1255" s="99"/>
      <c r="M1255" s="103" t="n">
        <v>0</v>
      </c>
      <c r="N1255" s="103" t="n">
        <v>0</v>
      </c>
      <c r="O1255" s="103" t="n">
        <v>0</v>
      </c>
      <c r="P1255" s="99"/>
      <c r="Q1255" s="99"/>
    </row>
    <row r="1256" customFormat="false" ht="12.75" hidden="false" customHeight="false" outlineLevel="0" collapsed="false">
      <c r="A1256" s="104" t="n">
        <f aca="false">A1253+1</f>
        <v>419</v>
      </c>
      <c r="B1256" s="95"/>
      <c r="C1256" s="40"/>
      <c r="D1256" s="96" t="n">
        <v>6</v>
      </c>
      <c r="E1256" s="96"/>
      <c r="F1256" s="40"/>
      <c r="G1256" s="105" t="n">
        <f aca="false">C1256</f>
        <v>0</v>
      </c>
      <c r="H1256" s="104" t="n">
        <f aca="false">IF(AND(E1256=0,E1257=0),25,20)</f>
        <v>25</v>
      </c>
      <c r="I1256" s="105" t="n">
        <f aca="false">F1256</f>
        <v>0</v>
      </c>
      <c r="J1256" s="94" t="n">
        <f aca="false">IF(E1256="WO40",-40,MAX(4,SUM(E1256:E1257)))</f>
        <v>4</v>
      </c>
      <c r="K1256" s="104" t="n">
        <f aca="false">IF(D1256&gt;E1256,1,0)+IF(D1257&gt;E1257,1,0)+IF(D1258&gt;E1258,1,0)</f>
        <v>2</v>
      </c>
      <c r="L1256" s="104" t="n">
        <f aca="false">IF(E1256&gt;D1256,1,0)+IF(E1257&gt;D1257,1,0)+IF(E1258&gt;D1258,1,0)</f>
        <v>0</v>
      </c>
      <c r="M1256" s="97" t="str">
        <f aca="false">G1256&amp;" d. "&amp;I1256</f>
        <v>0 d. 0</v>
      </c>
      <c r="N1256" s="97" t="str">
        <f aca="false">G1256&amp;" x "&amp;I1256</f>
        <v>0 x 0</v>
      </c>
      <c r="O1256" s="97" t="str">
        <f aca="false">I1256&amp;" x "&amp;G1256</f>
        <v>0 x 0</v>
      </c>
      <c r="P1256" s="94" t="n">
        <f aca="false">MONTH(B1256)</f>
        <v>12</v>
      </c>
      <c r="Q1256" s="94" t="n">
        <f aca="false">QUOTIENT(B1256-2,7)-6129</f>
        <v>-6129</v>
      </c>
    </row>
    <row r="1257" customFormat="false" ht="12.75" hidden="false" customHeight="false" outlineLevel="0" collapsed="false">
      <c r="A1257" s="94"/>
      <c r="B1257" s="39"/>
      <c r="C1257" s="40"/>
      <c r="D1257" s="98" t="n">
        <v>6</v>
      </c>
      <c r="E1257" s="98"/>
      <c r="F1257" s="40"/>
      <c r="G1257" s="97"/>
      <c r="H1257" s="94"/>
      <c r="I1257" s="97"/>
      <c r="J1257" s="94"/>
      <c r="K1257" s="94"/>
      <c r="L1257" s="94"/>
      <c r="M1257" s="97" t="n">
        <v>0</v>
      </c>
      <c r="N1257" s="97" t="n">
        <v>0</v>
      </c>
      <c r="O1257" s="97" t="n">
        <v>0</v>
      </c>
      <c r="P1257" s="94"/>
      <c r="Q1257" s="94"/>
    </row>
    <row r="1258" customFormat="false" ht="12.75" hidden="false" customHeight="false" outlineLevel="0" collapsed="false">
      <c r="A1258" s="99"/>
      <c r="B1258" s="100"/>
      <c r="C1258" s="101"/>
      <c r="D1258" s="102"/>
      <c r="E1258" s="102"/>
      <c r="F1258" s="101"/>
      <c r="G1258" s="103"/>
      <c r="H1258" s="99"/>
      <c r="I1258" s="103"/>
      <c r="J1258" s="99"/>
      <c r="K1258" s="99"/>
      <c r="L1258" s="99"/>
      <c r="M1258" s="103" t="n">
        <v>0</v>
      </c>
      <c r="N1258" s="103" t="n">
        <v>0</v>
      </c>
      <c r="O1258" s="103" t="n">
        <v>0</v>
      </c>
      <c r="P1258" s="99"/>
      <c r="Q1258" s="99"/>
    </row>
    <row r="1259" customFormat="false" ht="12.75" hidden="false" customHeight="false" outlineLevel="0" collapsed="false">
      <c r="A1259" s="104" t="n">
        <f aca="false">A1256+1</f>
        <v>420</v>
      </c>
      <c r="B1259" s="95"/>
      <c r="C1259" s="40"/>
      <c r="D1259" s="96" t="n">
        <v>6</v>
      </c>
      <c r="E1259" s="96"/>
      <c r="F1259" s="40"/>
      <c r="G1259" s="105" t="n">
        <f aca="false">C1259</f>
        <v>0</v>
      </c>
      <c r="H1259" s="104" t="n">
        <f aca="false">IF(AND(E1259=0,E1260=0),25,20)</f>
        <v>25</v>
      </c>
      <c r="I1259" s="105" t="n">
        <f aca="false">F1259</f>
        <v>0</v>
      </c>
      <c r="J1259" s="94" t="n">
        <f aca="false">IF(E1259="WO40",-40,MAX(4,SUM(E1259:E1260)))</f>
        <v>4</v>
      </c>
      <c r="K1259" s="104" t="n">
        <f aca="false">IF(D1259&gt;E1259,1,0)+IF(D1260&gt;E1260,1,0)+IF(D1261&gt;E1261,1,0)</f>
        <v>2</v>
      </c>
      <c r="L1259" s="104" t="n">
        <f aca="false">IF(E1259&gt;D1259,1,0)+IF(E1260&gt;D1260,1,0)+IF(E1261&gt;D1261,1,0)</f>
        <v>0</v>
      </c>
      <c r="M1259" s="97" t="str">
        <f aca="false">G1259&amp;" d. "&amp;I1259</f>
        <v>0 d. 0</v>
      </c>
      <c r="N1259" s="97" t="str">
        <f aca="false">G1259&amp;" x "&amp;I1259</f>
        <v>0 x 0</v>
      </c>
      <c r="O1259" s="97" t="str">
        <f aca="false">I1259&amp;" x "&amp;G1259</f>
        <v>0 x 0</v>
      </c>
      <c r="P1259" s="94" t="n">
        <f aca="false">MONTH(B1259)</f>
        <v>12</v>
      </c>
      <c r="Q1259" s="94" t="n">
        <f aca="false">QUOTIENT(B1259-2,7)-6129</f>
        <v>-6129</v>
      </c>
    </row>
    <row r="1260" customFormat="false" ht="12.75" hidden="false" customHeight="false" outlineLevel="0" collapsed="false">
      <c r="A1260" s="94"/>
      <c r="B1260" s="39"/>
      <c r="C1260" s="40"/>
      <c r="D1260" s="98" t="n">
        <v>6</v>
      </c>
      <c r="E1260" s="98"/>
      <c r="F1260" s="40"/>
      <c r="G1260" s="97"/>
      <c r="H1260" s="94"/>
      <c r="I1260" s="97"/>
      <c r="J1260" s="94"/>
      <c r="K1260" s="94"/>
      <c r="L1260" s="94"/>
      <c r="M1260" s="97" t="n">
        <v>0</v>
      </c>
      <c r="N1260" s="97" t="n">
        <v>0</v>
      </c>
      <c r="O1260" s="97" t="n">
        <v>0</v>
      </c>
      <c r="P1260" s="94"/>
      <c r="Q1260" s="94"/>
    </row>
    <row r="1261" customFormat="false" ht="12.75" hidden="false" customHeight="false" outlineLevel="0" collapsed="false">
      <c r="A1261" s="99"/>
      <c r="B1261" s="100"/>
      <c r="C1261" s="101"/>
      <c r="D1261" s="102"/>
      <c r="E1261" s="102"/>
      <c r="F1261" s="101"/>
      <c r="G1261" s="103"/>
      <c r="H1261" s="99"/>
      <c r="I1261" s="103"/>
      <c r="J1261" s="99"/>
      <c r="K1261" s="99"/>
      <c r="L1261" s="99"/>
      <c r="M1261" s="103" t="n">
        <v>0</v>
      </c>
      <c r="N1261" s="103" t="n">
        <v>0</v>
      </c>
      <c r="O1261" s="103" t="n">
        <v>0</v>
      </c>
      <c r="P1261" s="99"/>
      <c r="Q1261" s="99"/>
    </row>
    <row r="1262" customFormat="false" ht="12.75" hidden="false" customHeight="false" outlineLevel="0" collapsed="false">
      <c r="A1262" s="104" t="n">
        <f aca="false">A1259+1</f>
        <v>421</v>
      </c>
      <c r="B1262" s="95"/>
      <c r="C1262" s="40"/>
      <c r="D1262" s="96" t="n">
        <v>6</v>
      </c>
      <c r="E1262" s="96"/>
      <c r="F1262" s="40"/>
      <c r="G1262" s="105" t="n">
        <f aca="false">C1262</f>
        <v>0</v>
      </c>
      <c r="H1262" s="104" t="n">
        <f aca="false">IF(AND(E1262=0,E1263=0),25,20)</f>
        <v>25</v>
      </c>
      <c r="I1262" s="105" t="n">
        <f aca="false">F1262</f>
        <v>0</v>
      </c>
      <c r="J1262" s="94" t="n">
        <f aca="false">IF(E1262="WO40",-40,MAX(4,SUM(E1262:E1263)))</f>
        <v>4</v>
      </c>
      <c r="K1262" s="104" t="n">
        <f aca="false">IF(D1262&gt;E1262,1,0)+IF(D1263&gt;E1263,1,0)+IF(D1264&gt;E1264,1,0)</f>
        <v>2</v>
      </c>
      <c r="L1262" s="104" t="n">
        <f aca="false">IF(E1262&gt;D1262,1,0)+IF(E1263&gt;D1263,1,0)+IF(E1264&gt;D1264,1,0)</f>
        <v>0</v>
      </c>
      <c r="M1262" s="97" t="str">
        <f aca="false">G1262&amp;" d. "&amp;I1262</f>
        <v>0 d. 0</v>
      </c>
      <c r="N1262" s="97" t="str">
        <f aca="false">G1262&amp;" x "&amp;I1262</f>
        <v>0 x 0</v>
      </c>
      <c r="O1262" s="97" t="str">
        <f aca="false">I1262&amp;" x "&amp;G1262</f>
        <v>0 x 0</v>
      </c>
      <c r="P1262" s="94" t="n">
        <f aca="false">MONTH(B1262)</f>
        <v>12</v>
      </c>
      <c r="Q1262" s="94" t="n">
        <f aca="false">QUOTIENT(B1262-2,7)-6129</f>
        <v>-6129</v>
      </c>
    </row>
    <row r="1263" customFormat="false" ht="12.75" hidden="false" customHeight="false" outlineLevel="0" collapsed="false">
      <c r="A1263" s="94"/>
      <c r="B1263" s="39"/>
      <c r="C1263" s="40"/>
      <c r="D1263" s="98" t="n">
        <v>6</v>
      </c>
      <c r="E1263" s="98"/>
      <c r="F1263" s="40"/>
      <c r="G1263" s="97"/>
      <c r="H1263" s="94"/>
      <c r="I1263" s="97"/>
      <c r="J1263" s="94"/>
      <c r="K1263" s="94"/>
      <c r="L1263" s="94"/>
      <c r="M1263" s="97" t="n">
        <v>0</v>
      </c>
      <c r="N1263" s="97" t="n">
        <v>0</v>
      </c>
      <c r="O1263" s="97" t="n">
        <v>0</v>
      </c>
      <c r="P1263" s="94"/>
      <c r="Q1263" s="94"/>
    </row>
    <row r="1264" customFormat="false" ht="12.75" hidden="false" customHeight="false" outlineLevel="0" collapsed="false">
      <c r="A1264" s="99"/>
      <c r="B1264" s="100"/>
      <c r="C1264" s="101"/>
      <c r="D1264" s="102"/>
      <c r="E1264" s="102"/>
      <c r="F1264" s="101"/>
      <c r="G1264" s="103"/>
      <c r="H1264" s="99"/>
      <c r="I1264" s="103"/>
      <c r="J1264" s="99"/>
      <c r="K1264" s="99"/>
      <c r="L1264" s="99"/>
      <c r="M1264" s="103" t="n">
        <v>0</v>
      </c>
      <c r="N1264" s="103" t="n">
        <v>0</v>
      </c>
      <c r="O1264" s="103" t="n">
        <v>0</v>
      </c>
      <c r="P1264" s="99"/>
      <c r="Q1264" s="99"/>
    </row>
    <row r="1265" customFormat="false" ht="12.75" hidden="false" customHeight="false" outlineLevel="0" collapsed="false">
      <c r="A1265" s="104" t="n">
        <f aca="false">A1262+1</f>
        <v>422</v>
      </c>
      <c r="B1265" s="95"/>
      <c r="C1265" s="40"/>
      <c r="D1265" s="96" t="n">
        <v>6</v>
      </c>
      <c r="E1265" s="96"/>
      <c r="F1265" s="40"/>
      <c r="G1265" s="105" t="n">
        <f aca="false">C1265</f>
        <v>0</v>
      </c>
      <c r="H1265" s="104" t="n">
        <f aca="false">IF(AND(E1265=0,E1266=0),25,20)</f>
        <v>25</v>
      </c>
      <c r="I1265" s="105" t="n">
        <f aca="false">F1265</f>
        <v>0</v>
      </c>
      <c r="J1265" s="94" t="n">
        <f aca="false">IF(E1265="WO40",-40,MAX(4,SUM(E1265:E1266)))</f>
        <v>4</v>
      </c>
      <c r="K1265" s="104" t="n">
        <f aca="false">IF(D1265&gt;E1265,1,0)+IF(D1266&gt;E1266,1,0)+IF(D1267&gt;E1267,1,0)</f>
        <v>2</v>
      </c>
      <c r="L1265" s="104" t="n">
        <f aca="false">IF(E1265&gt;D1265,1,0)+IF(E1266&gt;D1266,1,0)+IF(E1267&gt;D1267,1,0)</f>
        <v>0</v>
      </c>
      <c r="M1265" s="97" t="str">
        <f aca="false">G1265&amp;" d. "&amp;I1265</f>
        <v>0 d. 0</v>
      </c>
      <c r="N1265" s="97" t="str">
        <f aca="false">G1265&amp;" x "&amp;I1265</f>
        <v>0 x 0</v>
      </c>
      <c r="O1265" s="97" t="str">
        <f aca="false">I1265&amp;" x "&amp;G1265</f>
        <v>0 x 0</v>
      </c>
      <c r="P1265" s="94" t="n">
        <f aca="false">MONTH(B1265)</f>
        <v>12</v>
      </c>
      <c r="Q1265" s="94" t="n">
        <f aca="false">QUOTIENT(B1265-2,7)-6129</f>
        <v>-6129</v>
      </c>
    </row>
    <row r="1266" customFormat="false" ht="12.75" hidden="false" customHeight="false" outlineLevel="0" collapsed="false">
      <c r="A1266" s="94"/>
      <c r="B1266" s="39"/>
      <c r="C1266" s="40"/>
      <c r="D1266" s="98" t="n">
        <v>6</v>
      </c>
      <c r="E1266" s="98"/>
      <c r="F1266" s="40"/>
      <c r="G1266" s="97"/>
      <c r="H1266" s="94"/>
      <c r="I1266" s="97"/>
      <c r="J1266" s="94"/>
      <c r="K1266" s="94"/>
      <c r="L1266" s="94"/>
      <c r="M1266" s="97" t="n">
        <v>0</v>
      </c>
      <c r="N1266" s="97" t="n">
        <v>0</v>
      </c>
      <c r="O1266" s="97" t="n">
        <v>0</v>
      </c>
      <c r="P1266" s="94"/>
      <c r="Q1266" s="94"/>
    </row>
    <row r="1267" customFormat="false" ht="12.75" hidden="false" customHeight="false" outlineLevel="0" collapsed="false">
      <c r="A1267" s="99"/>
      <c r="B1267" s="100"/>
      <c r="C1267" s="101"/>
      <c r="D1267" s="102"/>
      <c r="E1267" s="102"/>
      <c r="F1267" s="101"/>
      <c r="G1267" s="103"/>
      <c r="H1267" s="99"/>
      <c r="I1267" s="103"/>
      <c r="J1267" s="99"/>
      <c r="K1267" s="99"/>
      <c r="L1267" s="99"/>
      <c r="M1267" s="103" t="n">
        <v>0</v>
      </c>
      <c r="N1267" s="103" t="n">
        <v>0</v>
      </c>
      <c r="O1267" s="103" t="n">
        <v>0</v>
      </c>
      <c r="P1267" s="99"/>
      <c r="Q1267" s="99"/>
    </row>
    <row r="1268" customFormat="false" ht="12.75" hidden="false" customHeight="false" outlineLevel="0" collapsed="false">
      <c r="A1268" s="104" t="n">
        <f aca="false">A1265+1</f>
        <v>423</v>
      </c>
      <c r="B1268" s="95"/>
      <c r="C1268" s="40"/>
      <c r="D1268" s="96" t="n">
        <v>6</v>
      </c>
      <c r="E1268" s="96"/>
      <c r="F1268" s="40"/>
      <c r="G1268" s="105" t="n">
        <f aca="false">C1268</f>
        <v>0</v>
      </c>
      <c r="H1268" s="104" t="n">
        <f aca="false">IF(AND(E1268=0,E1269=0),25,20)</f>
        <v>25</v>
      </c>
      <c r="I1268" s="105" t="n">
        <f aca="false">F1268</f>
        <v>0</v>
      </c>
      <c r="J1268" s="94" t="n">
        <f aca="false">IF(E1268="WO40",-40,MAX(4,SUM(E1268:E1269)))</f>
        <v>4</v>
      </c>
      <c r="K1268" s="104" t="n">
        <f aca="false">IF(D1268&gt;E1268,1,0)+IF(D1269&gt;E1269,1,0)+IF(D1270&gt;E1270,1,0)</f>
        <v>2</v>
      </c>
      <c r="L1268" s="104" t="n">
        <f aca="false">IF(E1268&gt;D1268,1,0)+IF(E1269&gt;D1269,1,0)+IF(E1270&gt;D1270,1,0)</f>
        <v>0</v>
      </c>
      <c r="M1268" s="97" t="str">
        <f aca="false">G1268&amp;" d. "&amp;I1268</f>
        <v>0 d. 0</v>
      </c>
      <c r="N1268" s="97" t="str">
        <f aca="false">G1268&amp;" x "&amp;I1268</f>
        <v>0 x 0</v>
      </c>
      <c r="O1268" s="97" t="str">
        <f aca="false">I1268&amp;" x "&amp;G1268</f>
        <v>0 x 0</v>
      </c>
      <c r="P1268" s="94" t="n">
        <f aca="false">MONTH(B1268)</f>
        <v>12</v>
      </c>
      <c r="Q1268" s="94" t="n">
        <f aca="false">QUOTIENT(B1268-2,7)-6129</f>
        <v>-6129</v>
      </c>
    </row>
    <row r="1269" customFormat="false" ht="12.75" hidden="false" customHeight="false" outlineLevel="0" collapsed="false">
      <c r="A1269" s="94"/>
      <c r="B1269" s="39"/>
      <c r="C1269" s="40"/>
      <c r="D1269" s="98" t="n">
        <v>6</v>
      </c>
      <c r="E1269" s="98"/>
      <c r="F1269" s="40"/>
      <c r="G1269" s="97"/>
      <c r="H1269" s="94"/>
      <c r="I1269" s="97"/>
      <c r="J1269" s="94"/>
      <c r="K1269" s="94"/>
      <c r="L1269" s="94"/>
      <c r="M1269" s="97" t="n">
        <v>0</v>
      </c>
      <c r="N1269" s="97" t="n">
        <v>0</v>
      </c>
      <c r="O1269" s="97" t="n">
        <v>0</v>
      </c>
      <c r="P1269" s="94"/>
      <c r="Q1269" s="94"/>
    </row>
    <row r="1270" customFormat="false" ht="12.75" hidden="false" customHeight="false" outlineLevel="0" collapsed="false">
      <c r="A1270" s="99"/>
      <c r="B1270" s="100"/>
      <c r="C1270" s="101"/>
      <c r="D1270" s="102"/>
      <c r="E1270" s="102"/>
      <c r="F1270" s="101"/>
      <c r="G1270" s="103"/>
      <c r="H1270" s="99"/>
      <c r="I1270" s="103"/>
      <c r="J1270" s="99"/>
      <c r="K1270" s="99"/>
      <c r="L1270" s="99"/>
      <c r="M1270" s="103" t="n">
        <v>0</v>
      </c>
      <c r="N1270" s="103" t="n">
        <v>0</v>
      </c>
      <c r="O1270" s="103" t="n">
        <v>0</v>
      </c>
      <c r="P1270" s="99"/>
      <c r="Q1270" s="99"/>
    </row>
    <row r="1271" customFormat="false" ht="12.75" hidden="false" customHeight="false" outlineLevel="0" collapsed="false">
      <c r="A1271" s="104" t="n">
        <f aca="false">A1268+1</f>
        <v>424</v>
      </c>
      <c r="B1271" s="95"/>
      <c r="C1271" s="40"/>
      <c r="D1271" s="96" t="n">
        <v>6</v>
      </c>
      <c r="E1271" s="96"/>
      <c r="F1271" s="40"/>
      <c r="G1271" s="105" t="n">
        <f aca="false">C1271</f>
        <v>0</v>
      </c>
      <c r="H1271" s="104" t="n">
        <f aca="false">IF(AND(E1271=0,E1272=0),25,20)</f>
        <v>25</v>
      </c>
      <c r="I1271" s="105" t="n">
        <f aca="false">F1271</f>
        <v>0</v>
      </c>
      <c r="J1271" s="94" t="n">
        <f aca="false">IF(E1271="WO40",-40,MAX(4,SUM(E1271:E1272)))</f>
        <v>4</v>
      </c>
      <c r="K1271" s="104" t="n">
        <f aca="false">IF(D1271&gt;E1271,1,0)+IF(D1272&gt;E1272,1,0)+IF(D1273&gt;E1273,1,0)</f>
        <v>2</v>
      </c>
      <c r="L1271" s="104" t="n">
        <f aca="false">IF(E1271&gt;D1271,1,0)+IF(E1272&gt;D1272,1,0)+IF(E1273&gt;D1273,1,0)</f>
        <v>0</v>
      </c>
      <c r="M1271" s="97" t="str">
        <f aca="false">G1271&amp;" d. "&amp;I1271</f>
        <v>0 d. 0</v>
      </c>
      <c r="N1271" s="97" t="str">
        <f aca="false">G1271&amp;" x "&amp;I1271</f>
        <v>0 x 0</v>
      </c>
      <c r="O1271" s="97" t="str">
        <f aca="false">I1271&amp;" x "&amp;G1271</f>
        <v>0 x 0</v>
      </c>
      <c r="P1271" s="94" t="n">
        <f aca="false">MONTH(B1271)</f>
        <v>12</v>
      </c>
      <c r="Q1271" s="94" t="n">
        <f aca="false">QUOTIENT(B1271-2,7)-6129</f>
        <v>-6129</v>
      </c>
    </row>
    <row r="1272" customFormat="false" ht="12.75" hidden="false" customHeight="false" outlineLevel="0" collapsed="false">
      <c r="A1272" s="94"/>
      <c r="B1272" s="39"/>
      <c r="C1272" s="40"/>
      <c r="D1272" s="98" t="n">
        <v>6</v>
      </c>
      <c r="E1272" s="98"/>
      <c r="F1272" s="40"/>
      <c r="G1272" s="97"/>
      <c r="H1272" s="94"/>
      <c r="I1272" s="97"/>
      <c r="J1272" s="94"/>
      <c r="K1272" s="94"/>
      <c r="L1272" s="94"/>
      <c r="M1272" s="97" t="n">
        <v>0</v>
      </c>
      <c r="N1272" s="97" t="n">
        <v>0</v>
      </c>
      <c r="O1272" s="97" t="n">
        <v>0</v>
      </c>
      <c r="P1272" s="94"/>
      <c r="Q1272" s="94"/>
    </row>
    <row r="1273" customFormat="false" ht="12.75" hidden="false" customHeight="false" outlineLevel="0" collapsed="false">
      <c r="A1273" s="99"/>
      <c r="B1273" s="100"/>
      <c r="C1273" s="101"/>
      <c r="D1273" s="102"/>
      <c r="E1273" s="102"/>
      <c r="F1273" s="101"/>
      <c r="G1273" s="103"/>
      <c r="H1273" s="99"/>
      <c r="I1273" s="103"/>
      <c r="J1273" s="99"/>
      <c r="K1273" s="99"/>
      <c r="L1273" s="99"/>
      <c r="M1273" s="103" t="n">
        <v>0</v>
      </c>
      <c r="N1273" s="103" t="n">
        <v>0</v>
      </c>
      <c r="O1273" s="103" t="n">
        <v>0</v>
      </c>
      <c r="P1273" s="99"/>
      <c r="Q1273" s="99"/>
    </row>
    <row r="1274" customFormat="false" ht="12.75" hidden="false" customHeight="false" outlineLevel="0" collapsed="false">
      <c r="A1274" s="104" t="n">
        <f aca="false">A1271+1</f>
        <v>425</v>
      </c>
      <c r="B1274" s="95"/>
      <c r="C1274" s="40"/>
      <c r="D1274" s="96" t="n">
        <v>6</v>
      </c>
      <c r="E1274" s="96"/>
      <c r="F1274" s="40"/>
      <c r="G1274" s="105" t="n">
        <f aca="false">C1274</f>
        <v>0</v>
      </c>
      <c r="H1274" s="104" t="n">
        <f aca="false">IF(AND(E1274=0,E1275=0),25,20)</f>
        <v>25</v>
      </c>
      <c r="I1274" s="105" t="n">
        <f aca="false">F1274</f>
        <v>0</v>
      </c>
      <c r="J1274" s="94" t="n">
        <f aca="false">IF(E1274="WO40",-40,MAX(4,SUM(E1274:E1275)))</f>
        <v>4</v>
      </c>
      <c r="K1274" s="104" t="n">
        <f aca="false">IF(D1274&gt;E1274,1,0)+IF(D1275&gt;E1275,1,0)+IF(D1276&gt;E1276,1,0)</f>
        <v>2</v>
      </c>
      <c r="L1274" s="104" t="n">
        <f aca="false">IF(E1274&gt;D1274,1,0)+IF(E1275&gt;D1275,1,0)+IF(E1276&gt;D1276,1,0)</f>
        <v>0</v>
      </c>
      <c r="M1274" s="97" t="str">
        <f aca="false">G1274&amp;" d. "&amp;I1274</f>
        <v>0 d. 0</v>
      </c>
      <c r="N1274" s="97" t="str">
        <f aca="false">G1274&amp;" x "&amp;I1274</f>
        <v>0 x 0</v>
      </c>
      <c r="O1274" s="97" t="str">
        <f aca="false">I1274&amp;" x "&amp;G1274</f>
        <v>0 x 0</v>
      </c>
      <c r="P1274" s="94" t="n">
        <f aca="false">MONTH(B1274)</f>
        <v>12</v>
      </c>
      <c r="Q1274" s="94" t="n">
        <f aca="false">QUOTIENT(B1274-2,7)-6129</f>
        <v>-6129</v>
      </c>
    </row>
    <row r="1275" customFormat="false" ht="12.75" hidden="false" customHeight="false" outlineLevel="0" collapsed="false">
      <c r="A1275" s="94"/>
      <c r="B1275" s="39"/>
      <c r="C1275" s="40"/>
      <c r="D1275" s="98" t="n">
        <v>6</v>
      </c>
      <c r="E1275" s="98"/>
      <c r="F1275" s="40"/>
      <c r="G1275" s="97"/>
      <c r="H1275" s="94"/>
      <c r="I1275" s="97"/>
      <c r="J1275" s="94"/>
      <c r="K1275" s="94"/>
      <c r="L1275" s="94"/>
      <c r="M1275" s="97" t="n">
        <v>0</v>
      </c>
      <c r="N1275" s="97" t="n">
        <v>0</v>
      </c>
      <c r="O1275" s="97" t="n">
        <v>0</v>
      </c>
      <c r="P1275" s="94"/>
      <c r="Q1275" s="94"/>
    </row>
    <row r="1276" customFormat="false" ht="12.75" hidden="false" customHeight="false" outlineLevel="0" collapsed="false">
      <c r="A1276" s="99"/>
      <c r="B1276" s="100"/>
      <c r="C1276" s="101"/>
      <c r="D1276" s="102"/>
      <c r="E1276" s="102"/>
      <c r="F1276" s="101"/>
      <c r="G1276" s="103"/>
      <c r="H1276" s="99"/>
      <c r="I1276" s="103"/>
      <c r="J1276" s="99"/>
      <c r="K1276" s="99"/>
      <c r="L1276" s="99"/>
      <c r="M1276" s="103" t="n">
        <v>0</v>
      </c>
      <c r="N1276" s="103" t="n">
        <v>0</v>
      </c>
      <c r="O1276" s="103" t="n">
        <v>0</v>
      </c>
      <c r="P1276" s="99"/>
      <c r="Q1276" s="99"/>
    </row>
    <row r="1277" customFormat="false" ht="12.75" hidden="false" customHeight="false" outlineLevel="0" collapsed="false">
      <c r="A1277" s="104" t="n">
        <f aca="false">A1274+1</f>
        <v>426</v>
      </c>
      <c r="B1277" s="95"/>
      <c r="C1277" s="40"/>
      <c r="D1277" s="96" t="n">
        <v>6</v>
      </c>
      <c r="E1277" s="96"/>
      <c r="F1277" s="40"/>
      <c r="G1277" s="105" t="n">
        <f aca="false">C1277</f>
        <v>0</v>
      </c>
      <c r="H1277" s="104" t="n">
        <f aca="false">IF(AND(E1277=0,E1278=0),25,20)</f>
        <v>25</v>
      </c>
      <c r="I1277" s="105" t="n">
        <f aca="false">F1277</f>
        <v>0</v>
      </c>
      <c r="J1277" s="94" t="n">
        <f aca="false">IF(E1277="WO40",-40,MAX(4,SUM(E1277:E1278)))</f>
        <v>4</v>
      </c>
      <c r="K1277" s="104" t="n">
        <f aca="false">IF(D1277&gt;E1277,1,0)+IF(D1278&gt;E1278,1,0)+IF(D1279&gt;E1279,1,0)</f>
        <v>2</v>
      </c>
      <c r="L1277" s="104" t="n">
        <f aca="false">IF(E1277&gt;D1277,1,0)+IF(E1278&gt;D1278,1,0)+IF(E1279&gt;D1279,1,0)</f>
        <v>0</v>
      </c>
      <c r="M1277" s="97" t="str">
        <f aca="false">G1277&amp;" d. "&amp;I1277</f>
        <v>0 d. 0</v>
      </c>
      <c r="N1277" s="97" t="str">
        <f aca="false">G1277&amp;" x "&amp;I1277</f>
        <v>0 x 0</v>
      </c>
      <c r="O1277" s="97" t="str">
        <f aca="false">I1277&amp;" x "&amp;G1277</f>
        <v>0 x 0</v>
      </c>
      <c r="P1277" s="94" t="n">
        <f aca="false">MONTH(B1277)</f>
        <v>12</v>
      </c>
      <c r="Q1277" s="94" t="n">
        <f aca="false">QUOTIENT(B1277-2,7)-6129</f>
        <v>-6129</v>
      </c>
    </row>
    <row r="1278" customFormat="false" ht="12.75" hidden="false" customHeight="false" outlineLevel="0" collapsed="false">
      <c r="A1278" s="94"/>
      <c r="B1278" s="39"/>
      <c r="C1278" s="40"/>
      <c r="D1278" s="98" t="n">
        <v>6</v>
      </c>
      <c r="E1278" s="98"/>
      <c r="F1278" s="40"/>
      <c r="G1278" s="97"/>
      <c r="H1278" s="94"/>
      <c r="I1278" s="97"/>
      <c r="J1278" s="94"/>
      <c r="K1278" s="94"/>
      <c r="L1278" s="94"/>
      <c r="M1278" s="97" t="n">
        <v>0</v>
      </c>
      <c r="N1278" s="97" t="n">
        <v>0</v>
      </c>
      <c r="O1278" s="97" t="n">
        <v>0</v>
      </c>
      <c r="P1278" s="94"/>
      <c r="Q1278" s="94"/>
    </row>
    <row r="1279" customFormat="false" ht="12.75" hidden="false" customHeight="false" outlineLevel="0" collapsed="false">
      <c r="A1279" s="99"/>
      <c r="B1279" s="100"/>
      <c r="C1279" s="101"/>
      <c r="D1279" s="102"/>
      <c r="E1279" s="102"/>
      <c r="F1279" s="101"/>
      <c r="G1279" s="103"/>
      <c r="H1279" s="99"/>
      <c r="I1279" s="103"/>
      <c r="J1279" s="99"/>
      <c r="K1279" s="99"/>
      <c r="L1279" s="99"/>
      <c r="M1279" s="103" t="n">
        <v>0</v>
      </c>
      <c r="N1279" s="103" t="n">
        <v>0</v>
      </c>
      <c r="O1279" s="103" t="n">
        <v>0</v>
      </c>
      <c r="P1279" s="99"/>
      <c r="Q1279" s="99"/>
    </row>
    <row r="1280" customFormat="false" ht="12.75" hidden="false" customHeight="false" outlineLevel="0" collapsed="false">
      <c r="A1280" s="104" t="n">
        <f aca="false">A1277+1</f>
        <v>427</v>
      </c>
      <c r="B1280" s="95"/>
      <c r="C1280" s="40"/>
      <c r="D1280" s="96" t="n">
        <v>6</v>
      </c>
      <c r="E1280" s="96"/>
      <c r="F1280" s="40"/>
      <c r="G1280" s="105" t="n">
        <f aca="false">C1280</f>
        <v>0</v>
      </c>
      <c r="H1280" s="104" t="n">
        <f aca="false">IF(AND(E1280=0,E1281=0),25,20)</f>
        <v>25</v>
      </c>
      <c r="I1280" s="105" t="n">
        <f aca="false">F1280</f>
        <v>0</v>
      </c>
      <c r="J1280" s="94" t="n">
        <f aca="false">IF(E1280="WO40",-40,MAX(4,SUM(E1280:E1281)))</f>
        <v>4</v>
      </c>
      <c r="K1280" s="104" t="n">
        <f aca="false">IF(D1280&gt;E1280,1,0)+IF(D1281&gt;E1281,1,0)+IF(D1282&gt;E1282,1,0)</f>
        <v>2</v>
      </c>
      <c r="L1280" s="104" t="n">
        <f aca="false">IF(E1280&gt;D1280,1,0)+IF(E1281&gt;D1281,1,0)+IF(E1282&gt;D1282,1,0)</f>
        <v>0</v>
      </c>
      <c r="M1280" s="97" t="str">
        <f aca="false">G1280&amp;" d. "&amp;I1280</f>
        <v>0 d. 0</v>
      </c>
      <c r="N1280" s="97" t="str">
        <f aca="false">G1280&amp;" x "&amp;I1280</f>
        <v>0 x 0</v>
      </c>
      <c r="O1280" s="97" t="str">
        <f aca="false">I1280&amp;" x "&amp;G1280</f>
        <v>0 x 0</v>
      </c>
      <c r="P1280" s="94" t="n">
        <f aca="false">MONTH(B1280)</f>
        <v>12</v>
      </c>
      <c r="Q1280" s="94" t="n">
        <f aca="false">QUOTIENT(B1280-2,7)-6129</f>
        <v>-6129</v>
      </c>
    </row>
    <row r="1281" customFormat="false" ht="12.75" hidden="false" customHeight="false" outlineLevel="0" collapsed="false">
      <c r="A1281" s="94"/>
      <c r="B1281" s="39"/>
      <c r="C1281" s="40"/>
      <c r="D1281" s="98" t="n">
        <v>6</v>
      </c>
      <c r="E1281" s="98"/>
      <c r="F1281" s="40"/>
      <c r="G1281" s="97"/>
      <c r="H1281" s="94"/>
      <c r="I1281" s="97"/>
      <c r="J1281" s="94"/>
      <c r="K1281" s="94"/>
      <c r="L1281" s="94"/>
      <c r="M1281" s="97" t="n">
        <v>0</v>
      </c>
      <c r="N1281" s="97" t="n">
        <v>0</v>
      </c>
      <c r="O1281" s="97" t="n">
        <v>0</v>
      </c>
      <c r="P1281" s="94"/>
      <c r="Q1281" s="94"/>
    </row>
    <row r="1282" customFormat="false" ht="12.75" hidden="false" customHeight="false" outlineLevel="0" collapsed="false">
      <c r="A1282" s="99"/>
      <c r="B1282" s="100"/>
      <c r="C1282" s="101"/>
      <c r="D1282" s="102"/>
      <c r="E1282" s="102"/>
      <c r="F1282" s="101"/>
      <c r="G1282" s="103"/>
      <c r="H1282" s="99"/>
      <c r="I1282" s="103"/>
      <c r="J1282" s="99"/>
      <c r="K1282" s="99"/>
      <c r="L1282" s="99"/>
      <c r="M1282" s="103" t="n">
        <v>0</v>
      </c>
      <c r="N1282" s="103" t="n">
        <v>0</v>
      </c>
      <c r="O1282" s="103" t="n">
        <v>0</v>
      </c>
      <c r="P1282" s="99"/>
      <c r="Q1282" s="99"/>
    </row>
    <row r="1283" customFormat="false" ht="12.75" hidden="false" customHeight="false" outlineLevel="0" collapsed="false">
      <c r="A1283" s="104" t="n">
        <f aca="false">A1280+1</f>
        <v>428</v>
      </c>
      <c r="B1283" s="95"/>
      <c r="C1283" s="40"/>
      <c r="D1283" s="96" t="n">
        <v>6</v>
      </c>
      <c r="E1283" s="96"/>
      <c r="F1283" s="40"/>
      <c r="G1283" s="105" t="n">
        <f aca="false">C1283</f>
        <v>0</v>
      </c>
      <c r="H1283" s="104" t="n">
        <f aca="false">IF(AND(E1283=0,E1284=0),25,20)</f>
        <v>25</v>
      </c>
      <c r="I1283" s="105" t="n">
        <f aca="false">F1283</f>
        <v>0</v>
      </c>
      <c r="J1283" s="94" t="n">
        <f aca="false">IF(E1283="WO40",-40,MAX(4,SUM(E1283:E1284)))</f>
        <v>4</v>
      </c>
      <c r="K1283" s="104" t="n">
        <f aca="false">IF(D1283&gt;E1283,1,0)+IF(D1284&gt;E1284,1,0)+IF(D1285&gt;E1285,1,0)</f>
        <v>2</v>
      </c>
      <c r="L1283" s="104" t="n">
        <f aca="false">IF(E1283&gt;D1283,1,0)+IF(E1284&gt;D1284,1,0)+IF(E1285&gt;D1285,1,0)</f>
        <v>0</v>
      </c>
      <c r="M1283" s="97" t="str">
        <f aca="false">G1283&amp;" d. "&amp;I1283</f>
        <v>0 d. 0</v>
      </c>
      <c r="N1283" s="97" t="str">
        <f aca="false">G1283&amp;" x "&amp;I1283</f>
        <v>0 x 0</v>
      </c>
      <c r="O1283" s="97" t="str">
        <f aca="false">I1283&amp;" x "&amp;G1283</f>
        <v>0 x 0</v>
      </c>
      <c r="P1283" s="94" t="n">
        <f aca="false">MONTH(B1283)</f>
        <v>12</v>
      </c>
      <c r="Q1283" s="94" t="n">
        <f aca="false">QUOTIENT(B1283-2,7)-6129</f>
        <v>-6129</v>
      </c>
    </row>
    <row r="1284" customFormat="false" ht="12.75" hidden="false" customHeight="false" outlineLevel="0" collapsed="false">
      <c r="A1284" s="94"/>
      <c r="B1284" s="39"/>
      <c r="C1284" s="40"/>
      <c r="D1284" s="98" t="n">
        <v>6</v>
      </c>
      <c r="E1284" s="98"/>
      <c r="F1284" s="40"/>
      <c r="G1284" s="97"/>
      <c r="H1284" s="94"/>
      <c r="I1284" s="97"/>
      <c r="J1284" s="94"/>
      <c r="K1284" s="94"/>
      <c r="L1284" s="94"/>
      <c r="M1284" s="97" t="n">
        <v>0</v>
      </c>
      <c r="N1284" s="97" t="n">
        <v>0</v>
      </c>
      <c r="O1284" s="97" t="n">
        <v>0</v>
      </c>
      <c r="P1284" s="94"/>
      <c r="Q1284" s="94"/>
    </row>
    <row r="1285" customFormat="false" ht="12.75" hidden="false" customHeight="false" outlineLevel="0" collapsed="false">
      <c r="A1285" s="99"/>
      <c r="B1285" s="100"/>
      <c r="C1285" s="101"/>
      <c r="D1285" s="102"/>
      <c r="E1285" s="102"/>
      <c r="F1285" s="101"/>
      <c r="G1285" s="103"/>
      <c r="H1285" s="99"/>
      <c r="I1285" s="103"/>
      <c r="J1285" s="99"/>
      <c r="K1285" s="99"/>
      <c r="L1285" s="99"/>
      <c r="M1285" s="103" t="n">
        <v>0</v>
      </c>
      <c r="N1285" s="103" t="n">
        <v>0</v>
      </c>
      <c r="O1285" s="103" t="n">
        <v>0</v>
      </c>
      <c r="P1285" s="99"/>
      <c r="Q1285" s="99"/>
    </row>
    <row r="1286" customFormat="false" ht="12.75" hidden="false" customHeight="false" outlineLevel="0" collapsed="false">
      <c r="A1286" s="104" t="n">
        <f aca="false">A1283+1</f>
        <v>429</v>
      </c>
      <c r="B1286" s="95"/>
      <c r="C1286" s="40"/>
      <c r="D1286" s="96" t="n">
        <v>6</v>
      </c>
      <c r="E1286" s="96"/>
      <c r="F1286" s="40"/>
      <c r="G1286" s="105" t="n">
        <f aca="false">C1286</f>
        <v>0</v>
      </c>
      <c r="H1286" s="104" t="n">
        <f aca="false">IF(AND(E1286=0,E1287=0),25,20)</f>
        <v>25</v>
      </c>
      <c r="I1286" s="105" t="n">
        <f aca="false">F1286</f>
        <v>0</v>
      </c>
      <c r="J1286" s="94" t="n">
        <f aca="false">IF(E1286="WO40",-40,MAX(4,SUM(E1286:E1287)))</f>
        <v>4</v>
      </c>
      <c r="K1286" s="104" t="n">
        <f aca="false">IF(D1286&gt;E1286,1,0)+IF(D1287&gt;E1287,1,0)+IF(D1288&gt;E1288,1,0)</f>
        <v>2</v>
      </c>
      <c r="L1286" s="104" t="n">
        <f aca="false">IF(E1286&gt;D1286,1,0)+IF(E1287&gt;D1287,1,0)+IF(E1288&gt;D1288,1,0)</f>
        <v>0</v>
      </c>
      <c r="M1286" s="97" t="str">
        <f aca="false">G1286&amp;" d. "&amp;I1286</f>
        <v>0 d. 0</v>
      </c>
      <c r="N1286" s="97" t="str">
        <f aca="false">G1286&amp;" x "&amp;I1286</f>
        <v>0 x 0</v>
      </c>
      <c r="O1286" s="97" t="str">
        <f aca="false">I1286&amp;" x "&amp;G1286</f>
        <v>0 x 0</v>
      </c>
      <c r="P1286" s="94" t="n">
        <f aca="false">MONTH(B1286)</f>
        <v>12</v>
      </c>
      <c r="Q1286" s="94" t="n">
        <f aca="false">QUOTIENT(B1286-2,7)-6129</f>
        <v>-6129</v>
      </c>
    </row>
    <row r="1287" customFormat="false" ht="12.75" hidden="false" customHeight="false" outlineLevel="0" collapsed="false">
      <c r="A1287" s="94"/>
      <c r="B1287" s="39"/>
      <c r="C1287" s="40"/>
      <c r="D1287" s="98" t="n">
        <v>6</v>
      </c>
      <c r="E1287" s="98"/>
      <c r="F1287" s="40"/>
      <c r="G1287" s="97"/>
      <c r="H1287" s="94"/>
      <c r="I1287" s="97"/>
      <c r="J1287" s="94"/>
      <c r="K1287" s="94"/>
      <c r="L1287" s="94"/>
      <c r="M1287" s="97" t="n">
        <v>0</v>
      </c>
      <c r="N1287" s="97" t="n">
        <v>0</v>
      </c>
      <c r="O1287" s="97" t="n">
        <v>0</v>
      </c>
      <c r="P1287" s="94"/>
      <c r="Q1287" s="94"/>
    </row>
    <row r="1288" customFormat="false" ht="12.75" hidden="false" customHeight="false" outlineLevel="0" collapsed="false">
      <c r="A1288" s="99"/>
      <c r="B1288" s="100"/>
      <c r="C1288" s="101"/>
      <c r="D1288" s="102"/>
      <c r="E1288" s="102"/>
      <c r="F1288" s="101"/>
      <c r="G1288" s="103"/>
      <c r="H1288" s="99"/>
      <c r="I1288" s="103"/>
      <c r="J1288" s="99"/>
      <c r="K1288" s="99"/>
      <c r="L1288" s="99"/>
      <c r="M1288" s="103" t="n">
        <v>0</v>
      </c>
      <c r="N1288" s="103" t="n">
        <v>0</v>
      </c>
      <c r="O1288" s="103" t="n">
        <v>0</v>
      </c>
      <c r="P1288" s="99"/>
      <c r="Q1288" s="99"/>
    </row>
    <row r="1289" customFormat="false" ht="12.75" hidden="false" customHeight="false" outlineLevel="0" collapsed="false">
      <c r="A1289" s="104" t="n">
        <f aca="false">A1286+1</f>
        <v>430</v>
      </c>
      <c r="B1289" s="95"/>
      <c r="C1289" s="40"/>
      <c r="D1289" s="96" t="n">
        <v>6</v>
      </c>
      <c r="E1289" s="96"/>
      <c r="F1289" s="40"/>
      <c r="G1289" s="105" t="n">
        <f aca="false">C1289</f>
        <v>0</v>
      </c>
      <c r="H1289" s="104" t="n">
        <f aca="false">IF(AND(E1289=0,E1290=0),25,20)</f>
        <v>25</v>
      </c>
      <c r="I1289" s="105" t="n">
        <f aca="false">F1289</f>
        <v>0</v>
      </c>
      <c r="J1289" s="94" t="n">
        <f aca="false">IF(E1289="WO40",-40,MAX(4,SUM(E1289:E1290)))</f>
        <v>4</v>
      </c>
      <c r="K1289" s="104" t="n">
        <f aca="false">IF(D1289&gt;E1289,1,0)+IF(D1290&gt;E1290,1,0)+IF(D1291&gt;E1291,1,0)</f>
        <v>2</v>
      </c>
      <c r="L1289" s="104" t="n">
        <f aca="false">IF(E1289&gt;D1289,1,0)+IF(E1290&gt;D1290,1,0)+IF(E1291&gt;D1291,1,0)</f>
        <v>0</v>
      </c>
      <c r="M1289" s="97" t="str">
        <f aca="false">G1289&amp;" d. "&amp;I1289</f>
        <v>0 d. 0</v>
      </c>
      <c r="N1289" s="97" t="str">
        <f aca="false">G1289&amp;" x "&amp;I1289</f>
        <v>0 x 0</v>
      </c>
      <c r="O1289" s="97" t="str">
        <f aca="false">I1289&amp;" x "&amp;G1289</f>
        <v>0 x 0</v>
      </c>
      <c r="P1289" s="94" t="n">
        <f aca="false">MONTH(B1289)</f>
        <v>12</v>
      </c>
      <c r="Q1289" s="94" t="n">
        <f aca="false">QUOTIENT(B1289-2,7)-6129</f>
        <v>-6129</v>
      </c>
    </row>
    <row r="1290" customFormat="false" ht="12.75" hidden="false" customHeight="false" outlineLevel="0" collapsed="false">
      <c r="A1290" s="94"/>
      <c r="B1290" s="39"/>
      <c r="C1290" s="40"/>
      <c r="D1290" s="98" t="n">
        <v>6</v>
      </c>
      <c r="E1290" s="98"/>
      <c r="F1290" s="40"/>
      <c r="G1290" s="97"/>
      <c r="H1290" s="94"/>
      <c r="I1290" s="97"/>
      <c r="J1290" s="94"/>
      <c r="K1290" s="94"/>
      <c r="L1290" s="94"/>
      <c r="M1290" s="97" t="n">
        <v>0</v>
      </c>
      <c r="N1290" s="97" t="n">
        <v>0</v>
      </c>
      <c r="O1290" s="97" t="n">
        <v>0</v>
      </c>
      <c r="P1290" s="94"/>
      <c r="Q1290" s="94"/>
    </row>
    <row r="1291" customFormat="false" ht="12.75" hidden="false" customHeight="false" outlineLevel="0" collapsed="false">
      <c r="A1291" s="99"/>
      <c r="B1291" s="100"/>
      <c r="C1291" s="101"/>
      <c r="D1291" s="102"/>
      <c r="E1291" s="102"/>
      <c r="F1291" s="101"/>
      <c r="G1291" s="103"/>
      <c r="H1291" s="99"/>
      <c r="I1291" s="103"/>
      <c r="J1291" s="99"/>
      <c r="K1291" s="99"/>
      <c r="L1291" s="99"/>
      <c r="M1291" s="103" t="n">
        <v>0</v>
      </c>
      <c r="N1291" s="103" t="n">
        <v>0</v>
      </c>
      <c r="O1291" s="103" t="n">
        <v>0</v>
      </c>
      <c r="P1291" s="99"/>
      <c r="Q1291" s="99"/>
    </row>
    <row r="1292" customFormat="false" ht="12.75" hidden="false" customHeight="false" outlineLevel="0" collapsed="false">
      <c r="A1292" s="104" t="n">
        <f aca="false">A1289+1</f>
        <v>431</v>
      </c>
      <c r="B1292" s="95"/>
      <c r="C1292" s="40"/>
      <c r="D1292" s="96" t="n">
        <v>6</v>
      </c>
      <c r="E1292" s="96"/>
      <c r="F1292" s="40"/>
      <c r="G1292" s="105" t="n">
        <f aca="false">C1292</f>
        <v>0</v>
      </c>
      <c r="H1292" s="104" t="n">
        <f aca="false">IF(AND(E1292=0,E1293=0),25,20)</f>
        <v>25</v>
      </c>
      <c r="I1292" s="105" t="n">
        <f aca="false">F1292</f>
        <v>0</v>
      </c>
      <c r="J1292" s="94" t="n">
        <f aca="false">IF(E1292="WO40",-40,MAX(4,SUM(E1292:E1293)))</f>
        <v>4</v>
      </c>
      <c r="K1292" s="104" t="n">
        <f aca="false">IF(D1292&gt;E1292,1,0)+IF(D1293&gt;E1293,1,0)+IF(D1294&gt;E1294,1,0)</f>
        <v>2</v>
      </c>
      <c r="L1292" s="104" t="n">
        <f aca="false">IF(E1292&gt;D1292,1,0)+IF(E1293&gt;D1293,1,0)+IF(E1294&gt;D1294,1,0)</f>
        <v>0</v>
      </c>
      <c r="M1292" s="97" t="str">
        <f aca="false">G1292&amp;" d. "&amp;I1292</f>
        <v>0 d. 0</v>
      </c>
      <c r="N1292" s="97" t="str">
        <f aca="false">G1292&amp;" x "&amp;I1292</f>
        <v>0 x 0</v>
      </c>
      <c r="O1292" s="97" t="str">
        <f aca="false">I1292&amp;" x "&amp;G1292</f>
        <v>0 x 0</v>
      </c>
      <c r="P1292" s="94" t="n">
        <f aca="false">MONTH(B1292)</f>
        <v>12</v>
      </c>
      <c r="Q1292" s="94" t="n">
        <f aca="false">QUOTIENT(B1292-2,7)-6129</f>
        <v>-6129</v>
      </c>
    </row>
    <row r="1293" customFormat="false" ht="12.75" hidden="false" customHeight="false" outlineLevel="0" collapsed="false">
      <c r="A1293" s="94"/>
      <c r="B1293" s="39"/>
      <c r="C1293" s="40"/>
      <c r="D1293" s="98" t="n">
        <v>6</v>
      </c>
      <c r="E1293" s="98"/>
      <c r="F1293" s="40"/>
      <c r="G1293" s="97"/>
      <c r="H1293" s="94"/>
      <c r="I1293" s="97"/>
      <c r="J1293" s="94"/>
      <c r="K1293" s="94"/>
      <c r="L1293" s="94"/>
      <c r="M1293" s="97" t="n">
        <v>0</v>
      </c>
      <c r="N1293" s="97" t="n">
        <v>0</v>
      </c>
      <c r="O1293" s="97" t="n">
        <v>0</v>
      </c>
      <c r="P1293" s="94"/>
      <c r="Q1293" s="94"/>
    </row>
    <row r="1294" customFormat="false" ht="12.75" hidden="false" customHeight="false" outlineLevel="0" collapsed="false">
      <c r="A1294" s="99"/>
      <c r="B1294" s="100"/>
      <c r="C1294" s="101"/>
      <c r="D1294" s="102"/>
      <c r="E1294" s="102"/>
      <c r="F1294" s="101"/>
      <c r="G1294" s="103"/>
      <c r="H1294" s="99"/>
      <c r="I1294" s="103"/>
      <c r="J1294" s="99"/>
      <c r="K1294" s="99"/>
      <c r="L1294" s="99"/>
      <c r="M1294" s="103" t="n">
        <v>0</v>
      </c>
      <c r="N1294" s="103" t="n">
        <v>0</v>
      </c>
      <c r="O1294" s="103" t="n">
        <v>0</v>
      </c>
      <c r="P1294" s="99"/>
      <c r="Q1294" s="99"/>
    </row>
    <row r="1295" customFormat="false" ht="12.75" hidden="false" customHeight="false" outlineLevel="0" collapsed="false">
      <c r="A1295" s="104" t="n">
        <f aca="false">A1292+1</f>
        <v>432</v>
      </c>
      <c r="B1295" s="95"/>
      <c r="C1295" s="40"/>
      <c r="D1295" s="96" t="n">
        <v>6</v>
      </c>
      <c r="E1295" s="96"/>
      <c r="F1295" s="40"/>
      <c r="G1295" s="105" t="n">
        <f aca="false">C1295</f>
        <v>0</v>
      </c>
      <c r="H1295" s="104" t="n">
        <f aca="false">IF(AND(E1295=0,E1296=0),25,20)</f>
        <v>25</v>
      </c>
      <c r="I1295" s="105" t="n">
        <f aca="false">F1295</f>
        <v>0</v>
      </c>
      <c r="J1295" s="94" t="n">
        <f aca="false">IF(E1295="WO40",-40,MAX(4,SUM(E1295:E1296)))</f>
        <v>4</v>
      </c>
      <c r="K1295" s="104" t="n">
        <f aca="false">IF(D1295&gt;E1295,1,0)+IF(D1296&gt;E1296,1,0)+IF(D1297&gt;E1297,1,0)</f>
        <v>2</v>
      </c>
      <c r="L1295" s="104" t="n">
        <f aca="false">IF(E1295&gt;D1295,1,0)+IF(E1296&gt;D1296,1,0)+IF(E1297&gt;D1297,1,0)</f>
        <v>0</v>
      </c>
      <c r="M1295" s="97" t="str">
        <f aca="false">G1295&amp;" d. "&amp;I1295</f>
        <v>0 d. 0</v>
      </c>
      <c r="N1295" s="97" t="str">
        <f aca="false">G1295&amp;" x "&amp;I1295</f>
        <v>0 x 0</v>
      </c>
      <c r="O1295" s="97" t="str">
        <f aca="false">I1295&amp;" x "&amp;G1295</f>
        <v>0 x 0</v>
      </c>
      <c r="P1295" s="94" t="n">
        <f aca="false">MONTH(B1295)</f>
        <v>12</v>
      </c>
      <c r="Q1295" s="94" t="n">
        <f aca="false">QUOTIENT(B1295-2,7)-6129</f>
        <v>-6129</v>
      </c>
    </row>
    <row r="1296" customFormat="false" ht="12.75" hidden="false" customHeight="false" outlineLevel="0" collapsed="false">
      <c r="A1296" s="94"/>
      <c r="B1296" s="39"/>
      <c r="C1296" s="40"/>
      <c r="D1296" s="98" t="n">
        <v>6</v>
      </c>
      <c r="E1296" s="98"/>
      <c r="F1296" s="40"/>
      <c r="G1296" s="97"/>
      <c r="H1296" s="94"/>
      <c r="I1296" s="97"/>
      <c r="J1296" s="94"/>
      <c r="K1296" s="94"/>
      <c r="L1296" s="94"/>
      <c r="M1296" s="97" t="n">
        <v>0</v>
      </c>
      <c r="N1296" s="97" t="n">
        <v>0</v>
      </c>
      <c r="O1296" s="97" t="n">
        <v>0</v>
      </c>
      <c r="P1296" s="94"/>
      <c r="Q1296" s="94"/>
    </row>
    <row r="1297" customFormat="false" ht="12.75" hidden="false" customHeight="false" outlineLevel="0" collapsed="false">
      <c r="A1297" s="99"/>
      <c r="B1297" s="100"/>
      <c r="C1297" s="101"/>
      <c r="D1297" s="102"/>
      <c r="E1297" s="102"/>
      <c r="F1297" s="101"/>
      <c r="G1297" s="103"/>
      <c r="H1297" s="99"/>
      <c r="I1297" s="103"/>
      <c r="J1297" s="99"/>
      <c r="K1297" s="99"/>
      <c r="L1297" s="99"/>
      <c r="M1297" s="103" t="n">
        <v>0</v>
      </c>
      <c r="N1297" s="103" t="n">
        <v>0</v>
      </c>
      <c r="O1297" s="103" t="n">
        <v>0</v>
      </c>
      <c r="P1297" s="99"/>
      <c r="Q1297" s="99"/>
    </row>
    <row r="1298" customFormat="false" ht="12.75" hidden="false" customHeight="false" outlineLevel="0" collapsed="false">
      <c r="A1298" s="104" t="n">
        <f aca="false">A1295+1</f>
        <v>433</v>
      </c>
      <c r="B1298" s="95"/>
      <c r="C1298" s="40"/>
      <c r="D1298" s="96" t="n">
        <v>6</v>
      </c>
      <c r="E1298" s="96"/>
      <c r="F1298" s="40"/>
      <c r="G1298" s="105" t="n">
        <f aca="false">C1298</f>
        <v>0</v>
      </c>
      <c r="H1298" s="104" t="n">
        <f aca="false">IF(AND(E1298=0,E1299=0),25,20)</f>
        <v>25</v>
      </c>
      <c r="I1298" s="105" t="n">
        <f aca="false">F1298</f>
        <v>0</v>
      </c>
      <c r="J1298" s="94" t="n">
        <f aca="false">IF(E1298="WO40",-40,MAX(4,SUM(E1298:E1299)))</f>
        <v>4</v>
      </c>
      <c r="K1298" s="104" t="n">
        <f aca="false">IF(D1298&gt;E1298,1,0)+IF(D1299&gt;E1299,1,0)+IF(D1300&gt;E1300,1,0)</f>
        <v>2</v>
      </c>
      <c r="L1298" s="104" t="n">
        <f aca="false">IF(E1298&gt;D1298,1,0)+IF(E1299&gt;D1299,1,0)+IF(E1300&gt;D1300,1,0)</f>
        <v>0</v>
      </c>
      <c r="M1298" s="97" t="str">
        <f aca="false">G1298&amp;" d. "&amp;I1298</f>
        <v>0 d. 0</v>
      </c>
      <c r="N1298" s="97" t="str">
        <f aca="false">G1298&amp;" x "&amp;I1298</f>
        <v>0 x 0</v>
      </c>
      <c r="O1298" s="97" t="str">
        <f aca="false">I1298&amp;" x "&amp;G1298</f>
        <v>0 x 0</v>
      </c>
      <c r="P1298" s="94" t="n">
        <f aca="false">MONTH(B1298)</f>
        <v>12</v>
      </c>
      <c r="Q1298" s="94" t="n">
        <f aca="false">QUOTIENT(B1298-2,7)-6129</f>
        <v>-6129</v>
      </c>
    </row>
    <row r="1299" customFormat="false" ht="12.75" hidden="false" customHeight="false" outlineLevel="0" collapsed="false">
      <c r="A1299" s="94"/>
      <c r="B1299" s="39"/>
      <c r="C1299" s="40"/>
      <c r="D1299" s="98" t="n">
        <v>6</v>
      </c>
      <c r="E1299" s="98"/>
      <c r="F1299" s="40"/>
      <c r="G1299" s="97"/>
      <c r="H1299" s="94"/>
      <c r="I1299" s="97"/>
      <c r="J1299" s="94"/>
      <c r="K1299" s="94"/>
      <c r="L1299" s="94"/>
      <c r="M1299" s="97" t="n">
        <v>0</v>
      </c>
      <c r="N1299" s="97" t="n">
        <v>0</v>
      </c>
      <c r="O1299" s="97" t="n">
        <v>0</v>
      </c>
      <c r="P1299" s="94"/>
      <c r="Q1299" s="94"/>
    </row>
    <row r="1300" customFormat="false" ht="12.75" hidden="false" customHeight="false" outlineLevel="0" collapsed="false">
      <c r="A1300" s="99"/>
      <c r="B1300" s="100"/>
      <c r="C1300" s="101"/>
      <c r="D1300" s="102"/>
      <c r="E1300" s="102"/>
      <c r="F1300" s="101"/>
      <c r="G1300" s="103"/>
      <c r="H1300" s="99"/>
      <c r="I1300" s="103"/>
      <c r="J1300" s="99"/>
      <c r="K1300" s="99"/>
      <c r="L1300" s="99"/>
      <c r="M1300" s="103" t="n">
        <v>0</v>
      </c>
      <c r="N1300" s="103" t="n">
        <v>0</v>
      </c>
      <c r="O1300" s="103" t="n">
        <v>0</v>
      </c>
      <c r="P1300" s="99"/>
      <c r="Q1300" s="99"/>
    </row>
    <row r="1301" customFormat="false" ht="12.75" hidden="false" customHeight="false" outlineLevel="0" collapsed="false">
      <c r="A1301" s="104" t="n">
        <f aca="false">A1298+1</f>
        <v>434</v>
      </c>
      <c r="B1301" s="95"/>
      <c r="C1301" s="40"/>
      <c r="D1301" s="96" t="n">
        <v>6</v>
      </c>
      <c r="E1301" s="96"/>
      <c r="F1301" s="40"/>
      <c r="G1301" s="105" t="n">
        <f aca="false">C1301</f>
        <v>0</v>
      </c>
      <c r="H1301" s="104" t="n">
        <f aca="false">IF(AND(E1301=0,E1302=0),25,20)</f>
        <v>25</v>
      </c>
      <c r="I1301" s="105" t="n">
        <f aca="false">F1301</f>
        <v>0</v>
      </c>
      <c r="J1301" s="94" t="n">
        <f aca="false">IF(E1301="WO40",-40,MAX(4,SUM(E1301:E1302)))</f>
        <v>4</v>
      </c>
      <c r="K1301" s="104" t="n">
        <f aca="false">IF(D1301&gt;E1301,1,0)+IF(D1302&gt;E1302,1,0)+IF(D1303&gt;E1303,1,0)</f>
        <v>2</v>
      </c>
      <c r="L1301" s="104" t="n">
        <f aca="false">IF(E1301&gt;D1301,1,0)+IF(E1302&gt;D1302,1,0)+IF(E1303&gt;D1303,1,0)</f>
        <v>0</v>
      </c>
      <c r="M1301" s="97" t="str">
        <f aca="false">G1301&amp;" d. "&amp;I1301</f>
        <v>0 d. 0</v>
      </c>
      <c r="N1301" s="97" t="str">
        <f aca="false">G1301&amp;" x "&amp;I1301</f>
        <v>0 x 0</v>
      </c>
      <c r="O1301" s="97" t="str">
        <f aca="false">I1301&amp;" x "&amp;G1301</f>
        <v>0 x 0</v>
      </c>
      <c r="P1301" s="94" t="n">
        <f aca="false">MONTH(B1301)</f>
        <v>12</v>
      </c>
      <c r="Q1301" s="94" t="n">
        <f aca="false">QUOTIENT(B1301-2,7)-6129</f>
        <v>-6129</v>
      </c>
    </row>
    <row r="1302" customFormat="false" ht="12.75" hidden="false" customHeight="false" outlineLevel="0" collapsed="false">
      <c r="A1302" s="94"/>
      <c r="B1302" s="39"/>
      <c r="C1302" s="40"/>
      <c r="D1302" s="98" t="n">
        <v>6</v>
      </c>
      <c r="E1302" s="98"/>
      <c r="F1302" s="40"/>
      <c r="G1302" s="97"/>
      <c r="H1302" s="94"/>
      <c r="I1302" s="97"/>
      <c r="J1302" s="94"/>
      <c r="K1302" s="94"/>
      <c r="L1302" s="94"/>
      <c r="M1302" s="97" t="n">
        <v>0</v>
      </c>
      <c r="N1302" s="97" t="n">
        <v>0</v>
      </c>
      <c r="O1302" s="97" t="n">
        <v>0</v>
      </c>
      <c r="P1302" s="94"/>
      <c r="Q1302" s="94"/>
    </row>
    <row r="1303" customFormat="false" ht="12.75" hidden="false" customHeight="false" outlineLevel="0" collapsed="false">
      <c r="A1303" s="99"/>
      <c r="B1303" s="100"/>
      <c r="C1303" s="101"/>
      <c r="D1303" s="102"/>
      <c r="E1303" s="102"/>
      <c r="F1303" s="101"/>
      <c r="G1303" s="103"/>
      <c r="H1303" s="99"/>
      <c r="I1303" s="103"/>
      <c r="J1303" s="99"/>
      <c r="K1303" s="99"/>
      <c r="L1303" s="99"/>
      <c r="M1303" s="103" t="n">
        <v>0</v>
      </c>
      <c r="N1303" s="103" t="n">
        <v>0</v>
      </c>
      <c r="O1303" s="103" t="n">
        <v>0</v>
      </c>
      <c r="P1303" s="99"/>
      <c r="Q1303" s="99"/>
    </row>
    <row r="1304" customFormat="false" ht="12.75" hidden="false" customHeight="false" outlineLevel="0" collapsed="false">
      <c r="A1304" s="104" t="n">
        <f aca="false">A1301+1</f>
        <v>435</v>
      </c>
      <c r="B1304" s="95"/>
      <c r="C1304" s="40"/>
      <c r="D1304" s="96" t="n">
        <v>6</v>
      </c>
      <c r="E1304" s="96"/>
      <c r="F1304" s="40"/>
      <c r="G1304" s="105" t="n">
        <f aca="false">C1304</f>
        <v>0</v>
      </c>
      <c r="H1304" s="104" t="n">
        <f aca="false">IF(AND(E1304=0,E1305=0),25,20)</f>
        <v>25</v>
      </c>
      <c r="I1304" s="105" t="n">
        <f aca="false">F1304</f>
        <v>0</v>
      </c>
      <c r="J1304" s="94" t="n">
        <f aca="false">IF(E1304="WO40",-40,MAX(4,SUM(E1304:E1305)))</f>
        <v>4</v>
      </c>
      <c r="K1304" s="104" t="n">
        <f aca="false">IF(D1304&gt;E1304,1,0)+IF(D1305&gt;E1305,1,0)+IF(D1306&gt;E1306,1,0)</f>
        <v>2</v>
      </c>
      <c r="L1304" s="104" t="n">
        <f aca="false">IF(E1304&gt;D1304,1,0)+IF(E1305&gt;D1305,1,0)+IF(E1306&gt;D1306,1,0)</f>
        <v>0</v>
      </c>
      <c r="M1304" s="97" t="str">
        <f aca="false">G1304&amp;" d. "&amp;I1304</f>
        <v>0 d. 0</v>
      </c>
      <c r="N1304" s="97" t="str">
        <f aca="false">G1304&amp;" x "&amp;I1304</f>
        <v>0 x 0</v>
      </c>
      <c r="O1304" s="97" t="str">
        <f aca="false">I1304&amp;" x "&amp;G1304</f>
        <v>0 x 0</v>
      </c>
      <c r="P1304" s="94" t="n">
        <f aca="false">MONTH(B1304)</f>
        <v>12</v>
      </c>
      <c r="Q1304" s="94" t="n">
        <f aca="false">QUOTIENT(B1304-2,7)-6129</f>
        <v>-6129</v>
      </c>
    </row>
    <row r="1305" customFormat="false" ht="12.75" hidden="false" customHeight="false" outlineLevel="0" collapsed="false">
      <c r="A1305" s="94"/>
      <c r="B1305" s="39"/>
      <c r="C1305" s="40"/>
      <c r="D1305" s="98" t="n">
        <v>6</v>
      </c>
      <c r="E1305" s="98"/>
      <c r="F1305" s="40"/>
      <c r="G1305" s="97"/>
      <c r="H1305" s="94"/>
      <c r="I1305" s="97"/>
      <c r="J1305" s="94"/>
      <c r="K1305" s="94"/>
      <c r="L1305" s="94"/>
      <c r="M1305" s="97" t="n">
        <v>0</v>
      </c>
      <c r="N1305" s="97" t="n">
        <v>0</v>
      </c>
      <c r="O1305" s="97" t="n">
        <v>0</v>
      </c>
      <c r="P1305" s="94"/>
      <c r="Q1305" s="94"/>
    </row>
    <row r="1306" customFormat="false" ht="12.75" hidden="false" customHeight="false" outlineLevel="0" collapsed="false">
      <c r="A1306" s="99"/>
      <c r="B1306" s="100"/>
      <c r="C1306" s="101"/>
      <c r="D1306" s="102"/>
      <c r="E1306" s="102"/>
      <c r="F1306" s="101"/>
      <c r="G1306" s="103"/>
      <c r="H1306" s="99"/>
      <c r="I1306" s="103"/>
      <c r="J1306" s="99"/>
      <c r="K1306" s="99"/>
      <c r="L1306" s="99"/>
      <c r="M1306" s="103" t="n">
        <v>0</v>
      </c>
      <c r="N1306" s="103" t="n">
        <v>0</v>
      </c>
      <c r="O1306" s="103" t="n">
        <v>0</v>
      </c>
      <c r="P1306" s="99"/>
      <c r="Q1306" s="99"/>
    </row>
    <row r="1307" customFormat="false" ht="12.75" hidden="false" customHeight="false" outlineLevel="0" collapsed="false">
      <c r="A1307" s="104" t="n">
        <f aca="false">A1304+1</f>
        <v>436</v>
      </c>
      <c r="B1307" s="95"/>
      <c r="C1307" s="40"/>
      <c r="D1307" s="96" t="n">
        <v>6</v>
      </c>
      <c r="E1307" s="96"/>
      <c r="F1307" s="40"/>
      <c r="G1307" s="105" t="n">
        <f aca="false">C1307</f>
        <v>0</v>
      </c>
      <c r="H1307" s="104" t="n">
        <f aca="false">IF(AND(E1307=0,E1308=0),25,20)</f>
        <v>25</v>
      </c>
      <c r="I1307" s="105" t="n">
        <f aca="false">F1307</f>
        <v>0</v>
      </c>
      <c r="J1307" s="94" t="n">
        <f aca="false">IF(E1307="WO40",-40,MAX(4,SUM(E1307:E1308)))</f>
        <v>4</v>
      </c>
      <c r="K1307" s="104" t="n">
        <f aca="false">IF(D1307&gt;E1307,1,0)+IF(D1308&gt;E1308,1,0)+IF(D1309&gt;E1309,1,0)</f>
        <v>2</v>
      </c>
      <c r="L1307" s="104" t="n">
        <f aca="false">IF(E1307&gt;D1307,1,0)+IF(E1308&gt;D1308,1,0)+IF(E1309&gt;D1309,1,0)</f>
        <v>0</v>
      </c>
      <c r="M1307" s="97" t="str">
        <f aca="false">G1307&amp;" d. "&amp;I1307</f>
        <v>0 d. 0</v>
      </c>
      <c r="N1307" s="97" t="str">
        <f aca="false">G1307&amp;" x "&amp;I1307</f>
        <v>0 x 0</v>
      </c>
      <c r="O1307" s="97" t="str">
        <f aca="false">I1307&amp;" x "&amp;G1307</f>
        <v>0 x 0</v>
      </c>
      <c r="P1307" s="94" t="n">
        <f aca="false">MONTH(B1307)</f>
        <v>12</v>
      </c>
      <c r="Q1307" s="94" t="n">
        <f aca="false">QUOTIENT(B1307-2,7)-6129</f>
        <v>-6129</v>
      </c>
    </row>
    <row r="1308" customFormat="false" ht="12.75" hidden="false" customHeight="false" outlineLevel="0" collapsed="false">
      <c r="A1308" s="94"/>
      <c r="B1308" s="39"/>
      <c r="C1308" s="40"/>
      <c r="D1308" s="98" t="n">
        <v>6</v>
      </c>
      <c r="E1308" s="98"/>
      <c r="F1308" s="40"/>
      <c r="G1308" s="97"/>
      <c r="H1308" s="94"/>
      <c r="I1308" s="97"/>
      <c r="J1308" s="94"/>
      <c r="K1308" s="94"/>
      <c r="L1308" s="94"/>
      <c r="M1308" s="97" t="n">
        <v>0</v>
      </c>
      <c r="N1308" s="97" t="n">
        <v>0</v>
      </c>
      <c r="O1308" s="97" t="n">
        <v>0</v>
      </c>
      <c r="P1308" s="94"/>
      <c r="Q1308" s="94"/>
    </row>
    <row r="1309" customFormat="false" ht="12.75" hidden="false" customHeight="false" outlineLevel="0" collapsed="false">
      <c r="A1309" s="99"/>
      <c r="B1309" s="100"/>
      <c r="C1309" s="101"/>
      <c r="D1309" s="102"/>
      <c r="E1309" s="102"/>
      <c r="F1309" s="101"/>
      <c r="G1309" s="103"/>
      <c r="H1309" s="99"/>
      <c r="I1309" s="103"/>
      <c r="J1309" s="99"/>
      <c r="K1309" s="99"/>
      <c r="L1309" s="99"/>
      <c r="M1309" s="103" t="n">
        <v>0</v>
      </c>
      <c r="N1309" s="103" t="n">
        <v>0</v>
      </c>
      <c r="O1309" s="103" t="n">
        <v>0</v>
      </c>
      <c r="P1309" s="99"/>
      <c r="Q1309" s="99"/>
    </row>
    <row r="1310" customFormat="false" ht="12.75" hidden="false" customHeight="false" outlineLevel="0" collapsed="false">
      <c r="A1310" s="104" t="n">
        <f aca="false">A1307+1</f>
        <v>437</v>
      </c>
      <c r="B1310" s="95"/>
      <c r="C1310" s="40"/>
      <c r="D1310" s="96" t="n">
        <v>6</v>
      </c>
      <c r="E1310" s="96"/>
      <c r="F1310" s="40"/>
      <c r="G1310" s="105" t="n">
        <f aca="false">C1310</f>
        <v>0</v>
      </c>
      <c r="H1310" s="104" t="n">
        <f aca="false">IF(AND(E1310=0,E1311=0),25,20)</f>
        <v>25</v>
      </c>
      <c r="I1310" s="105" t="n">
        <f aca="false">F1310</f>
        <v>0</v>
      </c>
      <c r="J1310" s="94" t="n">
        <f aca="false">IF(E1310="WO40",-40,MAX(4,SUM(E1310:E1311)))</f>
        <v>4</v>
      </c>
      <c r="K1310" s="104" t="n">
        <f aca="false">IF(D1310&gt;E1310,1,0)+IF(D1311&gt;E1311,1,0)+IF(D1312&gt;E1312,1,0)</f>
        <v>2</v>
      </c>
      <c r="L1310" s="104" t="n">
        <f aca="false">IF(E1310&gt;D1310,1,0)+IF(E1311&gt;D1311,1,0)+IF(E1312&gt;D1312,1,0)</f>
        <v>0</v>
      </c>
      <c r="M1310" s="97" t="str">
        <f aca="false">G1310&amp;" d. "&amp;I1310</f>
        <v>0 d. 0</v>
      </c>
      <c r="N1310" s="97" t="str">
        <f aca="false">G1310&amp;" x "&amp;I1310</f>
        <v>0 x 0</v>
      </c>
      <c r="O1310" s="97" t="str">
        <f aca="false">I1310&amp;" x "&amp;G1310</f>
        <v>0 x 0</v>
      </c>
      <c r="P1310" s="94" t="n">
        <f aca="false">MONTH(B1310)</f>
        <v>12</v>
      </c>
      <c r="Q1310" s="94" t="n">
        <f aca="false">QUOTIENT(B1310-2,7)-6129</f>
        <v>-6129</v>
      </c>
    </row>
    <row r="1311" customFormat="false" ht="12.75" hidden="false" customHeight="false" outlineLevel="0" collapsed="false">
      <c r="A1311" s="94"/>
      <c r="B1311" s="39"/>
      <c r="C1311" s="40"/>
      <c r="D1311" s="98" t="n">
        <v>6</v>
      </c>
      <c r="E1311" s="98"/>
      <c r="F1311" s="40"/>
      <c r="G1311" s="97"/>
      <c r="H1311" s="94"/>
      <c r="I1311" s="97"/>
      <c r="J1311" s="94"/>
      <c r="K1311" s="94"/>
      <c r="L1311" s="94"/>
      <c r="M1311" s="97" t="n">
        <v>0</v>
      </c>
      <c r="N1311" s="97" t="n">
        <v>0</v>
      </c>
      <c r="O1311" s="97" t="n">
        <v>0</v>
      </c>
      <c r="P1311" s="94"/>
      <c r="Q1311" s="94"/>
    </row>
    <row r="1312" customFormat="false" ht="12.75" hidden="false" customHeight="false" outlineLevel="0" collapsed="false">
      <c r="A1312" s="99"/>
      <c r="B1312" s="100"/>
      <c r="C1312" s="101"/>
      <c r="D1312" s="102"/>
      <c r="E1312" s="102"/>
      <c r="F1312" s="101"/>
      <c r="G1312" s="103"/>
      <c r="H1312" s="99"/>
      <c r="I1312" s="103"/>
      <c r="J1312" s="99"/>
      <c r="K1312" s="99"/>
      <c r="L1312" s="99"/>
      <c r="M1312" s="103" t="n">
        <v>0</v>
      </c>
      <c r="N1312" s="103" t="n">
        <v>0</v>
      </c>
      <c r="O1312" s="103" t="n">
        <v>0</v>
      </c>
      <c r="P1312" s="99"/>
      <c r="Q1312" s="99"/>
    </row>
    <row r="1313" customFormat="false" ht="12.75" hidden="false" customHeight="false" outlineLevel="0" collapsed="false">
      <c r="A1313" s="104" t="n">
        <f aca="false">A1310+1</f>
        <v>438</v>
      </c>
      <c r="B1313" s="95"/>
      <c r="C1313" s="40"/>
      <c r="D1313" s="96" t="n">
        <v>6</v>
      </c>
      <c r="E1313" s="96"/>
      <c r="F1313" s="40"/>
      <c r="G1313" s="105" t="n">
        <f aca="false">C1313</f>
        <v>0</v>
      </c>
      <c r="H1313" s="104" t="n">
        <f aca="false">IF(AND(E1313=0,E1314=0),25,20)</f>
        <v>25</v>
      </c>
      <c r="I1313" s="105" t="n">
        <f aca="false">F1313</f>
        <v>0</v>
      </c>
      <c r="J1313" s="94" t="n">
        <f aca="false">IF(E1313="WO40",-40,MAX(4,SUM(E1313:E1314)))</f>
        <v>4</v>
      </c>
      <c r="K1313" s="104" t="n">
        <f aca="false">IF(D1313&gt;E1313,1,0)+IF(D1314&gt;E1314,1,0)+IF(D1315&gt;E1315,1,0)</f>
        <v>2</v>
      </c>
      <c r="L1313" s="104" t="n">
        <f aca="false">IF(E1313&gt;D1313,1,0)+IF(E1314&gt;D1314,1,0)+IF(E1315&gt;D1315,1,0)</f>
        <v>0</v>
      </c>
      <c r="M1313" s="97" t="str">
        <f aca="false">G1313&amp;" d. "&amp;I1313</f>
        <v>0 d. 0</v>
      </c>
      <c r="N1313" s="97" t="str">
        <f aca="false">G1313&amp;" x "&amp;I1313</f>
        <v>0 x 0</v>
      </c>
      <c r="O1313" s="97" t="str">
        <f aca="false">I1313&amp;" x "&amp;G1313</f>
        <v>0 x 0</v>
      </c>
      <c r="P1313" s="94" t="n">
        <f aca="false">MONTH(B1313)</f>
        <v>12</v>
      </c>
      <c r="Q1313" s="94" t="n">
        <f aca="false">QUOTIENT(B1313-2,7)-6129</f>
        <v>-6129</v>
      </c>
    </row>
    <row r="1314" customFormat="false" ht="12.75" hidden="false" customHeight="false" outlineLevel="0" collapsed="false">
      <c r="A1314" s="94"/>
      <c r="B1314" s="39"/>
      <c r="C1314" s="40"/>
      <c r="D1314" s="98" t="n">
        <v>6</v>
      </c>
      <c r="E1314" s="98"/>
      <c r="F1314" s="40"/>
      <c r="G1314" s="97"/>
      <c r="H1314" s="94"/>
      <c r="I1314" s="97"/>
      <c r="J1314" s="94"/>
      <c r="K1314" s="94"/>
      <c r="L1314" s="94"/>
      <c r="M1314" s="97" t="n">
        <v>0</v>
      </c>
      <c r="N1314" s="97" t="n">
        <v>0</v>
      </c>
      <c r="O1314" s="97" t="n">
        <v>0</v>
      </c>
      <c r="P1314" s="94"/>
      <c r="Q1314" s="94"/>
    </row>
    <row r="1315" customFormat="false" ht="12.75" hidden="false" customHeight="false" outlineLevel="0" collapsed="false">
      <c r="A1315" s="99"/>
      <c r="B1315" s="100"/>
      <c r="C1315" s="101"/>
      <c r="D1315" s="102"/>
      <c r="E1315" s="102"/>
      <c r="F1315" s="101"/>
      <c r="G1315" s="103"/>
      <c r="H1315" s="99"/>
      <c r="I1315" s="103"/>
      <c r="J1315" s="99"/>
      <c r="K1315" s="99"/>
      <c r="L1315" s="99"/>
      <c r="M1315" s="103" t="n">
        <v>0</v>
      </c>
      <c r="N1315" s="103" t="n">
        <v>0</v>
      </c>
      <c r="O1315" s="103" t="n">
        <v>0</v>
      </c>
      <c r="P1315" s="99"/>
      <c r="Q1315" s="99"/>
    </row>
    <row r="1316" customFormat="false" ht="12.75" hidden="false" customHeight="false" outlineLevel="0" collapsed="false">
      <c r="A1316" s="104" t="n">
        <f aca="false">A1313+1</f>
        <v>439</v>
      </c>
      <c r="B1316" s="95"/>
      <c r="C1316" s="40"/>
      <c r="D1316" s="96" t="n">
        <v>6</v>
      </c>
      <c r="E1316" s="96"/>
      <c r="F1316" s="40"/>
      <c r="G1316" s="105" t="n">
        <f aca="false">C1316</f>
        <v>0</v>
      </c>
      <c r="H1316" s="104" t="n">
        <f aca="false">IF(AND(E1316=0,E1317=0),25,20)</f>
        <v>25</v>
      </c>
      <c r="I1316" s="105" t="n">
        <f aca="false">F1316</f>
        <v>0</v>
      </c>
      <c r="J1316" s="94" t="n">
        <f aca="false">IF(E1316="WO40",-40,MAX(4,SUM(E1316:E1317)))</f>
        <v>4</v>
      </c>
      <c r="K1316" s="104" t="n">
        <f aca="false">IF(D1316&gt;E1316,1,0)+IF(D1317&gt;E1317,1,0)+IF(D1318&gt;E1318,1,0)</f>
        <v>2</v>
      </c>
      <c r="L1316" s="104" t="n">
        <f aca="false">IF(E1316&gt;D1316,1,0)+IF(E1317&gt;D1317,1,0)+IF(E1318&gt;D1318,1,0)</f>
        <v>0</v>
      </c>
      <c r="M1316" s="97" t="str">
        <f aca="false">G1316&amp;" d. "&amp;I1316</f>
        <v>0 d. 0</v>
      </c>
      <c r="N1316" s="97" t="str">
        <f aca="false">G1316&amp;" x "&amp;I1316</f>
        <v>0 x 0</v>
      </c>
      <c r="O1316" s="97" t="str">
        <f aca="false">I1316&amp;" x "&amp;G1316</f>
        <v>0 x 0</v>
      </c>
      <c r="P1316" s="94" t="n">
        <f aca="false">MONTH(B1316)</f>
        <v>12</v>
      </c>
      <c r="Q1316" s="94" t="n">
        <f aca="false">QUOTIENT(B1316-2,7)-6129</f>
        <v>-6129</v>
      </c>
    </row>
    <row r="1317" customFormat="false" ht="12.75" hidden="false" customHeight="false" outlineLevel="0" collapsed="false">
      <c r="A1317" s="94"/>
      <c r="B1317" s="39"/>
      <c r="C1317" s="40"/>
      <c r="D1317" s="98" t="n">
        <v>6</v>
      </c>
      <c r="E1317" s="98"/>
      <c r="F1317" s="40"/>
      <c r="G1317" s="97"/>
      <c r="H1317" s="94"/>
      <c r="I1317" s="97"/>
      <c r="J1317" s="94"/>
      <c r="K1317" s="94"/>
      <c r="L1317" s="94"/>
      <c r="M1317" s="97" t="n">
        <v>0</v>
      </c>
      <c r="N1317" s="97" t="n">
        <v>0</v>
      </c>
      <c r="O1317" s="97" t="n">
        <v>0</v>
      </c>
      <c r="P1317" s="94"/>
      <c r="Q1317" s="94"/>
    </row>
    <row r="1318" customFormat="false" ht="12.75" hidden="false" customHeight="false" outlineLevel="0" collapsed="false">
      <c r="A1318" s="99"/>
      <c r="B1318" s="100"/>
      <c r="C1318" s="101"/>
      <c r="D1318" s="102"/>
      <c r="E1318" s="102"/>
      <c r="F1318" s="101"/>
      <c r="G1318" s="103"/>
      <c r="H1318" s="99"/>
      <c r="I1318" s="103"/>
      <c r="J1318" s="99"/>
      <c r="K1318" s="99"/>
      <c r="L1318" s="99"/>
      <c r="M1318" s="103" t="n">
        <v>0</v>
      </c>
      <c r="N1318" s="103" t="n">
        <v>0</v>
      </c>
      <c r="O1318" s="103" t="n">
        <v>0</v>
      </c>
      <c r="P1318" s="99"/>
      <c r="Q1318" s="99"/>
    </row>
    <row r="1319" customFormat="false" ht="12.75" hidden="false" customHeight="false" outlineLevel="0" collapsed="false">
      <c r="A1319" s="104" t="n">
        <f aca="false">A1316+1</f>
        <v>440</v>
      </c>
      <c r="B1319" s="95"/>
      <c r="C1319" s="40"/>
      <c r="D1319" s="96" t="n">
        <v>6</v>
      </c>
      <c r="E1319" s="96"/>
      <c r="F1319" s="40"/>
      <c r="G1319" s="105" t="n">
        <f aca="false">C1319</f>
        <v>0</v>
      </c>
      <c r="H1319" s="104" t="n">
        <f aca="false">IF(AND(E1319=0,E1320=0),25,20)</f>
        <v>25</v>
      </c>
      <c r="I1319" s="105" t="n">
        <f aca="false">F1319</f>
        <v>0</v>
      </c>
      <c r="J1319" s="94" t="n">
        <f aca="false">IF(E1319="WO40",-40,MAX(4,SUM(E1319:E1320)))</f>
        <v>4</v>
      </c>
      <c r="K1319" s="104" t="n">
        <f aca="false">IF(D1319&gt;E1319,1,0)+IF(D1320&gt;E1320,1,0)+IF(D1321&gt;E1321,1,0)</f>
        <v>2</v>
      </c>
      <c r="L1319" s="104" t="n">
        <f aca="false">IF(E1319&gt;D1319,1,0)+IF(E1320&gt;D1320,1,0)+IF(E1321&gt;D1321,1,0)</f>
        <v>0</v>
      </c>
      <c r="M1319" s="97" t="str">
        <f aca="false">G1319&amp;" d. "&amp;I1319</f>
        <v>0 d. 0</v>
      </c>
      <c r="N1319" s="97" t="str">
        <f aca="false">G1319&amp;" x "&amp;I1319</f>
        <v>0 x 0</v>
      </c>
      <c r="O1319" s="97" t="str">
        <f aca="false">I1319&amp;" x "&amp;G1319</f>
        <v>0 x 0</v>
      </c>
      <c r="P1319" s="94" t="n">
        <f aca="false">MONTH(B1319)</f>
        <v>12</v>
      </c>
      <c r="Q1319" s="94" t="n">
        <f aca="false">QUOTIENT(B1319-2,7)-6129</f>
        <v>-6129</v>
      </c>
    </row>
    <row r="1320" customFormat="false" ht="12.75" hidden="false" customHeight="false" outlineLevel="0" collapsed="false">
      <c r="A1320" s="94"/>
      <c r="B1320" s="39"/>
      <c r="C1320" s="40"/>
      <c r="D1320" s="98" t="n">
        <v>6</v>
      </c>
      <c r="E1320" s="98"/>
      <c r="F1320" s="40"/>
      <c r="G1320" s="97"/>
      <c r="H1320" s="94"/>
      <c r="I1320" s="97"/>
      <c r="J1320" s="94"/>
      <c r="K1320" s="94"/>
      <c r="L1320" s="94"/>
      <c r="M1320" s="97" t="n">
        <v>0</v>
      </c>
      <c r="N1320" s="97" t="n">
        <v>0</v>
      </c>
      <c r="O1320" s="97" t="n">
        <v>0</v>
      </c>
      <c r="P1320" s="94"/>
      <c r="Q1320" s="94"/>
    </row>
    <row r="1321" customFormat="false" ht="12.75" hidden="false" customHeight="false" outlineLevel="0" collapsed="false">
      <c r="A1321" s="99"/>
      <c r="B1321" s="100"/>
      <c r="C1321" s="101"/>
      <c r="D1321" s="102"/>
      <c r="E1321" s="102"/>
      <c r="F1321" s="101"/>
      <c r="G1321" s="103"/>
      <c r="H1321" s="99"/>
      <c r="I1321" s="103"/>
      <c r="J1321" s="99"/>
      <c r="K1321" s="99"/>
      <c r="L1321" s="99"/>
      <c r="M1321" s="103" t="n">
        <v>0</v>
      </c>
      <c r="N1321" s="103" t="n">
        <v>0</v>
      </c>
      <c r="O1321" s="103" t="n">
        <v>0</v>
      </c>
      <c r="P1321" s="99"/>
      <c r="Q1321" s="99"/>
    </row>
    <row r="1322" customFormat="false" ht="12.75" hidden="false" customHeight="false" outlineLevel="0" collapsed="false">
      <c r="A1322" s="104" t="n">
        <f aca="false">A1319+1</f>
        <v>441</v>
      </c>
      <c r="B1322" s="95"/>
      <c r="C1322" s="40"/>
      <c r="D1322" s="96" t="n">
        <v>6</v>
      </c>
      <c r="E1322" s="96"/>
      <c r="F1322" s="40"/>
      <c r="G1322" s="105" t="n">
        <f aca="false">C1322</f>
        <v>0</v>
      </c>
      <c r="H1322" s="104" t="n">
        <f aca="false">IF(AND(E1322=0,E1323=0),25,20)</f>
        <v>25</v>
      </c>
      <c r="I1322" s="105" t="n">
        <f aca="false">F1322</f>
        <v>0</v>
      </c>
      <c r="J1322" s="94" t="n">
        <f aca="false">IF(E1322="WO40",-40,MAX(4,SUM(E1322:E1323)))</f>
        <v>4</v>
      </c>
      <c r="K1322" s="104" t="n">
        <f aca="false">IF(D1322&gt;E1322,1,0)+IF(D1323&gt;E1323,1,0)+IF(D1324&gt;E1324,1,0)</f>
        <v>2</v>
      </c>
      <c r="L1322" s="104" t="n">
        <f aca="false">IF(E1322&gt;D1322,1,0)+IF(E1323&gt;D1323,1,0)+IF(E1324&gt;D1324,1,0)</f>
        <v>0</v>
      </c>
      <c r="M1322" s="97" t="str">
        <f aca="false">G1322&amp;" d. "&amp;I1322</f>
        <v>0 d. 0</v>
      </c>
      <c r="N1322" s="97" t="str">
        <f aca="false">G1322&amp;" x "&amp;I1322</f>
        <v>0 x 0</v>
      </c>
      <c r="O1322" s="97" t="str">
        <f aca="false">I1322&amp;" x "&amp;G1322</f>
        <v>0 x 0</v>
      </c>
      <c r="P1322" s="94" t="n">
        <f aca="false">MONTH(B1322)</f>
        <v>12</v>
      </c>
      <c r="Q1322" s="94" t="n">
        <f aca="false">QUOTIENT(B1322-2,7)-6129</f>
        <v>-6129</v>
      </c>
    </row>
    <row r="1323" customFormat="false" ht="12.75" hidden="false" customHeight="false" outlineLevel="0" collapsed="false">
      <c r="A1323" s="94"/>
      <c r="B1323" s="39"/>
      <c r="C1323" s="40"/>
      <c r="D1323" s="98" t="n">
        <v>6</v>
      </c>
      <c r="E1323" s="98"/>
      <c r="F1323" s="40"/>
      <c r="G1323" s="97"/>
      <c r="H1323" s="94"/>
      <c r="I1323" s="97"/>
      <c r="J1323" s="94"/>
      <c r="K1323" s="94"/>
      <c r="L1323" s="94"/>
      <c r="M1323" s="97" t="n">
        <v>0</v>
      </c>
      <c r="N1323" s="97" t="n">
        <v>0</v>
      </c>
      <c r="O1323" s="97" t="n">
        <v>0</v>
      </c>
      <c r="P1323" s="94"/>
      <c r="Q1323" s="94"/>
    </row>
    <row r="1324" customFormat="false" ht="12.75" hidden="false" customHeight="false" outlineLevel="0" collapsed="false">
      <c r="A1324" s="99"/>
      <c r="B1324" s="100"/>
      <c r="C1324" s="101"/>
      <c r="D1324" s="102"/>
      <c r="E1324" s="102"/>
      <c r="F1324" s="101"/>
      <c r="G1324" s="103"/>
      <c r="H1324" s="99"/>
      <c r="I1324" s="103"/>
      <c r="J1324" s="99"/>
      <c r="K1324" s="99"/>
      <c r="L1324" s="99"/>
      <c r="M1324" s="103" t="n">
        <v>0</v>
      </c>
      <c r="N1324" s="103" t="n">
        <v>0</v>
      </c>
      <c r="O1324" s="103" t="n">
        <v>0</v>
      </c>
      <c r="P1324" s="99"/>
      <c r="Q1324" s="99"/>
    </row>
    <row r="1325" customFormat="false" ht="12.75" hidden="false" customHeight="false" outlineLevel="0" collapsed="false">
      <c r="A1325" s="104" t="n">
        <f aca="false">A1322+1</f>
        <v>442</v>
      </c>
      <c r="B1325" s="95"/>
      <c r="C1325" s="40"/>
      <c r="D1325" s="96" t="n">
        <v>6</v>
      </c>
      <c r="E1325" s="96"/>
      <c r="F1325" s="40"/>
      <c r="G1325" s="105" t="n">
        <f aca="false">C1325</f>
        <v>0</v>
      </c>
      <c r="H1325" s="104" t="n">
        <f aca="false">IF(AND(E1325=0,E1326=0),25,20)</f>
        <v>25</v>
      </c>
      <c r="I1325" s="105" t="n">
        <f aca="false">F1325</f>
        <v>0</v>
      </c>
      <c r="J1325" s="94" t="n">
        <f aca="false">IF(E1325="WO40",-40,MAX(4,SUM(E1325:E1326)))</f>
        <v>4</v>
      </c>
      <c r="K1325" s="104" t="n">
        <f aca="false">IF(D1325&gt;E1325,1,0)+IF(D1326&gt;E1326,1,0)+IF(D1327&gt;E1327,1,0)</f>
        <v>2</v>
      </c>
      <c r="L1325" s="104" t="n">
        <f aca="false">IF(E1325&gt;D1325,1,0)+IF(E1326&gt;D1326,1,0)+IF(E1327&gt;D1327,1,0)</f>
        <v>0</v>
      </c>
      <c r="M1325" s="97" t="str">
        <f aca="false">G1325&amp;" d. "&amp;I1325</f>
        <v>0 d. 0</v>
      </c>
      <c r="N1325" s="97" t="str">
        <f aca="false">G1325&amp;" x "&amp;I1325</f>
        <v>0 x 0</v>
      </c>
      <c r="O1325" s="97" t="str">
        <f aca="false">I1325&amp;" x "&amp;G1325</f>
        <v>0 x 0</v>
      </c>
      <c r="P1325" s="94" t="n">
        <f aca="false">MONTH(B1325)</f>
        <v>12</v>
      </c>
      <c r="Q1325" s="94" t="n">
        <f aca="false">QUOTIENT(B1325-2,7)-6129</f>
        <v>-6129</v>
      </c>
    </row>
    <row r="1326" customFormat="false" ht="12.75" hidden="false" customHeight="false" outlineLevel="0" collapsed="false">
      <c r="A1326" s="94"/>
      <c r="B1326" s="39"/>
      <c r="C1326" s="40"/>
      <c r="D1326" s="98" t="n">
        <v>6</v>
      </c>
      <c r="E1326" s="98"/>
      <c r="F1326" s="40"/>
      <c r="G1326" s="97"/>
      <c r="H1326" s="94"/>
      <c r="I1326" s="97"/>
      <c r="J1326" s="94"/>
      <c r="K1326" s="94"/>
      <c r="L1326" s="94"/>
      <c r="M1326" s="97" t="n">
        <v>0</v>
      </c>
      <c r="N1326" s="97" t="n">
        <v>0</v>
      </c>
      <c r="O1326" s="97" t="n">
        <v>0</v>
      </c>
      <c r="P1326" s="94"/>
      <c r="Q1326" s="94"/>
    </row>
    <row r="1327" customFormat="false" ht="12.75" hidden="false" customHeight="false" outlineLevel="0" collapsed="false">
      <c r="A1327" s="99"/>
      <c r="B1327" s="100"/>
      <c r="C1327" s="101"/>
      <c r="D1327" s="102"/>
      <c r="E1327" s="102"/>
      <c r="F1327" s="101"/>
      <c r="G1327" s="103"/>
      <c r="H1327" s="99"/>
      <c r="I1327" s="103"/>
      <c r="J1327" s="99"/>
      <c r="K1327" s="99"/>
      <c r="L1327" s="99"/>
      <c r="M1327" s="103" t="n">
        <v>0</v>
      </c>
      <c r="N1327" s="103" t="n">
        <v>0</v>
      </c>
      <c r="O1327" s="103" t="n">
        <v>0</v>
      </c>
      <c r="P1327" s="99"/>
      <c r="Q1327" s="99"/>
    </row>
    <row r="1328" customFormat="false" ht="12.75" hidden="false" customHeight="false" outlineLevel="0" collapsed="false">
      <c r="A1328" s="104" t="n">
        <f aca="false">A1325+1</f>
        <v>443</v>
      </c>
      <c r="B1328" s="95"/>
      <c r="C1328" s="40"/>
      <c r="D1328" s="96" t="n">
        <v>6</v>
      </c>
      <c r="E1328" s="96"/>
      <c r="F1328" s="40"/>
      <c r="G1328" s="105" t="n">
        <f aca="false">C1328</f>
        <v>0</v>
      </c>
      <c r="H1328" s="104" t="n">
        <f aca="false">IF(AND(E1328=0,E1329=0),25,20)</f>
        <v>25</v>
      </c>
      <c r="I1328" s="105" t="n">
        <f aca="false">F1328</f>
        <v>0</v>
      </c>
      <c r="J1328" s="94" t="n">
        <f aca="false">IF(E1328="WO40",-40,MAX(4,SUM(E1328:E1329)))</f>
        <v>4</v>
      </c>
      <c r="K1328" s="104" t="n">
        <f aca="false">IF(D1328&gt;E1328,1,0)+IF(D1329&gt;E1329,1,0)+IF(D1330&gt;E1330,1,0)</f>
        <v>2</v>
      </c>
      <c r="L1328" s="104" t="n">
        <f aca="false">IF(E1328&gt;D1328,1,0)+IF(E1329&gt;D1329,1,0)+IF(E1330&gt;D1330,1,0)</f>
        <v>0</v>
      </c>
      <c r="M1328" s="97" t="str">
        <f aca="false">G1328&amp;" d. "&amp;I1328</f>
        <v>0 d. 0</v>
      </c>
      <c r="N1328" s="97" t="str">
        <f aca="false">G1328&amp;" x "&amp;I1328</f>
        <v>0 x 0</v>
      </c>
      <c r="O1328" s="97" t="str">
        <f aca="false">I1328&amp;" x "&amp;G1328</f>
        <v>0 x 0</v>
      </c>
      <c r="P1328" s="94" t="n">
        <f aca="false">MONTH(B1328)</f>
        <v>12</v>
      </c>
      <c r="Q1328" s="94" t="n">
        <f aca="false">QUOTIENT(B1328-2,7)-6129</f>
        <v>-6129</v>
      </c>
    </row>
    <row r="1329" customFormat="false" ht="12.75" hidden="false" customHeight="false" outlineLevel="0" collapsed="false">
      <c r="A1329" s="94"/>
      <c r="B1329" s="39"/>
      <c r="C1329" s="40"/>
      <c r="D1329" s="98" t="n">
        <v>6</v>
      </c>
      <c r="E1329" s="98"/>
      <c r="F1329" s="40"/>
      <c r="G1329" s="97"/>
      <c r="H1329" s="94"/>
      <c r="I1329" s="97"/>
      <c r="J1329" s="94"/>
      <c r="K1329" s="94"/>
      <c r="L1329" s="94"/>
      <c r="M1329" s="97" t="n">
        <v>0</v>
      </c>
      <c r="N1329" s="97" t="n">
        <v>0</v>
      </c>
      <c r="O1329" s="97" t="n">
        <v>0</v>
      </c>
      <c r="P1329" s="94"/>
      <c r="Q1329" s="94"/>
    </row>
    <row r="1330" customFormat="false" ht="12.75" hidden="false" customHeight="false" outlineLevel="0" collapsed="false">
      <c r="A1330" s="99"/>
      <c r="B1330" s="100"/>
      <c r="C1330" s="101"/>
      <c r="D1330" s="102"/>
      <c r="E1330" s="102"/>
      <c r="F1330" s="101"/>
      <c r="G1330" s="103"/>
      <c r="H1330" s="99"/>
      <c r="I1330" s="103"/>
      <c r="J1330" s="99"/>
      <c r="K1330" s="99"/>
      <c r="L1330" s="99"/>
      <c r="M1330" s="103" t="n">
        <v>0</v>
      </c>
      <c r="N1330" s="103" t="n">
        <v>0</v>
      </c>
      <c r="O1330" s="103" t="n">
        <v>0</v>
      </c>
      <c r="P1330" s="99"/>
      <c r="Q1330" s="99"/>
    </row>
    <row r="1331" customFormat="false" ht="12.75" hidden="false" customHeight="false" outlineLevel="0" collapsed="false">
      <c r="A1331" s="104" t="n">
        <f aca="false">A1328+1</f>
        <v>444</v>
      </c>
      <c r="B1331" s="95"/>
      <c r="C1331" s="40"/>
      <c r="D1331" s="96" t="n">
        <v>6</v>
      </c>
      <c r="E1331" s="96"/>
      <c r="F1331" s="40"/>
      <c r="G1331" s="105" t="n">
        <f aca="false">C1331</f>
        <v>0</v>
      </c>
      <c r="H1331" s="104" t="n">
        <f aca="false">IF(AND(E1331=0,E1332=0),25,20)</f>
        <v>25</v>
      </c>
      <c r="I1331" s="105" t="n">
        <f aca="false">F1331</f>
        <v>0</v>
      </c>
      <c r="J1331" s="94" t="n">
        <f aca="false">IF(E1331="WO40",-40,MAX(4,SUM(E1331:E1332)))</f>
        <v>4</v>
      </c>
      <c r="K1331" s="104" t="n">
        <f aca="false">IF(D1331&gt;E1331,1,0)+IF(D1332&gt;E1332,1,0)+IF(D1333&gt;E1333,1,0)</f>
        <v>2</v>
      </c>
      <c r="L1331" s="104" t="n">
        <f aca="false">IF(E1331&gt;D1331,1,0)+IF(E1332&gt;D1332,1,0)+IF(E1333&gt;D1333,1,0)</f>
        <v>0</v>
      </c>
      <c r="M1331" s="97" t="str">
        <f aca="false">G1331&amp;" d. "&amp;I1331</f>
        <v>0 d. 0</v>
      </c>
      <c r="N1331" s="97" t="str">
        <f aca="false">G1331&amp;" x "&amp;I1331</f>
        <v>0 x 0</v>
      </c>
      <c r="O1331" s="97" t="str">
        <f aca="false">I1331&amp;" x "&amp;G1331</f>
        <v>0 x 0</v>
      </c>
      <c r="P1331" s="94" t="n">
        <f aca="false">MONTH(B1331)</f>
        <v>12</v>
      </c>
      <c r="Q1331" s="94" t="n">
        <f aca="false">QUOTIENT(B1331-2,7)-6129</f>
        <v>-6129</v>
      </c>
    </row>
    <row r="1332" customFormat="false" ht="12.75" hidden="false" customHeight="false" outlineLevel="0" collapsed="false">
      <c r="A1332" s="94"/>
      <c r="B1332" s="39"/>
      <c r="C1332" s="40"/>
      <c r="D1332" s="98" t="n">
        <v>6</v>
      </c>
      <c r="E1332" s="98"/>
      <c r="F1332" s="40"/>
      <c r="G1332" s="97"/>
      <c r="H1332" s="94"/>
      <c r="I1332" s="97"/>
      <c r="J1332" s="94"/>
      <c r="K1332" s="94"/>
      <c r="L1332" s="94"/>
      <c r="M1332" s="97" t="n">
        <v>0</v>
      </c>
      <c r="N1332" s="97" t="n">
        <v>0</v>
      </c>
      <c r="O1332" s="97" t="n">
        <v>0</v>
      </c>
      <c r="P1332" s="94"/>
      <c r="Q1332" s="94"/>
    </row>
    <row r="1333" customFormat="false" ht="12.75" hidden="false" customHeight="false" outlineLevel="0" collapsed="false">
      <c r="A1333" s="99"/>
      <c r="B1333" s="100"/>
      <c r="C1333" s="101"/>
      <c r="D1333" s="102"/>
      <c r="E1333" s="102"/>
      <c r="F1333" s="101"/>
      <c r="G1333" s="103"/>
      <c r="H1333" s="99"/>
      <c r="I1333" s="103"/>
      <c r="J1333" s="99"/>
      <c r="K1333" s="99"/>
      <c r="L1333" s="99"/>
      <c r="M1333" s="103" t="n">
        <v>0</v>
      </c>
      <c r="N1333" s="103" t="n">
        <v>0</v>
      </c>
      <c r="O1333" s="103" t="n">
        <v>0</v>
      </c>
      <c r="P1333" s="99"/>
      <c r="Q1333" s="99"/>
    </row>
    <row r="1334" customFormat="false" ht="12.75" hidden="false" customHeight="false" outlineLevel="0" collapsed="false">
      <c r="A1334" s="104" t="n">
        <f aca="false">A1331+1</f>
        <v>445</v>
      </c>
      <c r="B1334" s="95"/>
      <c r="C1334" s="40"/>
      <c r="D1334" s="96" t="n">
        <v>6</v>
      </c>
      <c r="E1334" s="96"/>
      <c r="F1334" s="40"/>
      <c r="G1334" s="105" t="n">
        <f aca="false">C1334</f>
        <v>0</v>
      </c>
      <c r="H1334" s="104" t="n">
        <f aca="false">IF(AND(E1334=0,E1335=0),25,20)</f>
        <v>25</v>
      </c>
      <c r="I1334" s="105" t="n">
        <f aca="false">F1334</f>
        <v>0</v>
      </c>
      <c r="J1334" s="94" t="n">
        <f aca="false">IF(E1334="WO40",-40,MAX(4,SUM(E1334:E1335)))</f>
        <v>4</v>
      </c>
      <c r="K1334" s="104" t="n">
        <f aca="false">IF(D1334&gt;E1334,1,0)+IF(D1335&gt;E1335,1,0)+IF(D1336&gt;E1336,1,0)</f>
        <v>2</v>
      </c>
      <c r="L1334" s="104" t="n">
        <f aca="false">IF(E1334&gt;D1334,1,0)+IF(E1335&gt;D1335,1,0)+IF(E1336&gt;D1336,1,0)</f>
        <v>0</v>
      </c>
      <c r="M1334" s="97" t="str">
        <f aca="false">G1334&amp;" d. "&amp;I1334</f>
        <v>0 d. 0</v>
      </c>
      <c r="N1334" s="97" t="str">
        <f aca="false">G1334&amp;" x "&amp;I1334</f>
        <v>0 x 0</v>
      </c>
      <c r="O1334" s="97" t="str">
        <f aca="false">I1334&amp;" x "&amp;G1334</f>
        <v>0 x 0</v>
      </c>
      <c r="P1334" s="94" t="n">
        <f aca="false">MONTH(B1334)</f>
        <v>12</v>
      </c>
      <c r="Q1334" s="94" t="n">
        <f aca="false">QUOTIENT(B1334-2,7)-6129</f>
        <v>-6129</v>
      </c>
    </row>
    <row r="1335" customFormat="false" ht="12.75" hidden="false" customHeight="false" outlineLevel="0" collapsed="false">
      <c r="A1335" s="94"/>
      <c r="B1335" s="39"/>
      <c r="C1335" s="40"/>
      <c r="D1335" s="98" t="n">
        <v>6</v>
      </c>
      <c r="E1335" s="98"/>
      <c r="F1335" s="40"/>
      <c r="G1335" s="97"/>
      <c r="H1335" s="94"/>
      <c r="I1335" s="97"/>
      <c r="J1335" s="94"/>
      <c r="K1335" s="94"/>
      <c r="L1335" s="94"/>
      <c r="M1335" s="97" t="n">
        <v>0</v>
      </c>
      <c r="N1335" s="97" t="n">
        <v>0</v>
      </c>
      <c r="O1335" s="97" t="n">
        <v>0</v>
      </c>
      <c r="P1335" s="94"/>
      <c r="Q1335" s="94"/>
    </row>
    <row r="1336" customFormat="false" ht="12.75" hidden="false" customHeight="false" outlineLevel="0" collapsed="false">
      <c r="A1336" s="99"/>
      <c r="B1336" s="100"/>
      <c r="C1336" s="101"/>
      <c r="D1336" s="102"/>
      <c r="E1336" s="102"/>
      <c r="F1336" s="101"/>
      <c r="G1336" s="103"/>
      <c r="H1336" s="99"/>
      <c r="I1336" s="103"/>
      <c r="J1336" s="99"/>
      <c r="K1336" s="99"/>
      <c r="L1336" s="99"/>
      <c r="M1336" s="103" t="n">
        <v>0</v>
      </c>
      <c r="N1336" s="103" t="n">
        <v>0</v>
      </c>
      <c r="O1336" s="103" t="n">
        <v>0</v>
      </c>
      <c r="P1336" s="99"/>
      <c r="Q1336" s="99"/>
    </row>
    <row r="1337" customFormat="false" ht="12.75" hidden="false" customHeight="false" outlineLevel="0" collapsed="false">
      <c r="A1337" s="104" t="n">
        <f aca="false">A1334+1</f>
        <v>446</v>
      </c>
      <c r="B1337" s="95"/>
      <c r="C1337" s="40"/>
      <c r="D1337" s="96" t="n">
        <v>6</v>
      </c>
      <c r="E1337" s="96"/>
      <c r="F1337" s="40"/>
      <c r="G1337" s="105" t="n">
        <f aca="false">C1337</f>
        <v>0</v>
      </c>
      <c r="H1337" s="104" t="n">
        <f aca="false">IF(AND(E1337=0,E1338=0),25,20)</f>
        <v>25</v>
      </c>
      <c r="I1337" s="105" t="n">
        <f aca="false">F1337</f>
        <v>0</v>
      </c>
      <c r="J1337" s="94" t="n">
        <f aca="false">IF(E1337="WO40",-40,MAX(4,SUM(E1337:E1338)))</f>
        <v>4</v>
      </c>
      <c r="K1337" s="104" t="n">
        <f aca="false">IF(D1337&gt;E1337,1,0)+IF(D1338&gt;E1338,1,0)+IF(D1339&gt;E1339,1,0)</f>
        <v>2</v>
      </c>
      <c r="L1337" s="104" t="n">
        <f aca="false">IF(E1337&gt;D1337,1,0)+IF(E1338&gt;D1338,1,0)+IF(E1339&gt;D1339,1,0)</f>
        <v>0</v>
      </c>
      <c r="M1337" s="97" t="str">
        <f aca="false">G1337&amp;" d. "&amp;I1337</f>
        <v>0 d. 0</v>
      </c>
      <c r="N1337" s="97" t="str">
        <f aca="false">G1337&amp;" x "&amp;I1337</f>
        <v>0 x 0</v>
      </c>
      <c r="O1337" s="97" t="str">
        <f aca="false">I1337&amp;" x "&amp;G1337</f>
        <v>0 x 0</v>
      </c>
      <c r="P1337" s="94" t="n">
        <f aca="false">MONTH(B1337)</f>
        <v>12</v>
      </c>
      <c r="Q1337" s="94" t="n">
        <f aca="false">QUOTIENT(B1337-2,7)-6129</f>
        <v>-6129</v>
      </c>
    </row>
    <row r="1338" customFormat="false" ht="12.75" hidden="false" customHeight="false" outlineLevel="0" collapsed="false">
      <c r="A1338" s="94"/>
      <c r="B1338" s="39"/>
      <c r="C1338" s="40"/>
      <c r="D1338" s="98" t="n">
        <v>6</v>
      </c>
      <c r="E1338" s="98"/>
      <c r="F1338" s="40"/>
      <c r="G1338" s="97"/>
      <c r="H1338" s="94"/>
      <c r="I1338" s="97"/>
      <c r="J1338" s="94"/>
      <c r="K1338" s="94"/>
      <c r="L1338" s="94"/>
      <c r="M1338" s="97" t="n">
        <v>0</v>
      </c>
      <c r="N1338" s="97" t="n">
        <v>0</v>
      </c>
      <c r="O1338" s="97" t="n">
        <v>0</v>
      </c>
      <c r="P1338" s="94"/>
      <c r="Q1338" s="94"/>
    </row>
    <row r="1339" customFormat="false" ht="12.75" hidden="false" customHeight="false" outlineLevel="0" collapsed="false">
      <c r="A1339" s="99"/>
      <c r="B1339" s="100"/>
      <c r="C1339" s="101"/>
      <c r="D1339" s="102"/>
      <c r="E1339" s="102"/>
      <c r="F1339" s="101"/>
      <c r="G1339" s="103"/>
      <c r="H1339" s="99"/>
      <c r="I1339" s="103"/>
      <c r="J1339" s="99"/>
      <c r="K1339" s="99"/>
      <c r="L1339" s="99"/>
      <c r="M1339" s="103" t="n">
        <v>0</v>
      </c>
      <c r="N1339" s="103" t="n">
        <v>0</v>
      </c>
      <c r="O1339" s="103" t="n">
        <v>0</v>
      </c>
      <c r="P1339" s="99"/>
      <c r="Q1339" s="99"/>
    </row>
    <row r="1340" customFormat="false" ht="12.75" hidden="false" customHeight="false" outlineLevel="0" collapsed="false">
      <c r="A1340" s="104" t="n">
        <f aca="false">A1337+1</f>
        <v>447</v>
      </c>
      <c r="B1340" s="95"/>
      <c r="C1340" s="40"/>
      <c r="D1340" s="96" t="n">
        <v>6</v>
      </c>
      <c r="E1340" s="96"/>
      <c r="F1340" s="40"/>
      <c r="G1340" s="105" t="n">
        <f aca="false">C1340</f>
        <v>0</v>
      </c>
      <c r="H1340" s="104" t="n">
        <f aca="false">IF(AND(E1340=0,E1341=0),25,20)</f>
        <v>25</v>
      </c>
      <c r="I1340" s="105" t="n">
        <f aca="false">F1340</f>
        <v>0</v>
      </c>
      <c r="J1340" s="94" t="n">
        <f aca="false">IF(E1340="WO40",-40,MAX(4,SUM(E1340:E1341)))</f>
        <v>4</v>
      </c>
      <c r="K1340" s="104" t="n">
        <f aca="false">IF(D1340&gt;E1340,1,0)+IF(D1341&gt;E1341,1,0)+IF(D1342&gt;E1342,1,0)</f>
        <v>2</v>
      </c>
      <c r="L1340" s="104" t="n">
        <f aca="false">IF(E1340&gt;D1340,1,0)+IF(E1341&gt;D1341,1,0)+IF(E1342&gt;D1342,1,0)</f>
        <v>0</v>
      </c>
      <c r="M1340" s="97" t="str">
        <f aca="false">G1340&amp;" d. "&amp;I1340</f>
        <v>0 d. 0</v>
      </c>
      <c r="N1340" s="97" t="str">
        <f aca="false">G1340&amp;" x "&amp;I1340</f>
        <v>0 x 0</v>
      </c>
      <c r="O1340" s="97" t="str">
        <f aca="false">I1340&amp;" x "&amp;G1340</f>
        <v>0 x 0</v>
      </c>
      <c r="P1340" s="94" t="n">
        <f aca="false">MONTH(B1340)</f>
        <v>12</v>
      </c>
      <c r="Q1340" s="94" t="n">
        <f aca="false">QUOTIENT(B1340-2,7)-6129</f>
        <v>-6129</v>
      </c>
    </row>
    <row r="1341" customFormat="false" ht="12.75" hidden="false" customHeight="false" outlineLevel="0" collapsed="false">
      <c r="A1341" s="94"/>
      <c r="B1341" s="39"/>
      <c r="C1341" s="40"/>
      <c r="D1341" s="98" t="n">
        <v>6</v>
      </c>
      <c r="E1341" s="98"/>
      <c r="F1341" s="40"/>
      <c r="G1341" s="97"/>
      <c r="H1341" s="94"/>
      <c r="I1341" s="97"/>
      <c r="J1341" s="94"/>
      <c r="K1341" s="94"/>
      <c r="L1341" s="94"/>
      <c r="M1341" s="97" t="n">
        <v>0</v>
      </c>
      <c r="N1341" s="97" t="n">
        <v>0</v>
      </c>
      <c r="O1341" s="97" t="n">
        <v>0</v>
      </c>
      <c r="P1341" s="94"/>
      <c r="Q1341" s="94"/>
    </row>
    <row r="1342" customFormat="false" ht="12.75" hidden="false" customHeight="false" outlineLevel="0" collapsed="false">
      <c r="A1342" s="99"/>
      <c r="B1342" s="100"/>
      <c r="C1342" s="101"/>
      <c r="D1342" s="102"/>
      <c r="E1342" s="102"/>
      <c r="F1342" s="101"/>
      <c r="G1342" s="103"/>
      <c r="H1342" s="99"/>
      <c r="I1342" s="103"/>
      <c r="J1342" s="99"/>
      <c r="K1342" s="99"/>
      <c r="L1342" s="99"/>
      <c r="M1342" s="103" t="n">
        <v>0</v>
      </c>
      <c r="N1342" s="103" t="n">
        <v>0</v>
      </c>
      <c r="O1342" s="103" t="n">
        <v>0</v>
      </c>
      <c r="P1342" s="99"/>
      <c r="Q1342" s="99"/>
    </row>
    <row r="1343" customFormat="false" ht="12.75" hidden="false" customHeight="false" outlineLevel="0" collapsed="false">
      <c r="A1343" s="104" t="n">
        <f aca="false">A1340+1</f>
        <v>448</v>
      </c>
      <c r="B1343" s="95"/>
      <c r="C1343" s="40"/>
      <c r="D1343" s="96" t="n">
        <v>6</v>
      </c>
      <c r="E1343" s="96"/>
      <c r="F1343" s="40"/>
      <c r="G1343" s="105" t="n">
        <f aca="false">C1343</f>
        <v>0</v>
      </c>
      <c r="H1343" s="104" t="n">
        <f aca="false">IF(AND(E1343=0,E1344=0),25,20)</f>
        <v>25</v>
      </c>
      <c r="I1343" s="105" t="n">
        <f aca="false">F1343</f>
        <v>0</v>
      </c>
      <c r="J1343" s="94" t="n">
        <f aca="false">IF(E1343="WO40",-40,MAX(4,SUM(E1343:E1344)))</f>
        <v>4</v>
      </c>
      <c r="K1343" s="104" t="n">
        <f aca="false">IF(D1343&gt;E1343,1,0)+IF(D1344&gt;E1344,1,0)+IF(D1345&gt;E1345,1,0)</f>
        <v>2</v>
      </c>
      <c r="L1343" s="104" t="n">
        <f aca="false">IF(E1343&gt;D1343,1,0)+IF(E1344&gt;D1344,1,0)+IF(E1345&gt;D1345,1,0)</f>
        <v>0</v>
      </c>
      <c r="M1343" s="97" t="str">
        <f aca="false">G1343&amp;" d. "&amp;I1343</f>
        <v>0 d. 0</v>
      </c>
      <c r="N1343" s="97" t="str">
        <f aca="false">G1343&amp;" x "&amp;I1343</f>
        <v>0 x 0</v>
      </c>
      <c r="O1343" s="97" t="str">
        <f aca="false">I1343&amp;" x "&amp;G1343</f>
        <v>0 x 0</v>
      </c>
      <c r="P1343" s="94" t="n">
        <f aca="false">MONTH(B1343)</f>
        <v>12</v>
      </c>
      <c r="Q1343" s="94" t="n">
        <f aca="false">QUOTIENT(B1343-2,7)-6129</f>
        <v>-6129</v>
      </c>
    </row>
    <row r="1344" customFormat="false" ht="12.75" hidden="false" customHeight="false" outlineLevel="0" collapsed="false">
      <c r="A1344" s="94"/>
      <c r="B1344" s="39"/>
      <c r="C1344" s="40"/>
      <c r="D1344" s="98" t="n">
        <v>6</v>
      </c>
      <c r="E1344" s="98"/>
      <c r="F1344" s="40"/>
      <c r="G1344" s="97"/>
      <c r="H1344" s="94"/>
      <c r="I1344" s="97"/>
      <c r="J1344" s="94"/>
      <c r="K1344" s="94"/>
      <c r="L1344" s="94"/>
      <c r="M1344" s="97" t="n">
        <v>0</v>
      </c>
      <c r="N1344" s="97" t="n">
        <v>0</v>
      </c>
      <c r="O1344" s="97" t="n">
        <v>0</v>
      </c>
      <c r="P1344" s="94"/>
      <c r="Q1344" s="94"/>
    </row>
    <row r="1345" customFormat="false" ht="12.75" hidden="false" customHeight="false" outlineLevel="0" collapsed="false">
      <c r="A1345" s="99"/>
      <c r="B1345" s="100"/>
      <c r="C1345" s="101"/>
      <c r="D1345" s="102"/>
      <c r="E1345" s="102"/>
      <c r="F1345" s="101"/>
      <c r="G1345" s="103"/>
      <c r="H1345" s="99"/>
      <c r="I1345" s="103"/>
      <c r="J1345" s="99"/>
      <c r="K1345" s="99"/>
      <c r="L1345" s="99"/>
      <c r="M1345" s="103" t="n">
        <v>0</v>
      </c>
      <c r="N1345" s="103" t="n">
        <v>0</v>
      </c>
      <c r="O1345" s="103" t="n">
        <v>0</v>
      </c>
      <c r="P1345" s="99"/>
      <c r="Q1345" s="99"/>
    </row>
    <row r="1346" customFormat="false" ht="12.75" hidden="false" customHeight="false" outlineLevel="0" collapsed="false">
      <c r="A1346" s="104" t="n">
        <f aca="false">A1343+1</f>
        <v>449</v>
      </c>
      <c r="B1346" s="95"/>
      <c r="C1346" s="40"/>
      <c r="D1346" s="96" t="n">
        <v>6</v>
      </c>
      <c r="E1346" s="96"/>
      <c r="F1346" s="40"/>
      <c r="G1346" s="105" t="n">
        <f aca="false">C1346</f>
        <v>0</v>
      </c>
      <c r="H1346" s="104" t="n">
        <f aca="false">IF(AND(E1346=0,E1347=0),25,20)</f>
        <v>25</v>
      </c>
      <c r="I1346" s="105" t="n">
        <f aca="false">F1346</f>
        <v>0</v>
      </c>
      <c r="J1346" s="94" t="n">
        <f aca="false">IF(E1346="WO40",-40,MAX(4,SUM(E1346:E1347)))</f>
        <v>4</v>
      </c>
      <c r="K1346" s="104" t="n">
        <f aca="false">IF(D1346&gt;E1346,1,0)+IF(D1347&gt;E1347,1,0)+IF(D1348&gt;E1348,1,0)</f>
        <v>2</v>
      </c>
      <c r="L1346" s="104" t="n">
        <f aca="false">IF(E1346&gt;D1346,1,0)+IF(E1347&gt;D1347,1,0)+IF(E1348&gt;D1348,1,0)</f>
        <v>0</v>
      </c>
      <c r="M1346" s="97" t="str">
        <f aca="false">G1346&amp;" d. "&amp;I1346</f>
        <v>0 d. 0</v>
      </c>
      <c r="N1346" s="97" t="str">
        <f aca="false">G1346&amp;" x "&amp;I1346</f>
        <v>0 x 0</v>
      </c>
      <c r="O1346" s="97" t="str">
        <f aca="false">I1346&amp;" x "&amp;G1346</f>
        <v>0 x 0</v>
      </c>
      <c r="P1346" s="94" t="n">
        <f aca="false">MONTH(B1346)</f>
        <v>12</v>
      </c>
      <c r="Q1346" s="94" t="n">
        <f aca="false">QUOTIENT(B1346-2,7)-6129</f>
        <v>-6129</v>
      </c>
    </row>
    <row r="1347" customFormat="false" ht="12.75" hidden="false" customHeight="false" outlineLevel="0" collapsed="false">
      <c r="A1347" s="94"/>
      <c r="B1347" s="39"/>
      <c r="C1347" s="40"/>
      <c r="D1347" s="98" t="n">
        <v>6</v>
      </c>
      <c r="E1347" s="98"/>
      <c r="F1347" s="40"/>
      <c r="G1347" s="97"/>
      <c r="H1347" s="94"/>
      <c r="I1347" s="97"/>
      <c r="J1347" s="94"/>
      <c r="K1347" s="94"/>
      <c r="L1347" s="94"/>
      <c r="M1347" s="97" t="n">
        <v>0</v>
      </c>
      <c r="N1347" s="97" t="n">
        <v>0</v>
      </c>
      <c r="O1347" s="97" t="n">
        <v>0</v>
      </c>
      <c r="P1347" s="94"/>
      <c r="Q1347" s="94"/>
    </row>
    <row r="1348" customFormat="false" ht="12.75" hidden="false" customHeight="false" outlineLevel="0" collapsed="false">
      <c r="A1348" s="99"/>
      <c r="B1348" s="100"/>
      <c r="C1348" s="101"/>
      <c r="D1348" s="102"/>
      <c r="E1348" s="102"/>
      <c r="F1348" s="101"/>
      <c r="G1348" s="103"/>
      <c r="H1348" s="99"/>
      <c r="I1348" s="103"/>
      <c r="J1348" s="99"/>
      <c r="K1348" s="99"/>
      <c r="L1348" s="99"/>
      <c r="M1348" s="103" t="n">
        <v>0</v>
      </c>
      <c r="N1348" s="103" t="n">
        <v>0</v>
      </c>
      <c r="O1348" s="103" t="n">
        <v>0</v>
      </c>
      <c r="P1348" s="99"/>
      <c r="Q1348" s="99"/>
    </row>
    <row r="1349" customFormat="false" ht="12.75" hidden="false" customHeight="false" outlineLevel="0" collapsed="false">
      <c r="A1349" s="104" t="n">
        <f aca="false">A1346+1</f>
        <v>450</v>
      </c>
      <c r="B1349" s="95"/>
      <c r="C1349" s="40"/>
      <c r="D1349" s="96" t="n">
        <v>6</v>
      </c>
      <c r="E1349" s="96"/>
      <c r="F1349" s="40"/>
      <c r="G1349" s="105" t="n">
        <f aca="false">C1349</f>
        <v>0</v>
      </c>
      <c r="H1349" s="104" t="n">
        <f aca="false">IF(AND(E1349=0,E1350=0),25,20)</f>
        <v>25</v>
      </c>
      <c r="I1349" s="105" t="n">
        <f aca="false">F1349</f>
        <v>0</v>
      </c>
      <c r="J1349" s="94" t="n">
        <f aca="false">IF(E1349="WO40",-40,MAX(4,SUM(E1349:E1350)))</f>
        <v>4</v>
      </c>
      <c r="K1349" s="104" t="n">
        <f aca="false">IF(D1349&gt;E1349,1,0)+IF(D1350&gt;E1350,1,0)+IF(D1351&gt;E1351,1,0)</f>
        <v>2</v>
      </c>
      <c r="L1349" s="104" t="n">
        <f aca="false">IF(E1349&gt;D1349,1,0)+IF(E1350&gt;D1350,1,0)+IF(E1351&gt;D1351,1,0)</f>
        <v>0</v>
      </c>
      <c r="M1349" s="97" t="str">
        <f aca="false">G1349&amp;" d. "&amp;I1349</f>
        <v>0 d. 0</v>
      </c>
      <c r="N1349" s="97" t="str">
        <f aca="false">G1349&amp;" x "&amp;I1349</f>
        <v>0 x 0</v>
      </c>
      <c r="O1349" s="97" t="str">
        <f aca="false">I1349&amp;" x "&amp;G1349</f>
        <v>0 x 0</v>
      </c>
      <c r="P1349" s="94" t="n">
        <f aca="false">MONTH(B1349)</f>
        <v>12</v>
      </c>
      <c r="Q1349" s="94" t="n">
        <f aca="false">QUOTIENT(B1349-2,7)-6129</f>
        <v>-6129</v>
      </c>
    </row>
    <row r="1350" customFormat="false" ht="12.75" hidden="false" customHeight="false" outlineLevel="0" collapsed="false">
      <c r="A1350" s="94"/>
      <c r="B1350" s="39"/>
      <c r="C1350" s="40"/>
      <c r="D1350" s="98" t="n">
        <v>6</v>
      </c>
      <c r="E1350" s="98"/>
      <c r="F1350" s="40"/>
      <c r="G1350" s="97"/>
      <c r="H1350" s="94"/>
      <c r="I1350" s="97"/>
      <c r="J1350" s="94"/>
      <c r="K1350" s="94"/>
      <c r="L1350" s="94"/>
      <c r="M1350" s="97" t="n">
        <v>0</v>
      </c>
      <c r="N1350" s="97" t="n">
        <v>0</v>
      </c>
      <c r="O1350" s="97" t="n">
        <v>0</v>
      </c>
      <c r="P1350" s="94"/>
      <c r="Q1350" s="94"/>
    </row>
    <row r="1351" customFormat="false" ht="12.75" hidden="false" customHeight="false" outlineLevel="0" collapsed="false">
      <c r="A1351" s="99"/>
      <c r="B1351" s="100"/>
      <c r="C1351" s="101"/>
      <c r="D1351" s="102"/>
      <c r="E1351" s="102"/>
      <c r="F1351" s="101"/>
      <c r="G1351" s="103"/>
      <c r="H1351" s="99"/>
      <c r="I1351" s="103"/>
      <c r="J1351" s="99"/>
      <c r="K1351" s="99"/>
      <c r="L1351" s="99"/>
      <c r="M1351" s="103" t="n">
        <v>0</v>
      </c>
      <c r="N1351" s="103" t="n">
        <v>0</v>
      </c>
      <c r="O1351" s="103" t="n">
        <v>0</v>
      </c>
      <c r="P1351" s="99"/>
      <c r="Q1351" s="99"/>
    </row>
    <row r="1352" customFormat="false" ht="12.75" hidden="false" customHeight="false" outlineLevel="0" collapsed="false">
      <c r="A1352" s="104" t="n">
        <f aca="false">A1349+1</f>
        <v>451</v>
      </c>
      <c r="B1352" s="95"/>
      <c r="C1352" s="40"/>
      <c r="D1352" s="96" t="n">
        <v>6</v>
      </c>
      <c r="E1352" s="96"/>
      <c r="F1352" s="40"/>
      <c r="G1352" s="105" t="n">
        <f aca="false">C1352</f>
        <v>0</v>
      </c>
      <c r="H1352" s="104" t="n">
        <f aca="false">IF(AND(E1352=0,E1353=0),25,20)</f>
        <v>25</v>
      </c>
      <c r="I1352" s="105" t="n">
        <f aca="false">F1352</f>
        <v>0</v>
      </c>
      <c r="J1352" s="94" t="n">
        <f aca="false">IF(E1352="WO40",-40,MAX(4,SUM(E1352:E1353)))</f>
        <v>4</v>
      </c>
      <c r="K1352" s="104" t="n">
        <f aca="false">IF(D1352&gt;E1352,1,0)+IF(D1353&gt;E1353,1,0)+IF(D1354&gt;E1354,1,0)</f>
        <v>2</v>
      </c>
      <c r="L1352" s="104" t="n">
        <f aca="false">IF(E1352&gt;D1352,1,0)+IF(E1353&gt;D1353,1,0)+IF(E1354&gt;D1354,1,0)</f>
        <v>0</v>
      </c>
      <c r="M1352" s="97" t="str">
        <f aca="false">G1352&amp;" d. "&amp;I1352</f>
        <v>0 d. 0</v>
      </c>
      <c r="N1352" s="97" t="str">
        <f aca="false">G1352&amp;" x "&amp;I1352</f>
        <v>0 x 0</v>
      </c>
      <c r="O1352" s="97" t="str">
        <f aca="false">I1352&amp;" x "&amp;G1352</f>
        <v>0 x 0</v>
      </c>
      <c r="P1352" s="94" t="n">
        <f aca="false">MONTH(B1352)</f>
        <v>12</v>
      </c>
      <c r="Q1352" s="94" t="n">
        <f aca="false">QUOTIENT(B1352-2,7)-6129</f>
        <v>-6129</v>
      </c>
    </row>
    <row r="1353" customFormat="false" ht="12.75" hidden="false" customHeight="false" outlineLevel="0" collapsed="false">
      <c r="A1353" s="94"/>
      <c r="B1353" s="39"/>
      <c r="C1353" s="40"/>
      <c r="D1353" s="98" t="n">
        <v>6</v>
      </c>
      <c r="E1353" s="98"/>
      <c r="F1353" s="40"/>
      <c r="G1353" s="97"/>
      <c r="H1353" s="94"/>
      <c r="I1353" s="97"/>
      <c r="J1353" s="94"/>
      <c r="K1353" s="94"/>
      <c r="L1353" s="94"/>
      <c r="M1353" s="97" t="n">
        <v>0</v>
      </c>
      <c r="N1353" s="97" t="n">
        <v>0</v>
      </c>
      <c r="O1353" s="97" t="n">
        <v>0</v>
      </c>
      <c r="P1353" s="94"/>
      <c r="Q1353" s="94"/>
    </row>
    <row r="1354" customFormat="false" ht="12.75" hidden="false" customHeight="false" outlineLevel="0" collapsed="false">
      <c r="A1354" s="99"/>
      <c r="B1354" s="100"/>
      <c r="C1354" s="101"/>
      <c r="D1354" s="102"/>
      <c r="E1354" s="102"/>
      <c r="F1354" s="101"/>
      <c r="G1354" s="103"/>
      <c r="H1354" s="99"/>
      <c r="I1354" s="103"/>
      <c r="J1354" s="99"/>
      <c r="K1354" s="99"/>
      <c r="L1354" s="99"/>
      <c r="M1354" s="103" t="n">
        <v>0</v>
      </c>
      <c r="N1354" s="103" t="n">
        <v>0</v>
      </c>
      <c r="O1354" s="103" t="n">
        <v>0</v>
      </c>
      <c r="P1354" s="99"/>
      <c r="Q1354" s="99"/>
    </row>
    <row r="1355" customFormat="false" ht="12.75" hidden="false" customHeight="false" outlineLevel="0" collapsed="false">
      <c r="A1355" s="104" t="n">
        <f aca="false">A1352+1</f>
        <v>452</v>
      </c>
      <c r="B1355" s="95"/>
      <c r="C1355" s="40"/>
      <c r="D1355" s="96" t="n">
        <v>6</v>
      </c>
      <c r="E1355" s="96"/>
      <c r="F1355" s="40"/>
      <c r="G1355" s="105" t="n">
        <f aca="false">C1355</f>
        <v>0</v>
      </c>
      <c r="H1355" s="104" t="n">
        <f aca="false">IF(AND(E1355=0,E1356=0),25,20)</f>
        <v>25</v>
      </c>
      <c r="I1355" s="105" t="n">
        <f aca="false">F1355</f>
        <v>0</v>
      </c>
      <c r="J1355" s="94" t="n">
        <f aca="false">IF(E1355="WO40",-40,MAX(4,SUM(E1355:E1356)))</f>
        <v>4</v>
      </c>
      <c r="K1355" s="104" t="n">
        <f aca="false">IF(D1355&gt;E1355,1,0)+IF(D1356&gt;E1356,1,0)+IF(D1357&gt;E1357,1,0)</f>
        <v>2</v>
      </c>
      <c r="L1355" s="104" t="n">
        <f aca="false">IF(E1355&gt;D1355,1,0)+IF(E1356&gt;D1356,1,0)+IF(E1357&gt;D1357,1,0)</f>
        <v>0</v>
      </c>
      <c r="M1355" s="97" t="str">
        <f aca="false">G1355&amp;" d. "&amp;I1355</f>
        <v>0 d. 0</v>
      </c>
      <c r="N1355" s="97" t="str">
        <f aca="false">G1355&amp;" x "&amp;I1355</f>
        <v>0 x 0</v>
      </c>
      <c r="O1355" s="97" t="str">
        <f aca="false">I1355&amp;" x "&amp;G1355</f>
        <v>0 x 0</v>
      </c>
      <c r="P1355" s="94" t="n">
        <f aca="false">MONTH(B1355)</f>
        <v>12</v>
      </c>
      <c r="Q1355" s="94" t="n">
        <f aca="false">QUOTIENT(B1355-2,7)-6129</f>
        <v>-6129</v>
      </c>
    </row>
    <row r="1356" customFormat="false" ht="12.75" hidden="false" customHeight="false" outlineLevel="0" collapsed="false">
      <c r="A1356" s="94"/>
      <c r="B1356" s="39"/>
      <c r="C1356" s="40"/>
      <c r="D1356" s="98" t="n">
        <v>6</v>
      </c>
      <c r="E1356" s="98"/>
      <c r="F1356" s="40"/>
      <c r="G1356" s="97"/>
      <c r="H1356" s="94"/>
      <c r="I1356" s="97"/>
      <c r="J1356" s="94"/>
      <c r="K1356" s="94"/>
      <c r="L1356" s="94"/>
      <c r="M1356" s="97" t="n">
        <v>0</v>
      </c>
      <c r="N1356" s="97" t="n">
        <v>0</v>
      </c>
      <c r="O1356" s="97" t="n">
        <v>0</v>
      </c>
      <c r="P1356" s="94"/>
      <c r="Q1356" s="94"/>
    </row>
    <row r="1357" customFormat="false" ht="12.75" hidden="false" customHeight="false" outlineLevel="0" collapsed="false">
      <c r="A1357" s="99"/>
      <c r="B1357" s="100"/>
      <c r="C1357" s="101"/>
      <c r="D1357" s="102"/>
      <c r="E1357" s="102"/>
      <c r="F1357" s="101"/>
      <c r="G1357" s="103"/>
      <c r="H1357" s="99"/>
      <c r="I1357" s="103"/>
      <c r="J1357" s="99"/>
      <c r="K1357" s="99"/>
      <c r="L1357" s="99"/>
      <c r="M1357" s="103" t="n">
        <v>0</v>
      </c>
      <c r="N1357" s="103" t="n">
        <v>0</v>
      </c>
      <c r="O1357" s="103" t="n">
        <v>0</v>
      </c>
      <c r="P1357" s="99"/>
      <c r="Q1357" s="99"/>
    </row>
    <row r="1358" customFormat="false" ht="12.75" hidden="false" customHeight="false" outlineLevel="0" collapsed="false">
      <c r="A1358" s="104" t="n">
        <f aca="false">A1355+1</f>
        <v>453</v>
      </c>
      <c r="B1358" s="95"/>
      <c r="C1358" s="40"/>
      <c r="D1358" s="96" t="n">
        <v>6</v>
      </c>
      <c r="E1358" s="96"/>
      <c r="F1358" s="40"/>
      <c r="G1358" s="105" t="n">
        <f aca="false">C1358</f>
        <v>0</v>
      </c>
      <c r="H1358" s="104" t="n">
        <f aca="false">IF(AND(E1358=0,E1359=0),25,20)</f>
        <v>25</v>
      </c>
      <c r="I1358" s="105" t="n">
        <f aca="false">F1358</f>
        <v>0</v>
      </c>
      <c r="J1358" s="94" t="n">
        <f aca="false">IF(E1358="WO40",-40,MAX(4,SUM(E1358:E1359)))</f>
        <v>4</v>
      </c>
      <c r="K1358" s="104" t="n">
        <f aca="false">IF(D1358&gt;E1358,1,0)+IF(D1359&gt;E1359,1,0)+IF(D1360&gt;E1360,1,0)</f>
        <v>2</v>
      </c>
      <c r="L1358" s="104" t="n">
        <f aca="false">IF(E1358&gt;D1358,1,0)+IF(E1359&gt;D1359,1,0)+IF(E1360&gt;D1360,1,0)</f>
        <v>0</v>
      </c>
      <c r="M1358" s="97" t="str">
        <f aca="false">G1358&amp;" d. "&amp;I1358</f>
        <v>0 d. 0</v>
      </c>
      <c r="N1358" s="97" t="str">
        <f aca="false">G1358&amp;" x "&amp;I1358</f>
        <v>0 x 0</v>
      </c>
      <c r="O1358" s="97" t="str">
        <f aca="false">I1358&amp;" x "&amp;G1358</f>
        <v>0 x 0</v>
      </c>
      <c r="P1358" s="94" t="n">
        <f aca="false">MONTH(B1358)</f>
        <v>12</v>
      </c>
      <c r="Q1358" s="94" t="n">
        <f aca="false">QUOTIENT(B1358-2,7)-6129</f>
        <v>-6129</v>
      </c>
    </row>
    <row r="1359" customFormat="false" ht="12.75" hidden="false" customHeight="false" outlineLevel="0" collapsed="false">
      <c r="A1359" s="94"/>
      <c r="B1359" s="39"/>
      <c r="C1359" s="40"/>
      <c r="D1359" s="98" t="n">
        <v>6</v>
      </c>
      <c r="E1359" s="98"/>
      <c r="F1359" s="40"/>
      <c r="G1359" s="97"/>
      <c r="H1359" s="94"/>
      <c r="I1359" s="97"/>
      <c r="J1359" s="94"/>
      <c r="K1359" s="94"/>
      <c r="L1359" s="94"/>
      <c r="M1359" s="97" t="n">
        <v>0</v>
      </c>
      <c r="N1359" s="97" t="n">
        <v>0</v>
      </c>
      <c r="O1359" s="97" t="n">
        <v>0</v>
      </c>
      <c r="P1359" s="94"/>
      <c r="Q1359" s="94"/>
    </row>
    <row r="1360" customFormat="false" ht="12.75" hidden="false" customHeight="false" outlineLevel="0" collapsed="false">
      <c r="A1360" s="99"/>
      <c r="B1360" s="100"/>
      <c r="C1360" s="101"/>
      <c r="D1360" s="102"/>
      <c r="E1360" s="102"/>
      <c r="F1360" s="101"/>
      <c r="G1360" s="103"/>
      <c r="H1360" s="99"/>
      <c r="I1360" s="103"/>
      <c r="J1360" s="99"/>
      <c r="K1360" s="99"/>
      <c r="L1360" s="99"/>
      <c r="M1360" s="103" t="n">
        <v>0</v>
      </c>
      <c r="N1360" s="103" t="n">
        <v>0</v>
      </c>
      <c r="O1360" s="103" t="n">
        <v>0</v>
      </c>
      <c r="P1360" s="99"/>
      <c r="Q1360" s="99"/>
    </row>
    <row r="1361" customFormat="false" ht="12.75" hidden="false" customHeight="false" outlineLevel="0" collapsed="false">
      <c r="A1361" s="104" t="n">
        <f aca="false">A1358+1</f>
        <v>454</v>
      </c>
      <c r="B1361" s="95"/>
      <c r="C1361" s="40"/>
      <c r="D1361" s="96" t="n">
        <v>6</v>
      </c>
      <c r="E1361" s="96"/>
      <c r="F1361" s="40"/>
      <c r="G1361" s="105" t="n">
        <f aca="false">C1361</f>
        <v>0</v>
      </c>
      <c r="H1361" s="104" t="n">
        <f aca="false">IF(AND(E1361=0,E1362=0),25,20)</f>
        <v>25</v>
      </c>
      <c r="I1361" s="105" t="n">
        <f aca="false">F1361</f>
        <v>0</v>
      </c>
      <c r="J1361" s="94" t="n">
        <f aca="false">IF(E1361="WO40",-40,MAX(4,SUM(E1361:E1362)))</f>
        <v>4</v>
      </c>
      <c r="K1361" s="104" t="n">
        <f aca="false">IF(D1361&gt;E1361,1,0)+IF(D1362&gt;E1362,1,0)+IF(D1363&gt;E1363,1,0)</f>
        <v>2</v>
      </c>
      <c r="L1361" s="104" t="n">
        <f aca="false">IF(E1361&gt;D1361,1,0)+IF(E1362&gt;D1362,1,0)+IF(E1363&gt;D1363,1,0)</f>
        <v>0</v>
      </c>
      <c r="M1361" s="97" t="str">
        <f aca="false">G1361&amp;" d. "&amp;I1361</f>
        <v>0 d. 0</v>
      </c>
      <c r="N1361" s="97" t="str">
        <f aca="false">G1361&amp;" x "&amp;I1361</f>
        <v>0 x 0</v>
      </c>
      <c r="O1361" s="97" t="str">
        <f aca="false">I1361&amp;" x "&amp;G1361</f>
        <v>0 x 0</v>
      </c>
      <c r="P1361" s="94" t="n">
        <f aca="false">MONTH(B1361)</f>
        <v>12</v>
      </c>
      <c r="Q1361" s="94" t="n">
        <f aca="false">QUOTIENT(B1361-2,7)-6129</f>
        <v>-6129</v>
      </c>
    </row>
    <row r="1362" customFormat="false" ht="12.75" hidden="false" customHeight="false" outlineLevel="0" collapsed="false">
      <c r="A1362" s="94"/>
      <c r="B1362" s="39"/>
      <c r="C1362" s="40"/>
      <c r="D1362" s="98" t="n">
        <v>6</v>
      </c>
      <c r="E1362" s="98"/>
      <c r="F1362" s="40"/>
      <c r="G1362" s="97"/>
      <c r="H1362" s="94"/>
      <c r="I1362" s="97"/>
      <c r="J1362" s="94"/>
      <c r="K1362" s="94"/>
      <c r="L1362" s="94"/>
      <c r="M1362" s="97" t="n">
        <v>0</v>
      </c>
      <c r="N1362" s="97" t="n">
        <v>0</v>
      </c>
      <c r="O1362" s="97" t="n">
        <v>0</v>
      </c>
      <c r="P1362" s="94"/>
      <c r="Q1362" s="94"/>
    </row>
    <row r="1363" customFormat="false" ht="12.75" hidden="false" customHeight="false" outlineLevel="0" collapsed="false">
      <c r="A1363" s="99"/>
      <c r="B1363" s="100"/>
      <c r="C1363" s="101"/>
      <c r="D1363" s="102"/>
      <c r="E1363" s="102"/>
      <c r="F1363" s="101"/>
      <c r="G1363" s="103"/>
      <c r="H1363" s="99"/>
      <c r="I1363" s="103"/>
      <c r="J1363" s="99"/>
      <c r="K1363" s="99"/>
      <c r="L1363" s="99"/>
      <c r="M1363" s="103" t="n">
        <v>0</v>
      </c>
      <c r="N1363" s="103" t="n">
        <v>0</v>
      </c>
      <c r="O1363" s="103" t="n">
        <v>0</v>
      </c>
      <c r="P1363" s="99"/>
      <c r="Q1363" s="99"/>
    </row>
    <row r="1364" customFormat="false" ht="12.75" hidden="false" customHeight="false" outlineLevel="0" collapsed="false">
      <c r="A1364" s="104" t="n">
        <f aca="false">A1361+1</f>
        <v>455</v>
      </c>
      <c r="B1364" s="95"/>
      <c r="C1364" s="40"/>
      <c r="D1364" s="96" t="n">
        <v>6</v>
      </c>
      <c r="E1364" s="96"/>
      <c r="F1364" s="40"/>
      <c r="G1364" s="105" t="n">
        <f aca="false">C1364</f>
        <v>0</v>
      </c>
      <c r="H1364" s="104" t="n">
        <f aca="false">IF(AND(E1364=0,E1365=0),25,20)</f>
        <v>25</v>
      </c>
      <c r="I1364" s="105" t="n">
        <f aca="false">F1364</f>
        <v>0</v>
      </c>
      <c r="J1364" s="94" t="n">
        <f aca="false">IF(E1364="WO40",-40,MAX(4,SUM(E1364:E1365)))</f>
        <v>4</v>
      </c>
      <c r="K1364" s="104" t="n">
        <f aca="false">IF(D1364&gt;E1364,1,0)+IF(D1365&gt;E1365,1,0)+IF(D1366&gt;E1366,1,0)</f>
        <v>2</v>
      </c>
      <c r="L1364" s="104" t="n">
        <f aca="false">IF(E1364&gt;D1364,1,0)+IF(E1365&gt;D1365,1,0)+IF(E1366&gt;D1366,1,0)</f>
        <v>0</v>
      </c>
      <c r="M1364" s="97" t="str">
        <f aca="false">G1364&amp;" d. "&amp;I1364</f>
        <v>0 d. 0</v>
      </c>
      <c r="N1364" s="97" t="str">
        <f aca="false">G1364&amp;" x "&amp;I1364</f>
        <v>0 x 0</v>
      </c>
      <c r="O1364" s="97" t="str">
        <f aca="false">I1364&amp;" x "&amp;G1364</f>
        <v>0 x 0</v>
      </c>
      <c r="P1364" s="94" t="n">
        <f aca="false">MONTH(B1364)</f>
        <v>12</v>
      </c>
      <c r="Q1364" s="94" t="n">
        <f aca="false">QUOTIENT(B1364-2,7)-6129</f>
        <v>-6129</v>
      </c>
    </row>
    <row r="1365" customFormat="false" ht="12.75" hidden="false" customHeight="false" outlineLevel="0" collapsed="false">
      <c r="A1365" s="94"/>
      <c r="B1365" s="39"/>
      <c r="C1365" s="40"/>
      <c r="D1365" s="98" t="n">
        <v>6</v>
      </c>
      <c r="E1365" s="98"/>
      <c r="F1365" s="40"/>
      <c r="G1365" s="97"/>
      <c r="H1365" s="94"/>
      <c r="I1365" s="97"/>
      <c r="J1365" s="94"/>
      <c r="K1365" s="94"/>
      <c r="L1365" s="94"/>
      <c r="M1365" s="97" t="n">
        <v>0</v>
      </c>
      <c r="N1365" s="97" t="n">
        <v>0</v>
      </c>
      <c r="O1365" s="97" t="n">
        <v>0</v>
      </c>
      <c r="P1365" s="94"/>
      <c r="Q1365" s="94"/>
    </row>
    <row r="1366" customFormat="false" ht="12.75" hidden="false" customHeight="false" outlineLevel="0" collapsed="false">
      <c r="A1366" s="99"/>
      <c r="B1366" s="100"/>
      <c r="C1366" s="101"/>
      <c r="D1366" s="102"/>
      <c r="E1366" s="102"/>
      <c r="F1366" s="101"/>
      <c r="G1366" s="103"/>
      <c r="H1366" s="99"/>
      <c r="I1366" s="103"/>
      <c r="J1366" s="99"/>
      <c r="K1366" s="99"/>
      <c r="L1366" s="99"/>
      <c r="M1366" s="103" t="n">
        <v>0</v>
      </c>
      <c r="N1366" s="103" t="n">
        <v>0</v>
      </c>
      <c r="O1366" s="103" t="n">
        <v>0</v>
      </c>
      <c r="P1366" s="99"/>
      <c r="Q1366" s="99"/>
    </row>
    <row r="1367" customFormat="false" ht="12.75" hidden="false" customHeight="false" outlineLevel="0" collapsed="false">
      <c r="A1367" s="104" t="n">
        <f aca="false">A1364+1</f>
        <v>456</v>
      </c>
      <c r="B1367" s="95"/>
      <c r="C1367" s="40"/>
      <c r="D1367" s="96" t="n">
        <v>6</v>
      </c>
      <c r="E1367" s="96"/>
      <c r="F1367" s="40"/>
      <c r="G1367" s="105" t="n">
        <f aca="false">C1367</f>
        <v>0</v>
      </c>
      <c r="H1367" s="104" t="n">
        <f aca="false">IF(AND(E1367=0,E1368=0),25,20)</f>
        <v>25</v>
      </c>
      <c r="I1367" s="105" t="n">
        <f aca="false">F1367</f>
        <v>0</v>
      </c>
      <c r="J1367" s="94" t="n">
        <f aca="false">IF(E1367="WO40",-40,MAX(4,SUM(E1367:E1368)))</f>
        <v>4</v>
      </c>
      <c r="K1367" s="104" t="n">
        <f aca="false">IF(D1367&gt;E1367,1,0)+IF(D1368&gt;E1368,1,0)+IF(D1369&gt;E1369,1,0)</f>
        <v>2</v>
      </c>
      <c r="L1367" s="104" t="n">
        <f aca="false">IF(E1367&gt;D1367,1,0)+IF(E1368&gt;D1368,1,0)+IF(E1369&gt;D1369,1,0)</f>
        <v>0</v>
      </c>
      <c r="M1367" s="97" t="str">
        <f aca="false">G1367&amp;" d. "&amp;I1367</f>
        <v>0 d. 0</v>
      </c>
      <c r="N1367" s="97" t="str">
        <f aca="false">G1367&amp;" x "&amp;I1367</f>
        <v>0 x 0</v>
      </c>
      <c r="O1367" s="97" t="str">
        <f aca="false">I1367&amp;" x "&amp;G1367</f>
        <v>0 x 0</v>
      </c>
      <c r="P1367" s="94" t="n">
        <f aca="false">MONTH(B1367)</f>
        <v>12</v>
      </c>
      <c r="Q1367" s="94" t="n">
        <f aca="false">QUOTIENT(B1367-2,7)-6129</f>
        <v>-6129</v>
      </c>
    </row>
    <row r="1368" customFormat="false" ht="12.75" hidden="false" customHeight="false" outlineLevel="0" collapsed="false">
      <c r="A1368" s="94"/>
      <c r="B1368" s="39"/>
      <c r="C1368" s="40"/>
      <c r="D1368" s="98" t="n">
        <v>6</v>
      </c>
      <c r="E1368" s="98"/>
      <c r="F1368" s="40"/>
      <c r="G1368" s="97"/>
      <c r="H1368" s="94"/>
      <c r="I1368" s="97"/>
      <c r="J1368" s="94"/>
      <c r="K1368" s="94"/>
      <c r="L1368" s="94"/>
      <c r="M1368" s="97" t="n">
        <v>0</v>
      </c>
      <c r="N1368" s="97" t="n">
        <v>0</v>
      </c>
      <c r="O1368" s="97" t="n">
        <v>0</v>
      </c>
      <c r="P1368" s="94"/>
      <c r="Q1368" s="94"/>
    </row>
    <row r="1369" customFormat="false" ht="12.75" hidden="false" customHeight="false" outlineLevel="0" collapsed="false">
      <c r="A1369" s="99"/>
      <c r="B1369" s="100"/>
      <c r="C1369" s="101"/>
      <c r="D1369" s="102"/>
      <c r="E1369" s="102"/>
      <c r="F1369" s="101"/>
      <c r="G1369" s="103"/>
      <c r="H1369" s="99"/>
      <c r="I1369" s="103"/>
      <c r="J1369" s="99"/>
      <c r="K1369" s="99"/>
      <c r="L1369" s="99"/>
      <c r="M1369" s="103" t="n">
        <v>0</v>
      </c>
      <c r="N1369" s="103" t="n">
        <v>0</v>
      </c>
      <c r="O1369" s="103" t="n">
        <v>0</v>
      </c>
      <c r="P1369" s="99"/>
      <c r="Q1369" s="99"/>
    </row>
    <row r="1370" customFormat="false" ht="12.75" hidden="false" customHeight="false" outlineLevel="0" collapsed="false">
      <c r="A1370" s="104" t="n">
        <f aca="false">A1367+1</f>
        <v>457</v>
      </c>
      <c r="B1370" s="95"/>
      <c r="C1370" s="40"/>
      <c r="D1370" s="96" t="n">
        <v>6</v>
      </c>
      <c r="E1370" s="96"/>
      <c r="F1370" s="40"/>
      <c r="G1370" s="105" t="n">
        <f aca="false">C1370</f>
        <v>0</v>
      </c>
      <c r="H1370" s="104" t="n">
        <f aca="false">IF(AND(E1370=0,E1371=0),25,20)</f>
        <v>25</v>
      </c>
      <c r="I1370" s="105" t="n">
        <f aca="false">F1370</f>
        <v>0</v>
      </c>
      <c r="J1370" s="94" t="n">
        <f aca="false">IF(E1370="WO40",-40,MAX(4,SUM(E1370:E1371)))</f>
        <v>4</v>
      </c>
      <c r="K1370" s="104" t="n">
        <f aca="false">IF(D1370&gt;E1370,1,0)+IF(D1371&gt;E1371,1,0)+IF(D1372&gt;E1372,1,0)</f>
        <v>2</v>
      </c>
      <c r="L1370" s="104" t="n">
        <f aca="false">IF(E1370&gt;D1370,1,0)+IF(E1371&gt;D1371,1,0)+IF(E1372&gt;D1372,1,0)</f>
        <v>0</v>
      </c>
      <c r="M1370" s="97" t="str">
        <f aca="false">G1370&amp;" d. "&amp;I1370</f>
        <v>0 d. 0</v>
      </c>
      <c r="N1370" s="97" t="str">
        <f aca="false">G1370&amp;" x "&amp;I1370</f>
        <v>0 x 0</v>
      </c>
      <c r="O1370" s="97" t="str">
        <f aca="false">I1370&amp;" x "&amp;G1370</f>
        <v>0 x 0</v>
      </c>
      <c r="P1370" s="94" t="n">
        <f aca="false">MONTH(B1370)</f>
        <v>12</v>
      </c>
      <c r="Q1370" s="94" t="n">
        <f aca="false">QUOTIENT(B1370-2,7)-6129</f>
        <v>-6129</v>
      </c>
    </row>
    <row r="1371" customFormat="false" ht="12.75" hidden="false" customHeight="false" outlineLevel="0" collapsed="false">
      <c r="A1371" s="94"/>
      <c r="B1371" s="39"/>
      <c r="C1371" s="40"/>
      <c r="D1371" s="98" t="n">
        <v>6</v>
      </c>
      <c r="E1371" s="98"/>
      <c r="F1371" s="40"/>
      <c r="G1371" s="97"/>
      <c r="H1371" s="94"/>
      <c r="I1371" s="97"/>
      <c r="J1371" s="94"/>
      <c r="K1371" s="94"/>
      <c r="L1371" s="94"/>
      <c r="M1371" s="97" t="n">
        <v>0</v>
      </c>
      <c r="N1371" s="97" t="n">
        <v>0</v>
      </c>
      <c r="O1371" s="97" t="n">
        <v>0</v>
      </c>
      <c r="P1371" s="94"/>
      <c r="Q1371" s="94"/>
    </row>
    <row r="1372" customFormat="false" ht="12.75" hidden="false" customHeight="false" outlineLevel="0" collapsed="false">
      <c r="A1372" s="99"/>
      <c r="B1372" s="100"/>
      <c r="C1372" s="101"/>
      <c r="D1372" s="102"/>
      <c r="E1372" s="102"/>
      <c r="F1372" s="101"/>
      <c r="G1372" s="103"/>
      <c r="H1372" s="99"/>
      <c r="I1372" s="103"/>
      <c r="J1372" s="99"/>
      <c r="K1372" s="99"/>
      <c r="L1372" s="99"/>
      <c r="M1372" s="103" t="n">
        <v>0</v>
      </c>
      <c r="N1372" s="103" t="n">
        <v>0</v>
      </c>
      <c r="O1372" s="103" t="n">
        <v>0</v>
      </c>
      <c r="P1372" s="99"/>
      <c r="Q1372" s="99"/>
    </row>
    <row r="1373" customFormat="false" ht="12.75" hidden="false" customHeight="false" outlineLevel="0" collapsed="false">
      <c r="A1373" s="104" t="n">
        <f aca="false">A1370+1</f>
        <v>458</v>
      </c>
      <c r="B1373" s="95"/>
      <c r="C1373" s="40"/>
      <c r="D1373" s="96" t="n">
        <v>6</v>
      </c>
      <c r="E1373" s="96"/>
      <c r="F1373" s="40"/>
      <c r="G1373" s="105" t="n">
        <f aca="false">C1373</f>
        <v>0</v>
      </c>
      <c r="H1373" s="104" t="n">
        <f aca="false">IF(AND(E1373=0,E1374=0),25,20)</f>
        <v>25</v>
      </c>
      <c r="I1373" s="105" t="n">
        <f aca="false">F1373</f>
        <v>0</v>
      </c>
      <c r="J1373" s="94" t="n">
        <f aca="false">IF(E1373="WO40",-40,MAX(4,SUM(E1373:E1374)))</f>
        <v>4</v>
      </c>
      <c r="K1373" s="104" t="n">
        <f aca="false">IF(D1373&gt;E1373,1,0)+IF(D1374&gt;E1374,1,0)+IF(D1375&gt;E1375,1,0)</f>
        <v>2</v>
      </c>
      <c r="L1373" s="104" t="n">
        <f aca="false">IF(E1373&gt;D1373,1,0)+IF(E1374&gt;D1374,1,0)+IF(E1375&gt;D1375,1,0)</f>
        <v>0</v>
      </c>
      <c r="M1373" s="97" t="str">
        <f aca="false">G1373&amp;" d. "&amp;I1373</f>
        <v>0 d. 0</v>
      </c>
      <c r="N1373" s="97" t="str">
        <f aca="false">G1373&amp;" x "&amp;I1373</f>
        <v>0 x 0</v>
      </c>
      <c r="O1373" s="97" t="str">
        <f aca="false">I1373&amp;" x "&amp;G1373</f>
        <v>0 x 0</v>
      </c>
      <c r="P1373" s="94" t="n">
        <f aca="false">MONTH(B1373)</f>
        <v>12</v>
      </c>
      <c r="Q1373" s="94" t="n">
        <f aca="false">QUOTIENT(B1373-2,7)-6129</f>
        <v>-6129</v>
      </c>
    </row>
    <row r="1374" customFormat="false" ht="12.75" hidden="false" customHeight="false" outlineLevel="0" collapsed="false">
      <c r="A1374" s="94"/>
      <c r="B1374" s="39"/>
      <c r="C1374" s="40"/>
      <c r="D1374" s="98" t="n">
        <v>6</v>
      </c>
      <c r="E1374" s="98"/>
      <c r="F1374" s="40"/>
      <c r="G1374" s="97"/>
      <c r="H1374" s="94"/>
      <c r="I1374" s="97"/>
      <c r="J1374" s="94"/>
      <c r="K1374" s="94"/>
      <c r="L1374" s="94"/>
      <c r="M1374" s="97" t="n">
        <v>0</v>
      </c>
      <c r="N1374" s="97" t="n">
        <v>0</v>
      </c>
      <c r="O1374" s="97" t="n">
        <v>0</v>
      </c>
      <c r="P1374" s="94"/>
      <c r="Q1374" s="94"/>
    </row>
    <row r="1375" customFormat="false" ht="12.75" hidden="false" customHeight="false" outlineLevel="0" collapsed="false">
      <c r="A1375" s="99"/>
      <c r="B1375" s="100"/>
      <c r="C1375" s="101"/>
      <c r="D1375" s="102"/>
      <c r="E1375" s="102"/>
      <c r="F1375" s="101"/>
      <c r="G1375" s="103"/>
      <c r="H1375" s="99"/>
      <c r="I1375" s="103"/>
      <c r="J1375" s="99"/>
      <c r="K1375" s="99"/>
      <c r="L1375" s="99"/>
      <c r="M1375" s="103" t="n">
        <v>0</v>
      </c>
      <c r="N1375" s="103" t="n">
        <v>0</v>
      </c>
      <c r="O1375" s="103" t="n">
        <v>0</v>
      </c>
      <c r="P1375" s="99"/>
      <c r="Q1375" s="99"/>
    </row>
    <row r="1376" customFormat="false" ht="12.75" hidden="false" customHeight="false" outlineLevel="0" collapsed="false">
      <c r="A1376" s="104" t="n">
        <f aca="false">A1373+1</f>
        <v>459</v>
      </c>
      <c r="B1376" s="95"/>
      <c r="C1376" s="40"/>
      <c r="D1376" s="96" t="n">
        <v>6</v>
      </c>
      <c r="E1376" s="96"/>
      <c r="F1376" s="40"/>
      <c r="G1376" s="105" t="n">
        <f aca="false">C1376</f>
        <v>0</v>
      </c>
      <c r="H1376" s="104" t="n">
        <f aca="false">IF(AND(E1376=0,E1377=0),25,20)</f>
        <v>25</v>
      </c>
      <c r="I1376" s="105" t="n">
        <f aca="false">F1376</f>
        <v>0</v>
      </c>
      <c r="J1376" s="94" t="n">
        <f aca="false">IF(E1376="WO40",-40,MAX(4,SUM(E1376:E1377)))</f>
        <v>4</v>
      </c>
      <c r="K1376" s="104" t="n">
        <f aca="false">IF(D1376&gt;E1376,1,0)+IF(D1377&gt;E1377,1,0)+IF(D1378&gt;E1378,1,0)</f>
        <v>2</v>
      </c>
      <c r="L1376" s="104" t="n">
        <f aca="false">IF(E1376&gt;D1376,1,0)+IF(E1377&gt;D1377,1,0)+IF(E1378&gt;D1378,1,0)</f>
        <v>0</v>
      </c>
      <c r="M1376" s="97" t="str">
        <f aca="false">G1376&amp;" d. "&amp;I1376</f>
        <v>0 d. 0</v>
      </c>
      <c r="N1376" s="97" t="str">
        <f aca="false">G1376&amp;" x "&amp;I1376</f>
        <v>0 x 0</v>
      </c>
      <c r="O1376" s="97" t="str">
        <f aca="false">I1376&amp;" x "&amp;G1376</f>
        <v>0 x 0</v>
      </c>
      <c r="P1376" s="94" t="n">
        <f aca="false">MONTH(B1376)</f>
        <v>12</v>
      </c>
      <c r="Q1376" s="94" t="n">
        <f aca="false">QUOTIENT(B1376-2,7)-6129</f>
        <v>-6129</v>
      </c>
    </row>
    <row r="1377" customFormat="false" ht="12.75" hidden="false" customHeight="false" outlineLevel="0" collapsed="false">
      <c r="A1377" s="94"/>
      <c r="B1377" s="39"/>
      <c r="C1377" s="40"/>
      <c r="D1377" s="98" t="n">
        <v>6</v>
      </c>
      <c r="E1377" s="98"/>
      <c r="F1377" s="40"/>
      <c r="G1377" s="97"/>
      <c r="H1377" s="94"/>
      <c r="I1377" s="97"/>
      <c r="J1377" s="94"/>
      <c r="K1377" s="94"/>
      <c r="L1377" s="94"/>
      <c r="M1377" s="97" t="n">
        <v>0</v>
      </c>
      <c r="N1377" s="97" t="n">
        <v>0</v>
      </c>
      <c r="O1377" s="97" t="n">
        <v>0</v>
      </c>
      <c r="P1377" s="94"/>
      <c r="Q1377" s="94"/>
    </row>
    <row r="1378" customFormat="false" ht="12.75" hidden="false" customHeight="false" outlineLevel="0" collapsed="false">
      <c r="A1378" s="99"/>
      <c r="B1378" s="100"/>
      <c r="C1378" s="101"/>
      <c r="D1378" s="102"/>
      <c r="E1378" s="102"/>
      <c r="F1378" s="101"/>
      <c r="G1378" s="103"/>
      <c r="H1378" s="99"/>
      <c r="I1378" s="103"/>
      <c r="J1378" s="99"/>
      <c r="K1378" s="99"/>
      <c r="L1378" s="99"/>
      <c r="M1378" s="103" t="n">
        <v>0</v>
      </c>
      <c r="N1378" s="103" t="n">
        <v>0</v>
      </c>
      <c r="O1378" s="103" t="n">
        <v>0</v>
      </c>
      <c r="P1378" s="99"/>
      <c r="Q1378" s="99"/>
    </row>
    <row r="1379" customFormat="false" ht="12.75" hidden="false" customHeight="false" outlineLevel="0" collapsed="false">
      <c r="A1379" s="104" t="n">
        <f aca="false">A1376+1</f>
        <v>460</v>
      </c>
      <c r="B1379" s="95"/>
      <c r="C1379" s="40"/>
      <c r="D1379" s="96" t="n">
        <v>6</v>
      </c>
      <c r="E1379" s="96"/>
      <c r="F1379" s="40"/>
      <c r="G1379" s="105" t="n">
        <f aca="false">C1379</f>
        <v>0</v>
      </c>
      <c r="H1379" s="104" t="n">
        <f aca="false">IF(AND(E1379=0,E1380=0),25,20)</f>
        <v>25</v>
      </c>
      <c r="I1379" s="105" t="n">
        <f aca="false">F1379</f>
        <v>0</v>
      </c>
      <c r="J1379" s="94" t="n">
        <f aca="false">IF(E1379="WO40",-40,MAX(4,SUM(E1379:E1380)))</f>
        <v>4</v>
      </c>
      <c r="K1379" s="104" t="n">
        <f aca="false">IF(D1379&gt;E1379,1,0)+IF(D1380&gt;E1380,1,0)+IF(D1381&gt;E1381,1,0)</f>
        <v>2</v>
      </c>
      <c r="L1379" s="104" t="n">
        <f aca="false">IF(E1379&gt;D1379,1,0)+IF(E1380&gt;D1380,1,0)+IF(E1381&gt;D1381,1,0)</f>
        <v>0</v>
      </c>
      <c r="M1379" s="97" t="str">
        <f aca="false">G1379&amp;" d. "&amp;I1379</f>
        <v>0 d. 0</v>
      </c>
      <c r="N1379" s="97" t="str">
        <f aca="false">G1379&amp;" x "&amp;I1379</f>
        <v>0 x 0</v>
      </c>
      <c r="O1379" s="97" t="str">
        <f aca="false">I1379&amp;" x "&amp;G1379</f>
        <v>0 x 0</v>
      </c>
      <c r="P1379" s="94" t="n">
        <f aca="false">MONTH(B1379)</f>
        <v>12</v>
      </c>
      <c r="Q1379" s="94" t="n">
        <f aca="false">QUOTIENT(B1379-2,7)-6129</f>
        <v>-6129</v>
      </c>
    </row>
    <row r="1380" customFormat="false" ht="12.75" hidden="false" customHeight="false" outlineLevel="0" collapsed="false">
      <c r="A1380" s="94"/>
      <c r="B1380" s="39"/>
      <c r="C1380" s="40"/>
      <c r="D1380" s="98" t="n">
        <v>6</v>
      </c>
      <c r="E1380" s="98"/>
      <c r="F1380" s="40"/>
      <c r="G1380" s="97"/>
      <c r="H1380" s="94"/>
      <c r="I1380" s="97"/>
      <c r="J1380" s="94"/>
      <c r="K1380" s="94"/>
      <c r="L1380" s="94"/>
      <c r="M1380" s="97" t="n">
        <v>0</v>
      </c>
      <c r="N1380" s="97" t="n">
        <v>0</v>
      </c>
      <c r="O1380" s="97" t="n">
        <v>0</v>
      </c>
      <c r="P1380" s="94"/>
      <c r="Q1380" s="94"/>
    </row>
    <row r="1381" customFormat="false" ht="12.75" hidden="false" customHeight="false" outlineLevel="0" collapsed="false">
      <c r="A1381" s="99"/>
      <c r="B1381" s="100"/>
      <c r="C1381" s="101"/>
      <c r="D1381" s="102"/>
      <c r="E1381" s="102"/>
      <c r="F1381" s="101"/>
      <c r="G1381" s="103"/>
      <c r="H1381" s="99"/>
      <c r="I1381" s="103"/>
      <c r="J1381" s="99"/>
      <c r="K1381" s="99"/>
      <c r="L1381" s="99"/>
      <c r="M1381" s="103" t="n">
        <v>0</v>
      </c>
      <c r="N1381" s="103" t="n">
        <v>0</v>
      </c>
      <c r="O1381" s="103" t="n">
        <v>0</v>
      </c>
      <c r="P1381" s="99"/>
      <c r="Q1381" s="99"/>
    </row>
    <row r="1382" customFormat="false" ht="12.75" hidden="false" customHeight="false" outlineLevel="0" collapsed="false">
      <c r="A1382" s="104" t="n">
        <f aca="false">A1379+1</f>
        <v>461</v>
      </c>
      <c r="B1382" s="95"/>
      <c r="C1382" s="40"/>
      <c r="D1382" s="96" t="n">
        <v>6</v>
      </c>
      <c r="E1382" s="96"/>
      <c r="F1382" s="40"/>
      <c r="G1382" s="105" t="n">
        <f aca="false">C1382</f>
        <v>0</v>
      </c>
      <c r="H1382" s="104" t="n">
        <f aca="false">IF(AND(E1382=0,E1383=0),25,20)</f>
        <v>25</v>
      </c>
      <c r="I1382" s="105" t="n">
        <f aca="false">F1382</f>
        <v>0</v>
      </c>
      <c r="J1382" s="94" t="n">
        <f aca="false">IF(E1382="WO40",-40,MAX(4,SUM(E1382:E1383)))</f>
        <v>4</v>
      </c>
      <c r="K1382" s="104" t="n">
        <f aca="false">IF(D1382&gt;E1382,1,0)+IF(D1383&gt;E1383,1,0)+IF(D1384&gt;E1384,1,0)</f>
        <v>2</v>
      </c>
      <c r="L1382" s="104" t="n">
        <f aca="false">IF(E1382&gt;D1382,1,0)+IF(E1383&gt;D1383,1,0)+IF(E1384&gt;D1384,1,0)</f>
        <v>0</v>
      </c>
      <c r="M1382" s="97" t="str">
        <f aca="false">G1382&amp;" d. "&amp;I1382</f>
        <v>0 d. 0</v>
      </c>
      <c r="N1382" s="97" t="str">
        <f aca="false">G1382&amp;" x "&amp;I1382</f>
        <v>0 x 0</v>
      </c>
      <c r="O1382" s="97" t="str">
        <f aca="false">I1382&amp;" x "&amp;G1382</f>
        <v>0 x 0</v>
      </c>
      <c r="P1382" s="94" t="n">
        <f aca="false">MONTH(B1382)</f>
        <v>12</v>
      </c>
      <c r="Q1382" s="94" t="n">
        <f aca="false">QUOTIENT(B1382-2,7)-6129</f>
        <v>-6129</v>
      </c>
    </row>
    <row r="1383" customFormat="false" ht="12.75" hidden="false" customHeight="false" outlineLevel="0" collapsed="false">
      <c r="A1383" s="94"/>
      <c r="B1383" s="39"/>
      <c r="C1383" s="40"/>
      <c r="D1383" s="98" t="n">
        <v>6</v>
      </c>
      <c r="E1383" s="98"/>
      <c r="F1383" s="40"/>
      <c r="G1383" s="97"/>
      <c r="H1383" s="94"/>
      <c r="I1383" s="97"/>
      <c r="J1383" s="94"/>
      <c r="K1383" s="94"/>
      <c r="L1383" s="94"/>
      <c r="M1383" s="97" t="n">
        <v>0</v>
      </c>
      <c r="N1383" s="97" t="n">
        <v>0</v>
      </c>
      <c r="O1383" s="97" t="n">
        <v>0</v>
      </c>
      <c r="P1383" s="94"/>
      <c r="Q1383" s="94"/>
    </row>
    <row r="1384" customFormat="false" ht="12.75" hidden="false" customHeight="false" outlineLevel="0" collapsed="false">
      <c r="A1384" s="99"/>
      <c r="B1384" s="100"/>
      <c r="C1384" s="101"/>
      <c r="D1384" s="102"/>
      <c r="E1384" s="102"/>
      <c r="F1384" s="101"/>
      <c r="G1384" s="103"/>
      <c r="H1384" s="99"/>
      <c r="I1384" s="103"/>
      <c r="J1384" s="99"/>
      <c r="K1384" s="99"/>
      <c r="L1384" s="99"/>
      <c r="M1384" s="103" t="n">
        <v>0</v>
      </c>
      <c r="N1384" s="103" t="n">
        <v>0</v>
      </c>
      <c r="O1384" s="103" t="n">
        <v>0</v>
      </c>
      <c r="P1384" s="99"/>
      <c r="Q1384" s="99"/>
    </row>
    <row r="1385" customFormat="false" ht="12.75" hidden="false" customHeight="false" outlineLevel="0" collapsed="false">
      <c r="A1385" s="104" t="n">
        <f aca="false">A1382+1</f>
        <v>462</v>
      </c>
      <c r="B1385" s="95"/>
      <c r="C1385" s="40"/>
      <c r="D1385" s="96" t="n">
        <v>6</v>
      </c>
      <c r="E1385" s="96"/>
      <c r="F1385" s="40"/>
      <c r="G1385" s="105" t="n">
        <f aca="false">C1385</f>
        <v>0</v>
      </c>
      <c r="H1385" s="104" t="n">
        <f aca="false">IF(AND(E1385=0,E1386=0),25,20)</f>
        <v>25</v>
      </c>
      <c r="I1385" s="105" t="n">
        <f aca="false">F1385</f>
        <v>0</v>
      </c>
      <c r="J1385" s="94" t="n">
        <f aca="false">IF(E1385="WO40",-40,MAX(4,SUM(E1385:E1386)))</f>
        <v>4</v>
      </c>
      <c r="K1385" s="104" t="n">
        <f aca="false">IF(D1385&gt;E1385,1,0)+IF(D1386&gt;E1386,1,0)+IF(D1387&gt;E1387,1,0)</f>
        <v>2</v>
      </c>
      <c r="L1385" s="104" t="n">
        <f aca="false">IF(E1385&gt;D1385,1,0)+IF(E1386&gt;D1386,1,0)+IF(E1387&gt;D1387,1,0)</f>
        <v>0</v>
      </c>
      <c r="M1385" s="97" t="str">
        <f aca="false">G1385&amp;" d. "&amp;I1385</f>
        <v>0 d. 0</v>
      </c>
      <c r="N1385" s="97" t="str">
        <f aca="false">G1385&amp;" x "&amp;I1385</f>
        <v>0 x 0</v>
      </c>
      <c r="O1385" s="97" t="str">
        <f aca="false">I1385&amp;" x "&amp;G1385</f>
        <v>0 x 0</v>
      </c>
      <c r="P1385" s="94" t="n">
        <f aca="false">MONTH(B1385)</f>
        <v>12</v>
      </c>
      <c r="Q1385" s="94" t="n">
        <f aca="false">QUOTIENT(B1385-2,7)-6129</f>
        <v>-6129</v>
      </c>
    </row>
    <row r="1386" customFormat="false" ht="12.75" hidden="false" customHeight="false" outlineLevel="0" collapsed="false">
      <c r="A1386" s="94"/>
      <c r="B1386" s="39"/>
      <c r="C1386" s="40"/>
      <c r="D1386" s="98" t="n">
        <v>6</v>
      </c>
      <c r="E1386" s="98"/>
      <c r="F1386" s="40"/>
      <c r="G1386" s="97"/>
      <c r="H1386" s="94"/>
      <c r="I1386" s="97"/>
      <c r="J1386" s="94"/>
      <c r="K1386" s="94"/>
      <c r="L1386" s="94"/>
      <c r="M1386" s="97" t="n">
        <v>0</v>
      </c>
      <c r="N1386" s="97" t="n">
        <v>0</v>
      </c>
      <c r="O1386" s="97" t="n">
        <v>0</v>
      </c>
      <c r="P1386" s="94"/>
      <c r="Q1386" s="94"/>
    </row>
    <row r="1387" customFormat="false" ht="12.75" hidden="false" customHeight="false" outlineLevel="0" collapsed="false">
      <c r="A1387" s="99"/>
      <c r="B1387" s="100"/>
      <c r="C1387" s="101"/>
      <c r="D1387" s="102"/>
      <c r="E1387" s="102"/>
      <c r="F1387" s="101"/>
      <c r="G1387" s="103"/>
      <c r="H1387" s="99"/>
      <c r="I1387" s="103"/>
      <c r="J1387" s="99"/>
      <c r="K1387" s="99"/>
      <c r="L1387" s="99"/>
      <c r="M1387" s="103" t="n">
        <v>0</v>
      </c>
      <c r="N1387" s="103" t="n">
        <v>0</v>
      </c>
      <c r="O1387" s="103" t="n">
        <v>0</v>
      </c>
      <c r="P1387" s="99"/>
      <c r="Q1387" s="99"/>
    </row>
    <row r="1388" customFormat="false" ht="12.75" hidden="false" customHeight="false" outlineLevel="0" collapsed="false">
      <c r="A1388" s="104" t="n">
        <f aca="false">A1385+1</f>
        <v>463</v>
      </c>
      <c r="B1388" s="95"/>
      <c r="C1388" s="40"/>
      <c r="D1388" s="96" t="n">
        <v>6</v>
      </c>
      <c r="E1388" s="96"/>
      <c r="F1388" s="40"/>
      <c r="G1388" s="105" t="n">
        <f aca="false">C1388</f>
        <v>0</v>
      </c>
      <c r="H1388" s="104" t="n">
        <f aca="false">IF(AND(E1388=0,E1389=0),25,20)</f>
        <v>25</v>
      </c>
      <c r="I1388" s="105" t="n">
        <f aca="false">F1388</f>
        <v>0</v>
      </c>
      <c r="J1388" s="94" t="n">
        <f aca="false">IF(E1388="WO40",-40,MAX(4,SUM(E1388:E1389)))</f>
        <v>4</v>
      </c>
      <c r="K1388" s="104" t="n">
        <f aca="false">IF(D1388&gt;E1388,1,0)+IF(D1389&gt;E1389,1,0)+IF(D1390&gt;E1390,1,0)</f>
        <v>2</v>
      </c>
      <c r="L1388" s="104" t="n">
        <f aca="false">IF(E1388&gt;D1388,1,0)+IF(E1389&gt;D1389,1,0)+IF(E1390&gt;D1390,1,0)</f>
        <v>0</v>
      </c>
      <c r="M1388" s="97" t="str">
        <f aca="false">G1388&amp;" d. "&amp;I1388</f>
        <v>0 d. 0</v>
      </c>
      <c r="N1388" s="97" t="str">
        <f aca="false">G1388&amp;" x "&amp;I1388</f>
        <v>0 x 0</v>
      </c>
      <c r="O1388" s="97" t="str">
        <f aca="false">I1388&amp;" x "&amp;G1388</f>
        <v>0 x 0</v>
      </c>
      <c r="P1388" s="94" t="n">
        <f aca="false">MONTH(B1388)</f>
        <v>12</v>
      </c>
      <c r="Q1388" s="94" t="n">
        <f aca="false">QUOTIENT(B1388-2,7)-6129</f>
        <v>-6129</v>
      </c>
    </row>
    <row r="1389" customFormat="false" ht="12.75" hidden="false" customHeight="false" outlineLevel="0" collapsed="false">
      <c r="A1389" s="94"/>
      <c r="B1389" s="39"/>
      <c r="C1389" s="40"/>
      <c r="D1389" s="98" t="n">
        <v>6</v>
      </c>
      <c r="E1389" s="98"/>
      <c r="F1389" s="40"/>
      <c r="G1389" s="97"/>
      <c r="H1389" s="94"/>
      <c r="I1389" s="97"/>
      <c r="J1389" s="94"/>
      <c r="K1389" s="94"/>
      <c r="L1389" s="94"/>
      <c r="M1389" s="97" t="n">
        <v>0</v>
      </c>
      <c r="N1389" s="97" t="n">
        <v>0</v>
      </c>
      <c r="O1389" s="97" t="n">
        <v>0</v>
      </c>
      <c r="P1389" s="94"/>
      <c r="Q1389" s="94"/>
    </row>
    <row r="1390" customFormat="false" ht="12.75" hidden="false" customHeight="false" outlineLevel="0" collapsed="false">
      <c r="A1390" s="99"/>
      <c r="B1390" s="100"/>
      <c r="C1390" s="101"/>
      <c r="D1390" s="102"/>
      <c r="E1390" s="102"/>
      <c r="F1390" s="101"/>
      <c r="G1390" s="103"/>
      <c r="H1390" s="99"/>
      <c r="I1390" s="103"/>
      <c r="J1390" s="99"/>
      <c r="K1390" s="99"/>
      <c r="L1390" s="99"/>
      <c r="M1390" s="103" t="n">
        <v>0</v>
      </c>
      <c r="N1390" s="103" t="n">
        <v>0</v>
      </c>
      <c r="O1390" s="103" t="n">
        <v>0</v>
      </c>
      <c r="P1390" s="99"/>
      <c r="Q1390" s="99"/>
    </row>
    <row r="1391" customFormat="false" ht="12.75" hidden="false" customHeight="false" outlineLevel="0" collapsed="false">
      <c r="A1391" s="104" t="n">
        <f aca="false">A1388+1</f>
        <v>464</v>
      </c>
      <c r="B1391" s="95"/>
      <c r="C1391" s="40"/>
      <c r="D1391" s="96" t="n">
        <v>6</v>
      </c>
      <c r="E1391" s="96"/>
      <c r="F1391" s="40"/>
      <c r="G1391" s="105" t="n">
        <f aca="false">C1391</f>
        <v>0</v>
      </c>
      <c r="H1391" s="104" t="n">
        <f aca="false">IF(AND(E1391=0,E1392=0),25,20)</f>
        <v>25</v>
      </c>
      <c r="I1391" s="105" t="n">
        <f aca="false">F1391</f>
        <v>0</v>
      </c>
      <c r="J1391" s="94" t="n">
        <f aca="false">IF(E1391="WO40",-40,MAX(4,SUM(E1391:E1392)))</f>
        <v>4</v>
      </c>
      <c r="K1391" s="104" t="n">
        <f aca="false">IF(D1391&gt;E1391,1,0)+IF(D1392&gt;E1392,1,0)+IF(D1393&gt;E1393,1,0)</f>
        <v>2</v>
      </c>
      <c r="L1391" s="104" t="n">
        <f aca="false">IF(E1391&gt;D1391,1,0)+IF(E1392&gt;D1392,1,0)+IF(E1393&gt;D1393,1,0)</f>
        <v>0</v>
      </c>
      <c r="M1391" s="97" t="str">
        <f aca="false">G1391&amp;" d. "&amp;I1391</f>
        <v>0 d. 0</v>
      </c>
      <c r="N1391" s="97" t="str">
        <f aca="false">G1391&amp;" x "&amp;I1391</f>
        <v>0 x 0</v>
      </c>
      <c r="O1391" s="97" t="str">
        <f aca="false">I1391&amp;" x "&amp;G1391</f>
        <v>0 x 0</v>
      </c>
      <c r="P1391" s="94" t="n">
        <f aca="false">MONTH(B1391)</f>
        <v>12</v>
      </c>
      <c r="Q1391" s="94" t="n">
        <f aca="false">QUOTIENT(B1391-2,7)-6129</f>
        <v>-6129</v>
      </c>
    </row>
    <row r="1392" customFormat="false" ht="12.75" hidden="false" customHeight="false" outlineLevel="0" collapsed="false">
      <c r="A1392" s="94"/>
      <c r="B1392" s="39"/>
      <c r="C1392" s="40"/>
      <c r="D1392" s="98" t="n">
        <v>6</v>
      </c>
      <c r="E1392" s="98"/>
      <c r="F1392" s="40"/>
      <c r="G1392" s="97"/>
      <c r="H1392" s="94"/>
      <c r="I1392" s="97"/>
      <c r="J1392" s="94"/>
      <c r="K1392" s="94"/>
      <c r="L1392" s="94"/>
      <c r="M1392" s="97" t="n">
        <v>0</v>
      </c>
      <c r="N1392" s="97" t="n">
        <v>0</v>
      </c>
      <c r="O1392" s="97" t="n">
        <v>0</v>
      </c>
      <c r="P1392" s="94"/>
      <c r="Q1392" s="94"/>
    </row>
    <row r="1393" customFormat="false" ht="12.75" hidden="false" customHeight="false" outlineLevel="0" collapsed="false">
      <c r="A1393" s="99"/>
      <c r="B1393" s="100"/>
      <c r="C1393" s="101"/>
      <c r="D1393" s="102"/>
      <c r="E1393" s="102"/>
      <c r="F1393" s="101"/>
      <c r="G1393" s="103"/>
      <c r="H1393" s="99"/>
      <c r="I1393" s="103"/>
      <c r="J1393" s="99"/>
      <c r="K1393" s="99"/>
      <c r="L1393" s="99"/>
      <c r="M1393" s="103" t="n">
        <v>0</v>
      </c>
      <c r="N1393" s="103" t="n">
        <v>0</v>
      </c>
      <c r="O1393" s="103" t="n">
        <v>0</v>
      </c>
      <c r="P1393" s="99"/>
      <c r="Q1393" s="99"/>
    </row>
    <row r="1394" customFormat="false" ht="12.75" hidden="false" customHeight="false" outlineLevel="0" collapsed="false">
      <c r="A1394" s="104" t="n">
        <f aca="false">A1391+1</f>
        <v>465</v>
      </c>
      <c r="B1394" s="95"/>
      <c r="C1394" s="40"/>
      <c r="D1394" s="96" t="n">
        <v>6</v>
      </c>
      <c r="E1394" s="96"/>
      <c r="F1394" s="40"/>
      <c r="G1394" s="105" t="n">
        <f aca="false">C1394</f>
        <v>0</v>
      </c>
      <c r="H1394" s="104" t="n">
        <f aca="false">IF(AND(E1394=0,E1395=0),25,20)</f>
        <v>25</v>
      </c>
      <c r="I1394" s="105" t="n">
        <f aca="false">F1394</f>
        <v>0</v>
      </c>
      <c r="J1394" s="94" t="n">
        <f aca="false">IF(E1394="WO40",-40,MAX(4,SUM(E1394:E1395)))</f>
        <v>4</v>
      </c>
      <c r="K1394" s="104" t="n">
        <f aca="false">IF(D1394&gt;E1394,1,0)+IF(D1395&gt;E1395,1,0)+IF(D1396&gt;E1396,1,0)</f>
        <v>2</v>
      </c>
      <c r="L1394" s="104" t="n">
        <f aca="false">IF(E1394&gt;D1394,1,0)+IF(E1395&gt;D1395,1,0)+IF(E1396&gt;D1396,1,0)</f>
        <v>0</v>
      </c>
      <c r="M1394" s="97" t="str">
        <f aca="false">G1394&amp;" d. "&amp;I1394</f>
        <v>0 d. 0</v>
      </c>
      <c r="N1394" s="97" t="str">
        <f aca="false">G1394&amp;" x "&amp;I1394</f>
        <v>0 x 0</v>
      </c>
      <c r="O1394" s="97" t="str">
        <f aca="false">I1394&amp;" x "&amp;G1394</f>
        <v>0 x 0</v>
      </c>
      <c r="P1394" s="94" t="n">
        <f aca="false">MONTH(B1394)</f>
        <v>12</v>
      </c>
      <c r="Q1394" s="94" t="n">
        <f aca="false">QUOTIENT(B1394-2,7)-6129</f>
        <v>-6129</v>
      </c>
    </row>
    <row r="1395" customFormat="false" ht="12.75" hidden="false" customHeight="false" outlineLevel="0" collapsed="false">
      <c r="A1395" s="94"/>
      <c r="B1395" s="39"/>
      <c r="C1395" s="40"/>
      <c r="D1395" s="98" t="n">
        <v>6</v>
      </c>
      <c r="E1395" s="98"/>
      <c r="F1395" s="40"/>
      <c r="G1395" s="97"/>
      <c r="H1395" s="94"/>
      <c r="I1395" s="97"/>
      <c r="J1395" s="94"/>
      <c r="K1395" s="94"/>
      <c r="L1395" s="94"/>
      <c r="M1395" s="97" t="n">
        <v>0</v>
      </c>
      <c r="N1395" s="97" t="n">
        <v>0</v>
      </c>
      <c r="O1395" s="97" t="n">
        <v>0</v>
      </c>
      <c r="P1395" s="94"/>
      <c r="Q1395" s="94"/>
    </row>
    <row r="1396" customFormat="false" ht="12.75" hidden="false" customHeight="false" outlineLevel="0" collapsed="false">
      <c r="A1396" s="99"/>
      <c r="B1396" s="100"/>
      <c r="C1396" s="101"/>
      <c r="D1396" s="102"/>
      <c r="E1396" s="102"/>
      <c r="F1396" s="101"/>
      <c r="G1396" s="103"/>
      <c r="H1396" s="99"/>
      <c r="I1396" s="103"/>
      <c r="J1396" s="99"/>
      <c r="K1396" s="99"/>
      <c r="L1396" s="99"/>
      <c r="M1396" s="103" t="n">
        <v>0</v>
      </c>
      <c r="N1396" s="103" t="n">
        <v>0</v>
      </c>
      <c r="O1396" s="103" t="n">
        <v>0</v>
      </c>
      <c r="P1396" s="99"/>
      <c r="Q1396" s="99"/>
    </row>
    <row r="1397" customFormat="false" ht="12.75" hidden="false" customHeight="false" outlineLevel="0" collapsed="false">
      <c r="A1397" s="104" t="n">
        <f aca="false">A1394+1</f>
        <v>466</v>
      </c>
      <c r="B1397" s="95"/>
      <c r="C1397" s="40"/>
      <c r="D1397" s="96" t="n">
        <v>6</v>
      </c>
      <c r="E1397" s="96"/>
      <c r="F1397" s="40"/>
      <c r="G1397" s="105" t="n">
        <f aca="false">C1397</f>
        <v>0</v>
      </c>
      <c r="H1397" s="104" t="n">
        <f aca="false">IF(AND(E1397=0,E1398=0),25,20)</f>
        <v>25</v>
      </c>
      <c r="I1397" s="105" t="n">
        <f aca="false">F1397</f>
        <v>0</v>
      </c>
      <c r="J1397" s="94" t="n">
        <f aca="false">IF(E1397="WO40",-40,MAX(4,SUM(E1397:E1398)))</f>
        <v>4</v>
      </c>
      <c r="K1397" s="104" t="n">
        <f aca="false">IF(D1397&gt;E1397,1,0)+IF(D1398&gt;E1398,1,0)+IF(D1399&gt;E1399,1,0)</f>
        <v>2</v>
      </c>
      <c r="L1397" s="104" t="n">
        <f aca="false">IF(E1397&gt;D1397,1,0)+IF(E1398&gt;D1398,1,0)+IF(E1399&gt;D1399,1,0)</f>
        <v>0</v>
      </c>
      <c r="M1397" s="97" t="str">
        <f aca="false">G1397&amp;" d. "&amp;I1397</f>
        <v>0 d. 0</v>
      </c>
      <c r="N1397" s="97" t="str">
        <f aca="false">G1397&amp;" x "&amp;I1397</f>
        <v>0 x 0</v>
      </c>
      <c r="O1397" s="97" t="str">
        <f aca="false">I1397&amp;" x "&amp;G1397</f>
        <v>0 x 0</v>
      </c>
      <c r="P1397" s="94" t="n">
        <f aca="false">MONTH(B1397)</f>
        <v>12</v>
      </c>
      <c r="Q1397" s="94" t="n">
        <f aca="false">QUOTIENT(B1397-2,7)-6129</f>
        <v>-6129</v>
      </c>
    </row>
    <row r="1398" customFormat="false" ht="12.75" hidden="false" customHeight="false" outlineLevel="0" collapsed="false">
      <c r="A1398" s="94"/>
      <c r="B1398" s="39"/>
      <c r="C1398" s="40"/>
      <c r="D1398" s="98" t="n">
        <v>6</v>
      </c>
      <c r="E1398" s="98"/>
      <c r="F1398" s="40"/>
      <c r="G1398" s="97"/>
      <c r="H1398" s="94"/>
      <c r="I1398" s="97"/>
      <c r="J1398" s="94"/>
      <c r="K1398" s="94"/>
      <c r="L1398" s="94"/>
      <c r="M1398" s="97" t="n">
        <v>0</v>
      </c>
      <c r="N1398" s="97" t="n">
        <v>0</v>
      </c>
      <c r="O1398" s="97" t="n">
        <v>0</v>
      </c>
      <c r="P1398" s="94"/>
      <c r="Q1398" s="94"/>
    </row>
    <row r="1399" customFormat="false" ht="12.75" hidden="false" customHeight="false" outlineLevel="0" collapsed="false">
      <c r="A1399" s="99"/>
      <c r="B1399" s="100"/>
      <c r="C1399" s="101"/>
      <c r="D1399" s="102"/>
      <c r="E1399" s="102"/>
      <c r="F1399" s="101"/>
      <c r="G1399" s="103"/>
      <c r="H1399" s="99"/>
      <c r="I1399" s="103"/>
      <c r="J1399" s="99"/>
      <c r="K1399" s="99"/>
      <c r="L1399" s="99"/>
      <c r="M1399" s="103" t="n">
        <v>0</v>
      </c>
      <c r="N1399" s="103" t="n">
        <v>0</v>
      </c>
      <c r="O1399" s="103" t="n">
        <v>0</v>
      </c>
      <c r="P1399" s="99"/>
      <c r="Q1399" s="99"/>
    </row>
    <row r="1400" customFormat="false" ht="12.75" hidden="false" customHeight="false" outlineLevel="0" collapsed="false">
      <c r="A1400" s="104" t="n">
        <f aca="false">A1397+1</f>
        <v>467</v>
      </c>
      <c r="B1400" s="95"/>
      <c r="C1400" s="40"/>
      <c r="D1400" s="96" t="n">
        <v>6</v>
      </c>
      <c r="E1400" s="96"/>
      <c r="F1400" s="40"/>
      <c r="G1400" s="105" t="n">
        <f aca="false">C1400</f>
        <v>0</v>
      </c>
      <c r="H1400" s="104" t="n">
        <f aca="false">IF(AND(E1400=0,E1401=0),25,20)</f>
        <v>25</v>
      </c>
      <c r="I1400" s="105" t="n">
        <f aca="false">F1400</f>
        <v>0</v>
      </c>
      <c r="J1400" s="94" t="n">
        <f aca="false">IF(E1400="WO40",-40,MAX(4,SUM(E1400:E1401)))</f>
        <v>4</v>
      </c>
      <c r="K1400" s="104" t="n">
        <f aca="false">IF(D1400&gt;E1400,1,0)+IF(D1401&gt;E1401,1,0)+IF(D1402&gt;E1402,1,0)</f>
        <v>2</v>
      </c>
      <c r="L1400" s="104" t="n">
        <f aca="false">IF(E1400&gt;D1400,1,0)+IF(E1401&gt;D1401,1,0)+IF(E1402&gt;D1402,1,0)</f>
        <v>0</v>
      </c>
      <c r="M1400" s="97" t="str">
        <f aca="false">G1400&amp;" d. "&amp;I1400</f>
        <v>0 d. 0</v>
      </c>
      <c r="N1400" s="97" t="str">
        <f aca="false">G1400&amp;" x "&amp;I1400</f>
        <v>0 x 0</v>
      </c>
      <c r="O1400" s="97" t="str">
        <f aca="false">I1400&amp;" x "&amp;G1400</f>
        <v>0 x 0</v>
      </c>
      <c r="P1400" s="94" t="n">
        <f aca="false">MONTH(B1400)</f>
        <v>12</v>
      </c>
      <c r="Q1400" s="94" t="n">
        <f aca="false">QUOTIENT(B1400-2,7)-6129</f>
        <v>-6129</v>
      </c>
    </row>
    <row r="1401" customFormat="false" ht="12.75" hidden="false" customHeight="false" outlineLevel="0" collapsed="false">
      <c r="A1401" s="94"/>
      <c r="B1401" s="39"/>
      <c r="C1401" s="40"/>
      <c r="D1401" s="98" t="n">
        <v>6</v>
      </c>
      <c r="E1401" s="98"/>
      <c r="F1401" s="40"/>
      <c r="G1401" s="97"/>
      <c r="H1401" s="94"/>
      <c r="I1401" s="97"/>
      <c r="J1401" s="94"/>
      <c r="K1401" s="94"/>
      <c r="L1401" s="94"/>
      <c r="M1401" s="97" t="n">
        <v>0</v>
      </c>
      <c r="N1401" s="97" t="n">
        <v>0</v>
      </c>
      <c r="O1401" s="97" t="n">
        <v>0</v>
      </c>
      <c r="P1401" s="94"/>
      <c r="Q1401" s="94"/>
    </row>
    <row r="1402" customFormat="false" ht="12.75" hidden="false" customHeight="false" outlineLevel="0" collapsed="false">
      <c r="A1402" s="99"/>
      <c r="B1402" s="100"/>
      <c r="C1402" s="101"/>
      <c r="D1402" s="102"/>
      <c r="E1402" s="102"/>
      <c r="F1402" s="101"/>
      <c r="G1402" s="103"/>
      <c r="H1402" s="99"/>
      <c r="I1402" s="103"/>
      <c r="J1402" s="99"/>
      <c r="K1402" s="99"/>
      <c r="L1402" s="99"/>
      <c r="M1402" s="103" t="n">
        <v>0</v>
      </c>
      <c r="N1402" s="103" t="n">
        <v>0</v>
      </c>
      <c r="O1402" s="103" t="n">
        <v>0</v>
      </c>
      <c r="P1402" s="99"/>
      <c r="Q1402" s="99"/>
    </row>
    <row r="1403" customFormat="false" ht="12.75" hidden="false" customHeight="false" outlineLevel="0" collapsed="false">
      <c r="A1403" s="104" t="n">
        <f aca="false">A1400+1</f>
        <v>468</v>
      </c>
      <c r="B1403" s="95"/>
      <c r="C1403" s="40"/>
      <c r="D1403" s="96" t="n">
        <v>6</v>
      </c>
      <c r="E1403" s="96"/>
      <c r="F1403" s="40"/>
      <c r="G1403" s="105" t="n">
        <f aca="false">C1403</f>
        <v>0</v>
      </c>
      <c r="H1403" s="104" t="n">
        <f aca="false">IF(AND(E1403=0,E1404=0),25,20)</f>
        <v>25</v>
      </c>
      <c r="I1403" s="105" t="n">
        <f aca="false">F1403</f>
        <v>0</v>
      </c>
      <c r="J1403" s="94" t="n">
        <f aca="false">IF(E1403="WO40",-40,MAX(4,SUM(E1403:E1404)))</f>
        <v>4</v>
      </c>
      <c r="K1403" s="104" t="n">
        <f aca="false">IF(D1403&gt;E1403,1,0)+IF(D1404&gt;E1404,1,0)+IF(D1405&gt;E1405,1,0)</f>
        <v>2</v>
      </c>
      <c r="L1403" s="104" t="n">
        <f aca="false">IF(E1403&gt;D1403,1,0)+IF(E1404&gt;D1404,1,0)+IF(E1405&gt;D1405,1,0)</f>
        <v>0</v>
      </c>
      <c r="M1403" s="97" t="str">
        <f aca="false">G1403&amp;" d. "&amp;I1403</f>
        <v>0 d. 0</v>
      </c>
      <c r="N1403" s="97" t="str">
        <f aca="false">G1403&amp;" x "&amp;I1403</f>
        <v>0 x 0</v>
      </c>
      <c r="O1403" s="97" t="str">
        <f aca="false">I1403&amp;" x "&amp;G1403</f>
        <v>0 x 0</v>
      </c>
      <c r="P1403" s="94" t="n">
        <f aca="false">MONTH(B1403)</f>
        <v>12</v>
      </c>
      <c r="Q1403" s="94" t="n">
        <f aca="false">QUOTIENT(B1403-2,7)-6129</f>
        <v>-6129</v>
      </c>
    </row>
    <row r="1404" customFormat="false" ht="12.75" hidden="false" customHeight="false" outlineLevel="0" collapsed="false">
      <c r="A1404" s="94"/>
      <c r="B1404" s="39"/>
      <c r="C1404" s="40"/>
      <c r="D1404" s="98" t="n">
        <v>6</v>
      </c>
      <c r="E1404" s="98"/>
      <c r="F1404" s="40"/>
      <c r="G1404" s="97"/>
      <c r="H1404" s="94"/>
      <c r="I1404" s="97"/>
      <c r="J1404" s="94"/>
      <c r="K1404" s="94"/>
      <c r="L1404" s="94"/>
      <c r="M1404" s="97" t="n">
        <v>0</v>
      </c>
      <c r="N1404" s="97" t="n">
        <v>0</v>
      </c>
      <c r="O1404" s="97" t="n">
        <v>0</v>
      </c>
      <c r="P1404" s="94"/>
      <c r="Q1404" s="94"/>
    </row>
    <row r="1405" customFormat="false" ht="12.75" hidden="false" customHeight="false" outlineLevel="0" collapsed="false">
      <c r="A1405" s="99"/>
      <c r="B1405" s="100"/>
      <c r="C1405" s="101"/>
      <c r="D1405" s="102"/>
      <c r="E1405" s="102"/>
      <c r="F1405" s="101"/>
      <c r="G1405" s="103"/>
      <c r="H1405" s="99"/>
      <c r="I1405" s="103"/>
      <c r="J1405" s="99"/>
      <c r="K1405" s="99"/>
      <c r="L1405" s="99"/>
      <c r="M1405" s="103" t="n">
        <v>0</v>
      </c>
      <c r="N1405" s="103" t="n">
        <v>0</v>
      </c>
      <c r="O1405" s="103" t="n">
        <v>0</v>
      </c>
      <c r="P1405" s="99"/>
      <c r="Q1405" s="99"/>
    </row>
    <row r="1406" customFormat="false" ht="12.75" hidden="false" customHeight="false" outlineLevel="0" collapsed="false">
      <c r="A1406" s="104" t="n">
        <f aca="false">A1403+1</f>
        <v>469</v>
      </c>
      <c r="B1406" s="95"/>
      <c r="C1406" s="40"/>
      <c r="D1406" s="96" t="n">
        <v>6</v>
      </c>
      <c r="E1406" s="96"/>
      <c r="F1406" s="40"/>
      <c r="G1406" s="105" t="n">
        <f aca="false">C1406</f>
        <v>0</v>
      </c>
      <c r="H1406" s="104" t="n">
        <f aca="false">IF(AND(E1406=0,E1407=0),25,20)</f>
        <v>25</v>
      </c>
      <c r="I1406" s="105" t="n">
        <f aca="false">F1406</f>
        <v>0</v>
      </c>
      <c r="J1406" s="94" t="n">
        <f aca="false">IF(E1406="WO40",-40,MAX(4,SUM(E1406:E1407)))</f>
        <v>4</v>
      </c>
      <c r="K1406" s="104" t="n">
        <f aca="false">IF(D1406&gt;E1406,1,0)+IF(D1407&gt;E1407,1,0)+IF(D1408&gt;E1408,1,0)</f>
        <v>2</v>
      </c>
      <c r="L1406" s="104" t="n">
        <f aca="false">IF(E1406&gt;D1406,1,0)+IF(E1407&gt;D1407,1,0)+IF(E1408&gt;D1408,1,0)</f>
        <v>0</v>
      </c>
      <c r="M1406" s="97" t="str">
        <f aca="false">G1406&amp;" d. "&amp;I1406</f>
        <v>0 d. 0</v>
      </c>
      <c r="N1406" s="97" t="str">
        <f aca="false">G1406&amp;" x "&amp;I1406</f>
        <v>0 x 0</v>
      </c>
      <c r="O1406" s="97" t="str">
        <f aca="false">I1406&amp;" x "&amp;G1406</f>
        <v>0 x 0</v>
      </c>
      <c r="P1406" s="94" t="n">
        <f aca="false">MONTH(B1406)</f>
        <v>12</v>
      </c>
      <c r="Q1406" s="94" t="n">
        <f aca="false">QUOTIENT(B1406-2,7)-6129</f>
        <v>-6129</v>
      </c>
    </row>
    <row r="1407" customFormat="false" ht="12.75" hidden="false" customHeight="false" outlineLevel="0" collapsed="false">
      <c r="A1407" s="94"/>
      <c r="B1407" s="39"/>
      <c r="C1407" s="40"/>
      <c r="D1407" s="98" t="n">
        <v>6</v>
      </c>
      <c r="E1407" s="98"/>
      <c r="F1407" s="40"/>
      <c r="G1407" s="97"/>
      <c r="H1407" s="94"/>
      <c r="I1407" s="97"/>
      <c r="J1407" s="94"/>
      <c r="K1407" s="94"/>
      <c r="L1407" s="94"/>
      <c r="M1407" s="97" t="n">
        <v>0</v>
      </c>
      <c r="N1407" s="97" t="n">
        <v>0</v>
      </c>
      <c r="O1407" s="97" t="n">
        <v>0</v>
      </c>
      <c r="P1407" s="94"/>
      <c r="Q1407" s="94"/>
    </row>
    <row r="1408" customFormat="false" ht="12.75" hidden="false" customHeight="false" outlineLevel="0" collapsed="false">
      <c r="A1408" s="99"/>
      <c r="B1408" s="100"/>
      <c r="C1408" s="101"/>
      <c r="D1408" s="102"/>
      <c r="E1408" s="102"/>
      <c r="F1408" s="101"/>
      <c r="G1408" s="103"/>
      <c r="H1408" s="99"/>
      <c r="I1408" s="103"/>
      <c r="J1408" s="99"/>
      <c r="K1408" s="99"/>
      <c r="L1408" s="99"/>
      <c r="M1408" s="103" t="n">
        <v>0</v>
      </c>
      <c r="N1408" s="103" t="n">
        <v>0</v>
      </c>
      <c r="O1408" s="103" t="n">
        <v>0</v>
      </c>
      <c r="P1408" s="99"/>
      <c r="Q1408" s="99"/>
    </row>
    <row r="1409" customFormat="false" ht="12.75" hidden="false" customHeight="false" outlineLevel="0" collapsed="false">
      <c r="A1409" s="104" t="n">
        <f aca="false">A1406+1</f>
        <v>470</v>
      </c>
      <c r="B1409" s="95"/>
      <c r="C1409" s="40"/>
      <c r="D1409" s="96" t="n">
        <v>6</v>
      </c>
      <c r="E1409" s="96"/>
      <c r="F1409" s="40"/>
      <c r="G1409" s="105" t="n">
        <f aca="false">C1409</f>
        <v>0</v>
      </c>
      <c r="H1409" s="104" t="n">
        <f aca="false">IF(AND(E1409=0,E1410=0),25,20)</f>
        <v>25</v>
      </c>
      <c r="I1409" s="105" t="n">
        <f aca="false">F1409</f>
        <v>0</v>
      </c>
      <c r="J1409" s="94" t="n">
        <f aca="false">IF(E1409="WO40",-40,MAX(4,SUM(E1409:E1410)))</f>
        <v>4</v>
      </c>
      <c r="K1409" s="104" t="n">
        <f aca="false">IF(D1409&gt;E1409,1,0)+IF(D1410&gt;E1410,1,0)+IF(D1411&gt;E1411,1,0)</f>
        <v>2</v>
      </c>
      <c r="L1409" s="104" t="n">
        <f aca="false">IF(E1409&gt;D1409,1,0)+IF(E1410&gt;D1410,1,0)+IF(E1411&gt;D1411,1,0)</f>
        <v>0</v>
      </c>
      <c r="M1409" s="97" t="str">
        <f aca="false">G1409&amp;" d. "&amp;I1409</f>
        <v>0 d. 0</v>
      </c>
      <c r="N1409" s="97" t="str">
        <f aca="false">G1409&amp;" x "&amp;I1409</f>
        <v>0 x 0</v>
      </c>
      <c r="O1409" s="97" t="str">
        <f aca="false">I1409&amp;" x "&amp;G1409</f>
        <v>0 x 0</v>
      </c>
      <c r="P1409" s="94" t="n">
        <f aca="false">MONTH(B1409)</f>
        <v>12</v>
      </c>
      <c r="Q1409" s="94" t="n">
        <f aca="false">QUOTIENT(B1409-2,7)-6129</f>
        <v>-6129</v>
      </c>
    </row>
    <row r="1410" customFormat="false" ht="12.75" hidden="false" customHeight="false" outlineLevel="0" collapsed="false">
      <c r="A1410" s="94"/>
      <c r="B1410" s="39"/>
      <c r="C1410" s="40"/>
      <c r="D1410" s="98" t="n">
        <v>6</v>
      </c>
      <c r="E1410" s="98"/>
      <c r="F1410" s="40"/>
      <c r="G1410" s="97"/>
      <c r="H1410" s="94"/>
      <c r="I1410" s="97"/>
      <c r="J1410" s="94"/>
      <c r="K1410" s="94"/>
      <c r="L1410" s="94"/>
      <c r="M1410" s="97" t="n">
        <v>0</v>
      </c>
      <c r="N1410" s="97" t="n">
        <v>0</v>
      </c>
      <c r="O1410" s="97" t="n">
        <v>0</v>
      </c>
      <c r="P1410" s="94"/>
      <c r="Q1410" s="94"/>
    </row>
    <row r="1411" customFormat="false" ht="12.75" hidden="false" customHeight="false" outlineLevel="0" collapsed="false">
      <c r="A1411" s="99"/>
      <c r="B1411" s="100"/>
      <c r="C1411" s="101"/>
      <c r="D1411" s="102"/>
      <c r="E1411" s="102"/>
      <c r="F1411" s="101"/>
      <c r="G1411" s="103"/>
      <c r="H1411" s="99"/>
      <c r="I1411" s="103"/>
      <c r="J1411" s="99"/>
      <c r="K1411" s="99"/>
      <c r="L1411" s="99"/>
      <c r="M1411" s="103" t="n">
        <v>0</v>
      </c>
      <c r="N1411" s="103" t="n">
        <v>0</v>
      </c>
      <c r="O1411" s="103" t="n">
        <v>0</v>
      </c>
      <c r="P1411" s="99"/>
      <c r="Q1411" s="99"/>
    </row>
    <row r="1412" customFormat="false" ht="12.75" hidden="false" customHeight="false" outlineLevel="0" collapsed="false">
      <c r="A1412" s="104" t="n">
        <f aca="false">A1409+1</f>
        <v>471</v>
      </c>
      <c r="B1412" s="95"/>
      <c r="C1412" s="40"/>
      <c r="D1412" s="96" t="n">
        <v>6</v>
      </c>
      <c r="E1412" s="96"/>
      <c r="F1412" s="40"/>
      <c r="G1412" s="105" t="n">
        <f aca="false">C1412</f>
        <v>0</v>
      </c>
      <c r="H1412" s="104" t="n">
        <f aca="false">IF(AND(E1412=0,E1413=0),25,20)</f>
        <v>25</v>
      </c>
      <c r="I1412" s="105" t="n">
        <f aca="false">F1412</f>
        <v>0</v>
      </c>
      <c r="J1412" s="94" t="n">
        <f aca="false">IF(E1412="WO40",-40,MAX(4,SUM(E1412:E1413)))</f>
        <v>4</v>
      </c>
      <c r="K1412" s="104" t="n">
        <f aca="false">IF(D1412&gt;E1412,1,0)+IF(D1413&gt;E1413,1,0)+IF(D1414&gt;E1414,1,0)</f>
        <v>2</v>
      </c>
      <c r="L1412" s="104" t="n">
        <f aca="false">IF(E1412&gt;D1412,1,0)+IF(E1413&gt;D1413,1,0)+IF(E1414&gt;D1414,1,0)</f>
        <v>0</v>
      </c>
      <c r="M1412" s="97" t="str">
        <f aca="false">G1412&amp;" d. "&amp;I1412</f>
        <v>0 d. 0</v>
      </c>
      <c r="N1412" s="97" t="str">
        <f aca="false">G1412&amp;" x "&amp;I1412</f>
        <v>0 x 0</v>
      </c>
      <c r="O1412" s="97" t="str">
        <f aca="false">I1412&amp;" x "&amp;G1412</f>
        <v>0 x 0</v>
      </c>
      <c r="P1412" s="94" t="n">
        <f aca="false">MONTH(B1412)</f>
        <v>12</v>
      </c>
      <c r="Q1412" s="94" t="n">
        <f aca="false">QUOTIENT(B1412-2,7)-6129</f>
        <v>-6129</v>
      </c>
    </row>
    <row r="1413" customFormat="false" ht="12.75" hidden="false" customHeight="false" outlineLevel="0" collapsed="false">
      <c r="A1413" s="94"/>
      <c r="B1413" s="39"/>
      <c r="C1413" s="40"/>
      <c r="D1413" s="98" t="n">
        <v>6</v>
      </c>
      <c r="E1413" s="98"/>
      <c r="F1413" s="40"/>
      <c r="G1413" s="97"/>
      <c r="H1413" s="94"/>
      <c r="I1413" s="97"/>
      <c r="J1413" s="94"/>
      <c r="K1413" s="94"/>
      <c r="L1413" s="94"/>
      <c r="M1413" s="97" t="n">
        <v>0</v>
      </c>
      <c r="N1413" s="97" t="n">
        <v>0</v>
      </c>
      <c r="O1413" s="97" t="n">
        <v>0</v>
      </c>
      <c r="P1413" s="94"/>
      <c r="Q1413" s="94"/>
    </row>
    <row r="1414" customFormat="false" ht="12.75" hidden="false" customHeight="false" outlineLevel="0" collapsed="false">
      <c r="A1414" s="99"/>
      <c r="B1414" s="100"/>
      <c r="C1414" s="101"/>
      <c r="D1414" s="102"/>
      <c r="E1414" s="102"/>
      <c r="F1414" s="101"/>
      <c r="G1414" s="103"/>
      <c r="H1414" s="99"/>
      <c r="I1414" s="103"/>
      <c r="J1414" s="99"/>
      <c r="K1414" s="99"/>
      <c r="L1414" s="99"/>
      <c r="M1414" s="103" t="n">
        <v>0</v>
      </c>
      <c r="N1414" s="103" t="n">
        <v>0</v>
      </c>
      <c r="O1414" s="103" t="n">
        <v>0</v>
      </c>
      <c r="P1414" s="99"/>
      <c r="Q1414" s="99"/>
    </row>
    <row r="1415" customFormat="false" ht="12.75" hidden="false" customHeight="false" outlineLevel="0" collapsed="false">
      <c r="A1415" s="104" t="n">
        <f aca="false">A1412+1</f>
        <v>472</v>
      </c>
      <c r="B1415" s="95"/>
      <c r="C1415" s="40"/>
      <c r="D1415" s="96" t="n">
        <v>6</v>
      </c>
      <c r="E1415" s="96"/>
      <c r="F1415" s="40"/>
      <c r="G1415" s="105" t="n">
        <f aca="false">C1415</f>
        <v>0</v>
      </c>
      <c r="H1415" s="104" t="n">
        <f aca="false">IF(AND(E1415=0,E1416=0),25,20)</f>
        <v>25</v>
      </c>
      <c r="I1415" s="105" t="n">
        <f aca="false">F1415</f>
        <v>0</v>
      </c>
      <c r="J1415" s="94" t="n">
        <f aca="false">IF(E1415="WO40",-40,MAX(4,SUM(E1415:E1416)))</f>
        <v>4</v>
      </c>
      <c r="K1415" s="104" t="n">
        <f aca="false">IF(D1415&gt;E1415,1,0)+IF(D1416&gt;E1416,1,0)+IF(D1417&gt;E1417,1,0)</f>
        <v>2</v>
      </c>
      <c r="L1415" s="104" t="n">
        <f aca="false">IF(E1415&gt;D1415,1,0)+IF(E1416&gt;D1416,1,0)+IF(E1417&gt;D1417,1,0)</f>
        <v>0</v>
      </c>
      <c r="M1415" s="97" t="str">
        <f aca="false">G1415&amp;" d. "&amp;I1415</f>
        <v>0 d. 0</v>
      </c>
      <c r="N1415" s="97" t="str">
        <f aca="false">G1415&amp;" x "&amp;I1415</f>
        <v>0 x 0</v>
      </c>
      <c r="O1415" s="97" t="str">
        <f aca="false">I1415&amp;" x "&amp;G1415</f>
        <v>0 x 0</v>
      </c>
      <c r="P1415" s="94" t="n">
        <f aca="false">MONTH(B1415)</f>
        <v>12</v>
      </c>
      <c r="Q1415" s="94" t="n">
        <f aca="false">QUOTIENT(B1415-2,7)-6129</f>
        <v>-6129</v>
      </c>
    </row>
    <row r="1416" customFormat="false" ht="12.75" hidden="false" customHeight="false" outlineLevel="0" collapsed="false">
      <c r="A1416" s="94"/>
      <c r="B1416" s="39"/>
      <c r="C1416" s="40"/>
      <c r="D1416" s="98" t="n">
        <v>6</v>
      </c>
      <c r="E1416" s="98"/>
      <c r="F1416" s="40"/>
      <c r="G1416" s="97"/>
      <c r="H1416" s="94"/>
      <c r="I1416" s="97"/>
      <c r="J1416" s="94"/>
      <c r="K1416" s="94"/>
      <c r="L1416" s="94"/>
      <c r="M1416" s="97" t="n">
        <v>0</v>
      </c>
      <c r="N1416" s="97" t="n">
        <v>0</v>
      </c>
      <c r="O1416" s="97" t="n">
        <v>0</v>
      </c>
      <c r="P1416" s="94"/>
      <c r="Q1416" s="94"/>
    </row>
    <row r="1417" customFormat="false" ht="12.75" hidden="false" customHeight="false" outlineLevel="0" collapsed="false">
      <c r="A1417" s="99"/>
      <c r="B1417" s="100"/>
      <c r="C1417" s="101"/>
      <c r="D1417" s="102"/>
      <c r="E1417" s="102"/>
      <c r="F1417" s="101"/>
      <c r="G1417" s="103"/>
      <c r="H1417" s="99"/>
      <c r="I1417" s="103"/>
      <c r="J1417" s="99"/>
      <c r="K1417" s="99"/>
      <c r="L1417" s="99"/>
      <c r="M1417" s="103" t="n">
        <v>0</v>
      </c>
      <c r="N1417" s="103" t="n">
        <v>0</v>
      </c>
      <c r="O1417" s="103" t="n">
        <v>0</v>
      </c>
      <c r="P1417" s="99"/>
      <c r="Q1417" s="99"/>
    </row>
    <row r="1418" customFormat="false" ht="12.75" hidden="false" customHeight="false" outlineLevel="0" collapsed="false">
      <c r="A1418" s="104" t="n">
        <f aca="false">A1415+1</f>
        <v>473</v>
      </c>
      <c r="B1418" s="95"/>
      <c r="C1418" s="40"/>
      <c r="D1418" s="96" t="n">
        <v>6</v>
      </c>
      <c r="E1418" s="96"/>
      <c r="F1418" s="40"/>
      <c r="G1418" s="105" t="n">
        <f aca="false">C1418</f>
        <v>0</v>
      </c>
      <c r="H1418" s="104" t="n">
        <f aca="false">IF(AND(E1418=0,E1419=0),25,20)</f>
        <v>25</v>
      </c>
      <c r="I1418" s="105" t="n">
        <f aca="false">F1418</f>
        <v>0</v>
      </c>
      <c r="J1418" s="94" t="n">
        <f aca="false">IF(E1418="WO40",-40,MAX(4,SUM(E1418:E1419)))</f>
        <v>4</v>
      </c>
      <c r="K1418" s="104" t="n">
        <f aca="false">IF(D1418&gt;E1418,1,0)+IF(D1419&gt;E1419,1,0)+IF(D1420&gt;E1420,1,0)</f>
        <v>2</v>
      </c>
      <c r="L1418" s="104" t="n">
        <f aca="false">IF(E1418&gt;D1418,1,0)+IF(E1419&gt;D1419,1,0)+IF(E1420&gt;D1420,1,0)</f>
        <v>0</v>
      </c>
      <c r="M1418" s="97" t="str">
        <f aca="false">G1418&amp;" d. "&amp;I1418</f>
        <v>0 d. 0</v>
      </c>
      <c r="N1418" s="97" t="str">
        <f aca="false">G1418&amp;" x "&amp;I1418</f>
        <v>0 x 0</v>
      </c>
      <c r="O1418" s="97" t="str">
        <f aca="false">I1418&amp;" x "&amp;G1418</f>
        <v>0 x 0</v>
      </c>
      <c r="P1418" s="94" t="n">
        <f aca="false">MONTH(B1418)</f>
        <v>12</v>
      </c>
      <c r="Q1418" s="94" t="n">
        <f aca="false">QUOTIENT(B1418-2,7)-6129</f>
        <v>-6129</v>
      </c>
    </row>
    <row r="1419" customFormat="false" ht="12.75" hidden="false" customHeight="false" outlineLevel="0" collapsed="false">
      <c r="A1419" s="94"/>
      <c r="B1419" s="39"/>
      <c r="C1419" s="40"/>
      <c r="D1419" s="98" t="n">
        <v>6</v>
      </c>
      <c r="E1419" s="98"/>
      <c r="F1419" s="40"/>
      <c r="G1419" s="97"/>
      <c r="H1419" s="94"/>
      <c r="I1419" s="97"/>
      <c r="J1419" s="94"/>
      <c r="K1419" s="94"/>
      <c r="L1419" s="94"/>
      <c r="M1419" s="97" t="n">
        <v>0</v>
      </c>
      <c r="N1419" s="97" t="n">
        <v>0</v>
      </c>
      <c r="O1419" s="97" t="n">
        <v>0</v>
      </c>
      <c r="P1419" s="94"/>
      <c r="Q1419" s="94"/>
    </row>
    <row r="1420" customFormat="false" ht="12.75" hidden="false" customHeight="false" outlineLevel="0" collapsed="false">
      <c r="A1420" s="99"/>
      <c r="B1420" s="100"/>
      <c r="C1420" s="101"/>
      <c r="D1420" s="102"/>
      <c r="E1420" s="102"/>
      <c r="F1420" s="101"/>
      <c r="G1420" s="103"/>
      <c r="H1420" s="99"/>
      <c r="I1420" s="103"/>
      <c r="J1420" s="99"/>
      <c r="K1420" s="99"/>
      <c r="L1420" s="99"/>
      <c r="M1420" s="103" t="n">
        <v>0</v>
      </c>
      <c r="N1420" s="103" t="n">
        <v>0</v>
      </c>
      <c r="O1420" s="103" t="n">
        <v>0</v>
      </c>
      <c r="P1420" s="99"/>
      <c r="Q1420" s="99"/>
    </row>
    <row r="1421" customFormat="false" ht="12.75" hidden="false" customHeight="false" outlineLevel="0" collapsed="false">
      <c r="A1421" s="104" t="n">
        <f aca="false">A1418+1</f>
        <v>474</v>
      </c>
      <c r="B1421" s="95"/>
      <c r="C1421" s="40"/>
      <c r="D1421" s="96" t="n">
        <v>6</v>
      </c>
      <c r="E1421" s="96"/>
      <c r="F1421" s="40"/>
      <c r="G1421" s="105" t="n">
        <f aca="false">C1421</f>
        <v>0</v>
      </c>
      <c r="H1421" s="104" t="n">
        <f aca="false">IF(AND(E1421=0,E1422=0),25,20)</f>
        <v>25</v>
      </c>
      <c r="I1421" s="105" t="n">
        <f aca="false">F1421</f>
        <v>0</v>
      </c>
      <c r="J1421" s="94" t="n">
        <f aca="false">IF(E1421="WO40",-40,MAX(4,SUM(E1421:E1422)))</f>
        <v>4</v>
      </c>
      <c r="K1421" s="104" t="n">
        <f aca="false">IF(D1421&gt;E1421,1,0)+IF(D1422&gt;E1422,1,0)+IF(D1423&gt;E1423,1,0)</f>
        <v>2</v>
      </c>
      <c r="L1421" s="104" t="n">
        <f aca="false">IF(E1421&gt;D1421,1,0)+IF(E1422&gt;D1422,1,0)+IF(E1423&gt;D1423,1,0)</f>
        <v>0</v>
      </c>
      <c r="M1421" s="97" t="str">
        <f aca="false">G1421&amp;" d. "&amp;I1421</f>
        <v>0 d. 0</v>
      </c>
      <c r="N1421" s="97" t="str">
        <f aca="false">G1421&amp;" x "&amp;I1421</f>
        <v>0 x 0</v>
      </c>
      <c r="O1421" s="97" t="str">
        <f aca="false">I1421&amp;" x "&amp;G1421</f>
        <v>0 x 0</v>
      </c>
      <c r="P1421" s="94" t="n">
        <f aca="false">MONTH(B1421)</f>
        <v>12</v>
      </c>
      <c r="Q1421" s="94" t="n">
        <f aca="false">QUOTIENT(B1421-2,7)-6129</f>
        <v>-6129</v>
      </c>
    </row>
    <row r="1422" customFormat="false" ht="12.75" hidden="false" customHeight="false" outlineLevel="0" collapsed="false">
      <c r="A1422" s="94"/>
      <c r="B1422" s="39"/>
      <c r="C1422" s="40"/>
      <c r="D1422" s="98" t="n">
        <v>6</v>
      </c>
      <c r="E1422" s="98"/>
      <c r="F1422" s="40"/>
      <c r="G1422" s="97"/>
      <c r="H1422" s="94"/>
      <c r="I1422" s="97"/>
      <c r="J1422" s="94"/>
      <c r="K1422" s="94"/>
      <c r="L1422" s="94"/>
      <c r="M1422" s="97" t="n">
        <v>0</v>
      </c>
      <c r="N1422" s="97" t="n">
        <v>0</v>
      </c>
      <c r="O1422" s="97" t="n">
        <v>0</v>
      </c>
      <c r="P1422" s="94"/>
      <c r="Q1422" s="94"/>
    </row>
    <row r="1423" customFormat="false" ht="12.75" hidden="false" customHeight="false" outlineLevel="0" collapsed="false">
      <c r="A1423" s="99"/>
      <c r="B1423" s="100"/>
      <c r="C1423" s="101"/>
      <c r="D1423" s="102"/>
      <c r="E1423" s="102"/>
      <c r="F1423" s="101"/>
      <c r="G1423" s="103"/>
      <c r="H1423" s="99"/>
      <c r="I1423" s="103"/>
      <c r="J1423" s="99"/>
      <c r="K1423" s="99"/>
      <c r="L1423" s="99"/>
      <c r="M1423" s="103" t="n">
        <v>0</v>
      </c>
      <c r="N1423" s="103" t="n">
        <v>0</v>
      </c>
      <c r="O1423" s="103" t="n">
        <v>0</v>
      </c>
      <c r="P1423" s="99"/>
      <c r="Q1423" s="99"/>
    </row>
    <row r="1424" customFormat="false" ht="12.75" hidden="false" customHeight="false" outlineLevel="0" collapsed="false">
      <c r="A1424" s="104" t="n">
        <f aca="false">A1421+1</f>
        <v>475</v>
      </c>
      <c r="B1424" s="95"/>
      <c r="C1424" s="40"/>
      <c r="D1424" s="96" t="n">
        <v>6</v>
      </c>
      <c r="E1424" s="96"/>
      <c r="F1424" s="40"/>
      <c r="G1424" s="105" t="n">
        <f aca="false">C1424</f>
        <v>0</v>
      </c>
      <c r="H1424" s="104" t="n">
        <f aca="false">IF(AND(E1424=0,E1425=0),25,20)</f>
        <v>25</v>
      </c>
      <c r="I1424" s="105" t="n">
        <f aca="false">F1424</f>
        <v>0</v>
      </c>
      <c r="J1424" s="94" t="n">
        <f aca="false">IF(E1424="WO40",-40,MAX(4,SUM(E1424:E1425)))</f>
        <v>4</v>
      </c>
      <c r="K1424" s="104" t="n">
        <f aca="false">IF(D1424&gt;E1424,1,0)+IF(D1425&gt;E1425,1,0)+IF(D1426&gt;E1426,1,0)</f>
        <v>2</v>
      </c>
      <c r="L1424" s="104" t="n">
        <f aca="false">IF(E1424&gt;D1424,1,0)+IF(E1425&gt;D1425,1,0)+IF(E1426&gt;D1426,1,0)</f>
        <v>0</v>
      </c>
      <c r="M1424" s="97" t="str">
        <f aca="false">G1424&amp;" d. "&amp;I1424</f>
        <v>0 d. 0</v>
      </c>
      <c r="N1424" s="97" t="str">
        <f aca="false">G1424&amp;" x "&amp;I1424</f>
        <v>0 x 0</v>
      </c>
      <c r="O1424" s="97" t="str">
        <f aca="false">I1424&amp;" x "&amp;G1424</f>
        <v>0 x 0</v>
      </c>
      <c r="P1424" s="94" t="n">
        <f aca="false">MONTH(B1424)</f>
        <v>12</v>
      </c>
      <c r="Q1424" s="94" t="n">
        <f aca="false">QUOTIENT(B1424-2,7)-6129</f>
        <v>-6129</v>
      </c>
    </row>
    <row r="1425" customFormat="false" ht="12.75" hidden="false" customHeight="false" outlineLevel="0" collapsed="false">
      <c r="A1425" s="94"/>
      <c r="B1425" s="39"/>
      <c r="C1425" s="40"/>
      <c r="D1425" s="98" t="n">
        <v>6</v>
      </c>
      <c r="E1425" s="98"/>
      <c r="F1425" s="40"/>
      <c r="G1425" s="97"/>
      <c r="H1425" s="94"/>
      <c r="I1425" s="97"/>
      <c r="J1425" s="94"/>
      <c r="K1425" s="94"/>
      <c r="L1425" s="94"/>
      <c r="M1425" s="97" t="n">
        <v>0</v>
      </c>
      <c r="N1425" s="97" t="n">
        <v>0</v>
      </c>
      <c r="O1425" s="97" t="n">
        <v>0</v>
      </c>
      <c r="P1425" s="94"/>
      <c r="Q1425" s="94"/>
    </row>
    <row r="1426" customFormat="false" ht="12.75" hidden="false" customHeight="false" outlineLevel="0" collapsed="false">
      <c r="A1426" s="99"/>
      <c r="B1426" s="100"/>
      <c r="C1426" s="101"/>
      <c r="D1426" s="102"/>
      <c r="E1426" s="102"/>
      <c r="F1426" s="101"/>
      <c r="G1426" s="103"/>
      <c r="H1426" s="99"/>
      <c r="I1426" s="103"/>
      <c r="J1426" s="99"/>
      <c r="K1426" s="99"/>
      <c r="L1426" s="99"/>
      <c r="M1426" s="103" t="n">
        <v>0</v>
      </c>
      <c r="N1426" s="103" t="n">
        <v>0</v>
      </c>
      <c r="O1426" s="103" t="n">
        <v>0</v>
      </c>
      <c r="P1426" s="99"/>
      <c r="Q1426" s="99"/>
    </row>
    <row r="1427" customFormat="false" ht="12.75" hidden="false" customHeight="false" outlineLevel="0" collapsed="false">
      <c r="A1427" s="104" t="n">
        <f aca="false">A1424+1</f>
        <v>476</v>
      </c>
      <c r="B1427" s="95"/>
      <c r="C1427" s="40"/>
      <c r="D1427" s="96" t="n">
        <v>6</v>
      </c>
      <c r="E1427" s="96"/>
      <c r="F1427" s="40"/>
      <c r="G1427" s="105" t="n">
        <f aca="false">C1427</f>
        <v>0</v>
      </c>
      <c r="H1427" s="104" t="n">
        <f aca="false">IF(AND(E1427=0,E1428=0),25,20)</f>
        <v>25</v>
      </c>
      <c r="I1427" s="105" t="n">
        <f aca="false">F1427</f>
        <v>0</v>
      </c>
      <c r="J1427" s="94" t="n">
        <f aca="false">IF(E1427="WO40",-40,MAX(4,SUM(E1427:E1428)))</f>
        <v>4</v>
      </c>
      <c r="K1427" s="104" t="n">
        <f aca="false">IF(D1427&gt;E1427,1,0)+IF(D1428&gt;E1428,1,0)+IF(D1429&gt;E1429,1,0)</f>
        <v>2</v>
      </c>
      <c r="L1427" s="104" t="n">
        <f aca="false">IF(E1427&gt;D1427,1,0)+IF(E1428&gt;D1428,1,0)+IF(E1429&gt;D1429,1,0)</f>
        <v>0</v>
      </c>
      <c r="M1427" s="97" t="str">
        <f aca="false">G1427&amp;" d. "&amp;I1427</f>
        <v>0 d. 0</v>
      </c>
      <c r="N1427" s="97" t="str">
        <f aca="false">G1427&amp;" x "&amp;I1427</f>
        <v>0 x 0</v>
      </c>
      <c r="O1427" s="97" t="str">
        <f aca="false">I1427&amp;" x "&amp;G1427</f>
        <v>0 x 0</v>
      </c>
      <c r="P1427" s="94" t="n">
        <f aca="false">MONTH(B1427)</f>
        <v>12</v>
      </c>
      <c r="Q1427" s="94" t="n">
        <f aca="false">QUOTIENT(B1427-2,7)-6129</f>
        <v>-6129</v>
      </c>
    </row>
    <row r="1428" customFormat="false" ht="12.75" hidden="false" customHeight="false" outlineLevel="0" collapsed="false">
      <c r="A1428" s="94"/>
      <c r="B1428" s="39"/>
      <c r="C1428" s="40"/>
      <c r="D1428" s="98" t="n">
        <v>6</v>
      </c>
      <c r="E1428" s="98"/>
      <c r="F1428" s="40"/>
      <c r="G1428" s="97"/>
      <c r="H1428" s="94"/>
      <c r="I1428" s="97"/>
      <c r="J1428" s="94"/>
      <c r="K1428" s="94"/>
      <c r="L1428" s="94"/>
      <c r="M1428" s="97" t="n">
        <v>0</v>
      </c>
      <c r="N1428" s="97" t="n">
        <v>0</v>
      </c>
      <c r="O1428" s="97" t="n">
        <v>0</v>
      </c>
      <c r="P1428" s="94"/>
      <c r="Q1428" s="94"/>
    </row>
    <row r="1429" customFormat="false" ht="12.75" hidden="false" customHeight="false" outlineLevel="0" collapsed="false">
      <c r="A1429" s="99"/>
      <c r="B1429" s="100"/>
      <c r="C1429" s="101"/>
      <c r="D1429" s="102"/>
      <c r="E1429" s="102"/>
      <c r="F1429" s="101"/>
      <c r="G1429" s="103"/>
      <c r="H1429" s="99"/>
      <c r="I1429" s="103"/>
      <c r="J1429" s="99"/>
      <c r="K1429" s="99"/>
      <c r="L1429" s="99"/>
      <c r="M1429" s="103" t="n">
        <v>0</v>
      </c>
      <c r="N1429" s="103" t="n">
        <v>0</v>
      </c>
      <c r="O1429" s="103" t="n">
        <v>0</v>
      </c>
      <c r="P1429" s="99"/>
      <c r="Q1429" s="99"/>
    </row>
    <row r="1430" customFormat="false" ht="12.75" hidden="false" customHeight="false" outlineLevel="0" collapsed="false">
      <c r="A1430" s="104" t="n">
        <f aca="false">A1427+1</f>
        <v>477</v>
      </c>
      <c r="B1430" s="95"/>
      <c r="C1430" s="40"/>
      <c r="D1430" s="96" t="n">
        <v>6</v>
      </c>
      <c r="E1430" s="96"/>
      <c r="F1430" s="40"/>
      <c r="G1430" s="105" t="n">
        <f aca="false">C1430</f>
        <v>0</v>
      </c>
      <c r="H1430" s="104" t="n">
        <f aca="false">IF(AND(E1430=0,E1431=0),25,20)</f>
        <v>25</v>
      </c>
      <c r="I1430" s="105" t="n">
        <f aca="false">F1430</f>
        <v>0</v>
      </c>
      <c r="J1430" s="94" t="n">
        <f aca="false">IF(E1430="WO40",-40,MAX(4,SUM(E1430:E1431)))</f>
        <v>4</v>
      </c>
      <c r="K1430" s="104" t="n">
        <f aca="false">IF(D1430&gt;E1430,1,0)+IF(D1431&gt;E1431,1,0)+IF(D1432&gt;E1432,1,0)</f>
        <v>2</v>
      </c>
      <c r="L1430" s="104" t="n">
        <f aca="false">IF(E1430&gt;D1430,1,0)+IF(E1431&gt;D1431,1,0)+IF(E1432&gt;D1432,1,0)</f>
        <v>0</v>
      </c>
      <c r="M1430" s="97" t="str">
        <f aca="false">G1430&amp;" d. "&amp;I1430</f>
        <v>0 d. 0</v>
      </c>
      <c r="N1430" s="97" t="str">
        <f aca="false">G1430&amp;" x "&amp;I1430</f>
        <v>0 x 0</v>
      </c>
      <c r="O1430" s="97" t="str">
        <f aca="false">I1430&amp;" x "&amp;G1430</f>
        <v>0 x 0</v>
      </c>
      <c r="P1430" s="94" t="n">
        <f aca="false">MONTH(B1430)</f>
        <v>12</v>
      </c>
      <c r="Q1430" s="94" t="n">
        <f aca="false">QUOTIENT(B1430-2,7)-6129</f>
        <v>-6129</v>
      </c>
    </row>
    <row r="1431" customFormat="false" ht="12.75" hidden="false" customHeight="false" outlineLevel="0" collapsed="false">
      <c r="A1431" s="94"/>
      <c r="B1431" s="39"/>
      <c r="C1431" s="40"/>
      <c r="D1431" s="98" t="n">
        <v>6</v>
      </c>
      <c r="E1431" s="98"/>
      <c r="F1431" s="40"/>
      <c r="G1431" s="97"/>
      <c r="H1431" s="94"/>
      <c r="I1431" s="97"/>
      <c r="J1431" s="94"/>
      <c r="K1431" s="94"/>
      <c r="L1431" s="94"/>
      <c r="M1431" s="97" t="n">
        <v>0</v>
      </c>
      <c r="N1431" s="97" t="n">
        <v>0</v>
      </c>
      <c r="O1431" s="97" t="n">
        <v>0</v>
      </c>
      <c r="P1431" s="94"/>
      <c r="Q1431" s="94"/>
    </row>
    <row r="1432" customFormat="false" ht="12.75" hidden="false" customHeight="false" outlineLevel="0" collapsed="false">
      <c r="A1432" s="99"/>
      <c r="B1432" s="100"/>
      <c r="C1432" s="101"/>
      <c r="D1432" s="102"/>
      <c r="E1432" s="102"/>
      <c r="F1432" s="101"/>
      <c r="G1432" s="103"/>
      <c r="H1432" s="99"/>
      <c r="I1432" s="103"/>
      <c r="J1432" s="99"/>
      <c r="K1432" s="99"/>
      <c r="L1432" s="99"/>
      <c r="M1432" s="103" t="n">
        <v>0</v>
      </c>
      <c r="N1432" s="103" t="n">
        <v>0</v>
      </c>
      <c r="O1432" s="103" t="n">
        <v>0</v>
      </c>
      <c r="P1432" s="99"/>
      <c r="Q1432" s="99"/>
    </row>
    <row r="1433" customFormat="false" ht="12.75" hidden="false" customHeight="false" outlineLevel="0" collapsed="false">
      <c r="A1433" s="104" t="n">
        <f aca="false">A1430+1</f>
        <v>478</v>
      </c>
      <c r="B1433" s="95"/>
      <c r="C1433" s="40"/>
      <c r="D1433" s="96" t="n">
        <v>6</v>
      </c>
      <c r="E1433" s="96"/>
      <c r="F1433" s="40"/>
      <c r="G1433" s="105" t="n">
        <f aca="false">C1433</f>
        <v>0</v>
      </c>
      <c r="H1433" s="104" t="n">
        <f aca="false">IF(AND(E1433=0,E1434=0),25,20)</f>
        <v>25</v>
      </c>
      <c r="I1433" s="105" t="n">
        <f aca="false">F1433</f>
        <v>0</v>
      </c>
      <c r="J1433" s="94" t="n">
        <f aca="false">IF(E1433="WO40",-40,MAX(4,SUM(E1433:E1434)))</f>
        <v>4</v>
      </c>
      <c r="K1433" s="104" t="n">
        <f aca="false">IF(D1433&gt;E1433,1,0)+IF(D1434&gt;E1434,1,0)+IF(D1435&gt;E1435,1,0)</f>
        <v>2</v>
      </c>
      <c r="L1433" s="104" t="n">
        <f aca="false">IF(E1433&gt;D1433,1,0)+IF(E1434&gt;D1434,1,0)+IF(E1435&gt;D1435,1,0)</f>
        <v>0</v>
      </c>
      <c r="M1433" s="97" t="str">
        <f aca="false">G1433&amp;" d. "&amp;I1433</f>
        <v>0 d. 0</v>
      </c>
      <c r="N1433" s="97" t="str">
        <f aca="false">G1433&amp;" x "&amp;I1433</f>
        <v>0 x 0</v>
      </c>
      <c r="O1433" s="97" t="str">
        <f aca="false">I1433&amp;" x "&amp;G1433</f>
        <v>0 x 0</v>
      </c>
      <c r="P1433" s="94" t="n">
        <f aca="false">MONTH(B1433)</f>
        <v>12</v>
      </c>
      <c r="Q1433" s="94" t="n">
        <f aca="false">QUOTIENT(B1433-2,7)-6129</f>
        <v>-6129</v>
      </c>
    </row>
    <row r="1434" customFormat="false" ht="12.75" hidden="false" customHeight="false" outlineLevel="0" collapsed="false">
      <c r="A1434" s="94"/>
      <c r="B1434" s="39"/>
      <c r="C1434" s="40"/>
      <c r="D1434" s="98" t="n">
        <v>6</v>
      </c>
      <c r="E1434" s="98"/>
      <c r="F1434" s="40"/>
      <c r="G1434" s="97"/>
      <c r="H1434" s="94"/>
      <c r="I1434" s="97"/>
      <c r="J1434" s="94"/>
      <c r="K1434" s="94"/>
      <c r="L1434" s="94"/>
      <c r="M1434" s="97" t="n">
        <v>0</v>
      </c>
      <c r="N1434" s="97" t="n">
        <v>0</v>
      </c>
      <c r="O1434" s="97" t="n">
        <v>0</v>
      </c>
      <c r="P1434" s="94"/>
      <c r="Q1434" s="94"/>
    </row>
    <row r="1435" customFormat="false" ht="12.75" hidden="false" customHeight="false" outlineLevel="0" collapsed="false">
      <c r="A1435" s="99"/>
      <c r="B1435" s="100"/>
      <c r="C1435" s="101"/>
      <c r="D1435" s="102"/>
      <c r="E1435" s="102"/>
      <c r="F1435" s="101"/>
      <c r="G1435" s="103"/>
      <c r="H1435" s="99"/>
      <c r="I1435" s="103"/>
      <c r="J1435" s="99"/>
      <c r="K1435" s="99"/>
      <c r="L1435" s="99"/>
      <c r="M1435" s="103" t="n">
        <v>0</v>
      </c>
      <c r="N1435" s="103" t="n">
        <v>0</v>
      </c>
      <c r="O1435" s="103" t="n">
        <v>0</v>
      </c>
      <c r="P1435" s="99"/>
      <c r="Q1435" s="99"/>
    </row>
    <row r="1436" customFormat="false" ht="12.75" hidden="false" customHeight="false" outlineLevel="0" collapsed="false">
      <c r="A1436" s="104" t="n">
        <f aca="false">A1433+1</f>
        <v>479</v>
      </c>
      <c r="B1436" s="95"/>
      <c r="C1436" s="40"/>
      <c r="D1436" s="96" t="n">
        <v>6</v>
      </c>
      <c r="E1436" s="96"/>
      <c r="F1436" s="40"/>
      <c r="G1436" s="105" t="n">
        <f aca="false">C1436</f>
        <v>0</v>
      </c>
      <c r="H1436" s="104" t="n">
        <f aca="false">IF(AND(E1436=0,E1437=0),25,20)</f>
        <v>25</v>
      </c>
      <c r="I1436" s="105" t="n">
        <f aca="false">F1436</f>
        <v>0</v>
      </c>
      <c r="J1436" s="94" t="n">
        <f aca="false">IF(E1436="WO40",-40,MAX(4,SUM(E1436:E1437)))</f>
        <v>4</v>
      </c>
      <c r="K1436" s="104" t="n">
        <f aca="false">IF(D1436&gt;E1436,1,0)+IF(D1437&gt;E1437,1,0)+IF(D1438&gt;E1438,1,0)</f>
        <v>2</v>
      </c>
      <c r="L1436" s="104" t="n">
        <f aca="false">IF(E1436&gt;D1436,1,0)+IF(E1437&gt;D1437,1,0)+IF(E1438&gt;D1438,1,0)</f>
        <v>0</v>
      </c>
      <c r="M1436" s="97" t="str">
        <f aca="false">G1436&amp;" d. "&amp;I1436</f>
        <v>0 d. 0</v>
      </c>
      <c r="N1436" s="97" t="str">
        <f aca="false">G1436&amp;" x "&amp;I1436</f>
        <v>0 x 0</v>
      </c>
      <c r="O1436" s="97" t="str">
        <f aca="false">I1436&amp;" x "&amp;G1436</f>
        <v>0 x 0</v>
      </c>
      <c r="P1436" s="94" t="n">
        <f aca="false">MONTH(B1436)</f>
        <v>12</v>
      </c>
      <c r="Q1436" s="94" t="n">
        <f aca="false">QUOTIENT(B1436-2,7)-6129</f>
        <v>-6129</v>
      </c>
    </row>
    <row r="1437" customFormat="false" ht="12.75" hidden="false" customHeight="false" outlineLevel="0" collapsed="false">
      <c r="A1437" s="94"/>
      <c r="B1437" s="39"/>
      <c r="C1437" s="40"/>
      <c r="D1437" s="98" t="n">
        <v>6</v>
      </c>
      <c r="E1437" s="98"/>
      <c r="F1437" s="40"/>
      <c r="G1437" s="97"/>
      <c r="H1437" s="94"/>
      <c r="I1437" s="97"/>
      <c r="J1437" s="94"/>
      <c r="K1437" s="94"/>
      <c r="L1437" s="94"/>
      <c r="M1437" s="97" t="n">
        <v>0</v>
      </c>
      <c r="N1437" s="97" t="n">
        <v>0</v>
      </c>
      <c r="O1437" s="97" t="n">
        <v>0</v>
      </c>
      <c r="P1437" s="94"/>
      <c r="Q1437" s="94"/>
    </row>
    <row r="1438" customFormat="false" ht="12.75" hidden="false" customHeight="false" outlineLevel="0" collapsed="false">
      <c r="A1438" s="99"/>
      <c r="B1438" s="100"/>
      <c r="C1438" s="101"/>
      <c r="D1438" s="102"/>
      <c r="E1438" s="102"/>
      <c r="F1438" s="101"/>
      <c r="G1438" s="103"/>
      <c r="H1438" s="99"/>
      <c r="I1438" s="103"/>
      <c r="J1438" s="99"/>
      <c r="K1438" s="99"/>
      <c r="L1438" s="99"/>
      <c r="M1438" s="103" t="n">
        <v>0</v>
      </c>
      <c r="N1438" s="103" t="n">
        <v>0</v>
      </c>
      <c r="O1438" s="103" t="n">
        <v>0</v>
      </c>
      <c r="P1438" s="99"/>
      <c r="Q1438" s="99"/>
    </row>
    <row r="1439" customFormat="false" ht="12.75" hidden="false" customHeight="false" outlineLevel="0" collapsed="false">
      <c r="A1439" s="104" t="n">
        <f aca="false">A1436+1</f>
        <v>480</v>
      </c>
      <c r="B1439" s="95"/>
      <c r="C1439" s="40"/>
      <c r="D1439" s="96" t="n">
        <v>6</v>
      </c>
      <c r="E1439" s="96"/>
      <c r="F1439" s="40"/>
      <c r="G1439" s="105" t="n">
        <f aca="false">C1439</f>
        <v>0</v>
      </c>
      <c r="H1439" s="104" t="n">
        <f aca="false">IF(AND(E1439=0,E1440=0),25,20)</f>
        <v>25</v>
      </c>
      <c r="I1439" s="105" t="n">
        <f aca="false">F1439</f>
        <v>0</v>
      </c>
      <c r="J1439" s="94" t="n">
        <f aca="false">IF(E1439="WO40",-40,MAX(4,SUM(E1439:E1440)))</f>
        <v>4</v>
      </c>
      <c r="K1439" s="104" t="n">
        <f aca="false">IF(D1439&gt;E1439,1,0)+IF(D1440&gt;E1440,1,0)+IF(D1441&gt;E1441,1,0)</f>
        <v>2</v>
      </c>
      <c r="L1439" s="104" t="n">
        <f aca="false">IF(E1439&gt;D1439,1,0)+IF(E1440&gt;D1440,1,0)+IF(E1441&gt;D1441,1,0)</f>
        <v>0</v>
      </c>
      <c r="M1439" s="97" t="str">
        <f aca="false">G1439&amp;" d. "&amp;I1439</f>
        <v>0 d. 0</v>
      </c>
      <c r="N1439" s="97" t="str">
        <f aca="false">G1439&amp;" x "&amp;I1439</f>
        <v>0 x 0</v>
      </c>
      <c r="O1439" s="97" t="str">
        <f aca="false">I1439&amp;" x "&amp;G1439</f>
        <v>0 x 0</v>
      </c>
      <c r="P1439" s="94" t="n">
        <f aca="false">MONTH(B1439)</f>
        <v>12</v>
      </c>
      <c r="Q1439" s="94" t="n">
        <f aca="false">QUOTIENT(B1439-2,7)-6129</f>
        <v>-6129</v>
      </c>
    </row>
    <row r="1440" customFormat="false" ht="12.75" hidden="false" customHeight="false" outlineLevel="0" collapsed="false">
      <c r="A1440" s="94"/>
      <c r="B1440" s="39"/>
      <c r="C1440" s="40"/>
      <c r="D1440" s="98" t="n">
        <v>6</v>
      </c>
      <c r="E1440" s="98"/>
      <c r="F1440" s="40"/>
      <c r="G1440" s="97"/>
      <c r="H1440" s="94"/>
      <c r="I1440" s="97"/>
      <c r="J1440" s="94"/>
      <c r="K1440" s="94"/>
      <c r="L1440" s="94"/>
      <c r="M1440" s="97" t="n">
        <v>0</v>
      </c>
      <c r="N1440" s="97" t="n">
        <v>0</v>
      </c>
      <c r="O1440" s="97" t="n">
        <v>0</v>
      </c>
      <c r="P1440" s="94"/>
      <c r="Q1440" s="94"/>
    </row>
    <row r="1441" customFormat="false" ht="12.75" hidden="false" customHeight="false" outlineLevel="0" collapsed="false">
      <c r="A1441" s="99"/>
      <c r="B1441" s="100"/>
      <c r="C1441" s="101"/>
      <c r="D1441" s="102"/>
      <c r="E1441" s="102"/>
      <c r="F1441" s="101"/>
      <c r="G1441" s="103"/>
      <c r="H1441" s="99"/>
      <c r="I1441" s="103"/>
      <c r="J1441" s="99"/>
      <c r="K1441" s="99"/>
      <c r="L1441" s="99"/>
      <c r="M1441" s="103" t="n">
        <v>0</v>
      </c>
      <c r="N1441" s="103" t="n">
        <v>0</v>
      </c>
      <c r="O1441" s="103" t="n">
        <v>0</v>
      </c>
      <c r="P1441" s="99"/>
      <c r="Q1441" s="99"/>
    </row>
    <row r="1442" customFormat="false" ht="12.75" hidden="false" customHeight="false" outlineLevel="0" collapsed="false">
      <c r="A1442" s="104" t="n">
        <f aca="false">A1439+1</f>
        <v>481</v>
      </c>
      <c r="B1442" s="95"/>
      <c r="C1442" s="40"/>
      <c r="D1442" s="96" t="n">
        <v>6</v>
      </c>
      <c r="E1442" s="96"/>
      <c r="F1442" s="40"/>
      <c r="G1442" s="105" t="n">
        <f aca="false">C1442</f>
        <v>0</v>
      </c>
      <c r="H1442" s="104" t="n">
        <f aca="false">IF(AND(E1442=0,E1443=0),25,20)</f>
        <v>25</v>
      </c>
      <c r="I1442" s="105" t="n">
        <f aca="false">F1442</f>
        <v>0</v>
      </c>
      <c r="J1442" s="94" t="n">
        <f aca="false">IF(E1442="WO40",-40,MAX(4,SUM(E1442:E1443)))</f>
        <v>4</v>
      </c>
      <c r="K1442" s="104" t="n">
        <f aca="false">IF(D1442&gt;E1442,1,0)+IF(D1443&gt;E1443,1,0)+IF(D1444&gt;E1444,1,0)</f>
        <v>2</v>
      </c>
      <c r="L1442" s="104" t="n">
        <f aca="false">IF(E1442&gt;D1442,1,0)+IF(E1443&gt;D1443,1,0)+IF(E1444&gt;D1444,1,0)</f>
        <v>0</v>
      </c>
      <c r="M1442" s="97" t="str">
        <f aca="false">G1442&amp;" d. "&amp;I1442</f>
        <v>0 d. 0</v>
      </c>
      <c r="N1442" s="97" t="str">
        <f aca="false">G1442&amp;" x "&amp;I1442</f>
        <v>0 x 0</v>
      </c>
      <c r="O1442" s="97" t="str">
        <f aca="false">I1442&amp;" x "&amp;G1442</f>
        <v>0 x 0</v>
      </c>
      <c r="P1442" s="94" t="n">
        <f aca="false">MONTH(B1442)</f>
        <v>12</v>
      </c>
      <c r="Q1442" s="94" t="n">
        <f aca="false">QUOTIENT(B1442-2,7)-6129</f>
        <v>-6129</v>
      </c>
    </row>
    <row r="1443" customFormat="false" ht="12.75" hidden="false" customHeight="false" outlineLevel="0" collapsed="false">
      <c r="A1443" s="94"/>
      <c r="B1443" s="39"/>
      <c r="C1443" s="40"/>
      <c r="D1443" s="98" t="n">
        <v>6</v>
      </c>
      <c r="E1443" s="98"/>
      <c r="F1443" s="40"/>
      <c r="G1443" s="97"/>
      <c r="H1443" s="94"/>
      <c r="I1443" s="97"/>
      <c r="J1443" s="94"/>
      <c r="K1443" s="94"/>
      <c r="L1443" s="94"/>
      <c r="M1443" s="97" t="n">
        <v>0</v>
      </c>
      <c r="N1443" s="97" t="n">
        <v>0</v>
      </c>
      <c r="O1443" s="97" t="n">
        <v>0</v>
      </c>
      <c r="P1443" s="94"/>
      <c r="Q1443" s="94"/>
    </row>
    <row r="1444" customFormat="false" ht="12.75" hidden="false" customHeight="false" outlineLevel="0" collapsed="false">
      <c r="A1444" s="99"/>
      <c r="B1444" s="100"/>
      <c r="C1444" s="101"/>
      <c r="D1444" s="102"/>
      <c r="E1444" s="102"/>
      <c r="F1444" s="101"/>
      <c r="G1444" s="103"/>
      <c r="H1444" s="99"/>
      <c r="I1444" s="103"/>
      <c r="J1444" s="99"/>
      <c r="K1444" s="99"/>
      <c r="L1444" s="99"/>
      <c r="M1444" s="103" t="n">
        <v>0</v>
      </c>
      <c r="N1444" s="103" t="n">
        <v>0</v>
      </c>
      <c r="O1444" s="103" t="n">
        <v>0</v>
      </c>
      <c r="P1444" s="99"/>
      <c r="Q1444" s="99"/>
    </row>
    <row r="1445" customFormat="false" ht="12.75" hidden="false" customHeight="false" outlineLevel="0" collapsed="false">
      <c r="A1445" s="104" t="n">
        <f aca="false">A1442+1</f>
        <v>482</v>
      </c>
      <c r="B1445" s="95"/>
      <c r="C1445" s="40"/>
      <c r="D1445" s="96" t="n">
        <v>6</v>
      </c>
      <c r="E1445" s="96"/>
      <c r="F1445" s="40"/>
      <c r="G1445" s="105" t="n">
        <f aca="false">C1445</f>
        <v>0</v>
      </c>
      <c r="H1445" s="104" t="n">
        <f aca="false">IF(AND(E1445=0,E1446=0),25,20)</f>
        <v>25</v>
      </c>
      <c r="I1445" s="105" t="n">
        <f aca="false">F1445</f>
        <v>0</v>
      </c>
      <c r="J1445" s="94" t="n">
        <f aca="false">IF(E1445="WO40",-40,MAX(4,SUM(E1445:E1446)))</f>
        <v>4</v>
      </c>
      <c r="K1445" s="104" t="n">
        <f aca="false">IF(D1445&gt;E1445,1,0)+IF(D1446&gt;E1446,1,0)+IF(D1447&gt;E1447,1,0)</f>
        <v>2</v>
      </c>
      <c r="L1445" s="104" t="n">
        <f aca="false">IF(E1445&gt;D1445,1,0)+IF(E1446&gt;D1446,1,0)+IF(E1447&gt;D1447,1,0)</f>
        <v>0</v>
      </c>
      <c r="M1445" s="97" t="str">
        <f aca="false">G1445&amp;" d. "&amp;I1445</f>
        <v>0 d. 0</v>
      </c>
      <c r="N1445" s="97" t="str">
        <f aca="false">G1445&amp;" x "&amp;I1445</f>
        <v>0 x 0</v>
      </c>
      <c r="O1445" s="97" t="str">
        <f aca="false">I1445&amp;" x "&amp;G1445</f>
        <v>0 x 0</v>
      </c>
      <c r="P1445" s="94" t="n">
        <f aca="false">MONTH(B1445)</f>
        <v>12</v>
      </c>
      <c r="Q1445" s="94" t="n">
        <f aca="false">QUOTIENT(B1445-2,7)-6129</f>
        <v>-6129</v>
      </c>
    </row>
    <row r="1446" customFormat="false" ht="12.75" hidden="false" customHeight="false" outlineLevel="0" collapsed="false">
      <c r="A1446" s="94"/>
      <c r="B1446" s="39"/>
      <c r="C1446" s="40"/>
      <c r="D1446" s="98" t="n">
        <v>6</v>
      </c>
      <c r="E1446" s="98"/>
      <c r="F1446" s="40"/>
      <c r="G1446" s="97"/>
      <c r="H1446" s="94"/>
      <c r="I1446" s="97"/>
      <c r="J1446" s="94"/>
      <c r="K1446" s="94"/>
      <c r="L1446" s="94"/>
      <c r="M1446" s="97" t="n">
        <v>0</v>
      </c>
      <c r="N1446" s="97" t="n">
        <v>0</v>
      </c>
      <c r="O1446" s="97" t="n">
        <v>0</v>
      </c>
      <c r="P1446" s="94"/>
      <c r="Q1446" s="94"/>
    </row>
    <row r="1447" customFormat="false" ht="12.75" hidden="false" customHeight="false" outlineLevel="0" collapsed="false">
      <c r="A1447" s="99"/>
      <c r="B1447" s="100"/>
      <c r="C1447" s="101"/>
      <c r="D1447" s="102"/>
      <c r="E1447" s="102"/>
      <c r="F1447" s="101"/>
      <c r="G1447" s="103"/>
      <c r="H1447" s="99"/>
      <c r="I1447" s="103"/>
      <c r="J1447" s="99"/>
      <c r="K1447" s="99"/>
      <c r="L1447" s="99"/>
      <c r="M1447" s="103" t="n">
        <v>0</v>
      </c>
      <c r="N1447" s="103" t="n">
        <v>0</v>
      </c>
      <c r="O1447" s="103" t="n">
        <v>0</v>
      </c>
      <c r="P1447" s="99"/>
      <c r="Q1447" s="99"/>
    </row>
    <row r="1448" customFormat="false" ht="12.75" hidden="false" customHeight="false" outlineLevel="0" collapsed="false">
      <c r="A1448" s="104" t="n">
        <f aca="false">A1445+1</f>
        <v>483</v>
      </c>
      <c r="B1448" s="95"/>
      <c r="C1448" s="40"/>
      <c r="D1448" s="96" t="n">
        <v>6</v>
      </c>
      <c r="E1448" s="96"/>
      <c r="F1448" s="40"/>
      <c r="G1448" s="105" t="n">
        <f aca="false">C1448</f>
        <v>0</v>
      </c>
      <c r="H1448" s="104" t="n">
        <f aca="false">IF(AND(E1448=0,E1449=0),25,20)</f>
        <v>25</v>
      </c>
      <c r="I1448" s="105" t="n">
        <f aca="false">F1448</f>
        <v>0</v>
      </c>
      <c r="J1448" s="94" t="n">
        <f aca="false">IF(E1448="WO40",-40,MAX(4,SUM(E1448:E1449)))</f>
        <v>4</v>
      </c>
      <c r="K1448" s="104" t="n">
        <f aca="false">IF(D1448&gt;E1448,1,0)+IF(D1449&gt;E1449,1,0)+IF(D1450&gt;E1450,1,0)</f>
        <v>2</v>
      </c>
      <c r="L1448" s="104" t="n">
        <f aca="false">IF(E1448&gt;D1448,1,0)+IF(E1449&gt;D1449,1,0)+IF(E1450&gt;D1450,1,0)</f>
        <v>0</v>
      </c>
      <c r="M1448" s="97" t="str">
        <f aca="false">G1448&amp;" d. "&amp;I1448</f>
        <v>0 d. 0</v>
      </c>
      <c r="N1448" s="97" t="str">
        <f aca="false">G1448&amp;" x "&amp;I1448</f>
        <v>0 x 0</v>
      </c>
      <c r="O1448" s="97" t="str">
        <f aca="false">I1448&amp;" x "&amp;G1448</f>
        <v>0 x 0</v>
      </c>
      <c r="P1448" s="94" t="n">
        <f aca="false">MONTH(B1448)</f>
        <v>12</v>
      </c>
      <c r="Q1448" s="94" t="n">
        <f aca="false">QUOTIENT(B1448-2,7)-6129</f>
        <v>-6129</v>
      </c>
    </row>
    <row r="1449" customFormat="false" ht="12.75" hidden="false" customHeight="false" outlineLevel="0" collapsed="false">
      <c r="A1449" s="94"/>
      <c r="B1449" s="39"/>
      <c r="C1449" s="40"/>
      <c r="D1449" s="98" t="n">
        <v>6</v>
      </c>
      <c r="E1449" s="98"/>
      <c r="F1449" s="40"/>
      <c r="G1449" s="97"/>
      <c r="H1449" s="94"/>
      <c r="I1449" s="97"/>
      <c r="J1449" s="94"/>
      <c r="K1449" s="94"/>
      <c r="L1449" s="94"/>
      <c r="M1449" s="97" t="n">
        <v>0</v>
      </c>
      <c r="N1449" s="97" t="n">
        <v>0</v>
      </c>
      <c r="O1449" s="97" t="n">
        <v>0</v>
      </c>
      <c r="P1449" s="94"/>
      <c r="Q1449" s="94"/>
    </row>
    <row r="1450" customFormat="false" ht="12.75" hidden="false" customHeight="false" outlineLevel="0" collapsed="false">
      <c r="A1450" s="99"/>
      <c r="B1450" s="100"/>
      <c r="C1450" s="101"/>
      <c r="D1450" s="102"/>
      <c r="E1450" s="102"/>
      <c r="F1450" s="101"/>
      <c r="G1450" s="103"/>
      <c r="H1450" s="99"/>
      <c r="I1450" s="103"/>
      <c r="J1450" s="99"/>
      <c r="K1450" s="99"/>
      <c r="L1450" s="99"/>
      <c r="M1450" s="103" t="n">
        <v>0</v>
      </c>
      <c r="N1450" s="103" t="n">
        <v>0</v>
      </c>
      <c r="O1450" s="103" t="n">
        <v>0</v>
      </c>
      <c r="P1450" s="99"/>
      <c r="Q1450" s="99"/>
    </row>
    <row r="1451" customFormat="false" ht="12.75" hidden="false" customHeight="false" outlineLevel="0" collapsed="false">
      <c r="A1451" s="104" t="n">
        <f aca="false">A1448+1</f>
        <v>484</v>
      </c>
      <c r="B1451" s="95"/>
      <c r="C1451" s="40"/>
      <c r="D1451" s="96" t="n">
        <v>6</v>
      </c>
      <c r="E1451" s="96"/>
      <c r="F1451" s="40"/>
      <c r="G1451" s="105" t="n">
        <f aca="false">C1451</f>
        <v>0</v>
      </c>
      <c r="H1451" s="104" t="n">
        <f aca="false">IF(AND(E1451=0,E1452=0),25,20)</f>
        <v>25</v>
      </c>
      <c r="I1451" s="105" t="n">
        <f aca="false">F1451</f>
        <v>0</v>
      </c>
      <c r="J1451" s="94" t="n">
        <f aca="false">IF(E1451="WO40",-40,MAX(4,SUM(E1451:E1452)))</f>
        <v>4</v>
      </c>
      <c r="K1451" s="104" t="n">
        <f aca="false">IF(D1451&gt;E1451,1,0)+IF(D1452&gt;E1452,1,0)+IF(D1453&gt;E1453,1,0)</f>
        <v>2</v>
      </c>
      <c r="L1451" s="104" t="n">
        <f aca="false">IF(E1451&gt;D1451,1,0)+IF(E1452&gt;D1452,1,0)+IF(E1453&gt;D1453,1,0)</f>
        <v>0</v>
      </c>
      <c r="M1451" s="97" t="str">
        <f aca="false">G1451&amp;" d. "&amp;I1451</f>
        <v>0 d. 0</v>
      </c>
      <c r="N1451" s="97" t="str">
        <f aca="false">G1451&amp;" x "&amp;I1451</f>
        <v>0 x 0</v>
      </c>
      <c r="O1451" s="97" t="str">
        <f aca="false">I1451&amp;" x "&amp;G1451</f>
        <v>0 x 0</v>
      </c>
      <c r="P1451" s="94" t="n">
        <f aca="false">MONTH(B1451)</f>
        <v>12</v>
      </c>
      <c r="Q1451" s="94" t="n">
        <f aca="false">QUOTIENT(B1451-2,7)-6129</f>
        <v>-6129</v>
      </c>
    </row>
    <row r="1452" customFormat="false" ht="12.75" hidden="false" customHeight="false" outlineLevel="0" collapsed="false">
      <c r="A1452" s="94"/>
      <c r="B1452" s="39"/>
      <c r="C1452" s="40"/>
      <c r="D1452" s="98" t="n">
        <v>6</v>
      </c>
      <c r="E1452" s="98"/>
      <c r="F1452" s="40"/>
      <c r="G1452" s="97"/>
      <c r="H1452" s="94"/>
      <c r="I1452" s="97"/>
      <c r="J1452" s="94"/>
      <c r="K1452" s="94"/>
      <c r="L1452" s="94"/>
      <c r="M1452" s="97" t="n">
        <v>0</v>
      </c>
      <c r="N1452" s="97" t="n">
        <v>0</v>
      </c>
      <c r="O1452" s="97" t="n">
        <v>0</v>
      </c>
      <c r="P1452" s="94"/>
      <c r="Q1452" s="94"/>
    </row>
    <row r="1453" customFormat="false" ht="12.75" hidden="false" customHeight="false" outlineLevel="0" collapsed="false">
      <c r="A1453" s="99"/>
      <c r="B1453" s="100"/>
      <c r="C1453" s="101"/>
      <c r="D1453" s="102"/>
      <c r="E1453" s="102"/>
      <c r="F1453" s="101"/>
      <c r="G1453" s="103"/>
      <c r="H1453" s="99"/>
      <c r="I1453" s="103"/>
      <c r="J1453" s="99"/>
      <c r="K1453" s="99"/>
      <c r="L1453" s="99"/>
      <c r="M1453" s="103" t="n">
        <v>0</v>
      </c>
      <c r="N1453" s="103" t="n">
        <v>0</v>
      </c>
      <c r="O1453" s="103" t="n">
        <v>0</v>
      </c>
      <c r="P1453" s="99"/>
      <c r="Q1453" s="99"/>
    </row>
    <row r="1454" customFormat="false" ht="12.75" hidden="false" customHeight="false" outlineLevel="0" collapsed="false">
      <c r="A1454" s="104" t="n">
        <f aca="false">A1451+1</f>
        <v>485</v>
      </c>
      <c r="B1454" s="95"/>
      <c r="C1454" s="40"/>
      <c r="D1454" s="96" t="n">
        <v>6</v>
      </c>
      <c r="E1454" s="96"/>
      <c r="F1454" s="40"/>
      <c r="G1454" s="105" t="n">
        <f aca="false">C1454</f>
        <v>0</v>
      </c>
      <c r="H1454" s="104" t="n">
        <f aca="false">IF(AND(E1454=0,E1455=0),25,20)</f>
        <v>25</v>
      </c>
      <c r="I1454" s="105" t="n">
        <f aca="false">F1454</f>
        <v>0</v>
      </c>
      <c r="J1454" s="94" t="n">
        <f aca="false">IF(E1454="WO40",-40,MAX(4,SUM(E1454:E1455)))</f>
        <v>4</v>
      </c>
      <c r="K1454" s="104" t="n">
        <f aca="false">IF(D1454&gt;E1454,1,0)+IF(D1455&gt;E1455,1,0)+IF(D1456&gt;E1456,1,0)</f>
        <v>2</v>
      </c>
      <c r="L1454" s="104" t="n">
        <f aca="false">IF(E1454&gt;D1454,1,0)+IF(E1455&gt;D1455,1,0)+IF(E1456&gt;D1456,1,0)</f>
        <v>0</v>
      </c>
      <c r="M1454" s="97" t="str">
        <f aca="false">G1454&amp;" d. "&amp;I1454</f>
        <v>0 d. 0</v>
      </c>
      <c r="N1454" s="97" t="str">
        <f aca="false">G1454&amp;" x "&amp;I1454</f>
        <v>0 x 0</v>
      </c>
      <c r="O1454" s="97" t="str">
        <f aca="false">I1454&amp;" x "&amp;G1454</f>
        <v>0 x 0</v>
      </c>
      <c r="P1454" s="94" t="n">
        <f aca="false">MONTH(B1454)</f>
        <v>12</v>
      </c>
      <c r="Q1454" s="94" t="n">
        <f aca="false">QUOTIENT(B1454-2,7)-6129</f>
        <v>-6129</v>
      </c>
    </row>
    <row r="1455" customFormat="false" ht="12.75" hidden="false" customHeight="false" outlineLevel="0" collapsed="false">
      <c r="A1455" s="94"/>
      <c r="B1455" s="39"/>
      <c r="C1455" s="40"/>
      <c r="D1455" s="98" t="n">
        <v>6</v>
      </c>
      <c r="E1455" s="98"/>
      <c r="F1455" s="40"/>
      <c r="G1455" s="97"/>
      <c r="H1455" s="94"/>
      <c r="I1455" s="97"/>
      <c r="J1455" s="94"/>
      <c r="K1455" s="94"/>
      <c r="L1455" s="94"/>
      <c r="M1455" s="97" t="n">
        <v>0</v>
      </c>
      <c r="N1455" s="97" t="n">
        <v>0</v>
      </c>
      <c r="O1455" s="97" t="n">
        <v>0</v>
      </c>
      <c r="P1455" s="94"/>
      <c r="Q1455" s="94"/>
    </row>
    <row r="1456" customFormat="false" ht="12.75" hidden="false" customHeight="false" outlineLevel="0" collapsed="false">
      <c r="A1456" s="99"/>
      <c r="B1456" s="100"/>
      <c r="C1456" s="101"/>
      <c r="D1456" s="102"/>
      <c r="E1456" s="102"/>
      <c r="F1456" s="101"/>
      <c r="G1456" s="103"/>
      <c r="H1456" s="99"/>
      <c r="I1456" s="103"/>
      <c r="J1456" s="99"/>
      <c r="K1456" s="99"/>
      <c r="L1456" s="99"/>
      <c r="M1456" s="103" t="n">
        <v>0</v>
      </c>
      <c r="N1456" s="103" t="n">
        <v>0</v>
      </c>
      <c r="O1456" s="103" t="n">
        <v>0</v>
      </c>
      <c r="P1456" s="99"/>
      <c r="Q1456" s="99"/>
    </row>
    <row r="1457" customFormat="false" ht="12.75" hidden="false" customHeight="false" outlineLevel="0" collapsed="false">
      <c r="A1457" s="104" t="n">
        <f aca="false">A1454+1</f>
        <v>486</v>
      </c>
      <c r="B1457" s="95"/>
      <c r="C1457" s="40"/>
      <c r="D1457" s="96" t="n">
        <v>6</v>
      </c>
      <c r="E1457" s="96"/>
      <c r="F1457" s="40"/>
      <c r="G1457" s="105" t="n">
        <f aca="false">C1457</f>
        <v>0</v>
      </c>
      <c r="H1457" s="104" t="n">
        <f aca="false">IF(AND(E1457=0,E1458=0),25,20)</f>
        <v>25</v>
      </c>
      <c r="I1457" s="105" t="n">
        <f aca="false">F1457</f>
        <v>0</v>
      </c>
      <c r="J1457" s="94" t="n">
        <f aca="false">IF(E1457="WO40",-40,MAX(4,SUM(E1457:E1458)))</f>
        <v>4</v>
      </c>
      <c r="K1457" s="104" t="n">
        <f aca="false">IF(D1457&gt;E1457,1,0)+IF(D1458&gt;E1458,1,0)+IF(D1459&gt;E1459,1,0)</f>
        <v>2</v>
      </c>
      <c r="L1457" s="104" t="n">
        <f aca="false">IF(E1457&gt;D1457,1,0)+IF(E1458&gt;D1458,1,0)+IF(E1459&gt;D1459,1,0)</f>
        <v>0</v>
      </c>
      <c r="M1457" s="97" t="str">
        <f aca="false">G1457&amp;" d. "&amp;I1457</f>
        <v>0 d. 0</v>
      </c>
      <c r="N1457" s="97" t="str">
        <f aca="false">G1457&amp;" x "&amp;I1457</f>
        <v>0 x 0</v>
      </c>
      <c r="O1457" s="97" t="str">
        <f aca="false">I1457&amp;" x "&amp;G1457</f>
        <v>0 x 0</v>
      </c>
      <c r="P1457" s="94" t="n">
        <f aca="false">MONTH(B1457)</f>
        <v>12</v>
      </c>
      <c r="Q1457" s="94" t="n">
        <f aca="false">QUOTIENT(B1457-2,7)-6129</f>
        <v>-6129</v>
      </c>
    </row>
    <row r="1458" customFormat="false" ht="12.75" hidden="false" customHeight="false" outlineLevel="0" collapsed="false">
      <c r="A1458" s="94"/>
      <c r="B1458" s="39"/>
      <c r="C1458" s="40"/>
      <c r="D1458" s="98" t="n">
        <v>6</v>
      </c>
      <c r="E1458" s="98"/>
      <c r="F1458" s="40"/>
      <c r="G1458" s="97"/>
      <c r="H1458" s="94"/>
      <c r="I1458" s="97"/>
      <c r="J1458" s="94"/>
      <c r="K1458" s="94"/>
      <c r="L1458" s="94"/>
      <c r="M1458" s="97" t="n">
        <v>0</v>
      </c>
      <c r="N1458" s="97" t="n">
        <v>0</v>
      </c>
      <c r="O1458" s="97" t="n">
        <v>0</v>
      </c>
      <c r="P1458" s="94"/>
      <c r="Q1458" s="94"/>
    </row>
    <row r="1459" customFormat="false" ht="12.75" hidden="false" customHeight="false" outlineLevel="0" collapsed="false">
      <c r="A1459" s="99"/>
      <c r="B1459" s="100"/>
      <c r="C1459" s="101"/>
      <c r="D1459" s="102"/>
      <c r="E1459" s="102"/>
      <c r="F1459" s="101"/>
      <c r="G1459" s="103"/>
      <c r="H1459" s="99"/>
      <c r="I1459" s="103"/>
      <c r="J1459" s="99"/>
      <c r="K1459" s="99"/>
      <c r="L1459" s="99"/>
      <c r="M1459" s="103" t="n">
        <v>0</v>
      </c>
      <c r="N1459" s="103" t="n">
        <v>0</v>
      </c>
      <c r="O1459" s="103" t="n">
        <v>0</v>
      </c>
      <c r="P1459" s="99"/>
      <c r="Q1459" s="99"/>
    </row>
    <row r="1460" customFormat="false" ht="12.75" hidden="false" customHeight="false" outlineLevel="0" collapsed="false">
      <c r="A1460" s="104" t="n">
        <f aca="false">A1457+1</f>
        <v>487</v>
      </c>
      <c r="B1460" s="95"/>
      <c r="C1460" s="40"/>
      <c r="D1460" s="96" t="n">
        <v>6</v>
      </c>
      <c r="E1460" s="96"/>
      <c r="F1460" s="40"/>
      <c r="G1460" s="105" t="n">
        <f aca="false">C1460</f>
        <v>0</v>
      </c>
      <c r="H1460" s="104" t="n">
        <f aca="false">IF(AND(E1460=0,E1461=0),25,20)</f>
        <v>25</v>
      </c>
      <c r="I1460" s="105" t="n">
        <f aca="false">F1460</f>
        <v>0</v>
      </c>
      <c r="J1460" s="94" t="n">
        <f aca="false">IF(E1460="WO40",-40,MAX(4,SUM(E1460:E1461)))</f>
        <v>4</v>
      </c>
      <c r="K1460" s="104" t="n">
        <f aca="false">IF(D1460&gt;E1460,1,0)+IF(D1461&gt;E1461,1,0)+IF(D1462&gt;E1462,1,0)</f>
        <v>2</v>
      </c>
      <c r="L1460" s="104" t="n">
        <f aca="false">IF(E1460&gt;D1460,1,0)+IF(E1461&gt;D1461,1,0)+IF(E1462&gt;D1462,1,0)</f>
        <v>0</v>
      </c>
      <c r="M1460" s="97" t="str">
        <f aca="false">G1460&amp;" d. "&amp;I1460</f>
        <v>0 d. 0</v>
      </c>
      <c r="N1460" s="97" t="str">
        <f aca="false">G1460&amp;" x "&amp;I1460</f>
        <v>0 x 0</v>
      </c>
      <c r="O1460" s="97" t="str">
        <f aca="false">I1460&amp;" x "&amp;G1460</f>
        <v>0 x 0</v>
      </c>
      <c r="P1460" s="94" t="n">
        <f aca="false">MONTH(B1460)</f>
        <v>12</v>
      </c>
      <c r="Q1460" s="94" t="n">
        <f aca="false">QUOTIENT(B1460-2,7)-6129</f>
        <v>-6129</v>
      </c>
    </row>
    <row r="1461" customFormat="false" ht="12.75" hidden="false" customHeight="false" outlineLevel="0" collapsed="false">
      <c r="A1461" s="94"/>
      <c r="B1461" s="39"/>
      <c r="C1461" s="40"/>
      <c r="D1461" s="98" t="n">
        <v>6</v>
      </c>
      <c r="E1461" s="98"/>
      <c r="F1461" s="40"/>
      <c r="G1461" s="97"/>
      <c r="H1461" s="94"/>
      <c r="I1461" s="97"/>
      <c r="J1461" s="94"/>
      <c r="K1461" s="94"/>
      <c r="L1461" s="94"/>
      <c r="M1461" s="97" t="n">
        <v>0</v>
      </c>
      <c r="N1461" s="97" t="n">
        <v>0</v>
      </c>
      <c r="O1461" s="97" t="n">
        <v>0</v>
      </c>
      <c r="P1461" s="94"/>
      <c r="Q1461" s="94"/>
    </row>
    <row r="1462" customFormat="false" ht="12.75" hidden="false" customHeight="false" outlineLevel="0" collapsed="false">
      <c r="A1462" s="99"/>
      <c r="B1462" s="100"/>
      <c r="C1462" s="101"/>
      <c r="D1462" s="102"/>
      <c r="E1462" s="102"/>
      <c r="F1462" s="101"/>
      <c r="G1462" s="103"/>
      <c r="H1462" s="99"/>
      <c r="I1462" s="103"/>
      <c r="J1462" s="99"/>
      <c r="K1462" s="99"/>
      <c r="L1462" s="99"/>
      <c r="M1462" s="103" t="n">
        <v>0</v>
      </c>
      <c r="N1462" s="103" t="n">
        <v>0</v>
      </c>
      <c r="O1462" s="103" t="n">
        <v>0</v>
      </c>
      <c r="P1462" s="99"/>
      <c r="Q1462" s="99"/>
    </row>
    <row r="1463" customFormat="false" ht="12.75" hidden="false" customHeight="false" outlineLevel="0" collapsed="false">
      <c r="A1463" s="104" t="n">
        <f aca="false">A1460+1</f>
        <v>488</v>
      </c>
      <c r="B1463" s="95"/>
      <c r="C1463" s="40"/>
      <c r="D1463" s="96" t="n">
        <v>6</v>
      </c>
      <c r="E1463" s="96"/>
      <c r="F1463" s="40"/>
      <c r="G1463" s="105" t="n">
        <f aca="false">C1463</f>
        <v>0</v>
      </c>
      <c r="H1463" s="104" t="n">
        <f aca="false">IF(AND(E1463=0,E1464=0),25,20)</f>
        <v>25</v>
      </c>
      <c r="I1463" s="105" t="n">
        <f aca="false">F1463</f>
        <v>0</v>
      </c>
      <c r="J1463" s="94" t="n">
        <f aca="false">IF(E1463="WO40",-40,MAX(4,SUM(E1463:E1464)))</f>
        <v>4</v>
      </c>
      <c r="K1463" s="104" t="n">
        <f aca="false">IF(D1463&gt;E1463,1,0)+IF(D1464&gt;E1464,1,0)+IF(D1465&gt;E1465,1,0)</f>
        <v>2</v>
      </c>
      <c r="L1463" s="104" t="n">
        <f aca="false">IF(E1463&gt;D1463,1,0)+IF(E1464&gt;D1464,1,0)+IF(E1465&gt;D1465,1,0)</f>
        <v>0</v>
      </c>
      <c r="M1463" s="97" t="str">
        <f aca="false">G1463&amp;" d. "&amp;I1463</f>
        <v>0 d. 0</v>
      </c>
      <c r="N1463" s="97" t="str">
        <f aca="false">G1463&amp;" x "&amp;I1463</f>
        <v>0 x 0</v>
      </c>
      <c r="O1463" s="97" t="str">
        <f aca="false">I1463&amp;" x "&amp;G1463</f>
        <v>0 x 0</v>
      </c>
      <c r="P1463" s="94" t="n">
        <f aca="false">MONTH(B1463)</f>
        <v>12</v>
      </c>
      <c r="Q1463" s="94" t="n">
        <f aca="false">QUOTIENT(B1463-2,7)-6129</f>
        <v>-6129</v>
      </c>
    </row>
    <row r="1464" customFormat="false" ht="12.75" hidden="false" customHeight="false" outlineLevel="0" collapsed="false">
      <c r="A1464" s="94"/>
      <c r="B1464" s="39"/>
      <c r="C1464" s="40"/>
      <c r="D1464" s="98" t="n">
        <v>6</v>
      </c>
      <c r="E1464" s="98"/>
      <c r="F1464" s="40"/>
      <c r="G1464" s="97"/>
      <c r="H1464" s="94"/>
      <c r="I1464" s="97"/>
      <c r="J1464" s="94"/>
      <c r="K1464" s="94"/>
      <c r="L1464" s="94"/>
      <c r="M1464" s="97" t="n">
        <v>0</v>
      </c>
      <c r="N1464" s="97" t="n">
        <v>0</v>
      </c>
      <c r="O1464" s="97" t="n">
        <v>0</v>
      </c>
      <c r="P1464" s="94"/>
      <c r="Q1464" s="94"/>
    </row>
    <row r="1465" customFormat="false" ht="12.75" hidden="false" customHeight="false" outlineLevel="0" collapsed="false">
      <c r="A1465" s="99"/>
      <c r="B1465" s="100"/>
      <c r="C1465" s="101"/>
      <c r="D1465" s="102"/>
      <c r="E1465" s="102"/>
      <c r="F1465" s="101"/>
      <c r="G1465" s="103"/>
      <c r="H1465" s="99"/>
      <c r="I1465" s="103"/>
      <c r="J1465" s="99"/>
      <c r="K1465" s="99"/>
      <c r="L1465" s="99"/>
      <c r="M1465" s="103" t="n">
        <v>0</v>
      </c>
      <c r="N1465" s="103" t="n">
        <v>0</v>
      </c>
      <c r="O1465" s="103" t="n">
        <v>0</v>
      </c>
      <c r="P1465" s="99"/>
      <c r="Q1465" s="99"/>
    </row>
    <row r="1466" customFormat="false" ht="12.75" hidden="false" customHeight="false" outlineLevel="0" collapsed="false">
      <c r="A1466" s="104" t="n">
        <f aca="false">A1463+1</f>
        <v>489</v>
      </c>
      <c r="B1466" s="95"/>
      <c r="C1466" s="40"/>
      <c r="D1466" s="96" t="n">
        <v>6</v>
      </c>
      <c r="E1466" s="96"/>
      <c r="F1466" s="40"/>
      <c r="G1466" s="105" t="n">
        <f aca="false">C1466</f>
        <v>0</v>
      </c>
      <c r="H1466" s="104" t="n">
        <f aca="false">IF(AND(E1466=0,E1467=0),25,20)</f>
        <v>25</v>
      </c>
      <c r="I1466" s="105" t="n">
        <f aca="false">F1466</f>
        <v>0</v>
      </c>
      <c r="J1466" s="94" t="n">
        <f aca="false">IF(E1466="WO40",-40,MAX(4,SUM(E1466:E1467)))</f>
        <v>4</v>
      </c>
      <c r="K1466" s="104" t="n">
        <f aca="false">IF(D1466&gt;E1466,1,0)+IF(D1467&gt;E1467,1,0)+IF(D1468&gt;E1468,1,0)</f>
        <v>2</v>
      </c>
      <c r="L1466" s="104" t="n">
        <f aca="false">IF(E1466&gt;D1466,1,0)+IF(E1467&gt;D1467,1,0)+IF(E1468&gt;D1468,1,0)</f>
        <v>0</v>
      </c>
      <c r="M1466" s="97" t="str">
        <f aca="false">G1466&amp;" d. "&amp;I1466</f>
        <v>0 d. 0</v>
      </c>
      <c r="N1466" s="97" t="str">
        <f aca="false">G1466&amp;" x "&amp;I1466</f>
        <v>0 x 0</v>
      </c>
      <c r="O1466" s="97" t="str">
        <f aca="false">I1466&amp;" x "&amp;G1466</f>
        <v>0 x 0</v>
      </c>
      <c r="P1466" s="94" t="n">
        <f aca="false">MONTH(B1466)</f>
        <v>12</v>
      </c>
      <c r="Q1466" s="94" t="n">
        <f aca="false">QUOTIENT(B1466-2,7)-6129</f>
        <v>-6129</v>
      </c>
    </row>
    <row r="1467" customFormat="false" ht="12.75" hidden="false" customHeight="false" outlineLevel="0" collapsed="false">
      <c r="A1467" s="94"/>
      <c r="B1467" s="39"/>
      <c r="C1467" s="40"/>
      <c r="D1467" s="98" t="n">
        <v>6</v>
      </c>
      <c r="E1467" s="98"/>
      <c r="F1467" s="40"/>
      <c r="G1467" s="97"/>
      <c r="H1467" s="94"/>
      <c r="I1467" s="97"/>
      <c r="J1467" s="94"/>
      <c r="K1467" s="94"/>
      <c r="L1467" s="94"/>
      <c r="M1467" s="97" t="n">
        <v>0</v>
      </c>
      <c r="N1467" s="97" t="n">
        <v>0</v>
      </c>
      <c r="O1467" s="97" t="n">
        <v>0</v>
      </c>
      <c r="P1467" s="94"/>
      <c r="Q1467" s="94"/>
    </row>
    <row r="1468" customFormat="false" ht="12.75" hidden="false" customHeight="false" outlineLevel="0" collapsed="false">
      <c r="A1468" s="99"/>
      <c r="B1468" s="100"/>
      <c r="C1468" s="101"/>
      <c r="D1468" s="102"/>
      <c r="E1468" s="102"/>
      <c r="F1468" s="101"/>
      <c r="G1468" s="103"/>
      <c r="H1468" s="99"/>
      <c r="I1468" s="103"/>
      <c r="J1468" s="99"/>
      <c r="K1468" s="99"/>
      <c r="L1468" s="99"/>
      <c r="M1468" s="103" t="n">
        <v>0</v>
      </c>
      <c r="N1468" s="103" t="n">
        <v>0</v>
      </c>
      <c r="O1468" s="103" t="n">
        <v>0</v>
      </c>
      <c r="P1468" s="99"/>
      <c r="Q1468" s="99"/>
    </row>
    <row r="1469" customFormat="false" ht="12.75" hidden="false" customHeight="false" outlineLevel="0" collapsed="false">
      <c r="A1469" s="104" t="n">
        <f aca="false">A1466+1</f>
        <v>490</v>
      </c>
      <c r="B1469" s="95"/>
      <c r="C1469" s="40"/>
      <c r="D1469" s="96" t="n">
        <v>6</v>
      </c>
      <c r="E1469" s="96"/>
      <c r="F1469" s="40"/>
      <c r="G1469" s="105" t="n">
        <f aca="false">C1469</f>
        <v>0</v>
      </c>
      <c r="H1469" s="104" t="n">
        <f aca="false">IF(AND(E1469=0,E1470=0),25,20)</f>
        <v>25</v>
      </c>
      <c r="I1469" s="105" t="n">
        <f aca="false">F1469</f>
        <v>0</v>
      </c>
      <c r="J1469" s="94" t="n">
        <f aca="false">IF(E1469="WO40",-40,MAX(4,SUM(E1469:E1470)))</f>
        <v>4</v>
      </c>
      <c r="K1469" s="104" t="n">
        <f aca="false">IF(D1469&gt;E1469,1,0)+IF(D1470&gt;E1470,1,0)+IF(D1471&gt;E1471,1,0)</f>
        <v>2</v>
      </c>
      <c r="L1469" s="104" t="n">
        <f aca="false">IF(E1469&gt;D1469,1,0)+IF(E1470&gt;D1470,1,0)+IF(E1471&gt;D1471,1,0)</f>
        <v>0</v>
      </c>
      <c r="M1469" s="97" t="str">
        <f aca="false">G1469&amp;" d. "&amp;I1469</f>
        <v>0 d. 0</v>
      </c>
      <c r="N1469" s="97" t="str">
        <f aca="false">G1469&amp;" x "&amp;I1469</f>
        <v>0 x 0</v>
      </c>
      <c r="O1469" s="97" t="str">
        <f aca="false">I1469&amp;" x "&amp;G1469</f>
        <v>0 x 0</v>
      </c>
      <c r="P1469" s="94" t="n">
        <f aca="false">MONTH(B1469)</f>
        <v>12</v>
      </c>
      <c r="Q1469" s="94" t="n">
        <f aca="false">QUOTIENT(B1469-2,7)-6129</f>
        <v>-6129</v>
      </c>
    </row>
    <row r="1470" customFormat="false" ht="12.75" hidden="false" customHeight="false" outlineLevel="0" collapsed="false">
      <c r="A1470" s="94"/>
      <c r="B1470" s="39"/>
      <c r="C1470" s="40"/>
      <c r="D1470" s="98" t="n">
        <v>6</v>
      </c>
      <c r="E1470" s="98"/>
      <c r="F1470" s="40"/>
      <c r="G1470" s="97"/>
      <c r="H1470" s="94"/>
      <c r="I1470" s="97"/>
      <c r="J1470" s="94"/>
      <c r="K1470" s="94"/>
      <c r="L1470" s="94"/>
      <c r="M1470" s="97" t="n">
        <v>0</v>
      </c>
      <c r="N1470" s="97" t="n">
        <v>0</v>
      </c>
      <c r="O1470" s="97" t="n">
        <v>0</v>
      </c>
      <c r="P1470" s="94"/>
      <c r="Q1470" s="94"/>
    </row>
    <row r="1471" customFormat="false" ht="12.75" hidden="false" customHeight="false" outlineLevel="0" collapsed="false">
      <c r="A1471" s="99"/>
      <c r="B1471" s="100"/>
      <c r="C1471" s="101"/>
      <c r="D1471" s="102"/>
      <c r="E1471" s="102"/>
      <c r="F1471" s="101"/>
      <c r="G1471" s="103"/>
      <c r="H1471" s="99"/>
      <c r="I1471" s="103"/>
      <c r="J1471" s="99"/>
      <c r="K1471" s="99"/>
      <c r="L1471" s="99"/>
      <c r="M1471" s="103" t="n">
        <v>0</v>
      </c>
      <c r="N1471" s="103" t="n">
        <v>0</v>
      </c>
      <c r="O1471" s="103" t="n">
        <v>0</v>
      </c>
      <c r="P1471" s="99"/>
      <c r="Q1471" s="99"/>
    </row>
    <row r="1472" customFormat="false" ht="12.75" hidden="false" customHeight="false" outlineLevel="0" collapsed="false">
      <c r="A1472" s="104" t="n">
        <f aca="false">A1469+1</f>
        <v>491</v>
      </c>
      <c r="B1472" s="95"/>
      <c r="C1472" s="40"/>
      <c r="D1472" s="96" t="n">
        <v>6</v>
      </c>
      <c r="E1472" s="96"/>
      <c r="F1472" s="40"/>
      <c r="G1472" s="105" t="n">
        <f aca="false">C1472</f>
        <v>0</v>
      </c>
      <c r="H1472" s="104" t="n">
        <f aca="false">IF(AND(E1472=0,E1473=0),25,20)</f>
        <v>25</v>
      </c>
      <c r="I1472" s="105" t="n">
        <f aca="false">F1472</f>
        <v>0</v>
      </c>
      <c r="J1472" s="94" t="n">
        <f aca="false">IF(E1472="WO40",-40,MAX(4,SUM(E1472:E1473)))</f>
        <v>4</v>
      </c>
      <c r="K1472" s="104" t="n">
        <f aca="false">IF(D1472&gt;E1472,1,0)+IF(D1473&gt;E1473,1,0)+IF(D1474&gt;E1474,1,0)</f>
        <v>2</v>
      </c>
      <c r="L1472" s="104" t="n">
        <f aca="false">IF(E1472&gt;D1472,1,0)+IF(E1473&gt;D1473,1,0)+IF(E1474&gt;D1474,1,0)</f>
        <v>0</v>
      </c>
      <c r="M1472" s="97" t="str">
        <f aca="false">G1472&amp;" d. "&amp;I1472</f>
        <v>0 d. 0</v>
      </c>
      <c r="N1472" s="97" t="str">
        <f aca="false">G1472&amp;" x "&amp;I1472</f>
        <v>0 x 0</v>
      </c>
      <c r="O1472" s="97" t="str">
        <f aca="false">I1472&amp;" x "&amp;G1472</f>
        <v>0 x 0</v>
      </c>
      <c r="P1472" s="94" t="n">
        <f aca="false">MONTH(B1472)</f>
        <v>12</v>
      </c>
      <c r="Q1472" s="94" t="n">
        <f aca="false">QUOTIENT(B1472-2,7)-6129</f>
        <v>-6129</v>
      </c>
    </row>
    <row r="1473" customFormat="false" ht="12.75" hidden="false" customHeight="false" outlineLevel="0" collapsed="false">
      <c r="A1473" s="94"/>
      <c r="B1473" s="39"/>
      <c r="C1473" s="40"/>
      <c r="D1473" s="98" t="n">
        <v>6</v>
      </c>
      <c r="E1473" s="98"/>
      <c r="F1473" s="40"/>
      <c r="G1473" s="97"/>
      <c r="H1473" s="94"/>
      <c r="I1473" s="97"/>
      <c r="J1473" s="94"/>
      <c r="K1473" s="94"/>
      <c r="L1473" s="94"/>
      <c r="M1473" s="97" t="n">
        <v>0</v>
      </c>
      <c r="N1473" s="97" t="n">
        <v>0</v>
      </c>
      <c r="O1473" s="97" t="n">
        <v>0</v>
      </c>
      <c r="P1473" s="94"/>
      <c r="Q1473" s="94"/>
    </row>
    <row r="1474" customFormat="false" ht="12.75" hidden="false" customHeight="false" outlineLevel="0" collapsed="false">
      <c r="A1474" s="99"/>
      <c r="B1474" s="100"/>
      <c r="C1474" s="101"/>
      <c r="D1474" s="102"/>
      <c r="E1474" s="102"/>
      <c r="F1474" s="101"/>
      <c r="G1474" s="103"/>
      <c r="H1474" s="99"/>
      <c r="I1474" s="103"/>
      <c r="J1474" s="99"/>
      <c r="K1474" s="99"/>
      <c r="L1474" s="99"/>
      <c r="M1474" s="103" t="n">
        <v>0</v>
      </c>
      <c r="N1474" s="103" t="n">
        <v>0</v>
      </c>
      <c r="O1474" s="103" t="n">
        <v>0</v>
      </c>
      <c r="P1474" s="99"/>
      <c r="Q1474" s="99"/>
    </row>
    <row r="1475" customFormat="false" ht="12.75" hidden="false" customHeight="false" outlineLevel="0" collapsed="false">
      <c r="A1475" s="104" t="n">
        <f aca="false">A1472+1</f>
        <v>492</v>
      </c>
      <c r="B1475" s="95"/>
      <c r="C1475" s="40"/>
      <c r="D1475" s="96" t="n">
        <v>6</v>
      </c>
      <c r="E1475" s="96"/>
      <c r="F1475" s="40"/>
      <c r="G1475" s="105" t="n">
        <f aca="false">C1475</f>
        <v>0</v>
      </c>
      <c r="H1475" s="104" t="n">
        <f aca="false">IF(AND(E1475=0,E1476=0),25,20)</f>
        <v>25</v>
      </c>
      <c r="I1475" s="105" t="n">
        <f aca="false">F1475</f>
        <v>0</v>
      </c>
      <c r="J1475" s="94" t="n">
        <f aca="false">IF(E1475="WO40",-40,MAX(4,SUM(E1475:E1476)))</f>
        <v>4</v>
      </c>
      <c r="K1475" s="104" t="n">
        <f aca="false">IF(D1475&gt;E1475,1,0)+IF(D1476&gt;E1476,1,0)+IF(D1477&gt;E1477,1,0)</f>
        <v>2</v>
      </c>
      <c r="L1475" s="104" t="n">
        <f aca="false">IF(E1475&gt;D1475,1,0)+IF(E1476&gt;D1476,1,0)+IF(E1477&gt;D1477,1,0)</f>
        <v>0</v>
      </c>
      <c r="M1475" s="97" t="str">
        <f aca="false">G1475&amp;" d. "&amp;I1475</f>
        <v>0 d. 0</v>
      </c>
      <c r="N1475" s="97" t="str">
        <f aca="false">G1475&amp;" x "&amp;I1475</f>
        <v>0 x 0</v>
      </c>
      <c r="O1475" s="97" t="str">
        <f aca="false">I1475&amp;" x "&amp;G1475</f>
        <v>0 x 0</v>
      </c>
      <c r="P1475" s="94" t="n">
        <f aca="false">MONTH(B1475)</f>
        <v>12</v>
      </c>
      <c r="Q1475" s="94" t="n">
        <f aca="false">QUOTIENT(B1475-2,7)-6129</f>
        <v>-6129</v>
      </c>
    </row>
    <row r="1476" customFormat="false" ht="12.75" hidden="false" customHeight="false" outlineLevel="0" collapsed="false">
      <c r="A1476" s="94"/>
      <c r="B1476" s="39"/>
      <c r="C1476" s="40"/>
      <c r="D1476" s="98" t="n">
        <v>6</v>
      </c>
      <c r="E1476" s="98"/>
      <c r="F1476" s="40"/>
      <c r="G1476" s="97"/>
      <c r="H1476" s="94"/>
      <c r="I1476" s="97"/>
      <c r="J1476" s="94"/>
      <c r="K1476" s="94"/>
      <c r="L1476" s="94"/>
      <c r="M1476" s="97" t="n">
        <v>0</v>
      </c>
      <c r="N1476" s="97" t="n">
        <v>0</v>
      </c>
      <c r="O1476" s="97" t="n">
        <v>0</v>
      </c>
      <c r="P1476" s="94"/>
      <c r="Q1476" s="94"/>
    </row>
    <row r="1477" customFormat="false" ht="12.75" hidden="false" customHeight="false" outlineLevel="0" collapsed="false">
      <c r="A1477" s="99"/>
      <c r="B1477" s="100"/>
      <c r="C1477" s="101"/>
      <c r="D1477" s="102"/>
      <c r="E1477" s="102"/>
      <c r="F1477" s="101"/>
      <c r="G1477" s="103"/>
      <c r="H1477" s="99"/>
      <c r="I1477" s="103"/>
      <c r="J1477" s="99"/>
      <c r="K1477" s="99"/>
      <c r="L1477" s="99"/>
      <c r="M1477" s="103" t="n">
        <v>0</v>
      </c>
      <c r="N1477" s="103" t="n">
        <v>0</v>
      </c>
      <c r="O1477" s="103" t="n">
        <v>0</v>
      </c>
      <c r="P1477" s="99"/>
      <c r="Q1477" s="99"/>
    </row>
    <row r="1478" customFormat="false" ht="12.75" hidden="false" customHeight="false" outlineLevel="0" collapsed="false">
      <c r="A1478" s="104" t="n">
        <f aca="false">A1475+1</f>
        <v>493</v>
      </c>
      <c r="B1478" s="95"/>
      <c r="C1478" s="40"/>
      <c r="D1478" s="96" t="n">
        <v>6</v>
      </c>
      <c r="E1478" s="96"/>
      <c r="F1478" s="40"/>
      <c r="G1478" s="105" t="n">
        <f aca="false">C1478</f>
        <v>0</v>
      </c>
      <c r="H1478" s="104" t="n">
        <f aca="false">IF(AND(E1478=0,E1479=0),25,20)</f>
        <v>25</v>
      </c>
      <c r="I1478" s="105" t="n">
        <f aca="false">F1478</f>
        <v>0</v>
      </c>
      <c r="J1478" s="94" t="n">
        <f aca="false">IF(E1478="WO40",-40,MAX(4,SUM(E1478:E1479)))</f>
        <v>4</v>
      </c>
      <c r="K1478" s="104" t="n">
        <f aca="false">IF(D1478&gt;E1478,1,0)+IF(D1479&gt;E1479,1,0)+IF(D1480&gt;E1480,1,0)</f>
        <v>2</v>
      </c>
      <c r="L1478" s="104" t="n">
        <f aca="false">IF(E1478&gt;D1478,1,0)+IF(E1479&gt;D1479,1,0)+IF(E1480&gt;D1480,1,0)</f>
        <v>0</v>
      </c>
      <c r="M1478" s="97" t="str">
        <f aca="false">G1478&amp;" d. "&amp;I1478</f>
        <v>0 d. 0</v>
      </c>
      <c r="N1478" s="97" t="str">
        <f aca="false">G1478&amp;" x "&amp;I1478</f>
        <v>0 x 0</v>
      </c>
      <c r="O1478" s="97" t="str">
        <f aca="false">I1478&amp;" x "&amp;G1478</f>
        <v>0 x 0</v>
      </c>
      <c r="P1478" s="94" t="n">
        <f aca="false">MONTH(B1478)</f>
        <v>12</v>
      </c>
      <c r="Q1478" s="94" t="n">
        <f aca="false">QUOTIENT(B1478-2,7)-6129</f>
        <v>-6129</v>
      </c>
    </row>
    <row r="1479" customFormat="false" ht="12.75" hidden="false" customHeight="false" outlineLevel="0" collapsed="false">
      <c r="A1479" s="94"/>
      <c r="B1479" s="39"/>
      <c r="C1479" s="40"/>
      <c r="D1479" s="98" t="n">
        <v>6</v>
      </c>
      <c r="E1479" s="98"/>
      <c r="F1479" s="40"/>
      <c r="G1479" s="97"/>
      <c r="H1479" s="94"/>
      <c r="I1479" s="97"/>
      <c r="J1479" s="94"/>
      <c r="K1479" s="94"/>
      <c r="L1479" s="94"/>
      <c r="M1479" s="97" t="n">
        <v>0</v>
      </c>
      <c r="N1479" s="97" t="n">
        <v>0</v>
      </c>
      <c r="O1479" s="97" t="n">
        <v>0</v>
      </c>
      <c r="P1479" s="94"/>
      <c r="Q1479" s="94"/>
    </row>
    <row r="1480" customFormat="false" ht="12.75" hidden="false" customHeight="false" outlineLevel="0" collapsed="false">
      <c r="A1480" s="99"/>
      <c r="B1480" s="100"/>
      <c r="C1480" s="101"/>
      <c r="D1480" s="102"/>
      <c r="E1480" s="102"/>
      <c r="F1480" s="101"/>
      <c r="G1480" s="103"/>
      <c r="H1480" s="99"/>
      <c r="I1480" s="103"/>
      <c r="J1480" s="99"/>
      <c r="K1480" s="99"/>
      <c r="L1480" s="99"/>
      <c r="M1480" s="103" t="n">
        <v>0</v>
      </c>
      <c r="N1480" s="103" t="n">
        <v>0</v>
      </c>
      <c r="O1480" s="103" t="n">
        <v>0</v>
      </c>
      <c r="P1480" s="99"/>
      <c r="Q1480" s="99"/>
    </row>
    <row r="1481" customFormat="false" ht="12.75" hidden="false" customHeight="false" outlineLevel="0" collapsed="false">
      <c r="A1481" s="104" t="n">
        <f aca="false">A1478+1</f>
        <v>494</v>
      </c>
      <c r="B1481" s="95"/>
      <c r="C1481" s="40"/>
      <c r="D1481" s="96" t="n">
        <v>6</v>
      </c>
      <c r="E1481" s="96"/>
      <c r="F1481" s="40"/>
      <c r="G1481" s="105" t="n">
        <f aca="false">C1481</f>
        <v>0</v>
      </c>
      <c r="H1481" s="104" t="n">
        <f aca="false">IF(AND(E1481=0,E1482=0),25,20)</f>
        <v>25</v>
      </c>
      <c r="I1481" s="105" t="n">
        <f aca="false">F1481</f>
        <v>0</v>
      </c>
      <c r="J1481" s="94" t="n">
        <f aca="false">IF(E1481="WO40",-40,MAX(4,SUM(E1481:E1482)))</f>
        <v>4</v>
      </c>
      <c r="K1481" s="104" t="n">
        <f aca="false">IF(D1481&gt;E1481,1,0)+IF(D1482&gt;E1482,1,0)+IF(D1483&gt;E1483,1,0)</f>
        <v>2</v>
      </c>
      <c r="L1481" s="104" t="n">
        <f aca="false">IF(E1481&gt;D1481,1,0)+IF(E1482&gt;D1482,1,0)+IF(E1483&gt;D1483,1,0)</f>
        <v>0</v>
      </c>
      <c r="M1481" s="97" t="str">
        <f aca="false">G1481&amp;" d. "&amp;I1481</f>
        <v>0 d. 0</v>
      </c>
      <c r="N1481" s="97" t="str">
        <f aca="false">G1481&amp;" x "&amp;I1481</f>
        <v>0 x 0</v>
      </c>
      <c r="O1481" s="97" t="str">
        <f aca="false">I1481&amp;" x "&amp;G1481</f>
        <v>0 x 0</v>
      </c>
      <c r="P1481" s="94" t="n">
        <f aca="false">MONTH(B1481)</f>
        <v>12</v>
      </c>
      <c r="Q1481" s="94" t="n">
        <f aca="false">QUOTIENT(B1481-2,7)-6129</f>
        <v>-6129</v>
      </c>
    </row>
    <row r="1482" customFormat="false" ht="12.75" hidden="false" customHeight="false" outlineLevel="0" collapsed="false">
      <c r="A1482" s="94"/>
      <c r="B1482" s="39"/>
      <c r="C1482" s="40"/>
      <c r="D1482" s="98" t="n">
        <v>6</v>
      </c>
      <c r="E1482" s="98"/>
      <c r="F1482" s="40"/>
      <c r="G1482" s="97"/>
      <c r="H1482" s="94"/>
      <c r="I1482" s="97"/>
      <c r="J1482" s="94"/>
      <c r="K1482" s="94"/>
      <c r="L1482" s="94"/>
      <c r="M1482" s="97" t="n">
        <v>0</v>
      </c>
      <c r="N1482" s="97" t="n">
        <v>0</v>
      </c>
      <c r="O1482" s="97" t="n">
        <v>0</v>
      </c>
      <c r="P1482" s="94"/>
      <c r="Q1482" s="94"/>
    </row>
    <row r="1483" customFormat="false" ht="12.75" hidden="false" customHeight="false" outlineLevel="0" collapsed="false">
      <c r="A1483" s="99"/>
      <c r="B1483" s="100"/>
      <c r="C1483" s="101"/>
      <c r="D1483" s="102"/>
      <c r="E1483" s="102"/>
      <c r="F1483" s="101"/>
      <c r="G1483" s="103"/>
      <c r="H1483" s="99"/>
      <c r="I1483" s="103"/>
      <c r="J1483" s="99"/>
      <c r="K1483" s="99"/>
      <c r="L1483" s="99"/>
      <c r="M1483" s="103" t="n">
        <v>0</v>
      </c>
      <c r="N1483" s="103" t="n">
        <v>0</v>
      </c>
      <c r="O1483" s="103" t="n">
        <v>0</v>
      </c>
      <c r="P1483" s="99"/>
      <c r="Q1483" s="99"/>
    </row>
    <row r="1484" customFormat="false" ht="12.75" hidden="false" customHeight="false" outlineLevel="0" collapsed="false">
      <c r="A1484" s="104" t="n">
        <f aca="false">A1481+1</f>
        <v>495</v>
      </c>
      <c r="B1484" s="95"/>
      <c r="C1484" s="40"/>
      <c r="D1484" s="96" t="n">
        <v>6</v>
      </c>
      <c r="E1484" s="96"/>
      <c r="F1484" s="40"/>
      <c r="G1484" s="105" t="n">
        <f aca="false">C1484</f>
        <v>0</v>
      </c>
      <c r="H1484" s="104" t="n">
        <f aca="false">IF(AND(E1484=0,E1485=0),25,20)</f>
        <v>25</v>
      </c>
      <c r="I1484" s="105" t="n">
        <f aca="false">F1484</f>
        <v>0</v>
      </c>
      <c r="J1484" s="94" t="n">
        <f aca="false">IF(E1484="WO40",-40,MAX(4,SUM(E1484:E1485)))</f>
        <v>4</v>
      </c>
      <c r="K1484" s="104" t="n">
        <f aca="false">IF(D1484&gt;E1484,1,0)+IF(D1485&gt;E1485,1,0)+IF(D1486&gt;E1486,1,0)</f>
        <v>2</v>
      </c>
      <c r="L1484" s="104" t="n">
        <f aca="false">IF(E1484&gt;D1484,1,0)+IF(E1485&gt;D1485,1,0)+IF(E1486&gt;D1486,1,0)</f>
        <v>0</v>
      </c>
      <c r="M1484" s="97" t="str">
        <f aca="false">G1484&amp;" d. "&amp;I1484</f>
        <v>0 d. 0</v>
      </c>
      <c r="N1484" s="97" t="str">
        <f aca="false">G1484&amp;" x "&amp;I1484</f>
        <v>0 x 0</v>
      </c>
      <c r="O1484" s="97" t="str">
        <f aca="false">I1484&amp;" x "&amp;G1484</f>
        <v>0 x 0</v>
      </c>
      <c r="P1484" s="94" t="n">
        <f aca="false">MONTH(B1484)</f>
        <v>12</v>
      </c>
      <c r="Q1484" s="94" t="n">
        <f aca="false">QUOTIENT(B1484-2,7)-6129</f>
        <v>-6129</v>
      </c>
    </row>
    <row r="1485" customFormat="false" ht="12.75" hidden="false" customHeight="false" outlineLevel="0" collapsed="false">
      <c r="A1485" s="94"/>
      <c r="B1485" s="39"/>
      <c r="C1485" s="40"/>
      <c r="D1485" s="98" t="n">
        <v>6</v>
      </c>
      <c r="E1485" s="98"/>
      <c r="F1485" s="40"/>
      <c r="G1485" s="97"/>
      <c r="H1485" s="94"/>
      <c r="I1485" s="97"/>
      <c r="J1485" s="94"/>
      <c r="K1485" s="94"/>
      <c r="L1485" s="94"/>
      <c r="M1485" s="97" t="n">
        <v>0</v>
      </c>
      <c r="N1485" s="97" t="n">
        <v>0</v>
      </c>
      <c r="O1485" s="97" t="n">
        <v>0</v>
      </c>
      <c r="P1485" s="94"/>
      <c r="Q1485" s="94"/>
    </row>
    <row r="1486" customFormat="false" ht="12.75" hidden="false" customHeight="false" outlineLevel="0" collapsed="false">
      <c r="A1486" s="99"/>
      <c r="B1486" s="100"/>
      <c r="C1486" s="101"/>
      <c r="D1486" s="102"/>
      <c r="E1486" s="102"/>
      <c r="F1486" s="101"/>
      <c r="G1486" s="103"/>
      <c r="H1486" s="99"/>
      <c r="I1486" s="103"/>
      <c r="J1486" s="99"/>
      <c r="K1486" s="99"/>
      <c r="L1486" s="99"/>
      <c r="M1486" s="103" t="n">
        <v>0</v>
      </c>
      <c r="N1486" s="103" t="n">
        <v>0</v>
      </c>
      <c r="O1486" s="103" t="n">
        <v>0</v>
      </c>
      <c r="P1486" s="99"/>
      <c r="Q1486" s="99"/>
    </row>
    <row r="1487" customFormat="false" ht="12.75" hidden="false" customHeight="false" outlineLevel="0" collapsed="false">
      <c r="A1487" s="104" t="n">
        <f aca="false">A1484+1</f>
        <v>496</v>
      </c>
      <c r="B1487" s="95"/>
      <c r="C1487" s="40"/>
      <c r="D1487" s="96" t="n">
        <v>6</v>
      </c>
      <c r="E1487" s="96"/>
      <c r="F1487" s="40"/>
      <c r="G1487" s="105" t="n">
        <f aca="false">C1487</f>
        <v>0</v>
      </c>
      <c r="H1487" s="104" t="n">
        <f aca="false">IF(AND(E1487=0,E1488=0),25,20)</f>
        <v>25</v>
      </c>
      <c r="I1487" s="105" t="n">
        <f aca="false">F1487</f>
        <v>0</v>
      </c>
      <c r="J1487" s="94" t="n">
        <f aca="false">IF(E1487="WO40",-40,MAX(4,SUM(E1487:E1488)))</f>
        <v>4</v>
      </c>
      <c r="K1487" s="104" t="n">
        <f aca="false">IF(D1487&gt;E1487,1,0)+IF(D1488&gt;E1488,1,0)+IF(D1489&gt;E1489,1,0)</f>
        <v>2</v>
      </c>
      <c r="L1487" s="104" t="n">
        <f aca="false">IF(E1487&gt;D1487,1,0)+IF(E1488&gt;D1488,1,0)+IF(E1489&gt;D1489,1,0)</f>
        <v>0</v>
      </c>
      <c r="M1487" s="97" t="str">
        <f aca="false">G1487&amp;" d. "&amp;I1487</f>
        <v>0 d. 0</v>
      </c>
      <c r="N1487" s="97" t="str">
        <f aca="false">G1487&amp;" x "&amp;I1487</f>
        <v>0 x 0</v>
      </c>
      <c r="O1487" s="97" t="str">
        <f aca="false">I1487&amp;" x "&amp;G1487</f>
        <v>0 x 0</v>
      </c>
      <c r="P1487" s="94" t="n">
        <f aca="false">MONTH(B1487)</f>
        <v>12</v>
      </c>
      <c r="Q1487" s="94" t="n">
        <f aca="false">QUOTIENT(B1487-2,7)-6129</f>
        <v>-6129</v>
      </c>
    </row>
    <row r="1488" customFormat="false" ht="12.75" hidden="false" customHeight="false" outlineLevel="0" collapsed="false">
      <c r="A1488" s="94"/>
      <c r="B1488" s="39"/>
      <c r="C1488" s="40"/>
      <c r="D1488" s="98" t="n">
        <v>6</v>
      </c>
      <c r="E1488" s="98"/>
      <c r="F1488" s="40"/>
      <c r="G1488" s="97"/>
      <c r="H1488" s="94"/>
      <c r="I1488" s="97"/>
      <c r="J1488" s="94"/>
      <c r="K1488" s="94"/>
      <c r="L1488" s="94"/>
      <c r="M1488" s="97" t="n">
        <v>0</v>
      </c>
      <c r="N1488" s="97" t="n">
        <v>0</v>
      </c>
      <c r="O1488" s="97" t="n">
        <v>0</v>
      </c>
      <c r="P1488" s="94"/>
      <c r="Q1488" s="94"/>
    </row>
    <row r="1489" customFormat="false" ht="12.75" hidden="false" customHeight="false" outlineLevel="0" collapsed="false">
      <c r="A1489" s="99"/>
      <c r="B1489" s="100"/>
      <c r="C1489" s="101"/>
      <c r="D1489" s="102"/>
      <c r="E1489" s="102"/>
      <c r="F1489" s="101"/>
      <c r="G1489" s="103"/>
      <c r="H1489" s="99"/>
      <c r="I1489" s="103"/>
      <c r="J1489" s="99"/>
      <c r="K1489" s="99"/>
      <c r="L1489" s="99"/>
      <c r="M1489" s="103" t="n">
        <v>0</v>
      </c>
      <c r="N1489" s="103" t="n">
        <v>0</v>
      </c>
      <c r="O1489" s="103" t="n">
        <v>0</v>
      </c>
      <c r="P1489" s="99"/>
      <c r="Q1489" s="99"/>
    </row>
    <row r="1490" customFormat="false" ht="12.75" hidden="false" customHeight="false" outlineLevel="0" collapsed="false">
      <c r="A1490" s="104" t="n">
        <f aca="false">A1487+1</f>
        <v>497</v>
      </c>
      <c r="B1490" s="95"/>
      <c r="C1490" s="40"/>
      <c r="D1490" s="96" t="n">
        <v>6</v>
      </c>
      <c r="E1490" s="96"/>
      <c r="F1490" s="40"/>
      <c r="G1490" s="105" t="n">
        <f aca="false">C1490</f>
        <v>0</v>
      </c>
      <c r="H1490" s="104" t="n">
        <f aca="false">IF(AND(E1490=0,E1491=0),25,20)</f>
        <v>25</v>
      </c>
      <c r="I1490" s="105" t="n">
        <f aca="false">F1490</f>
        <v>0</v>
      </c>
      <c r="J1490" s="94" t="n">
        <f aca="false">IF(E1490="WO40",-40,MAX(4,SUM(E1490:E1491)))</f>
        <v>4</v>
      </c>
      <c r="K1490" s="104" t="n">
        <f aca="false">IF(D1490&gt;E1490,1,0)+IF(D1491&gt;E1491,1,0)+IF(D1492&gt;E1492,1,0)</f>
        <v>2</v>
      </c>
      <c r="L1490" s="104" t="n">
        <f aca="false">IF(E1490&gt;D1490,1,0)+IF(E1491&gt;D1491,1,0)+IF(E1492&gt;D1492,1,0)</f>
        <v>0</v>
      </c>
      <c r="M1490" s="97" t="str">
        <f aca="false">G1490&amp;" d. "&amp;I1490</f>
        <v>0 d. 0</v>
      </c>
      <c r="N1490" s="97" t="str">
        <f aca="false">G1490&amp;" x "&amp;I1490</f>
        <v>0 x 0</v>
      </c>
      <c r="O1490" s="97" t="str">
        <f aca="false">I1490&amp;" x "&amp;G1490</f>
        <v>0 x 0</v>
      </c>
      <c r="P1490" s="94" t="n">
        <f aca="false">MONTH(B1490)</f>
        <v>12</v>
      </c>
      <c r="Q1490" s="94" t="n">
        <f aca="false">QUOTIENT(B1490-2,7)-6129</f>
        <v>-6129</v>
      </c>
    </row>
    <row r="1491" customFormat="false" ht="12.75" hidden="false" customHeight="false" outlineLevel="0" collapsed="false">
      <c r="A1491" s="94"/>
      <c r="B1491" s="39"/>
      <c r="C1491" s="40"/>
      <c r="D1491" s="98" t="n">
        <v>6</v>
      </c>
      <c r="E1491" s="98"/>
      <c r="F1491" s="40"/>
      <c r="G1491" s="97"/>
      <c r="H1491" s="94"/>
      <c r="I1491" s="97"/>
      <c r="J1491" s="94"/>
      <c r="K1491" s="94"/>
      <c r="L1491" s="94"/>
      <c r="M1491" s="97" t="n">
        <v>0</v>
      </c>
      <c r="N1491" s="97" t="n">
        <v>0</v>
      </c>
      <c r="O1491" s="97" t="n">
        <v>0</v>
      </c>
      <c r="P1491" s="94"/>
      <c r="Q1491" s="94"/>
    </row>
    <row r="1492" customFormat="false" ht="12.75" hidden="false" customHeight="false" outlineLevel="0" collapsed="false">
      <c r="A1492" s="99"/>
      <c r="B1492" s="100"/>
      <c r="C1492" s="101"/>
      <c r="D1492" s="102"/>
      <c r="E1492" s="102"/>
      <c r="F1492" s="101"/>
      <c r="G1492" s="103"/>
      <c r="H1492" s="99"/>
      <c r="I1492" s="103"/>
      <c r="J1492" s="99"/>
      <c r="K1492" s="99"/>
      <c r="L1492" s="99"/>
      <c r="M1492" s="103" t="n">
        <v>0</v>
      </c>
      <c r="N1492" s="103" t="n">
        <v>0</v>
      </c>
      <c r="O1492" s="103" t="n">
        <v>0</v>
      </c>
      <c r="P1492" s="99"/>
      <c r="Q1492" s="99"/>
    </row>
    <row r="1493" customFormat="false" ht="12.75" hidden="false" customHeight="false" outlineLevel="0" collapsed="false">
      <c r="A1493" s="104" t="n">
        <f aca="false">A1490+1</f>
        <v>498</v>
      </c>
      <c r="B1493" s="95"/>
      <c r="C1493" s="40"/>
      <c r="D1493" s="96" t="n">
        <v>6</v>
      </c>
      <c r="E1493" s="96"/>
      <c r="F1493" s="40"/>
      <c r="G1493" s="105" t="n">
        <f aca="false">C1493</f>
        <v>0</v>
      </c>
      <c r="H1493" s="104" t="n">
        <f aca="false">IF(AND(E1493=0,E1494=0),25,20)</f>
        <v>25</v>
      </c>
      <c r="I1493" s="105" t="n">
        <f aca="false">F1493</f>
        <v>0</v>
      </c>
      <c r="J1493" s="94" t="n">
        <f aca="false">IF(E1493="WO40",-40,MAX(4,SUM(E1493:E1494)))</f>
        <v>4</v>
      </c>
      <c r="K1493" s="104" t="n">
        <f aca="false">IF(D1493&gt;E1493,1,0)+IF(D1494&gt;E1494,1,0)+IF(D1495&gt;E1495,1,0)</f>
        <v>2</v>
      </c>
      <c r="L1493" s="104" t="n">
        <f aca="false">IF(E1493&gt;D1493,1,0)+IF(E1494&gt;D1494,1,0)+IF(E1495&gt;D1495,1,0)</f>
        <v>0</v>
      </c>
      <c r="M1493" s="97" t="str">
        <f aca="false">G1493&amp;" d. "&amp;I1493</f>
        <v>0 d. 0</v>
      </c>
      <c r="N1493" s="97" t="str">
        <f aca="false">G1493&amp;" x "&amp;I1493</f>
        <v>0 x 0</v>
      </c>
      <c r="O1493" s="97" t="str">
        <f aca="false">I1493&amp;" x "&amp;G1493</f>
        <v>0 x 0</v>
      </c>
      <c r="P1493" s="94" t="n">
        <f aca="false">MONTH(B1493)</f>
        <v>12</v>
      </c>
      <c r="Q1493" s="94" t="n">
        <f aca="false">QUOTIENT(B1493-2,7)-6129</f>
        <v>-6129</v>
      </c>
    </row>
    <row r="1494" customFormat="false" ht="12.75" hidden="false" customHeight="false" outlineLevel="0" collapsed="false">
      <c r="A1494" s="94"/>
      <c r="B1494" s="39"/>
      <c r="C1494" s="40"/>
      <c r="D1494" s="98" t="n">
        <v>6</v>
      </c>
      <c r="E1494" s="98"/>
      <c r="F1494" s="40"/>
      <c r="G1494" s="97"/>
      <c r="H1494" s="94"/>
      <c r="I1494" s="97"/>
      <c r="J1494" s="94"/>
      <c r="K1494" s="94"/>
      <c r="L1494" s="94"/>
      <c r="M1494" s="97" t="n">
        <v>0</v>
      </c>
      <c r="N1494" s="97" t="n">
        <v>0</v>
      </c>
      <c r="O1494" s="97" t="n">
        <v>0</v>
      </c>
      <c r="P1494" s="94"/>
      <c r="Q1494" s="94"/>
    </row>
    <row r="1495" customFormat="false" ht="12.75" hidden="false" customHeight="false" outlineLevel="0" collapsed="false">
      <c r="A1495" s="99"/>
      <c r="B1495" s="100"/>
      <c r="C1495" s="101"/>
      <c r="D1495" s="102"/>
      <c r="E1495" s="102"/>
      <c r="F1495" s="101"/>
      <c r="G1495" s="103"/>
      <c r="H1495" s="99"/>
      <c r="I1495" s="103"/>
      <c r="J1495" s="99"/>
      <c r="K1495" s="99"/>
      <c r="L1495" s="99"/>
      <c r="M1495" s="103" t="n">
        <v>0</v>
      </c>
      <c r="N1495" s="103" t="n">
        <v>0</v>
      </c>
      <c r="O1495" s="103" t="n">
        <v>0</v>
      </c>
      <c r="P1495" s="99"/>
      <c r="Q1495" s="99"/>
    </row>
    <row r="1496" customFormat="false" ht="12.75" hidden="false" customHeight="false" outlineLevel="0" collapsed="false">
      <c r="A1496" s="104" t="n">
        <f aca="false">A1493+1</f>
        <v>499</v>
      </c>
      <c r="B1496" s="95"/>
      <c r="C1496" s="40"/>
      <c r="D1496" s="96" t="n">
        <v>6</v>
      </c>
      <c r="E1496" s="96"/>
      <c r="F1496" s="40"/>
      <c r="G1496" s="105" t="n">
        <f aca="false">C1496</f>
        <v>0</v>
      </c>
      <c r="H1496" s="104" t="n">
        <f aca="false">IF(AND(E1496=0,E1497=0),25,20)</f>
        <v>25</v>
      </c>
      <c r="I1496" s="105" t="n">
        <f aca="false">F1496</f>
        <v>0</v>
      </c>
      <c r="J1496" s="94" t="n">
        <f aca="false">IF(E1496="WO40",-40,MAX(4,SUM(E1496:E1497)))</f>
        <v>4</v>
      </c>
      <c r="K1496" s="104" t="n">
        <f aca="false">IF(D1496&gt;E1496,1,0)+IF(D1497&gt;E1497,1,0)+IF(D1498&gt;E1498,1,0)</f>
        <v>2</v>
      </c>
      <c r="L1496" s="104" t="n">
        <f aca="false">IF(E1496&gt;D1496,1,0)+IF(E1497&gt;D1497,1,0)+IF(E1498&gt;D1498,1,0)</f>
        <v>0</v>
      </c>
      <c r="M1496" s="97" t="str">
        <f aca="false">G1496&amp;" d. "&amp;I1496</f>
        <v>0 d. 0</v>
      </c>
      <c r="N1496" s="97" t="str">
        <f aca="false">G1496&amp;" x "&amp;I1496</f>
        <v>0 x 0</v>
      </c>
      <c r="O1496" s="97" t="str">
        <f aca="false">I1496&amp;" x "&amp;G1496</f>
        <v>0 x 0</v>
      </c>
      <c r="P1496" s="94" t="n">
        <f aca="false">MONTH(B1496)</f>
        <v>12</v>
      </c>
      <c r="Q1496" s="94" t="n">
        <f aca="false">QUOTIENT(B1496-2,7)-6129</f>
        <v>-6129</v>
      </c>
    </row>
    <row r="1497" customFormat="false" ht="12.75" hidden="false" customHeight="false" outlineLevel="0" collapsed="false">
      <c r="A1497" s="94"/>
      <c r="B1497" s="39"/>
      <c r="C1497" s="40"/>
      <c r="D1497" s="98" t="n">
        <v>6</v>
      </c>
      <c r="E1497" s="98"/>
      <c r="F1497" s="40"/>
      <c r="G1497" s="97"/>
      <c r="H1497" s="94"/>
      <c r="I1497" s="97"/>
      <c r="J1497" s="94"/>
      <c r="K1497" s="94"/>
      <c r="L1497" s="94"/>
      <c r="M1497" s="97" t="n">
        <v>0</v>
      </c>
      <c r="N1497" s="97" t="n">
        <v>0</v>
      </c>
      <c r="O1497" s="97" t="n">
        <v>0</v>
      </c>
      <c r="P1497" s="94"/>
      <c r="Q1497" s="94"/>
    </row>
    <row r="1498" customFormat="false" ht="12.75" hidden="false" customHeight="false" outlineLevel="0" collapsed="false">
      <c r="A1498" s="99"/>
      <c r="B1498" s="100"/>
      <c r="C1498" s="101"/>
      <c r="D1498" s="102"/>
      <c r="E1498" s="102"/>
      <c r="F1498" s="101"/>
      <c r="G1498" s="103"/>
      <c r="H1498" s="99"/>
      <c r="I1498" s="103"/>
      <c r="J1498" s="99"/>
      <c r="K1498" s="99"/>
      <c r="L1498" s="99"/>
      <c r="M1498" s="103" t="n">
        <v>0</v>
      </c>
      <c r="N1498" s="103" t="n">
        <v>0</v>
      </c>
      <c r="O1498" s="103" t="n">
        <v>0</v>
      </c>
      <c r="P1498" s="99"/>
      <c r="Q1498" s="99"/>
    </row>
    <row r="1499" customFormat="false" ht="12.75" hidden="false" customHeight="false" outlineLevel="0" collapsed="false">
      <c r="A1499" s="104" t="n">
        <f aca="false">A1496+1</f>
        <v>500</v>
      </c>
      <c r="B1499" s="95"/>
      <c r="C1499" s="40"/>
      <c r="D1499" s="96" t="n">
        <v>6</v>
      </c>
      <c r="E1499" s="96"/>
      <c r="F1499" s="40"/>
      <c r="G1499" s="105" t="n">
        <f aca="false">C1499</f>
        <v>0</v>
      </c>
      <c r="H1499" s="104" t="n">
        <f aca="false">IF(AND(E1499=0,E1500=0),25,20)</f>
        <v>25</v>
      </c>
      <c r="I1499" s="105" t="n">
        <f aca="false">F1499</f>
        <v>0</v>
      </c>
      <c r="J1499" s="94" t="n">
        <f aca="false">IF(E1499="WO40",-40,MAX(4,SUM(E1499:E1500)))</f>
        <v>4</v>
      </c>
      <c r="K1499" s="104" t="n">
        <f aca="false">IF(D1499&gt;E1499,1,0)+IF(D1500&gt;E1500,1,0)+IF(D1501&gt;E1501,1,0)</f>
        <v>2</v>
      </c>
      <c r="L1499" s="104" t="n">
        <f aca="false">IF(E1499&gt;D1499,1,0)+IF(E1500&gt;D1500,1,0)+IF(E1501&gt;D1501,1,0)</f>
        <v>0</v>
      </c>
      <c r="M1499" s="97" t="str">
        <f aca="false">G1499&amp;" d. "&amp;I1499</f>
        <v>0 d. 0</v>
      </c>
      <c r="N1499" s="97" t="str">
        <f aca="false">G1499&amp;" x "&amp;I1499</f>
        <v>0 x 0</v>
      </c>
      <c r="O1499" s="97" t="str">
        <f aca="false">I1499&amp;" x "&amp;G1499</f>
        <v>0 x 0</v>
      </c>
      <c r="P1499" s="94" t="n">
        <f aca="false">MONTH(B1499)</f>
        <v>12</v>
      </c>
      <c r="Q1499" s="94" t="n">
        <f aca="false">QUOTIENT(B1499-2,7)-6129</f>
        <v>-6129</v>
      </c>
    </row>
    <row r="1500" customFormat="false" ht="12.75" hidden="false" customHeight="false" outlineLevel="0" collapsed="false">
      <c r="A1500" s="94"/>
      <c r="B1500" s="39"/>
      <c r="C1500" s="40"/>
      <c r="D1500" s="98" t="n">
        <v>6</v>
      </c>
      <c r="E1500" s="98"/>
      <c r="F1500" s="40"/>
      <c r="G1500" s="97"/>
      <c r="H1500" s="94"/>
      <c r="I1500" s="97"/>
      <c r="J1500" s="94"/>
      <c r="K1500" s="94"/>
      <c r="L1500" s="94"/>
      <c r="M1500" s="97" t="n">
        <v>0</v>
      </c>
      <c r="N1500" s="97" t="n">
        <v>0</v>
      </c>
      <c r="O1500" s="97" t="n">
        <v>0</v>
      </c>
      <c r="P1500" s="94"/>
      <c r="Q1500" s="94"/>
    </row>
    <row r="1501" customFormat="false" ht="12.75" hidden="false" customHeight="false" outlineLevel="0" collapsed="false">
      <c r="A1501" s="99"/>
      <c r="B1501" s="100"/>
      <c r="C1501" s="101"/>
      <c r="D1501" s="102"/>
      <c r="E1501" s="102"/>
      <c r="F1501" s="101"/>
      <c r="G1501" s="103"/>
      <c r="H1501" s="99"/>
      <c r="I1501" s="103"/>
      <c r="J1501" s="99"/>
      <c r="K1501" s="99"/>
      <c r="L1501" s="99"/>
      <c r="M1501" s="103" t="n">
        <v>0</v>
      </c>
      <c r="N1501" s="103" t="n">
        <v>0</v>
      </c>
      <c r="O1501" s="103" t="n">
        <v>0</v>
      </c>
      <c r="P1501" s="99"/>
      <c r="Q1501" s="99"/>
    </row>
    <row r="1502" customFormat="false" ht="12.75" hidden="false" customHeight="false" outlineLevel="0" collapsed="false">
      <c r="A1502" s="104" t="n">
        <f aca="false">A1499+1</f>
        <v>501</v>
      </c>
      <c r="B1502" s="95"/>
      <c r="C1502" s="40"/>
      <c r="D1502" s="96" t="n">
        <v>6</v>
      </c>
      <c r="E1502" s="96"/>
      <c r="F1502" s="40"/>
      <c r="G1502" s="105" t="n">
        <f aca="false">C1502</f>
        <v>0</v>
      </c>
      <c r="H1502" s="104" t="n">
        <f aca="false">IF(AND(E1502=0,E1503=0),25,20)</f>
        <v>25</v>
      </c>
      <c r="I1502" s="105" t="n">
        <f aca="false">F1502</f>
        <v>0</v>
      </c>
      <c r="J1502" s="94" t="n">
        <f aca="false">IF(E1502="WO40",-40,MAX(4,SUM(E1502:E1503)))</f>
        <v>4</v>
      </c>
      <c r="K1502" s="104" t="n">
        <f aca="false">IF(D1502&gt;E1502,1,0)+IF(D1503&gt;E1503,1,0)+IF(D1504&gt;E1504,1,0)</f>
        <v>2</v>
      </c>
      <c r="L1502" s="104" t="n">
        <f aca="false">IF(E1502&gt;D1502,1,0)+IF(E1503&gt;D1503,1,0)+IF(E1504&gt;D1504,1,0)</f>
        <v>0</v>
      </c>
      <c r="M1502" s="97" t="str">
        <f aca="false">G1502&amp;" d. "&amp;I1502</f>
        <v>0 d. 0</v>
      </c>
      <c r="N1502" s="97" t="str">
        <f aca="false">G1502&amp;" x "&amp;I1502</f>
        <v>0 x 0</v>
      </c>
      <c r="O1502" s="97" t="str">
        <f aca="false">I1502&amp;" x "&amp;G1502</f>
        <v>0 x 0</v>
      </c>
      <c r="P1502" s="94" t="n">
        <f aca="false">MONTH(B1502)</f>
        <v>12</v>
      </c>
      <c r="Q1502" s="94" t="n">
        <f aca="false">QUOTIENT(B1502-2,7)-6129</f>
        <v>-6129</v>
      </c>
    </row>
    <row r="1503" customFormat="false" ht="12.75" hidden="false" customHeight="false" outlineLevel="0" collapsed="false">
      <c r="A1503" s="94"/>
      <c r="B1503" s="39"/>
      <c r="C1503" s="40"/>
      <c r="D1503" s="98" t="n">
        <v>6</v>
      </c>
      <c r="E1503" s="98"/>
      <c r="F1503" s="40"/>
      <c r="G1503" s="97"/>
      <c r="H1503" s="94"/>
      <c r="I1503" s="97"/>
      <c r="J1503" s="94"/>
      <c r="K1503" s="94"/>
      <c r="L1503" s="94"/>
      <c r="M1503" s="97" t="n">
        <v>0</v>
      </c>
      <c r="N1503" s="97" t="n">
        <v>0</v>
      </c>
      <c r="O1503" s="97" t="n">
        <v>0</v>
      </c>
      <c r="P1503" s="94"/>
      <c r="Q1503" s="94"/>
    </row>
    <row r="1504" customFormat="false" ht="12.75" hidden="false" customHeight="false" outlineLevel="0" collapsed="false">
      <c r="A1504" s="99"/>
      <c r="B1504" s="100"/>
      <c r="C1504" s="101"/>
      <c r="D1504" s="102"/>
      <c r="E1504" s="102"/>
      <c r="F1504" s="101"/>
      <c r="G1504" s="103"/>
      <c r="H1504" s="99"/>
      <c r="I1504" s="103"/>
      <c r="J1504" s="99"/>
      <c r="K1504" s="99"/>
      <c r="L1504" s="99"/>
      <c r="M1504" s="103" t="n">
        <v>0</v>
      </c>
      <c r="N1504" s="103" t="n">
        <v>0</v>
      </c>
      <c r="O1504" s="103" t="n">
        <v>0</v>
      </c>
      <c r="P1504" s="99"/>
      <c r="Q1504" s="99"/>
    </row>
    <row r="1505" customFormat="false" ht="12.75" hidden="false" customHeight="false" outlineLevel="0" collapsed="false">
      <c r="A1505" s="104" t="n">
        <f aca="false">A1502+1</f>
        <v>502</v>
      </c>
      <c r="B1505" s="95"/>
      <c r="C1505" s="40"/>
      <c r="D1505" s="96" t="n">
        <v>6</v>
      </c>
      <c r="E1505" s="96"/>
      <c r="F1505" s="40"/>
      <c r="G1505" s="105" t="n">
        <f aca="false">C1505</f>
        <v>0</v>
      </c>
      <c r="H1505" s="104" t="n">
        <f aca="false">IF(AND(E1505=0,E1506=0),25,20)</f>
        <v>25</v>
      </c>
      <c r="I1505" s="105" t="n">
        <f aca="false">F1505</f>
        <v>0</v>
      </c>
      <c r="J1505" s="94" t="n">
        <f aca="false">IF(E1505="WO40",-40,MAX(4,SUM(E1505:E1506)))</f>
        <v>4</v>
      </c>
      <c r="K1505" s="104" t="n">
        <f aca="false">IF(D1505&gt;E1505,1,0)+IF(D1506&gt;E1506,1,0)+IF(D1507&gt;E1507,1,0)</f>
        <v>2</v>
      </c>
      <c r="L1505" s="104" t="n">
        <f aca="false">IF(E1505&gt;D1505,1,0)+IF(E1506&gt;D1506,1,0)+IF(E1507&gt;D1507,1,0)</f>
        <v>0</v>
      </c>
      <c r="M1505" s="97" t="str">
        <f aca="false">G1505&amp;" d. "&amp;I1505</f>
        <v>0 d. 0</v>
      </c>
      <c r="N1505" s="97" t="str">
        <f aca="false">G1505&amp;" x "&amp;I1505</f>
        <v>0 x 0</v>
      </c>
      <c r="O1505" s="97" t="str">
        <f aca="false">I1505&amp;" x "&amp;G1505</f>
        <v>0 x 0</v>
      </c>
      <c r="P1505" s="94" t="n">
        <f aca="false">MONTH(B1505)</f>
        <v>12</v>
      </c>
      <c r="Q1505" s="94" t="n">
        <f aca="false">QUOTIENT(B1505-2,7)-6129</f>
        <v>-6129</v>
      </c>
    </row>
    <row r="1506" customFormat="false" ht="12.75" hidden="false" customHeight="false" outlineLevel="0" collapsed="false">
      <c r="A1506" s="94"/>
      <c r="B1506" s="39"/>
      <c r="C1506" s="40"/>
      <c r="D1506" s="98" t="n">
        <v>6</v>
      </c>
      <c r="E1506" s="98"/>
      <c r="F1506" s="40"/>
      <c r="G1506" s="97"/>
      <c r="H1506" s="94"/>
      <c r="I1506" s="97"/>
      <c r="J1506" s="94"/>
      <c r="K1506" s="94"/>
      <c r="L1506" s="94"/>
      <c r="M1506" s="97" t="n">
        <v>0</v>
      </c>
      <c r="N1506" s="97" t="n">
        <v>0</v>
      </c>
      <c r="O1506" s="97" t="n">
        <v>0</v>
      </c>
      <c r="P1506" s="94"/>
      <c r="Q1506" s="94"/>
    </row>
    <row r="1507" customFormat="false" ht="12.75" hidden="false" customHeight="false" outlineLevel="0" collapsed="false">
      <c r="A1507" s="99"/>
      <c r="B1507" s="100"/>
      <c r="C1507" s="101"/>
      <c r="D1507" s="102"/>
      <c r="E1507" s="102"/>
      <c r="F1507" s="101"/>
      <c r="G1507" s="103"/>
      <c r="H1507" s="99"/>
      <c r="I1507" s="103"/>
      <c r="J1507" s="99"/>
      <c r="K1507" s="99"/>
      <c r="L1507" s="99"/>
      <c r="M1507" s="103" t="n">
        <v>0</v>
      </c>
      <c r="N1507" s="103" t="n">
        <v>0</v>
      </c>
      <c r="O1507" s="103" t="n">
        <v>0</v>
      </c>
      <c r="P1507" s="99"/>
      <c r="Q1507" s="99"/>
    </row>
    <row r="1508" customFormat="false" ht="12.75" hidden="false" customHeight="false" outlineLevel="0" collapsed="false">
      <c r="A1508" s="104" t="n">
        <f aca="false">A1505+1</f>
        <v>503</v>
      </c>
      <c r="B1508" s="95"/>
      <c r="C1508" s="40"/>
      <c r="D1508" s="96" t="n">
        <v>6</v>
      </c>
      <c r="E1508" s="96"/>
      <c r="F1508" s="40"/>
      <c r="G1508" s="105" t="n">
        <f aca="false">C1508</f>
        <v>0</v>
      </c>
      <c r="H1508" s="104" t="n">
        <f aca="false">IF(AND(E1508=0,E1509=0),25,20)</f>
        <v>25</v>
      </c>
      <c r="I1508" s="105" t="n">
        <f aca="false">F1508</f>
        <v>0</v>
      </c>
      <c r="J1508" s="94" t="n">
        <f aca="false">IF(E1508="WO40",-40,MAX(4,SUM(E1508:E1509)))</f>
        <v>4</v>
      </c>
      <c r="K1508" s="104" t="n">
        <f aca="false">IF(D1508&gt;E1508,1,0)+IF(D1509&gt;E1509,1,0)+IF(D1510&gt;E1510,1,0)</f>
        <v>2</v>
      </c>
      <c r="L1508" s="104" t="n">
        <f aca="false">IF(E1508&gt;D1508,1,0)+IF(E1509&gt;D1509,1,0)+IF(E1510&gt;D1510,1,0)</f>
        <v>0</v>
      </c>
      <c r="M1508" s="97" t="str">
        <f aca="false">G1508&amp;" d. "&amp;I1508</f>
        <v>0 d. 0</v>
      </c>
      <c r="N1508" s="97" t="str">
        <f aca="false">G1508&amp;" x "&amp;I1508</f>
        <v>0 x 0</v>
      </c>
      <c r="O1508" s="97" t="str">
        <f aca="false">I1508&amp;" x "&amp;G1508</f>
        <v>0 x 0</v>
      </c>
      <c r="P1508" s="94" t="n">
        <f aca="false">MONTH(B1508)</f>
        <v>12</v>
      </c>
      <c r="Q1508" s="94" t="n">
        <f aca="false">QUOTIENT(B1508-2,7)-6129</f>
        <v>-6129</v>
      </c>
    </row>
    <row r="1509" customFormat="false" ht="12.75" hidden="false" customHeight="false" outlineLevel="0" collapsed="false">
      <c r="A1509" s="94"/>
      <c r="B1509" s="39"/>
      <c r="C1509" s="40"/>
      <c r="D1509" s="98" t="n">
        <v>6</v>
      </c>
      <c r="E1509" s="98"/>
      <c r="F1509" s="40"/>
      <c r="G1509" s="97"/>
      <c r="H1509" s="94"/>
      <c r="I1509" s="97"/>
      <c r="J1509" s="94"/>
      <c r="K1509" s="94"/>
      <c r="L1509" s="94"/>
      <c r="M1509" s="97" t="n">
        <v>0</v>
      </c>
      <c r="N1509" s="97" t="n">
        <v>0</v>
      </c>
      <c r="O1509" s="97" t="n">
        <v>0</v>
      </c>
      <c r="P1509" s="94"/>
      <c r="Q1509" s="94"/>
    </row>
    <row r="1510" customFormat="false" ht="12.75" hidden="false" customHeight="false" outlineLevel="0" collapsed="false">
      <c r="A1510" s="99"/>
      <c r="B1510" s="100"/>
      <c r="C1510" s="101"/>
      <c r="D1510" s="102"/>
      <c r="E1510" s="102"/>
      <c r="F1510" s="101"/>
      <c r="G1510" s="103"/>
      <c r="H1510" s="99"/>
      <c r="I1510" s="103"/>
      <c r="J1510" s="99"/>
      <c r="K1510" s="99"/>
      <c r="L1510" s="99"/>
      <c r="M1510" s="103" t="n">
        <v>0</v>
      </c>
      <c r="N1510" s="103" t="n">
        <v>0</v>
      </c>
      <c r="O1510" s="103" t="n">
        <v>0</v>
      </c>
      <c r="P1510" s="99"/>
      <c r="Q1510" s="99"/>
    </row>
    <row r="1511" customFormat="false" ht="12.75" hidden="false" customHeight="false" outlineLevel="0" collapsed="false">
      <c r="A1511" s="104" t="n">
        <f aca="false">A1508+1</f>
        <v>504</v>
      </c>
      <c r="B1511" s="95"/>
      <c r="C1511" s="40"/>
      <c r="D1511" s="96" t="n">
        <v>6</v>
      </c>
      <c r="E1511" s="96"/>
      <c r="F1511" s="40"/>
      <c r="G1511" s="105" t="n">
        <f aca="false">C1511</f>
        <v>0</v>
      </c>
      <c r="H1511" s="104" t="n">
        <f aca="false">IF(AND(E1511=0,E1512=0),25,20)</f>
        <v>25</v>
      </c>
      <c r="I1511" s="105" t="n">
        <f aca="false">F1511</f>
        <v>0</v>
      </c>
      <c r="J1511" s="94" t="n">
        <f aca="false">IF(E1511="WO40",-40,MAX(4,SUM(E1511:E1512)))</f>
        <v>4</v>
      </c>
      <c r="K1511" s="104" t="n">
        <f aca="false">IF(D1511&gt;E1511,1,0)+IF(D1512&gt;E1512,1,0)+IF(D1513&gt;E1513,1,0)</f>
        <v>2</v>
      </c>
      <c r="L1511" s="104" t="n">
        <f aca="false">IF(E1511&gt;D1511,1,0)+IF(E1512&gt;D1512,1,0)+IF(E1513&gt;D1513,1,0)</f>
        <v>0</v>
      </c>
      <c r="M1511" s="97" t="str">
        <f aca="false">G1511&amp;" d. "&amp;I1511</f>
        <v>0 d. 0</v>
      </c>
      <c r="N1511" s="97" t="str">
        <f aca="false">G1511&amp;" x "&amp;I1511</f>
        <v>0 x 0</v>
      </c>
      <c r="O1511" s="97" t="str">
        <f aca="false">I1511&amp;" x "&amp;G1511</f>
        <v>0 x 0</v>
      </c>
      <c r="P1511" s="94" t="n">
        <f aca="false">MONTH(B1511)</f>
        <v>12</v>
      </c>
      <c r="Q1511" s="94" t="n">
        <f aca="false">QUOTIENT(B1511-2,7)-6129</f>
        <v>-6129</v>
      </c>
    </row>
    <row r="1512" customFormat="false" ht="12.75" hidden="false" customHeight="false" outlineLevel="0" collapsed="false">
      <c r="A1512" s="94"/>
      <c r="B1512" s="39"/>
      <c r="C1512" s="40"/>
      <c r="D1512" s="98" t="n">
        <v>6</v>
      </c>
      <c r="E1512" s="98"/>
      <c r="F1512" s="40"/>
      <c r="G1512" s="97"/>
      <c r="H1512" s="94"/>
      <c r="I1512" s="97"/>
      <c r="J1512" s="94"/>
      <c r="K1512" s="94"/>
      <c r="L1512" s="94"/>
      <c r="M1512" s="97" t="n">
        <v>0</v>
      </c>
      <c r="N1512" s="97" t="n">
        <v>0</v>
      </c>
      <c r="O1512" s="97" t="n">
        <v>0</v>
      </c>
      <c r="P1512" s="94"/>
      <c r="Q1512" s="94"/>
    </row>
    <row r="1513" customFormat="false" ht="12.75" hidden="false" customHeight="false" outlineLevel="0" collapsed="false">
      <c r="A1513" s="99"/>
      <c r="B1513" s="100"/>
      <c r="C1513" s="101"/>
      <c r="D1513" s="102"/>
      <c r="E1513" s="102"/>
      <c r="F1513" s="101"/>
      <c r="G1513" s="103"/>
      <c r="H1513" s="99"/>
      <c r="I1513" s="103"/>
      <c r="J1513" s="99"/>
      <c r="K1513" s="99"/>
      <c r="L1513" s="99"/>
      <c r="M1513" s="103" t="n">
        <v>0</v>
      </c>
      <c r="N1513" s="103" t="n">
        <v>0</v>
      </c>
      <c r="O1513" s="103" t="n">
        <v>0</v>
      </c>
      <c r="P1513" s="99"/>
      <c r="Q1513" s="99"/>
    </row>
    <row r="1514" customFormat="false" ht="12.75" hidden="false" customHeight="false" outlineLevel="0" collapsed="false">
      <c r="A1514" s="104" t="n">
        <f aca="false">A1511+1</f>
        <v>505</v>
      </c>
      <c r="B1514" s="95"/>
      <c r="C1514" s="40"/>
      <c r="D1514" s="96" t="n">
        <v>6</v>
      </c>
      <c r="E1514" s="96"/>
      <c r="F1514" s="40"/>
      <c r="G1514" s="105" t="n">
        <f aca="false">C1514</f>
        <v>0</v>
      </c>
      <c r="H1514" s="104" t="n">
        <f aca="false">IF(AND(E1514=0,E1515=0),25,20)</f>
        <v>25</v>
      </c>
      <c r="I1514" s="105" t="n">
        <f aca="false">F1514</f>
        <v>0</v>
      </c>
      <c r="J1514" s="94" t="n">
        <f aca="false">IF(E1514="WO40",-40,MAX(4,SUM(E1514:E1515)))</f>
        <v>4</v>
      </c>
      <c r="K1514" s="104" t="n">
        <f aca="false">IF(D1514&gt;E1514,1,0)+IF(D1515&gt;E1515,1,0)+IF(D1516&gt;E1516,1,0)</f>
        <v>2</v>
      </c>
      <c r="L1514" s="104" t="n">
        <f aca="false">IF(E1514&gt;D1514,1,0)+IF(E1515&gt;D1515,1,0)+IF(E1516&gt;D1516,1,0)</f>
        <v>0</v>
      </c>
      <c r="M1514" s="97" t="str">
        <f aca="false">G1514&amp;" d. "&amp;I1514</f>
        <v>0 d. 0</v>
      </c>
      <c r="N1514" s="97" t="str">
        <f aca="false">G1514&amp;" x "&amp;I1514</f>
        <v>0 x 0</v>
      </c>
      <c r="O1514" s="97" t="str">
        <f aca="false">I1514&amp;" x "&amp;G1514</f>
        <v>0 x 0</v>
      </c>
      <c r="P1514" s="94" t="n">
        <f aca="false">MONTH(B1514)</f>
        <v>12</v>
      </c>
      <c r="Q1514" s="94" t="n">
        <f aca="false">QUOTIENT(B1514-2,7)-6129</f>
        <v>-6129</v>
      </c>
    </row>
    <row r="1515" customFormat="false" ht="12.75" hidden="false" customHeight="false" outlineLevel="0" collapsed="false">
      <c r="A1515" s="94"/>
      <c r="B1515" s="39"/>
      <c r="C1515" s="40"/>
      <c r="D1515" s="98" t="n">
        <v>6</v>
      </c>
      <c r="E1515" s="98"/>
      <c r="F1515" s="40"/>
      <c r="G1515" s="97"/>
      <c r="H1515" s="94"/>
      <c r="I1515" s="97"/>
      <c r="J1515" s="94"/>
      <c r="K1515" s="94"/>
      <c r="L1515" s="94"/>
      <c r="M1515" s="97" t="n">
        <v>0</v>
      </c>
      <c r="N1515" s="97" t="n">
        <v>0</v>
      </c>
      <c r="O1515" s="97" t="n">
        <v>0</v>
      </c>
      <c r="P1515" s="94"/>
      <c r="Q1515" s="94"/>
    </row>
    <row r="1516" customFormat="false" ht="12.75" hidden="false" customHeight="false" outlineLevel="0" collapsed="false">
      <c r="A1516" s="99"/>
      <c r="B1516" s="100"/>
      <c r="C1516" s="101"/>
      <c r="D1516" s="102"/>
      <c r="E1516" s="102"/>
      <c r="F1516" s="101"/>
      <c r="G1516" s="103"/>
      <c r="H1516" s="99"/>
      <c r="I1516" s="103"/>
      <c r="J1516" s="99"/>
      <c r="K1516" s="99"/>
      <c r="L1516" s="99"/>
      <c r="M1516" s="103" t="n">
        <v>0</v>
      </c>
      <c r="N1516" s="103" t="n">
        <v>0</v>
      </c>
      <c r="O1516" s="103" t="n">
        <v>0</v>
      </c>
      <c r="P1516" s="99"/>
      <c r="Q1516" s="99"/>
    </row>
    <row r="1517" customFormat="false" ht="12.75" hidden="false" customHeight="false" outlineLevel="0" collapsed="false">
      <c r="A1517" s="104" t="n">
        <f aca="false">A1514+1</f>
        <v>506</v>
      </c>
      <c r="B1517" s="95"/>
      <c r="C1517" s="40"/>
      <c r="D1517" s="96" t="n">
        <v>6</v>
      </c>
      <c r="E1517" s="96"/>
      <c r="F1517" s="40"/>
      <c r="G1517" s="105" t="n">
        <f aca="false">C1517</f>
        <v>0</v>
      </c>
      <c r="H1517" s="104" t="n">
        <f aca="false">IF(AND(E1517=0,E1518=0),25,20)</f>
        <v>25</v>
      </c>
      <c r="I1517" s="105" t="n">
        <f aca="false">F1517</f>
        <v>0</v>
      </c>
      <c r="J1517" s="94" t="n">
        <f aca="false">IF(E1517="WO40",-40,MAX(4,SUM(E1517:E1518)))</f>
        <v>4</v>
      </c>
      <c r="K1517" s="104" t="n">
        <f aca="false">IF(D1517&gt;E1517,1,0)+IF(D1518&gt;E1518,1,0)+IF(D1519&gt;E1519,1,0)</f>
        <v>2</v>
      </c>
      <c r="L1517" s="104" t="n">
        <f aca="false">IF(E1517&gt;D1517,1,0)+IF(E1518&gt;D1518,1,0)+IF(E1519&gt;D1519,1,0)</f>
        <v>0</v>
      </c>
      <c r="M1517" s="97" t="str">
        <f aca="false">G1517&amp;" d. "&amp;I1517</f>
        <v>0 d. 0</v>
      </c>
      <c r="N1517" s="97" t="str">
        <f aca="false">G1517&amp;" x "&amp;I1517</f>
        <v>0 x 0</v>
      </c>
      <c r="O1517" s="97" t="str">
        <f aca="false">I1517&amp;" x "&amp;G1517</f>
        <v>0 x 0</v>
      </c>
      <c r="P1517" s="94" t="n">
        <f aca="false">MONTH(B1517)</f>
        <v>12</v>
      </c>
      <c r="Q1517" s="94" t="n">
        <f aca="false">QUOTIENT(B1517-2,7)-6129</f>
        <v>-6129</v>
      </c>
    </row>
    <row r="1518" customFormat="false" ht="12.75" hidden="false" customHeight="false" outlineLevel="0" collapsed="false">
      <c r="A1518" s="94"/>
      <c r="B1518" s="39"/>
      <c r="C1518" s="40"/>
      <c r="D1518" s="98" t="n">
        <v>6</v>
      </c>
      <c r="E1518" s="98"/>
      <c r="F1518" s="40"/>
      <c r="G1518" s="97"/>
      <c r="H1518" s="94"/>
      <c r="I1518" s="97"/>
      <c r="J1518" s="94"/>
      <c r="K1518" s="94"/>
      <c r="L1518" s="94"/>
      <c r="M1518" s="97" t="n">
        <v>0</v>
      </c>
      <c r="N1518" s="97" t="n">
        <v>0</v>
      </c>
      <c r="O1518" s="97" t="n">
        <v>0</v>
      </c>
      <c r="P1518" s="94"/>
      <c r="Q1518" s="94"/>
    </row>
    <row r="1519" customFormat="false" ht="12.75" hidden="false" customHeight="false" outlineLevel="0" collapsed="false">
      <c r="A1519" s="99"/>
      <c r="B1519" s="100"/>
      <c r="C1519" s="101"/>
      <c r="D1519" s="102"/>
      <c r="E1519" s="102"/>
      <c r="F1519" s="101"/>
      <c r="G1519" s="103"/>
      <c r="H1519" s="99"/>
      <c r="I1519" s="103"/>
      <c r="J1519" s="99"/>
      <c r="K1519" s="99"/>
      <c r="L1519" s="99"/>
      <c r="M1519" s="103" t="n">
        <v>0</v>
      </c>
      <c r="N1519" s="103" t="n">
        <v>0</v>
      </c>
      <c r="O1519" s="103" t="n">
        <v>0</v>
      </c>
      <c r="P1519" s="99"/>
      <c r="Q1519" s="99"/>
    </row>
    <row r="1520" customFormat="false" ht="12.75" hidden="false" customHeight="false" outlineLevel="0" collapsed="false">
      <c r="A1520" s="104" t="n">
        <f aca="false">A1517+1</f>
        <v>507</v>
      </c>
      <c r="B1520" s="95"/>
      <c r="C1520" s="40"/>
      <c r="D1520" s="96" t="n">
        <v>6</v>
      </c>
      <c r="E1520" s="96"/>
      <c r="F1520" s="40"/>
      <c r="G1520" s="105" t="n">
        <f aca="false">C1520</f>
        <v>0</v>
      </c>
      <c r="H1520" s="104" t="n">
        <f aca="false">IF(AND(E1520=0,E1521=0),25,20)</f>
        <v>25</v>
      </c>
      <c r="I1520" s="105" t="n">
        <f aca="false">F1520</f>
        <v>0</v>
      </c>
      <c r="J1520" s="94" t="n">
        <f aca="false">IF(E1520="WO40",-40,MAX(4,SUM(E1520:E1521)))</f>
        <v>4</v>
      </c>
      <c r="K1520" s="104" t="n">
        <f aca="false">IF(D1520&gt;E1520,1,0)+IF(D1521&gt;E1521,1,0)+IF(D1522&gt;E1522,1,0)</f>
        <v>2</v>
      </c>
      <c r="L1520" s="104" t="n">
        <f aca="false">IF(E1520&gt;D1520,1,0)+IF(E1521&gt;D1521,1,0)+IF(E1522&gt;D1522,1,0)</f>
        <v>0</v>
      </c>
      <c r="M1520" s="97" t="str">
        <f aca="false">G1520&amp;" d. "&amp;I1520</f>
        <v>0 d. 0</v>
      </c>
      <c r="N1520" s="97" t="str">
        <f aca="false">G1520&amp;" x "&amp;I1520</f>
        <v>0 x 0</v>
      </c>
      <c r="O1520" s="97" t="str">
        <f aca="false">I1520&amp;" x "&amp;G1520</f>
        <v>0 x 0</v>
      </c>
      <c r="P1520" s="94" t="n">
        <f aca="false">MONTH(B1520)</f>
        <v>12</v>
      </c>
      <c r="Q1520" s="94" t="n">
        <f aca="false">QUOTIENT(B1520-2,7)-6129</f>
        <v>-6129</v>
      </c>
    </row>
    <row r="1521" customFormat="false" ht="12.75" hidden="false" customHeight="false" outlineLevel="0" collapsed="false">
      <c r="A1521" s="94"/>
      <c r="B1521" s="39"/>
      <c r="C1521" s="40"/>
      <c r="D1521" s="98" t="n">
        <v>6</v>
      </c>
      <c r="E1521" s="98"/>
      <c r="F1521" s="40"/>
      <c r="G1521" s="97"/>
      <c r="H1521" s="94"/>
      <c r="I1521" s="97"/>
      <c r="J1521" s="94"/>
      <c r="K1521" s="94"/>
      <c r="L1521" s="94"/>
      <c r="M1521" s="97" t="n">
        <v>0</v>
      </c>
      <c r="N1521" s="97" t="n">
        <v>0</v>
      </c>
      <c r="O1521" s="97" t="n">
        <v>0</v>
      </c>
      <c r="P1521" s="94"/>
      <c r="Q1521" s="94"/>
    </row>
    <row r="1522" customFormat="false" ht="12.75" hidden="false" customHeight="false" outlineLevel="0" collapsed="false">
      <c r="A1522" s="99"/>
      <c r="B1522" s="100"/>
      <c r="C1522" s="101"/>
      <c r="D1522" s="102"/>
      <c r="E1522" s="102"/>
      <c r="F1522" s="101"/>
      <c r="G1522" s="103"/>
      <c r="H1522" s="99"/>
      <c r="I1522" s="103"/>
      <c r="J1522" s="99"/>
      <c r="K1522" s="99"/>
      <c r="L1522" s="99"/>
      <c r="M1522" s="103" t="n">
        <v>0</v>
      </c>
      <c r="N1522" s="103" t="n">
        <v>0</v>
      </c>
      <c r="O1522" s="103" t="n">
        <v>0</v>
      </c>
      <c r="P1522" s="99"/>
      <c r="Q1522" s="99"/>
    </row>
    <row r="1523" customFormat="false" ht="12.75" hidden="false" customHeight="false" outlineLevel="0" collapsed="false">
      <c r="A1523" s="104" t="n">
        <f aca="false">A1520+1</f>
        <v>508</v>
      </c>
      <c r="B1523" s="95"/>
      <c r="C1523" s="40"/>
      <c r="D1523" s="96" t="n">
        <v>6</v>
      </c>
      <c r="E1523" s="96"/>
      <c r="F1523" s="40"/>
      <c r="G1523" s="105" t="n">
        <f aca="false">C1523</f>
        <v>0</v>
      </c>
      <c r="H1523" s="104" t="n">
        <f aca="false">IF(AND(E1523=0,E1524=0),25,20)</f>
        <v>25</v>
      </c>
      <c r="I1523" s="105" t="n">
        <f aca="false">F1523</f>
        <v>0</v>
      </c>
      <c r="J1523" s="94" t="n">
        <f aca="false">IF(E1523="WO40",-40,MAX(4,SUM(E1523:E1524)))</f>
        <v>4</v>
      </c>
      <c r="K1523" s="104" t="n">
        <f aca="false">IF(D1523&gt;E1523,1,0)+IF(D1524&gt;E1524,1,0)+IF(D1525&gt;E1525,1,0)</f>
        <v>2</v>
      </c>
      <c r="L1523" s="104" t="n">
        <f aca="false">IF(E1523&gt;D1523,1,0)+IF(E1524&gt;D1524,1,0)+IF(E1525&gt;D1525,1,0)</f>
        <v>0</v>
      </c>
      <c r="M1523" s="97" t="str">
        <f aca="false">G1523&amp;" d. "&amp;I1523</f>
        <v>0 d. 0</v>
      </c>
      <c r="N1523" s="97" t="str">
        <f aca="false">G1523&amp;" x "&amp;I1523</f>
        <v>0 x 0</v>
      </c>
      <c r="O1523" s="97" t="str">
        <f aca="false">I1523&amp;" x "&amp;G1523</f>
        <v>0 x 0</v>
      </c>
      <c r="P1523" s="94" t="n">
        <f aca="false">MONTH(B1523)</f>
        <v>12</v>
      </c>
      <c r="Q1523" s="94" t="n">
        <f aca="false">QUOTIENT(B1523-2,7)-6129</f>
        <v>-6129</v>
      </c>
    </row>
    <row r="1524" customFormat="false" ht="12.75" hidden="false" customHeight="false" outlineLevel="0" collapsed="false">
      <c r="A1524" s="94"/>
      <c r="B1524" s="39"/>
      <c r="C1524" s="40"/>
      <c r="D1524" s="98" t="n">
        <v>6</v>
      </c>
      <c r="E1524" s="98"/>
      <c r="F1524" s="40"/>
      <c r="G1524" s="97"/>
      <c r="H1524" s="94"/>
      <c r="I1524" s="97"/>
      <c r="J1524" s="94"/>
      <c r="K1524" s="94"/>
      <c r="L1524" s="94"/>
      <c r="M1524" s="97" t="n">
        <v>0</v>
      </c>
      <c r="N1524" s="97" t="n">
        <v>0</v>
      </c>
      <c r="O1524" s="97" t="n">
        <v>0</v>
      </c>
      <c r="P1524" s="94"/>
      <c r="Q1524" s="94"/>
    </row>
    <row r="1525" customFormat="false" ht="12.75" hidden="false" customHeight="false" outlineLevel="0" collapsed="false">
      <c r="A1525" s="99"/>
      <c r="B1525" s="100"/>
      <c r="C1525" s="101"/>
      <c r="D1525" s="102"/>
      <c r="E1525" s="102"/>
      <c r="F1525" s="101"/>
      <c r="G1525" s="103"/>
      <c r="H1525" s="99"/>
      <c r="I1525" s="103"/>
      <c r="J1525" s="99"/>
      <c r="K1525" s="99"/>
      <c r="L1525" s="99"/>
      <c r="M1525" s="103" t="n">
        <v>0</v>
      </c>
      <c r="N1525" s="103" t="n">
        <v>0</v>
      </c>
      <c r="O1525" s="103" t="n">
        <v>0</v>
      </c>
      <c r="P1525" s="99"/>
      <c r="Q1525" s="99"/>
    </row>
    <row r="1526" customFormat="false" ht="12.75" hidden="false" customHeight="false" outlineLevel="0" collapsed="false">
      <c r="A1526" s="104" t="n">
        <f aca="false">A1523+1</f>
        <v>509</v>
      </c>
      <c r="B1526" s="95"/>
      <c r="C1526" s="40"/>
      <c r="D1526" s="96" t="n">
        <v>6</v>
      </c>
      <c r="E1526" s="96"/>
      <c r="F1526" s="40"/>
      <c r="G1526" s="105" t="n">
        <f aca="false">C1526</f>
        <v>0</v>
      </c>
      <c r="H1526" s="104" t="n">
        <f aca="false">IF(AND(E1526=0,E1527=0),25,20)</f>
        <v>25</v>
      </c>
      <c r="I1526" s="105" t="n">
        <f aca="false">F1526</f>
        <v>0</v>
      </c>
      <c r="J1526" s="94" t="n">
        <f aca="false">IF(E1526="WO40",-40,MAX(4,SUM(E1526:E1527)))</f>
        <v>4</v>
      </c>
      <c r="K1526" s="104" t="n">
        <f aca="false">IF(D1526&gt;E1526,1,0)+IF(D1527&gt;E1527,1,0)+IF(D1528&gt;E1528,1,0)</f>
        <v>2</v>
      </c>
      <c r="L1526" s="104" t="n">
        <f aca="false">IF(E1526&gt;D1526,1,0)+IF(E1527&gt;D1527,1,0)+IF(E1528&gt;D1528,1,0)</f>
        <v>0</v>
      </c>
      <c r="M1526" s="97" t="str">
        <f aca="false">G1526&amp;" d. "&amp;I1526</f>
        <v>0 d. 0</v>
      </c>
      <c r="N1526" s="97" t="str">
        <f aca="false">G1526&amp;" x "&amp;I1526</f>
        <v>0 x 0</v>
      </c>
      <c r="O1526" s="97" t="str">
        <f aca="false">I1526&amp;" x "&amp;G1526</f>
        <v>0 x 0</v>
      </c>
      <c r="P1526" s="94" t="n">
        <f aca="false">MONTH(B1526)</f>
        <v>12</v>
      </c>
      <c r="Q1526" s="94" t="n">
        <f aca="false">QUOTIENT(B1526-2,7)-6129</f>
        <v>-6129</v>
      </c>
    </row>
    <row r="1527" customFormat="false" ht="12.75" hidden="false" customHeight="false" outlineLevel="0" collapsed="false">
      <c r="A1527" s="94"/>
      <c r="B1527" s="39"/>
      <c r="C1527" s="40"/>
      <c r="D1527" s="98" t="n">
        <v>6</v>
      </c>
      <c r="E1527" s="98"/>
      <c r="F1527" s="40"/>
      <c r="G1527" s="97"/>
      <c r="H1527" s="94"/>
      <c r="I1527" s="97"/>
      <c r="J1527" s="94"/>
      <c r="K1527" s="94"/>
      <c r="L1527" s="94"/>
      <c r="M1527" s="97" t="n">
        <v>0</v>
      </c>
      <c r="N1527" s="97" t="n">
        <v>0</v>
      </c>
      <c r="O1527" s="97" t="n">
        <v>0</v>
      </c>
      <c r="P1527" s="94"/>
      <c r="Q1527" s="94"/>
    </row>
    <row r="1528" customFormat="false" ht="12.75" hidden="false" customHeight="false" outlineLevel="0" collapsed="false">
      <c r="A1528" s="99"/>
      <c r="B1528" s="100"/>
      <c r="C1528" s="101"/>
      <c r="D1528" s="102"/>
      <c r="E1528" s="102"/>
      <c r="F1528" s="101"/>
      <c r="G1528" s="103"/>
      <c r="H1528" s="99"/>
      <c r="I1528" s="103"/>
      <c r="J1528" s="99"/>
      <c r="K1528" s="99"/>
      <c r="L1528" s="99"/>
      <c r="M1528" s="103" t="n">
        <v>0</v>
      </c>
      <c r="N1528" s="103" t="n">
        <v>0</v>
      </c>
      <c r="O1528" s="103" t="n">
        <v>0</v>
      </c>
      <c r="P1528" s="99"/>
      <c r="Q1528" s="99"/>
    </row>
    <row r="1529" customFormat="false" ht="12.75" hidden="false" customHeight="false" outlineLevel="0" collapsed="false">
      <c r="A1529" s="104" t="n">
        <f aca="false">A1526+1</f>
        <v>510</v>
      </c>
      <c r="B1529" s="95"/>
      <c r="C1529" s="40"/>
      <c r="D1529" s="96" t="n">
        <v>6</v>
      </c>
      <c r="E1529" s="96"/>
      <c r="F1529" s="40"/>
      <c r="G1529" s="105" t="n">
        <f aca="false">C1529</f>
        <v>0</v>
      </c>
      <c r="H1529" s="104" t="n">
        <f aca="false">IF(AND(E1529=0,E1530=0),25,20)</f>
        <v>25</v>
      </c>
      <c r="I1529" s="105" t="n">
        <f aca="false">F1529</f>
        <v>0</v>
      </c>
      <c r="J1529" s="94" t="n">
        <f aca="false">IF(E1529="WO40",-40,MAX(4,SUM(E1529:E1530)))</f>
        <v>4</v>
      </c>
      <c r="K1529" s="104" t="n">
        <f aca="false">IF(D1529&gt;E1529,1,0)+IF(D1530&gt;E1530,1,0)+IF(D1531&gt;E1531,1,0)</f>
        <v>2</v>
      </c>
      <c r="L1529" s="104" t="n">
        <f aca="false">IF(E1529&gt;D1529,1,0)+IF(E1530&gt;D1530,1,0)+IF(E1531&gt;D1531,1,0)</f>
        <v>0</v>
      </c>
      <c r="M1529" s="97" t="str">
        <f aca="false">G1529&amp;" d. "&amp;I1529</f>
        <v>0 d. 0</v>
      </c>
      <c r="N1529" s="97" t="str">
        <f aca="false">G1529&amp;" x "&amp;I1529</f>
        <v>0 x 0</v>
      </c>
      <c r="O1529" s="97" t="str">
        <f aca="false">I1529&amp;" x "&amp;G1529</f>
        <v>0 x 0</v>
      </c>
      <c r="P1529" s="94" t="n">
        <f aca="false">MONTH(B1529)</f>
        <v>12</v>
      </c>
      <c r="Q1529" s="94" t="n">
        <f aca="false">QUOTIENT(B1529-2,7)-6129</f>
        <v>-6129</v>
      </c>
    </row>
    <row r="1530" customFormat="false" ht="12.75" hidden="false" customHeight="false" outlineLevel="0" collapsed="false">
      <c r="A1530" s="94"/>
      <c r="B1530" s="39"/>
      <c r="C1530" s="40"/>
      <c r="D1530" s="98" t="n">
        <v>6</v>
      </c>
      <c r="E1530" s="98"/>
      <c r="F1530" s="40"/>
      <c r="G1530" s="97"/>
      <c r="H1530" s="94"/>
      <c r="I1530" s="97"/>
      <c r="J1530" s="94"/>
      <c r="K1530" s="94"/>
      <c r="L1530" s="94"/>
      <c r="M1530" s="97" t="n">
        <v>0</v>
      </c>
      <c r="N1530" s="97" t="n">
        <v>0</v>
      </c>
      <c r="O1530" s="97" t="n">
        <v>0</v>
      </c>
      <c r="P1530" s="94"/>
      <c r="Q1530" s="94"/>
    </row>
    <row r="1531" customFormat="false" ht="12.75" hidden="false" customHeight="false" outlineLevel="0" collapsed="false">
      <c r="A1531" s="99"/>
      <c r="B1531" s="100"/>
      <c r="C1531" s="101"/>
      <c r="D1531" s="102"/>
      <c r="E1531" s="102"/>
      <c r="F1531" s="101"/>
      <c r="G1531" s="103"/>
      <c r="H1531" s="99"/>
      <c r="I1531" s="103"/>
      <c r="J1531" s="99"/>
      <c r="K1531" s="99"/>
      <c r="L1531" s="99"/>
      <c r="M1531" s="103" t="n">
        <v>0</v>
      </c>
      <c r="N1531" s="103" t="n">
        <v>0</v>
      </c>
      <c r="O1531" s="103" t="n">
        <v>0</v>
      </c>
      <c r="P1531" s="99"/>
      <c r="Q1531" s="99"/>
    </row>
    <row r="1532" customFormat="false" ht="12.75" hidden="false" customHeight="false" outlineLevel="0" collapsed="false">
      <c r="A1532" s="104" t="n">
        <f aca="false">A1529+1</f>
        <v>511</v>
      </c>
      <c r="B1532" s="95"/>
      <c r="C1532" s="40"/>
      <c r="D1532" s="96" t="n">
        <v>6</v>
      </c>
      <c r="E1532" s="96"/>
      <c r="F1532" s="40"/>
      <c r="G1532" s="105" t="n">
        <f aca="false">C1532</f>
        <v>0</v>
      </c>
      <c r="H1532" s="104" t="n">
        <f aca="false">IF(AND(E1532=0,E1533=0),25,20)</f>
        <v>25</v>
      </c>
      <c r="I1532" s="105" t="n">
        <f aca="false">F1532</f>
        <v>0</v>
      </c>
      <c r="J1532" s="94" t="n">
        <f aca="false">IF(E1532="WO40",-40,MAX(4,SUM(E1532:E1533)))</f>
        <v>4</v>
      </c>
      <c r="K1532" s="104" t="n">
        <f aca="false">IF(D1532&gt;E1532,1,0)+IF(D1533&gt;E1533,1,0)+IF(D1534&gt;E1534,1,0)</f>
        <v>2</v>
      </c>
      <c r="L1532" s="104" t="n">
        <f aca="false">IF(E1532&gt;D1532,1,0)+IF(E1533&gt;D1533,1,0)+IF(E1534&gt;D1534,1,0)</f>
        <v>0</v>
      </c>
      <c r="M1532" s="97" t="str">
        <f aca="false">G1532&amp;" d. "&amp;I1532</f>
        <v>0 d. 0</v>
      </c>
      <c r="N1532" s="97" t="str">
        <f aca="false">G1532&amp;" x "&amp;I1532</f>
        <v>0 x 0</v>
      </c>
      <c r="O1532" s="97" t="str">
        <f aca="false">I1532&amp;" x "&amp;G1532</f>
        <v>0 x 0</v>
      </c>
      <c r="P1532" s="94" t="n">
        <f aca="false">MONTH(B1532)</f>
        <v>12</v>
      </c>
      <c r="Q1532" s="94" t="n">
        <f aca="false">QUOTIENT(B1532-2,7)-6129</f>
        <v>-6129</v>
      </c>
    </row>
    <row r="1533" customFormat="false" ht="12.75" hidden="false" customHeight="false" outlineLevel="0" collapsed="false">
      <c r="A1533" s="94"/>
      <c r="B1533" s="39"/>
      <c r="C1533" s="40"/>
      <c r="D1533" s="98" t="n">
        <v>6</v>
      </c>
      <c r="E1533" s="98"/>
      <c r="F1533" s="40"/>
      <c r="G1533" s="97"/>
      <c r="H1533" s="94"/>
      <c r="I1533" s="97"/>
      <c r="J1533" s="94"/>
      <c r="K1533" s="94"/>
      <c r="L1533" s="94"/>
      <c r="M1533" s="97" t="n">
        <v>0</v>
      </c>
      <c r="N1533" s="97" t="n">
        <v>0</v>
      </c>
      <c r="O1533" s="97" t="n">
        <v>0</v>
      </c>
      <c r="P1533" s="94"/>
      <c r="Q1533" s="94"/>
    </row>
    <row r="1534" customFormat="false" ht="12.75" hidden="false" customHeight="false" outlineLevel="0" collapsed="false">
      <c r="A1534" s="99"/>
      <c r="B1534" s="100"/>
      <c r="C1534" s="101"/>
      <c r="D1534" s="102"/>
      <c r="E1534" s="102"/>
      <c r="F1534" s="101"/>
      <c r="G1534" s="103"/>
      <c r="H1534" s="99"/>
      <c r="I1534" s="103"/>
      <c r="J1534" s="99"/>
      <c r="K1534" s="99"/>
      <c r="L1534" s="99"/>
      <c r="M1534" s="103" t="n">
        <v>0</v>
      </c>
      <c r="N1534" s="103" t="n">
        <v>0</v>
      </c>
      <c r="O1534" s="103" t="n">
        <v>0</v>
      </c>
      <c r="P1534" s="99"/>
      <c r="Q1534" s="99"/>
    </row>
    <row r="1535" customFormat="false" ht="12.75" hidden="false" customHeight="false" outlineLevel="0" collapsed="false">
      <c r="A1535" s="104" t="n">
        <f aca="false">A1532+1</f>
        <v>512</v>
      </c>
      <c r="B1535" s="95"/>
      <c r="C1535" s="40"/>
      <c r="D1535" s="96" t="n">
        <v>6</v>
      </c>
      <c r="E1535" s="96"/>
      <c r="F1535" s="40"/>
      <c r="G1535" s="105" t="n">
        <f aca="false">C1535</f>
        <v>0</v>
      </c>
      <c r="H1535" s="104" t="n">
        <f aca="false">IF(AND(E1535=0,E1536=0),25,20)</f>
        <v>25</v>
      </c>
      <c r="I1535" s="105" t="n">
        <f aca="false">F1535</f>
        <v>0</v>
      </c>
      <c r="J1535" s="94" t="n">
        <f aca="false">IF(E1535="WO40",-40,MAX(4,SUM(E1535:E1536)))</f>
        <v>4</v>
      </c>
      <c r="K1535" s="104" t="n">
        <f aca="false">IF(D1535&gt;E1535,1,0)+IF(D1536&gt;E1536,1,0)+IF(D1537&gt;E1537,1,0)</f>
        <v>2</v>
      </c>
      <c r="L1535" s="104" t="n">
        <f aca="false">IF(E1535&gt;D1535,1,0)+IF(E1536&gt;D1536,1,0)+IF(E1537&gt;D1537,1,0)</f>
        <v>0</v>
      </c>
      <c r="M1535" s="97" t="str">
        <f aca="false">G1535&amp;" d. "&amp;I1535</f>
        <v>0 d. 0</v>
      </c>
      <c r="N1535" s="97" t="str">
        <f aca="false">G1535&amp;" x "&amp;I1535</f>
        <v>0 x 0</v>
      </c>
      <c r="O1535" s="97" t="str">
        <f aca="false">I1535&amp;" x "&amp;G1535</f>
        <v>0 x 0</v>
      </c>
      <c r="P1535" s="94" t="n">
        <f aca="false">MONTH(B1535)</f>
        <v>12</v>
      </c>
      <c r="Q1535" s="94" t="n">
        <f aca="false">QUOTIENT(B1535-2,7)-6129</f>
        <v>-6129</v>
      </c>
    </row>
    <row r="1536" customFormat="false" ht="12.75" hidden="false" customHeight="false" outlineLevel="0" collapsed="false">
      <c r="A1536" s="94"/>
      <c r="B1536" s="39"/>
      <c r="C1536" s="40"/>
      <c r="D1536" s="98" t="n">
        <v>6</v>
      </c>
      <c r="E1536" s="98"/>
      <c r="F1536" s="40"/>
      <c r="G1536" s="97"/>
      <c r="H1536" s="94"/>
      <c r="I1536" s="97"/>
      <c r="J1536" s="94"/>
      <c r="K1536" s="94"/>
      <c r="L1536" s="94"/>
      <c r="M1536" s="97" t="n">
        <v>0</v>
      </c>
      <c r="N1536" s="97" t="n">
        <v>0</v>
      </c>
      <c r="O1536" s="97" t="n">
        <v>0</v>
      </c>
      <c r="P1536" s="94"/>
      <c r="Q1536" s="94"/>
    </row>
    <row r="1537" customFormat="false" ht="12.75" hidden="false" customHeight="false" outlineLevel="0" collapsed="false">
      <c r="A1537" s="99"/>
      <c r="B1537" s="100"/>
      <c r="C1537" s="101"/>
      <c r="D1537" s="102"/>
      <c r="E1537" s="102"/>
      <c r="F1537" s="101"/>
      <c r="G1537" s="103"/>
      <c r="H1537" s="99"/>
      <c r="I1537" s="103"/>
      <c r="J1537" s="99"/>
      <c r="K1537" s="99"/>
      <c r="L1537" s="99"/>
      <c r="M1537" s="103" t="n">
        <v>0</v>
      </c>
      <c r="N1537" s="103" t="n">
        <v>0</v>
      </c>
      <c r="O1537" s="103" t="n">
        <v>0</v>
      </c>
      <c r="P1537" s="99"/>
      <c r="Q1537" s="99"/>
    </row>
    <row r="1538" customFormat="false" ht="12.75" hidden="false" customHeight="false" outlineLevel="0" collapsed="false">
      <c r="A1538" s="104" t="n">
        <f aca="false">A1535+1</f>
        <v>513</v>
      </c>
      <c r="B1538" s="95"/>
      <c r="C1538" s="40"/>
      <c r="D1538" s="96" t="n">
        <v>6</v>
      </c>
      <c r="E1538" s="96"/>
      <c r="F1538" s="40"/>
      <c r="G1538" s="105" t="n">
        <f aca="false">C1538</f>
        <v>0</v>
      </c>
      <c r="H1538" s="104" t="n">
        <f aca="false">IF(AND(E1538=0,E1539=0),25,20)</f>
        <v>25</v>
      </c>
      <c r="I1538" s="105" t="n">
        <f aca="false">F1538</f>
        <v>0</v>
      </c>
      <c r="J1538" s="94" t="n">
        <f aca="false">IF(E1538="WO40",-40,MAX(4,SUM(E1538:E1539)))</f>
        <v>4</v>
      </c>
      <c r="K1538" s="104" t="n">
        <f aca="false">IF(D1538&gt;E1538,1,0)+IF(D1539&gt;E1539,1,0)+IF(D1540&gt;E1540,1,0)</f>
        <v>2</v>
      </c>
      <c r="L1538" s="104" t="n">
        <f aca="false">IF(E1538&gt;D1538,1,0)+IF(E1539&gt;D1539,1,0)+IF(E1540&gt;D1540,1,0)</f>
        <v>0</v>
      </c>
      <c r="M1538" s="97" t="str">
        <f aca="false">G1538&amp;" d. "&amp;I1538</f>
        <v>0 d. 0</v>
      </c>
      <c r="N1538" s="97" t="str">
        <f aca="false">G1538&amp;" x "&amp;I1538</f>
        <v>0 x 0</v>
      </c>
      <c r="O1538" s="97" t="str">
        <f aca="false">I1538&amp;" x "&amp;G1538</f>
        <v>0 x 0</v>
      </c>
      <c r="P1538" s="94" t="n">
        <f aca="false">MONTH(B1538)</f>
        <v>12</v>
      </c>
      <c r="Q1538" s="94" t="n">
        <f aca="false">QUOTIENT(B1538-2,7)-6129</f>
        <v>-6129</v>
      </c>
    </row>
    <row r="1539" customFormat="false" ht="12.75" hidden="false" customHeight="false" outlineLevel="0" collapsed="false">
      <c r="A1539" s="94"/>
      <c r="B1539" s="39"/>
      <c r="C1539" s="40"/>
      <c r="D1539" s="98" t="n">
        <v>6</v>
      </c>
      <c r="E1539" s="98"/>
      <c r="F1539" s="40"/>
      <c r="G1539" s="97"/>
      <c r="H1539" s="94"/>
      <c r="I1539" s="97"/>
      <c r="J1539" s="94"/>
      <c r="K1539" s="94"/>
      <c r="L1539" s="94"/>
      <c r="M1539" s="97" t="n">
        <v>0</v>
      </c>
      <c r="N1539" s="97" t="n">
        <v>0</v>
      </c>
      <c r="O1539" s="97" t="n">
        <v>0</v>
      </c>
      <c r="P1539" s="94"/>
      <c r="Q1539" s="94"/>
    </row>
    <row r="1540" customFormat="false" ht="12.75" hidden="false" customHeight="false" outlineLevel="0" collapsed="false">
      <c r="A1540" s="99"/>
      <c r="B1540" s="100"/>
      <c r="C1540" s="101"/>
      <c r="D1540" s="102"/>
      <c r="E1540" s="102"/>
      <c r="F1540" s="101"/>
      <c r="G1540" s="103"/>
      <c r="H1540" s="99"/>
      <c r="I1540" s="103"/>
      <c r="J1540" s="99"/>
      <c r="K1540" s="99"/>
      <c r="L1540" s="99"/>
      <c r="M1540" s="103" t="n">
        <v>0</v>
      </c>
      <c r="N1540" s="103" t="n">
        <v>0</v>
      </c>
      <c r="O1540" s="103" t="n">
        <v>0</v>
      </c>
      <c r="P1540" s="99"/>
      <c r="Q1540" s="99"/>
    </row>
    <row r="1541" customFormat="false" ht="12.75" hidden="false" customHeight="false" outlineLevel="0" collapsed="false">
      <c r="A1541" s="104" t="n">
        <f aca="false">A1538+1</f>
        <v>514</v>
      </c>
      <c r="B1541" s="95"/>
      <c r="C1541" s="40"/>
      <c r="D1541" s="96" t="n">
        <v>6</v>
      </c>
      <c r="E1541" s="96"/>
      <c r="F1541" s="40"/>
      <c r="G1541" s="105" t="n">
        <f aca="false">C1541</f>
        <v>0</v>
      </c>
      <c r="H1541" s="104" t="n">
        <f aca="false">IF(AND(E1541=0,E1542=0),25,20)</f>
        <v>25</v>
      </c>
      <c r="I1541" s="105" t="n">
        <f aca="false">F1541</f>
        <v>0</v>
      </c>
      <c r="J1541" s="94" t="n">
        <f aca="false">IF(E1541="WO40",-40,MAX(4,SUM(E1541:E1542)))</f>
        <v>4</v>
      </c>
      <c r="K1541" s="104" t="n">
        <f aca="false">IF(D1541&gt;E1541,1,0)+IF(D1542&gt;E1542,1,0)+IF(D1543&gt;E1543,1,0)</f>
        <v>2</v>
      </c>
      <c r="L1541" s="104" t="n">
        <f aca="false">IF(E1541&gt;D1541,1,0)+IF(E1542&gt;D1542,1,0)+IF(E1543&gt;D1543,1,0)</f>
        <v>0</v>
      </c>
      <c r="M1541" s="97" t="str">
        <f aca="false">G1541&amp;" d. "&amp;I1541</f>
        <v>0 d. 0</v>
      </c>
      <c r="N1541" s="97" t="str">
        <f aca="false">G1541&amp;" x "&amp;I1541</f>
        <v>0 x 0</v>
      </c>
      <c r="O1541" s="97" t="str">
        <f aca="false">I1541&amp;" x "&amp;G1541</f>
        <v>0 x 0</v>
      </c>
      <c r="P1541" s="94" t="n">
        <f aca="false">MONTH(B1541)</f>
        <v>12</v>
      </c>
      <c r="Q1541" s="94" t="n">
        <f aca="false">QUOTIENT(B1541-2,7)-6129</f>
        <v>-6129</v>
      </c>
    </row>
    <row r="1542" customFormat="false" ht="12.75" hidden="false" customHeight="false" outlineLevel="0" collapsed="false">
      <c r="A1542" s="94"/>
      <c r="B1542" s="39"/>
      <c r="C1542" s="40"/>
      <c r="D1542" s="98" t="n">
        <v>6</v>
      </c>
      <c r="E1542" s="98"/>
      <c r="F1542" s="40"/>
      <c r="G1542" s="97"/>
      <c r="H1542" s="94"/>
      <c r="I1542" s="97"/>
      <c r="J1542" s="94"/>
      <c r="K1542" s="94"/>
      <c r="L1542" s="94"/>
      <c r="M1542" s="97" t="n">
        <v>0</v>
      </c>
      <c r="N1542" s="97" t="n">
        <v>0</v>
      </c>
      <c r="O1542" s="97" t="n">
        <v>0</v>
      </c>
      <c r="P1542" s="94"/>
      <c r="Q1542" s="94"/>
    </row>
    <row r="1543" customFormat="false" ht="12.75" hidden="false" customHeight="false" outlineLevel="0" collapsed="false">
      <c r="A1543" s="99"/>
      <c r="B1543" s="100"/>
      <c r="C1543" s="101"/>
      <c r="D1543" s="102"/>
      <c r="E1543" s="102"/>
      <c r="F1543" s="101"/>
      <c r="G1543" s="103"/>
      <c r="H1543" s="99"/>
      <c r="I1543" s="103"/>
      <c r="J1543" s="99"/>
      <c r="K1543" s="99"/>
      <c r="L1543" s="99"/>
      <c r="M1543" s="103" t="n">
        <v>0</v>
      </c>
      <c r="N1543" s="103" t="n">
        <v>0</v>
      </c>
      <c r="O1543" s="103" t="n">
        <v>0</v>
      </c>
      <c r="P1543" s="99"/>
      <c r="Q1543" s="99"/>
    </row>
    <row r="1544" customFormat="false" ht="12.75" hidden="false" customHeight="false" outlineLevel="0" collapsed="false">
      <c r="A1544" s="104" t="n">
        <f aca="false">A1541+1</f>
        <v>515</v>
      </c>
      <c r="B1544" s="95"/>
      <c r="C1544" s="40"/>
      <c r="D1544" s="96" t="n">
        <v>6</v>
      </c>
      <c r="E1544" s="96"/>
      <c r="F1544" s="40"/>
      <c r="G1544" s="105" t="n">
        <f aca="false">C1544</f>
        <v>0</v>
      </c>
      <c r="H1544" s="104" t="n">
        <f aca="false">IF(AND(E1544=0,E1545=0),25,20)</f>
        <v>25</v>
      </c>
      <c r="I1544" s="105" t="n">
        <f aca="false">F1544</f>
        <v>0</v>
      </c>
      <c r="J1544" s="94" t="n">
        <f aca="false">IF(E1544="WO40",-40,MAX(4,SUM(E1544:E1545)))</f>
        <v>4</v>
      </c>
      <c r="K1544" s="104" t="n">
        <f aca="false">IF(D1544&gt;E1544,1,0)+IF(D1545&gt;E1545,1,0)+IF(D1546&gt;E1546,1,0)</f>
        <v>2</v>
      </c>
      <c r="L1544" s="104" t="n">
        <f aca="false">IF(E1544&gt;D1544,1,0)+IF(E1545&gt;D1545,1,0)+IF(E1546&gt;D1546,1,0)</f>
        <v>0</v>
      </c>
      <c r="M1544" s="97" t="str">
        <f aca="false">G1544&amp;" d. "&amp;I1544</f>
        <v>0 d. 0</v>
      </c>
      <c r="N1544" s="97" t="str">
        <f aca="false">G1544&amp;" x "&amp;I1544</f>
        <v>0 x 0</v>
      </c>
      <c r="O1544" s="97" t="str">
        <f aca="false">I1544&amp;" x "&amp;G1544</f>
        <v>0 x 0</v>
      </c>
      <c r="P1544" s="94" t="n">
        <f aca="false">MONTH(B1544)</f>
        <v>12</v>
      </c>
      <c r="Q1544" s="94" t="n">
        <f aca="false">QUOTIENT(B1544-2,7)-6129</f>
        <v>-6129</v>
      </c>
    </row>
    <row r="1545" customFormat="false" ht="12.75" hidden="false" customHeight="false" outlineLevel="0" collapsed="false">
      <c r="A1545" s="94"/>
      <c r="B1545" s="39"/>
      <c r="C1545" s="40"/>
      <c r="D1545" s="98" t="n">
        <v>6</v>
      </c>
      <c r="E1545" s="98"/>
      <c r="F1545" s="40"/>
      <c r="G1545" s="97"/>
      <c r="H1545" s="94"/>
      <c r="I1545" s="97"/>
      <c r="J1545" s="94"/>
      <c r="K1545" s="94"/>
      <c r="L1545" s="94"/>
      <c r="M1545" s="97" t="n">
        <v>0</v>
      </c>
      <c r="N1545" s="97" t="n">
        <v>0</v>
      </c>
      <c r="O1545" s="97" t="n">
        <v>0</v>
      </c>
      <c r="P1545" s="94"/>
      <c r="Q1545" s="94"/>
    </row>
    <row r="1546" customFormat="false" ht="12.75" hidden="false" customHeight="false" outlineLevel="0" collapsed="false">
      <c r="A1546" s="99"/>
      <c r="B1546" s="100"/>
      <c r="C1546" s="101"/>
      <c r="D1546" s="102"/>
      <c r="E1546" s="102"/>
      <c r="F1546" s="101"/>
      <c r="G1546" s="103"/>
      <c r="H1546" s="99"/>
      <c r="I1546" s="103"/>
      <c r="J1546" s="99"/>
      <c r="K1546" s="99"/>
      <c r="L1546" s="99"/>
      <c r="M1546" s="103" t="n">
        <v>0</v>
      </c>
      <c r="N1546" s="103" t="n">
        <v>0</v>
      </c>
      <c r="O1546" s="103" t="n">
        <v>0</v>
      </c>
      <c r="P1546" s="99"/>
      <c r="Q1546" s="99"/>
    </row>
    <row r="1547" customFormat="false" ht="12.75" hidden="false" customHeight="false" outlineLevel="0" collapsed="false">
      <c r="A1547" s="104" t="n">
        <f aca="false">A1544+1</f>
        <v>516</v>
      </c>
      <c r="B1547" s="95"/>
      <c r="C1547" s="40"/>
      <c r="D1547" s="96" t="n">
        <v>6</v>
      </c>
      <c r="E1547" s="96"/>
      <c r="F1547" s="40"/>
      <c r="G1547" s="105" t="n">
        <f aca="false">C1547</f>
        <v>0</v>
      </c>
      <c r="H1547" s="104" t="n">
        <f aca="false">IF(AND(E1547=0,E1548=0),25,20)</f>
        <v>25</v>
      </c>
      <c r="I1547" s="105" t="n">
        <f aca="false">F1547</f>
        <v>0</v>
      </c>
      <c r="J1547" s="94" t="n">
        <f aca="false">IF(E1547="WO40",-40,MAX(4,SUM(E1547:E1548)))</f>
        <v>4</v>
      </c>
      <c r="K1547" s="104" t="n">
        <f aca="false">IF(D1547&gt;E1547,1,0)+IF(D1548&gt;E1548,1,0)+IF(D1549&gt;E1549,1,0)</f>
        <v>2</v>
      </c>
      <c r="L1547" s="104" t="n">
        <f aca="false">IF(E1547&gt;D1547,1,0)+IF(E1548&gt;D1548,1,0)+IF(E1549&gt;D1549,1,0)</f>
        <v>0</v>
      </c>
      <c r="M1547" s="97" t="str">
        <f aca="false">G1547&amp;" d. "&amp;I1547</f>
        <v>0 d. 0</v>
      </c>
      <c r="N1547" s="97" t="str">
        <f aca="false">G1547&amp;" x "&amp;I1547</f>
        <v>0 x 0</v>
      </c>
      <c r="O1547" s="97" t="str">
        <f aca="false">I1547&amp;" x "&amp;G1547</f>
        <v>0 x 0</v>
      </c>
      <c r="P1547" s="94" t="n">
        <f aca="false">MONTH(B1547)</f>
        <v>12</v>
      </c>
      <c r="Q1547" s="94" t="n">
        <f aca="false">QUOTIENT(B1547-2,7)-6129</f>
        <v>-6129</v>
      </c>
    </row>
    <row r="1548" customFormat="false" ht="12.75" hidden="false" customHeight="false" outlineLevel="0" collapsed="false">
      <c r="A1548" s="94"/>
      <c r="B1548" s="39"/>
      <c r="C1548" s="40"/>
      <c r="D1548" s="98" t="n">
        <v>6</v>
      </c>
      <c r="E1548" s="98"/>
      <c r="F1548" s="40"/>
      <c r="G1548" s="97"/>
      <c r="H1548" s="94"/>
      <c r="I1548" s="97"/>
      <c r="J1548" s="94"/>
      <c r="K1548" s="94"/>
      <c r="L1548" s="94"/>
      <c r="M1548" s="97" t="n">
        <v>0</v>
      </c>
      <c r="N1548" s="97" t="n">
        <v>0</v>
      </c>
      <c r="O1548" s="97" t="n">
        <v>0</v>
      </c>
      <c r="P1548" s="94"/>
      <c r="Q1548" s="94"/>
    </row>
    <row r="1549" customFormat="false" ht="12.75" hidden="false" customHeight="false" outlineLevel="0" collapsed="false">
      <c r="A1549" s="99"/>
      <c r="B1549" s="100"/>
      <c r="C1549" s="101"/>
      <c r="D1549" s="102"/>
      <c r="E1549" s="102"/>
      <c r="F1549" s="101"/>
      <c r="G1549" s="103"/>
      <c r="H1549" s="99"/>
      <c r="I1549" s="103"/>
      <c r="J1549" s="99"/>
      <c r="K1549" s="99"/>
      <c r="L1549" s="99"/>
      <c r="M1549" s="103" t="n">
        <v>0</v>
      </c>
      <c r="N1549" s="103" t="n">
        <v>0</v>
      </c>
      <c r="O1549" s="103" t="n">
        <v>0</v>
      </c>
      <c r="P1549" s="99"/>
      <c r="Q1549" s="99"/>
    </row>
    <row r="1550" customFormat="false" ht="12.75" hidden="false" customHeight="false" outlineLevel="0" collapsed="false">
      <c r="A1550" s="104" t="n">
        <f aca="false">A1547+1</f>
        <v>517</v>
      </c>
      <c r="B1550" s="95"/>
      <c r="C1550" s="40"/>
      <c r="D1550" s="96" t="n">
        <v>6</v>
      </c>
      <c r="E1550" s="96"/>
      <c r="F1550" s="40"/>
      <c r="G1550" s="105" t="n">
        <f aca="false">C1550</f>
        <v>0</v>
      </c>
      <c r="H1550" s="104" t="n">
        <f aca="false">IF(AND(E1550=0,E1551=0),25,20)</f>
        <v>25</v>
      </c>
      <c r="I1550" s="105" t="n">
        <f aca="false">F1550</f>
        <v>0</v>
      </c>
      <c r="J1550" s="94" t="n">
        <f aca="false">IF(E1550="WO40",-40,MAX(4,SUM(E1550:E1551)))</f>
        <v>4</v>
      </c>
      <c r="K1550" s="104" t="n">
        <f aca="false">IF(D1550&gt;E1550,1,0)+IF(D1551&gt;E1551,1,0)+IF(D1552&gt;E1552,1,0)</f>
        <v>2</v>
      </c>
      <c r="L1550" s="104" t="n">
        <f aca="false">IF(E1550&gt;D1550,1,0)+IF(E1551&gt;D1551,1,0)+IF(E1552&gt;D1552,1,0)</f>
        <v>0</v>
      </c>
      <c r="M1550" s="97" t="str">
        <f aca="false">G1550&amp;" d. "&amp;I1550</f>
        <v>0 d. 0</v>
      </c>
      <c r="N1550" s="97" t="str">
        <f aca="false">G1550&amp;" x "&amp;I1550</f>
        <v>0 x 0</v>
      </c>
      <c r="O1550" s="97" t="str">
        <f aca="false">I1550&amp;" x "&amp;G1550</f>
        <v>0 x 0</v>
      </c>
      <c r="P1550" s="94" t="n">
        <f aca="false">MONTH(B1550)</f>
        <v>12</v>
      </c>
      <c r="Q1550" s="94" t="n">
        <f aca="false">QUOTIENT(B1550-2,7)-6129</f>
        <v>-6129</v>
      </c>
    </row>
    <row r="1551" customFormat="false" ht="12.75" hidden="false" customHeight="false" outlineLevel="0" collapsed="false">
      <c r="A1551" s="94"/>
      <c r="B1551" s="39"/>
      <c r="C1551" s="40"/>
      <c r="D1551" s="98" t="n">
        <v>6</v>
      </c>
      <c r="E1551" s="98"/>
      <c r="F1551" s="40"/>
      <c r="G1551" s="97"/>
      <c r="H1551" s="94"/>
      <c r="I1551" s="97"/>
      <c r="J1551" s="94"/>
      <c r="K1551" s="94"/>
      <c r="L1551" s="94"/>
      <c r="M1551" s="97" t="n">
        <v>0</v>
      </c>
      <c r="N1551" s="97" t="n">
        <v>0</v>
      </c>
      <c r="O1551" s="97" t="n">
        <v>0</v>
      </c>
      <c r="P1551" s="94"/>
      <c r="Q1551" s="94"/>
    </row>
    <row r="1552" customFormat="false" ht="12.75" hidden="false" customHeight="false" outlineLevel="0" collapsed="false">
      <c r="A1552" s="99"/>
      <c r="B1552" s="100"/>
      <c r="C1552" s="101"/>
      <c r="D1552" s="102"/>
      <c r="E1552" s="102"/>
      <c r="F1552" s="101"/>
      <c r="G1552" s="103"/>
      <c r="H1552" s="99"/>
      <c r="I1552" s="103"/>
      <c r="J1552" s="99"/>
      <c r="K1552" s="99"/>
      <c r="L1552" s="99"/>
      <c r="M1552" s="103" t="n">
        <v>0</v>
      </c>
      <c r="N1552" s="103" t="n">
        <v>0</v>
      </c>
      <c r="O1552" s="103" t="n">
        <v>0</v>
      </c>
      <c r="P1552" s="99"/>
      <c r="Q1552" s="99"/>
    </row>
    <row r="1553" customFormat="false" ht="12.75" hidden="false" customHeight="false" outlineLevel="0" collapsed="false">
      <c r="A1553" s="104" t="n">
        <f aca="false">A1550+1</f>
        <v>518</v>
      </c>
      <c r="B1553" s="95"/>
      <c r="C1553" s="40"/>
      <c r="D1553" s="96" t="n">
        <v>6</v>
      </c>
      <c r="E1553" s="96"/>
      <c r="F1553" s="40"/>
      <c r="G1553" s="105" t="n">
        <f aca="false">C1553</f>
        <v>0</v>
      </c>
      <c r="H1553" s="104" t="n">
        <f aca="false">IF(AND(E1553=0,E1554=0),25,20)</f>
        <v>25</v>
      </c>
      <c r="I1553" s="105" t="n">
        <f aca="false">F1553</f>
        <v>0</v>
      </c>
      <c r="J1553" s="94" t="n">
        <f aca="false">IF(E1553="WO40",-40,MAX(4,SUM(E1553:E1554)))</f>
        <v>4</v>
      </c>
      <c r="K1553" s="104" t="n">
        <f aca="false">IF(D1553&gt;E1553,1,0)+IF(D1554&gt;E1554,1,0)+IF(D1555&gt;E1555,1,0)</f>
        <v>2</v>
      </c>
      <c r="L1553" s="104" t="n">
        <f aca="false">IF(E1553&gt;D1553,1,0)+IF(E1554&gt;D1554,1,0)+IF(E1555&gt;D1555,1,0)</f>
        <v>0</v>
      </c>
      <c r="M1553" s="97" t="str">
        <f aca="false">G1553&amp;" d. "&amp;I1553</f>
        <v>0 d. 0</v>
      </c>
      <c r="N1553" s="97" t="str">
        <f aca="false">G1553&amp;" x "&amp;I1553</f>
        <v>0 x 0</v>
      </c>
      <c r="O1553" s="97" t="str">
        <f aca="false">I1553&amp;" x "&amp;G1553</f>
        <v>0 x 0</v>
      </c>
      <c r="P1553" s="94" t="n">
        <f aca="false">MONTH(B1553)</f>
        <v>12</v>
      </c>
      <c r="Q1553" s="94" t="n">
        <f aca="false">QUOTIENT(B1553-2,7)-6129</f>
        <v>-6129</v>
      </c>
    </row>
    <row r="1554" customFormat="false" ht="12.75" hidden="false" customHeight="false" outlineLevel="0" collapsed="false">
      <c r="A1554" s="94"/>
      <c r="B1554" s="39"/>
      <c r="C1554" s="40"/>
      <c r="D1554" s="98" t="n">
        <v>6</v>
      </c>
      <c r="E1554" s="98"/>
      <c r="F1554" s="40"/>
      <c r="G1554" s="97"/>
      <c r="H1554" s="94"/>
      <c r="I1554" s="97"/>
      <c r="J1554" s="94"/>
      <c r="K1554" s="94"/>
      <c r="L1554" s="94"/>
      <c r="M1554" s="97" t="n">
        <v>0</v>
      </c>
      <c r="N1554" s="97" t="n">
        <v>0</v>
      </c>
      <c r="O1554" s="97" t="n">
        <v>0</v>
      </c>
      <c r="P1554" s="94"/>
      <c r="Q1554" s="94"/>
    </row>
    <row r="1555" customFormat="false" ht="12.75" hidden="false" customHeight="false" outlineLevel="0" collapsed="false">
      <c r="A1555" s="99"/>
      <c r="B1555" s="100"/>
      <c r="C1555" s="101"/>
      <c r="D1555" s="102"/>
      <c r="E1555" s="102"/>
      <c r="F1555" s="101"/>
      <c r="G1555" s="103"/>
      <c r="H1555" s="99"/>
      <c r="I1555" s="103"/>
      <c r="J1555" s="99"/>
      <c r="K1555" s="99"/>
      <c r="L1555" s="99"/>
      <c r="M1555" s="103" t="n">
        <v>0</v>
      </c>
      <c r="N1555" s="103" t="n">
        <v>0</v>
      </c>
      <c r="O1555" s="103" t="n">
        <v>0</v>
      </c>
      <c r="P1555" s="99"/>
      <c r="Q1555" s="99"/>
    </row>
    <row r="1556" customFormat="false" ht="12.75" hidden="false" customHeight="false" outlineLevel="0" collapsed="false">
      <c r="A1556" s="104" t="n">
        <f aca="false">A1553+1</f>
        <v>519</v>
      </c>
      <c r="B1556" s="95"/>
      <c r="C1556" s="40"/>
      <c r="D1556" s="96" t="n">
        <v>6</v>
      </c>
      <c r="E1556" s="96"/>
      <c r="F1556" s="40"/>
      <c r="G1556" s="105" t="n">
        <f aca="false">C1556</f>
        <v>0</v>
      </c>
      <c r="H1556" s="104" t="n">
        <f aca="false">IF(AND(E1556=0,E1557=0),25,20)</f>
        <v>25</v>
      </c>
      <c r="I1556" s="105" t="n">
        <f aca="false">F1556</f>
        <v>0</v>
      </c>
      <c r="J1556" s="94" t="n">
        <f aca="false">IF(E1556="WO40",-40,MAX(4,SUM(E1556:E1557)))</f>
        <v>4</v>
      </c>
      <c r="K1556" s="104" t="n">
        <f aca="false">IF(D1556&gt;E1556,1,0)+IF(D1557&gt;E1557,1,0)+IF(D1558&gt;E1558,1,0)</f>
        <v>2</v>
      </c>
      <c r="L1556" s="104" t="n">
        <f aca="false">IF(E1556&gt;D1556,1,0)+IF(E1557&gt;D1557,1,0)+IF(E1558&gt;D1558,1,0)</f>
        <v>0</v>
      </c>
      <c r="M1556" s="97" t="str">
        <f aca="false">G1556&amp;" d. "&amp;I1556</f>
        <v>0 d. 0</v>
      </c>
      <c r="N1556" s="97" t="str">
        <f aca="false">G1556&amp;" x "&amp;I1556</f>
        <v>0 x 0</v>
      </c>
      <c r="O1556" s="97" t="str">
        <f aca="false">I1556&amp;" x "&amp;G1556</f>
        <v>0 x 0</v>
      </c>
      <c r="P1556" s="94" t="n">
        <f aca="false">MONTH(B1556)</f>
        <v>12</v>
      </c>
      <c r="Q1556" s="94" t="n">
        <f aca="false">QUOTIENT(B1556-2,7)-6129</f>
        <v>-6129</v>
      </c>
    </row>
    <row r="1557" customFormat="false" ht="12.75" hidden="false" customHeight="false" outlineLevel="0" collapsed="false">
      <c r="A1557" s="94"/>
      <c r="B1557" s="39"/>
      <c r="C1557" s="40"/>
      <c r="D1557" s="98" t="n">
        <v>6</v>
      </c>
      <c r="E1557" s="98"/>
      <c r="F1557" s="40"/>
      <c r="G1557" s="97"/>
      <c r="H1557" s="94"/>
      <c r="I1557" s="97"/>
      <c r="J1557" s="94"/>
      <c r="K1557" s="94"/>
      <c r="L1557" s="94"/>
      <c r="M1557" s="97" t="n">
        <v>0</v>
      </c>
      <c r="N1557" s="97" t="n">
        <v>0</v>
      </c>
      <c r="O1557" s="97" t="n">
        <v>0</v>
      </c>
      <c r="P1557" s="94"/>
      <c r="Q1557" s="94"/>
    </row>
    <row r="1558" customFormat="false" ht="12.75" hidden="false" customHeight="false" outlineLevel="0" collapsed="false">
      <c r="A1558" s="99"/>
      <c r="B1558" s="100"/>
      <c r="C1558" s="101"/>
      <c r="D1558" s="102"/>
      <c r="E1558" s="102"/>
      <c r="F1558" s="101"/>
      <c r="G1558" s="103"/>
      <c r="H1558" s="99"/>
      <c r="I1558" s="103"/>
      <c r="J1558" s="99"/>
      <c r="K1558" s="99"/>
      <c r="L1558" s="99"/>
      <c r="M1558" s="103" t="n">
        <v>0</v>
      </c>
      <c r="N1558" s="103" t="n">
        <v>0</v>
      </c>
      <c r="O1558" s="103" t="n">
        <v>0</v>
      </c>
      <c r="P1558" s="99"/>
      <c r="Q1558" s="99"/>
    </row>
    <row r="1559" customFormat="false" ht="12.75" hidden="false" customHeight="false" outlineLevel="0" collapsed="false">
      <c r="A1559" s="104" t="n">
        <f aca="false">A1556+1</f>
        <v>520</v>
      </c>
      <c r="B1559" s="95"/>
      <c r="C1559" s="40"/>
      <c r="D1559" s="96" t="n">
        <v>6</v>
      </c>
      <c r="E1559" s="96"/>
      <c r="F1559" s="40"/>
      <c r="G1559" s="105" t="n">
        <f aca="false">C1559</f>
        <v>0</v>
      </c>
      <c r="H1559" s="104" t="n">
        <f aca="false">IF(AND(E1559=0,E1560=0),25,20)</f>
        <v>25</v>
      </c>
      <c r="I1559" s="105" t="n">
        <f aca="false">F1559</f>
        <v>0</v>
      </c>
      <c r="J1559" s="94" t="n">
        <f aca="false">IF(E1559="WO40",-40,MAX(4,SUM(E1559:E1560)))</f>
        <v>4</v>
      </c>
      <c r="K1559" s="104" t="n">
        <f aca="false">IF(D1559&gt;E1559,1,0)+IF(D1560&gt;E1560,1,0)+IF(D1561&gt;E1561,1,0)</f>
        <v>2</v>
      </c>
      <c r="L1559" s="104" t="n">
        <f aca="false">IF(E1559&gt;D1559,1,0)+IF(E1560&gt;D1560,1,0)+IF(E1561&gt;D1561,1,0)</f>
        <v>0</v>
      </c>
      <c r="M1559" s="97" t="str">
        <f aca="false">G1559&amp;" d. "&amp;I1559</f>
        <v>0 d. 0</v>
      </c>
      <c r="N1559" s="97" t="str">
        <f aca="false">G1559&amp;" x "&amp;I1559</f>
        <v>0 x 0</v>
      </c>
      <c r="O1559" s="97" t="str">
        <f aca="false">I1559&amp;" x "&amp;G1559</f>
        <v>0 x 0</v>
      </c>
      <c r="P1559" s="94" t="n">
        <f aca="false">MONTH(B1559)</f>
        <v>12</v>
      </c>
      <c r="Q1559" s="94" t="n">
        <f aca="false">QUOTIENT(B1559-2,7)-6129</f>
        <v>-6129</v>
      </c>
    </row>
    <row r="1560" customFormat="false" ht="12.75" hidden="false" customHeight="false" outlineLevel="0" collapsed="false">
      <c r="A1560" s="94"/>
      <c r="B1560" s="39"/>
      <c r="C1560" s="40"/>
      <c r="D1560" s="98" t="n">
        <v>6</v>
      </c>
      <c r="E1560" s="98"/>
      <c r="F1560" s="40"/>
      <c r="G1560" s="97"/>
      <c r="H1560" s="94"/>
      <c r="I1560" s="97"/>
      <c r="J1560" s="94"/>
      <c r="K1560" s="94"/>
      <c r="L1560" s="94"/>
      <c r="M1560" s="97" t="n">
        <v>0</v>
      </c>
      <c r="N1560" s="97" t="n">
        <v>0</v>
      </c>
      <c r="O1560" s="97" t="n">
        <v>0</v>
      </c>
      <c r="P1560" s="94"/>
      <c r="Q1560" s="94"/>
    </row>
    <row r="1561" customFormat="false" ht="12.75" hidden="false" customHeight="false" outlineLevel="0" collapsed="false">
      <c r="A1561" s="99"/>
      <c r="B1561" s="100"/>
      <c r="C1561" s="101"/>
      <c r="D1561" s="102"/>
      <c r="E1561" s="102"/>
      <c r="F1561" s="101"/>
      <c r="G1561" s="103"/>
      <c r="H1561" s="99"/>
      <c r="I1561" s="103"/>
      <c r="J1561" s="99"/>
      <c r="K1561" s="99"/>
      <c r="L1561" s="99"/>
      <c r="M1561" s="103" t="n">
        <v>0</v>
      </c>
      <c r="N1561" s="103" t="n">
        <v>0</v>
      </c>
      <c r="O1561" s="103" t="n">
        <v>0</v>
      </c>
      <c r="P1561" s="99"/>
      <c r="Q1561" s="99"/>
    </row>
    <row r="1562" customFormat="false" ht="12.75" hidden="false" customHeight="false" outlineLevel="0" collapsed="false">
      <c r="A1562" s="104" t="n">
        <f aca="false">A1559+1</f>
        <v>521</v>
      </c>
      <c r="B1562" s="95"/>
      <c r="C1562" s="40"/>
      <c r="D1562" s="96" t="n">
        <v>6</v>
      </c>
      <c r="E1562" s="96"/>
      <c r="F1562" s="40"/>
      <c r="G1562" s="105" t="n">
        <f aca="false">C1562</f>
        <v>0</v>
      </c>
      <c r="H1562" s="104" t="n">
        <f aca="false">IF(AND(E1562=0,E1563=0),25,20)</f>
        <v>25</v>
      </c>
      <c r="I1562" s="105" t="n">
        <f aca="false">F1562</f>
        <v>0</v>
      </c>
      <c r="J1562" s="94" t="n">
        <f aca="false">IF(E1562="WO40",-40,MAX(4,SUM(E1562:E1563)))</f>
        <v>4</v>
      </c>
      <c r="K1562" s="104" t="n">
        <f aca="false">IF(D1562&gt;E1562,1,0)+IF(D1563&gt;E1563,1,0)+IF(D1564&gt;E1564,1,0)</f>
        <v>2</v>
      </c>
      <c r="L1562" s="104" t="n">
        <f aca="false">IF(E1562&gt;D1562,1,0)+IF(E1563&gt;D1563,1,0)+IF(E1564&gt;D1564,1,0)</f>
        <v>0</v>
      </c>
      <c r="M1562" s="97" t="str">
        <f aca="false">G1562&amp;" d. "&amp;I1562</f>
        <v>0 d. 0</v>
      </c>
      <c r="N1562" s="97" t="str">
        <f aca="false">G1562&amp;" x "&amp;I1562</f>
        <v>0 x 0</v>
      </c>
      <c r="O1562" s="97" t="str">
        <f aca="false">I1562&amp;" x "&amp;G1562</f>
        <v>0 x 0</v>
      </c>
      <c r="P1562" s="94" t="n">
        <f aca="false">MONTH(B1562)</f>
        <v>12</v>
      </c>
      <c r="Q1562" s="94" t="n">
        <f aca="false">QUOTIENT(B1562-2,7)-6129</f>
        <v>-6129</v>
      </c>
    </row>
    <row r="1563" customFormat="false" ht="12.75" hidden="false" customHeight="false" outlineLevel="0" collapsed="false">
      <c r="A1563" s="94"/>
      <c r="B1563" s="39"/>
      <c r="C1563" s="40"/>
      <c r="D1563" s="98" t="n">
        <v>6</v>
      </c>
      <c r="E1563" s="98"/>
      <c r="F1563" s="40"/>
      <c r="G1563" s="97"/>
      <c r="H1563" s="94"/>
      <c r="I1563" s="97"/>
      <c r="J1563" s="94"/>
      <c r="K1563" s="94"/>
      <c r="L1563" s="94"/>
      <c r="M1563" s="97" t="n">
        <v>0</v>
      </c>
      <c r="N1563" s="97" t="n">
        <v>0</v>
      </c>
      <c r="O1563" s="97" t="n">
        <v>0</v>
      </c>
      <c r="P1563" s="94"/>
      <c r="Q1563" s="94"/>
    </row>
    <row r="1564" customFormat="false" ht="12.75" hidden="false" customHeight="false" outlineLevel="0" collapsed="false">
      <c r="A1564" s="99"/>
      <c r="B1564" s="100"/>
      <c r="C1564" s="101"/>
      <c r="D1564" s="102"/>
      <c r="E1564" s="102"/>
      <c r="F1564" s="101"/>
      <c r="G1564" s="103"/>
      <c r="H1564" s="99"/>
      <c r="I1564" s="103"/>
      <c r="J1564" s="99"/>
      <c r="K1564" s="99"/>
      <c r="L1564" s="99"/>
      <c r="M1564" s="103" t="n">
        <v>0</v>
      </c>
      <c r="N1564" s="103" t="n">
        <v>0</v>
      </c>
      <c r="O1564" s="103" t="n">
        <v>0</v>
      </c>
      <c r="P1564" s="99"/>
      <c r="Q1564" s="99"/>
    </row>
    <row r="1565" customFormat="false" ht="12.75" hidden="false" customHeight="false" outlineLevel="0" collapsed="false">
      <c r="A1565" s="104" t="n">
        <f aca="false">A1562+1</f>
        <v>522</v>
      </c>
      <c r="B1565" s="95"/>
      <c r="C1565" s="40"/>
      <c r="D1565" s="96" t="n">
        <v>6</v>
      </c>
      <c r="E1565" s="96"/>
      <c r="F1565" s="40"/>
      <c r="G1565" s="105" t="n">
        <f aca="false">C1565</f>
        <v>0</v>
      </c>
      <c r="H1565" s="104" t="n">
        <f aca="false">IF(AND(E1565=0,E1566=0),25,20)</f>
        <v>25</v>
      </c>
      <c r="I1565" s="105" t="n">
        <f aca="false">F1565</f>
        <v>0</v>
      </c>
      <c r="J1565" s="94" t="n">
        <f aca="false">IF(E1565="WO40",-40,MAX(4,SUM(E1565:E1566)))</f>
        <v>4</v>
      </c>
      <c r="K1565" s="104" t="n">
        <f aca="false">IF(D1565&gt;E1565,1,0)+IF(D1566&gt;E1566,1,0)+IF(D1567&gt;E1567,1,0)</f>
        <v>2</v>
      </c>
      <c r="L1565" s="104" t="n">
        <f aca="false">IF(E1565&gt;D1565,1,0)+IF(E1566&gt;D1566,1,0)+IF(E1567&gt;D1567,1,0)</f>
        <v>0</v>
      </c>
      <c r="M1565" s="97" t="str">
        <f aca="false">G1565&amp;" d. "&amp;I1565</f>
        <v>0 d. 0</v>
      </c>
      <c r="N1565" s="97" t="str">
        <f aca="false">G1565&amp;" x "&amp;I1565</f>
        <v>0 x 0</v>
      </c>
      <c r="O1565" s="97" t="str">
        <f aca="false">I1565&amp;" x "&amp;G1565</f>
        <v>0 x 0</v>
      </c>
      <c r="P1565" s="94" t="n">
        <f aca="false">MONTH(B1565)</f>
        <v>12</v>
      </c>
      <c r="Q1565" s="94" t="n">
        <f aca="false">QUOTIENT(B1565-2,7)-6129</f>
        <v>-6129</v>
      </c>
    </row>
    <row r="1566" customFormat="false" ht="12.75" hidden="false" customHeight="false" outlineLevel="0" collapsed="false">
      <c r="A1566" s="94"/>
      <c r="B1566" s="39"/>
      <c r="C1566" s="40"/>
      <c r="D1566" s="98" t="n">
        <v>6</v>
      </c>
      <c r="E1566" s="98"/>
      <c r="F1566" s="40"/>
      <c r="G1566" s="97"/>
      <c r="H1566" s="94"/>
      <c r="I1566" s="97"/>
      <c r="J1566" s="94"/>
      <c r="K1566" s="94"/>
      <c r="L1566" s="94"/>
      <c r="M1566" s="97" t="n">
        <v>0</v>
      </c>
      <c r="N1566" s="97" t="n">
        <v>0</v>
      </c>
      <c r="O1566" s="97" t="n">
        <v>0</v>
      </c>
      <c r="P1566" s="94"/>
      <c r="Q1566" s="94"/>
    </row>
    <row r="1567" customFormat="false" ht="12.75" hidden="false" customHeight="false" outlineLevel="0" collapsed="false">
      <c r="A1567" s="99"/>
      <c r="B1567" s="100"/>
      <c r="C1567" s="101"/>
      <c r="D1567" s="102"/>
      <c r="E1567" s="102"/>
      <c r="F1567" s="101"/>
      <c r="G1567" s="103"/>
      <c r="H1567" s="99"/>
      <c r="I1567" s="103"/>
      <c r="J1567" s="99"/>
      <c r="K1567" s="99"/>
      <c r="L1567" s="99"/>
      <c r="M1567" s="103" t="n">
        <v>0</v>
      </c>
      <c r="N1567" s="103" t="n">
        <v>0</v>
      </c>
      <c r="O1567" s="103" t="n">
        <v>0</v>
      </c>
      <c r="P1567" s="99"/>
      <c r="Q1567" s="99"/>
    </row>
    <row r="1568" customFormat="false" ht="12.75" hidden="false" customHeight="false" outlineLevel="0" collapsed="false">
      <c r="A1568" s="104" t="n">
        <f aca="false">A1565+1</f>
        <v>523</v>
      </c>
      <c r="B1568" s="95"/>
      <c r="C1568" s="40"/>
      <c r="D1568" s="96" t="n">
        <v>6</v>
      </c>
      <c r="E1568" s="96"/>
      <c r="F1568" s="40"/>
      <c r="G1568" s="105" t="n">
        <f aca="false">C1568</f>
        <v>0</v>
      </c>
      <c r="H1568" s="104" t="n">
        <f aca="false">IF(AND(E1568=0,E1569=0),25,20)</f>
        <v>25</v>
      </c>
      <c r="I1568" s="105" t="n">
        <f aca="false">F1568</f>
        <v>0</v>
      </c>
      <c r="J1568" s="94" t="n">
        <f aca="false">IF(E1568="WO40",-40,MAX(4,SUM(E1568:E1569)))</f>
        <v>4</v>
      </c>
      <c r="K1568" s="104" t="n">
        <f aca="false">IF(D1568&gt;E1568,1,0)+IF(D1569&gt;E1569,1,0)+IF(D1570&gt;E1570,1,0)</f>
        <v>2</v>
      </c>
      <c r="L1568" s="104" t="n">
        <f aca="false">IF(E1568&gt;D1568,1,0)+IF(E1569&gt;D1569,1,0)+IF(E1570&gt;D1570,1,0)</f>
        <v>0</v>
      </c>
      <c r="M1568" s="97" t="str">
        <f aca="false">G1568&amp;" d. "&amp;I1568</f>
        <v>0 d. 0</v>
      </c>
      <c r="N1568" s="97" t="str">
        <f aca="false">G1568&amp;" x "&amp;I1568</f>
        <v>0 x 0</v>
      </c>
      <c r="O1568" s="97" t="str">
        <f aca="false">I1568&amp;" x "&amp;G1568</f>
        <v>0 x 0</v>
      </c>
      <c r="P1568" s="94" t="n">
        <f aca="false">MONTH(B1568)</f>
        <v>12</v>
      </c>
      <c r="Q1568" s="94" t="n">
        <f aca="false">QUOTIENT(B1568-2,7)-6129</f>
        <v>-6129</v>
      </c>
    </row>
    <row r="1569" customFormat="false" ht="12.75" hidden="false" customHeight="false" outlineLevel="0" collapsed="false">
      <c r="A1569" s="94"/>
      <c r="B1569" s="39"/>
      <c r="C1569" s="40"/>
      <c r="D1569" s="98" t="n">
        <v>6</v>
      </c>
      <c r="E1569" s="98"/>
      <c r="F1569" s="40"/>
      <c r="G1569" s="97"/>
      <c r="H1569" s="94"/>
      <c r="I1569" s="97"/>
      <c r="J1569" s="94"/>
      <c r="K1569" s="94"/>
      <c r="L1569" s="94"/>
      <c r="M1569" s="97" t="n">
        <v>0</v>
      </c>
      <c r="N1569" s="97" t="n">
        <v>0</v>
      </c>
      <c r="O1569" s="97" t="n">
        <v>0</v>
      </c>
      <c r="P1569" s="94"/>
      <c r="Q1569" s="94"/>
    </row>
    <row r="1570" customFormat="false" ht="12.75" hidden="false" customHeight="false" outlineLevel="0" collapsed="false">
      <c r="A1570" s="99"/>
      <c r="B1570" s="100"/>
      <c r="C1570" s="101"/>
      <c r="D1570" s="102"/>
      <c r="E1570" s="102"/>
      <c r="F1570" s="101"/>
      <c r="G1570" s="103"/>
      <c r="H1570" s="99"/>
      <c r="I1570" s="103"/>
      <c r="J1570" s="99"/>
      <c r="K1570" s="99"/>
      <c r="L1570" s="99"/>
      <c r="M1570" s="103" t="n">
        <v>0</v>
      </c>
      <c r="N1570" s="103" t="n">
        <v>0</v>
      </c>
      <c r="O1570" s="103" t="n">
        <v>0</v>
      </c>
      <c r="P1570" s="99"/>
      <c r="Q1570" s="99"/>
    </row>
    <row r="1571" customFormat="false" ht="12.75" hidden="false" customHeight="false" outlineLevel="0" collapsed="false">
      <c r="A1571" s="104" t="n">
        <f aca="false">A1568+1</f>
        <v>524</v>
      </c>
      <c r="B1571" s="95"/>
      <c r="C1571" s="40"/>
      <c r="D1571" s="96" t="n">
        <v>6</v>
      </c>
      <c r="E1571" s="96"/>
      <c r="F1571" s="40"/>
      <c r="G1571" s="105" t="n">
        <f aca="false">C1571</f>
        <v>0</v>
      </c>
      <c r="H1571" s="104" t="n">
        <f aca="false">IF(AND(E1571=0,E1572=0),25,20)</f>
        <v>25</v>
      </c>
      <c r="I1571" s="105" t="n">
        <f aca="false">F1571</f>
        <v>0</v>
      </c>
      <c r="J1571" s="94" t="n">
        <f aca="false">IF(E1571="WO40",-40,MAX(4,SUM(E1571:E1572)))</f>
        <v>4</v>
      </c>
      <c r="K1571" s="104" t="n">
        <f aca="false">IF(D1571&gt;E1571,1,0)+IF(D1572&gt;E1572,1,0)+IF(D1573&gt;E1573,1,0)</f>
        <v>2</v>
      </c>
      <c r="L1571" s="104" t="n">
        <f aca="false">IF(E1571&gt;D1571,1,0)+IF(E1572&gt;D1572,1,0)+IF(E1573&gt;D1573,1,0)</f>
        <v>0</v>
      </c>
      <c r="M1571" s="97" t="str">
        <f aca="false">G1571&amp;" d. "&amp;I1571</f>
        <v>0 d. 0</v>
      </c>
      <c r="N1571" s="97" t="str">
        <f aca="false">G1571&amp;" x "&amp;I1571</f>
        <v>0 x 0</v>
      </c>
      <c r="O1571" s="97" t="str">
        <f aca="false">I1571&amp;" x "&amp;G1571</f>
        <v>0 x 0</v>
      </c>
      <c r="P1571" s="94" t="n">
        <f aca="false">MONTH(B1571)</f>
        <v>12</v>
      </c>
      <c r="Q1571" s="94" t="n">
        <f aca="false">QUOTIENT(B1571-2,7)-6129</f>
        <v>-6129</v>
      </c>
    </row>
    <row r="1572" customFormat="false" ht="12.75" hidden="false" customHeight="false" outlineLevel="0" collapsed="false">
      <c r="A1572" s="94"/>
      <c r="B1572" s="39"/>
      <c r="C1572" s="40"/>
      <c r="D1572" s="98" t="n">
        <v>6</v>
      </c>
      <c r="E1572" s="98"/>
      <c r="F1572" s="40"/>
      <c r="G1572" s="97"/>
      <c r="H1572" s="94"/>
      <c r="I1572" s="97"/>
      <c r="J1572" s="94"/>
      <c r="K1572" s="94"/>
      <c r="L1572" s="94"/>
      <c r="M1572" s="97" t="n">
        <v>0</v>
      </c>
      <c r="N1572" s="97" t="n">
        <v>0</v>
      </c>
      <c r="O1572" s="97" t="n">
        <v>0</v>
      </c>
      <c r="P1572" s="94"/>
      <c r="Q1572" s="94"/>
    </row>
    <row r="1573" customFormat="false" ht="12.75" hidden="false" customHeight="false" outlineLevel="0" collapsed="false">
      <c r="A1573" s="99"/>
      <c r="B1573" s="100"/>
      <c r="C1573" s="101"/>
      <c r="D1573" s="102"/>
      <c r="E1573" s="102"/>
      <c r="F1573" s="101"/>
      <c r="G1573" s="103"/>
      <c r="H1573" s="99"/>
      <c r="I1573" s="103"/>
      <c r="J1573" s="99"/>
      <c r="K1573" s="99"/>
      <c r="L1573" s="99"/>
      <c r="M1573" s="103" t="n">
        <v>0</v>
      </c>
      <c r="N1573" s="103" t="n">
        <v>0</v>
      </c>
      <c r="O1573" s="103" t="n">
        <v>0</v>
      </c>
      <c r="P1573" s="99"/>
      <c r="Q1573" s="99"/>
    </row>
    <row r="1574" customFormat="false" ht="12.75" hidden="false" customHeight="false" outlineLevel="0" collapsed="false">
      <c r="A1574" s="104" t="n">
        <f aca="false">A1571+1</f>
        <v>525</v>
      </c>
      <c r="B1574" s="95"/>
      <c r="C1574" s="40"/>
      <c r="D1574" s="96" t="n">
        <v>6</v>
      </c>
      <c r="E1574" s="96"/>
      <c r="F1574" s="40"/>
      <c r="G1574" s="105" t="n">
        <f aca="false">C1574</f>
        <v>0</v>
      </c>
      <c r="H1574" s="104" t="n">
        <f aca="false">IF(AND(E1574=0,E1575=0),25,20)</f>
        <v>25</v>
      </c>
      <c r="I1574" s="105" t="n">
        <f aca="false">F1574</f>
        <v>0</v>
      </c>
      <c r="J1574" s="94" t="n">
        <f aca="false">IF(E1574="WO40",-40,MAX(4,SUM(E1574:E1575)))</f>
        <v>4</v>
      </c>
      <c r="K1574" s="104" t="n">
        <f aca="false">IF(D1574&gt;E1574,1,0)+IF(D1575&gt;E1575,1,0)+IF(D1576&gt;E1576,1,0)</f>
        <v>2</v>
      </c>
      <c r="L1574" s="104" t="n">
        <f aca="false">IF(E1574&gt;D1574,1,0)+IF(E1575&gt;D1575,1,0)+IF(E1576&gt;D1576,1,0)</f>
        <v>0</v>
      </c>
      <c r="M1574" s="97" t="str">
        <f aca="false">G1574&amp;" d. "&amp;I1574</f>
        <v>0 d. 0</v>
      </c>
      <c r="N1574" s="97" t="str">
        <f aca="false">G1574&amp;" x "&amp;I1574</f>
        <v>0 x 0</v>
      </c>
      <c r="O1574" s="97" t="str">
        <f aca="false">I1574&amp;" x "&amp;G1574</f>
        <v>0 x 0</v>
      </c>
      <c r="P1574" s="94" t="n">
        <f aca="false">MONTH(B1574)</f>
        <v>12</v>
      </c>
      <c r="Q1574" s="94" t="n">
        <f aca="false">QUOTIENT(B1574-2,7)-6129</f>
        <v>-6129</v>
      </c>
    </row>
    <row r="1575" customFormat="false" ht="12.75" hidden="false" customHeight="false" outlineLevel="0" collapsed="false">
      <c r="A1575" s="94"/>
      <c r="B1575" s="39"/>
      <c r="C1575" s="40"/>
      <c r="D1575" s="98" t="n">
        <v>6</v>
      </c>
      <c r="E1575" s="98"/>
      <c r="F1575" s="40"/>
      <c r="G1575" s="97"/>
      <c r="H1575" s="94"/>
      <c r="I1575" s="97"/>
      <c r="J1575" s="94"/>
      <c r="K1575" s="94"/>
      <c r="L1575" s="94"/>
      <c r="M1575" s="97" t="n">
        <v>0</v>
      </c>
      <c r="N1575" s="97" t="n">
        <v>0</v>
      </c>
      <c r="O1575" s="97" t="n">
        <v>0</v>
      </c>
      <c r="P1575" s="94"/>
      <c r="Q1575" s="94"/>
    </row>
    <row r="1576" customFormat="false" ht="12.75" hidden="false" customHeight="false" outlineLevel="0" collapsed="false">
      <c r="A1576" s="99"/>
      <c r="B1576" s="100"/>
      <c r="C1576" s="101"/>
      <c r="D1576" s="102"/>
      <c r="E1576" s="102"/>
      <c r="F1576" s="101"/>
      <c r="G1576" s="103"/>
      <c r="H1576" s="99"/>
      <c r="I1576" s="103"/>
      <c r="J1576" s="99"/>
      <c r="K1576" s="99"/>
      <c r="L1576" s="99"/>
      <c r="M1576" s="103" t="n">
        <v>0</v>
      </c>
      <c r="N1576" s="103" t="n">
        <v>0</v>
      </c>
      <c r="O1576" s="103" t="n">
        <v>0</v>
      </c>
      <c r="P1576" s="99"/>
      <c r="Q1576" s="99"/>
    </row>
    <row r="1577" customFormat="false" ht="12.75" hidden="false" customHeight="false" outlineLevel="0" collapsed="false">
      <c r="A1577" s="104" t="n">
        <f aca="false">A1574+1</f>
        <v>526</v>
      </c>
      <c r="B1577" s="95"/>
      <c r="C1577" s="40"/>
      <c r="D1577" s="96" t="n">
        <v>6</v>
      </c>
      <c r="E1577" s="96"/>
      <c r="F1577" s="40"/>
      <c r="G1577" s="105" t="n">
        <f aca="false">C1577</f>
        <v>0</v>
      </c>
      <c r="H1577" s="104" t="n">
        <f aca="false">IF(AND(E1577=0,E1578=0),25,20)</f>
        <v>25</v>
      </c>
      <c r="I1577" s="105" t="n">
        <f aca="false">F1577</f>
        <v>0</v>
      </c>
      <c r="J1577" s="94" t="n">
        <f aca="false">IF(E1577="WO40",-40,MAX(4,SUM(E1577:E1578)))</f>
        <v>4</v>
      </c>
      <c r="K1577" s="104" t="n">
        <f aca="false">IF(D1577&gt;E1577,1,0)+IF(D1578&gt;E1578,1,0)+IF(D1579&gt;E1579,1,0)</f>
        <v>2</v>
      </c>
      <c r="L1577" s="104" t="n">
        <f aca="false">IF(E1577&gt;D1577,1,0)+IF(E1578&gt;D1578,1,0)+IF(E1579&gt;D1579,1,0)</f>
        <v>0</v>
      </c>
      <c r="M1577" s="97" t="str">
        <f aca="false">G1577&amp;" d. "&amp;I1577</f>
        <v>0 d. 0</v>
      </c>
      <c r="N1577" s="97" t="str">
        <f aca="false">G1577&amp;" x "&amp;I1577</f>
        <v>0 x 0</v>
      </c>
      <c r="O1577" s="97" t="str">
        <f aca="false">I1577&amp;" x "&amp;G1577</f>
        <v>0 x 0</v>
      </c>
      <c r="P1577" s="94" t="n">
        <f aca="false">MONTH(B1577)</f>
        <v>12</v>
      </c>
      <c r="Q1577" s="94" t="n">
        <f aca="false">QUOTIENT(B1577-2,7)-6129</f>
        <v>-6129</v>
      </c>
    </row>
    <row r="1578" customFormat="false" ht="12.75" hidden="false" customHeight="false" outlineLevel="0" collapsed="false">
      <c r="A1578" s="94"/>
      <c r="B1578" s="39"/>
      <c r="C1578" s="40"/>
      <c r="D1578" s="98" t="n">
        <v>6</v>
      </c>
      <c r="E1578" s="98"/>
      <c r="F1578" s="40"/>
      <c r="G1578" s="97"/>
      <c r="H1578" s="94"/>
      <c r="I1578" s="97"/>
      <c r="J1578" s="94"/>
      <c r="K1578" s="94"/>
      <c r="L1578" s="94"/>
      <c r="M1578" s="97" t="n">
        <v>0</v>
      </c>
      <c r="N1578" s="97" t="n">
        <v>0</v>
      </c>
      <c r="O1578" s="97" t="n">
        <v>0</v>
      </c>
      <c r="P1578" s="94"/>
      <c r="Q1578" s="94"/>
    </row>
    <row r="1579" customFormat="false" ht="12.75" hidden="false" customHeight="false" outlineLevel="0" collapsed="false">
      <c r="A1579" s="99"/>
      <c r="B1579" s="100"/>
      <c r="C1579" s="101"/>
      <c r="D1579" s="102"/>
      <c r="E1579" s="102"/>
      <c r="F1579" s="101"/>
      <c r="G1579" s="103"/>
      <c r="H1579" s="99"/>
      <c r="I1579" s="103"/>
      <c r="J1579" s="99"/>
      <c r="K1579" s="99"/>
      <c r="L1579" s="99"/>
      <c r="M1579" s="103" t="n">
        <v>0</v>
      </c>
      <c r="N1579" s="103" t="n">
        <v>0</v>
      </c>
      <c r="O1579" s="103" t="n">
        <v>0</v>
      </c>
      <c r="P1579" s="99"/>
      <c r="Q1579" s="99"/>
    </row>
    <row r="1580" customFormat="false" ht="12.75" hidden="false" customHeight="false" outlineLevel="0" collapsed="false">
      <c r="A1580" s="104" t="n">
        <f aca="false">A1577+1</f>
        <v>527</v>
      </c>
      <c r="B1580" s="95"/>
      <c r="C1580" s="40"/>
      <c r="D1580" s="96" t="n">
        <v>6</v>
      </c>
      <c r="E1580" s="96"/>
      <c r="F1580" s="40"/>
      <c r="G1580" s="105" t="n">
        <f aca="false">C1580</f>
        <v>0</v>
      </c>
      <c r="H1580" s="104" t="n">
        <f aca="false">IF(AND(E1580=0,E1581=0),25,20)</f>
        <v>25</v>
      </c>
      <c r="I1580" s="105" t="n">
        <f aca="false">F1580</f>
        <v>0</v>
      </c>
      <c r="J1580" s="94" t="n">
        <f aca="false">IF(E1580="WO40",-40,MAX(4,SUM(E1580:E1581)))</f>
        <v>4</v>
      </c>
      <c r="K1580" s="104" t="n">
        <f aca="false">IF(D1580&gt;E1580,1,0)+IF(D1581&gt;E1581,1,0)+IF(D1582&gt;E1582,1,0)</f>
        <v>2</v>
      </c>
      <c r="L1580" s="104" t="n">
        <f aca="false">IF(E1580&gt;D1580,1,0)+IF(E1581&gt;D1581,1,0)+IF(E1582&gt;D1582,1,0)</f>
        <v>0</v>
      </c>
      <c r="M1580" s="97" t="str">
        <f aca="false">G1580&amp;" d. "&amp;I1580</f>
        <v>0 d. 0</v>
      </c>
      <c r="N1580" s="97" t="str">
        <f aca="false">G1580&amp;" x "&amp;I1580</f>
        <v>0 x 0</v>
      </c>
      <c r="O1580" s="97" t="str">
        <f aca="false">I1580&amp;" x "&amp;G1580</f>
        <v>0 x 0</v>
      </c>
      <c r="P1580" s="94" t="n">
        <f aca="false">MONTH(B1580)</f>
        <v>12</v>
      </c>
      <c r="Q1580" s="94" t="n">
        <f aca="false">QUOTIENT(B1580-2,7)-6129</f>
        <v>-6129</v>
      </c>
    </row>
    <row r="1581" customFormat="false" ht="12.75" hidden="false" customHeight="false" outlineLevel="0" collapsed="false">
      <c r="A1581" s="94"/>
      <c r="B1581" s="39"/>
      <c r="C1581" s="40"/>
      <c r="D1581" s="98" t="n">
        <v>6</v>
      </c>
      <c r="E1581" s="98"/>
      <c r="F1581" s="40"/>
      <c r="G1581" s="97"/>
      <c r="H1581" s="94"/>
      <c r="I1581" s="97"/>
      <c r="J1581" s="94"/>
      <c r="K1581" s="94"/>
      <c r="L1581" s="94"/>
      <c r="M1581" s="97" t="n">
        <v>0</v>
      </c>
      <c r="N1581" s="97" t="n">
        <v>0</v>
      </c>
      <c r="O1581" s="97" t="n">
        <v>0</v>
      </c>
      <c r="P1581" s="94"/>
      <c r="Q1581" s="94"/>
    </row>
    <row r="1582" customFormat="false" ht="12.75" hidden="false" customHeight="false" outlineLevel="0" collapsed="false">
      <c r="A1582" s="99"/>
      <c r="B1582" s="100"/>
      <c r="C1582" s="101"/>
      <c r="D1582" s="102"/>
      <c r="E1582" s="102"/>
      <c r="F1582" s="101"/>
      <c r="G1582" s="103"/>
      <c r="H1582" s="99"/>
      <c r="I1582" s="103"/>
      <c r="J1582" s="99"/>
      <c r="K1582" s="99"/>
      <c r="L1582" s="99"/>
      <c r="M1582" s="103" t="n">
        <v>0</v>
      </c>
      <c r="N1582" s="103" t="n">
        <v>0</v>
      </c>
      <c r="O1582" s="103" t="n">
        <v>0</v>
      </c>
      <c r="P1582" s="99"/>
      <c r="Q1582" s="99"/>
    </row>
    <row r="1583" customFormat="false" ht="12.75" hidden="false" customHeight="false" outlineLevel="0" collapsed="false">
      <c r="A1583" s="104" t="n">
        <f aca="false">A1580+1</f>
        <v>528</v>
      </c>
      <c r="B1583" s="95"/>
      <c r="C1583" s="40"/>
      <c r="D1583" s="96" t="n">
        <v>6</v>
      </c>
      <c r="E1583" s="96"/>
      <c r="F1583" s="40"/>
      <c r="G1583" s="105" t="n">
        <f aca="false">C1583</f>
        <v>0</v>
      </c>
      <c r="H1583" s="104" t="n">
        <f aca="false">IF(AND(E1583=0,E1584=0),25,20)</f>
        <v>25</v>
      </c>
      <c r="I1583" s="105" t="n">
        <f aca="false">F1583</f>
        <v>0</v>
      </c>
      <c r="J1583" s="94" t="n">
        <f aca="false">IF(E1583="WO40",-40,MAX(4,SUM(E1583:E1584)))</f>
        <v>4</v>
      </c>
      <c r="K1583" s="104" t="n">
        <f aca="false">IF(D1583&gt;E1583,1,0)+IF(D1584&gt;E1584,1,0)+IF(D1585&gt;E1585,1,0)</f>
        <v>2</v>
      </c>
      <c r="L1583" s="104" t="n">
        <f aca="false">IF(E1583&gt;D1583,1,0)+IF(E1584&gt;D1584,1,0)+IF(E1585&gt;D1585,1,0)</f>
        <v>0</v>
      </c>
      <c r="M1583" s="97" t="str">
        <f aca="false">G1583&amp;" d. "&amp;I1583</f>
        <v>0 d. 0</v>
      </c>
      <c r="N1583" s="97" t="str">
        <f aca="false">G1583&amp;" x "&amp;I1583</f>
        <v>0 x 0</v>
      </c>
      <c r="O1583" s="97" t="str">
        <f aca="false">I1583&amp;" x "&amp;G1583</f>
        <v>0 x 0</v>
      </c>
      <c r="P1583" s="94" t="n">
        <f aca="false">MONTH(B1583)</f>
        <v>12</v>
      </c>
      <c r="Q1583" s="94" t="n">
        <f aca="false">QUOTIENT(B1583-2,7)-6129</f>
        <v>-6129</v>
      </c>
    </row>
    <row r="1584" customFormat="false" ht="12.75" hidden="false" customHeight="false" outlineLevel="0" collapsed="false">
      <c r="A1584" s="94"/>
      <c r="B1584" s="39"/>
      <c r="C1584" s="40"/>
      <c r="D1584" s="98" t="n">
        <v>6</v>
      </c>
      <c r="E1584" s="98"/>
      <c r="F1584" s="40"/>
      <c r="G1584" s="97"/>
      <c r="H1584" s="94"/>
      <c r="I1584" s="97"/>
      <c r="J1584" s="94"/>
      <c r="K1584" s="94"/>
      <c r="L1584" s="94"/>
      <c r="M1584" s="97" t="n">
        <v>0</v>
      </c>
      <c r="N1584" s="97" t="n">
        <v>0</v>
      </c>
      <c r="O1584" s="97" t="n">
        <v>0</v>
      </c>
      <c r="P1584" s="94"/>
      <c r="Q1584" s="94"/>
    </row>
    <row r="1585" customFormat="false" ht="12.75" hidden="false" customHeight="false" outlineLevel="0" collapsed="false">
      <c r="A1585" s="99"/>
      <c r="B1585" s="100"/>
      <c r="C1585" s="101"/>
      <c r="D1585" s="102"/>
      <c r="E1585" s="102"/>
      <c r="F1585" s="101"/>
      <c r="G1585" s="103"/>
      <c r="H1585" s="99"/>
      <c r="I1585" s="103"/>
      <c r="J1585" s="99"/>
      <c r="K1585" s="99"/>
      <c r="L1585" s="99"/>
      <c r="M1585" s="103" t="n">
        <v>0</v>
      </c>
      <c r="N1585" s="103" t="n">
        <v>0</v>
      </c>
      <c r="O1585" s="103" t="n">
        <v>0</v>
      </c>
      <c r="P1585" s="99"/>
      <c r="Q1585" s="99"/>
    </row>
    <row r="1586" customFormat="false" ht="12.75" hidden="false" customHeight="false" outlineLevel="0" collapsed="false">
      <c r="A1586" s="104" t="n">
        <f aca="false">A1583+1</f>
        <v>529</v>
      </c>
      <c r="B1586" s="95"/>
      <c r="C1586" s="40"/>
      <c r="D1586" s="96" t="n">
        <v>6</v>
      </c>
      <c r="E1586" s="96"/>
      <c r="F1586" s="40"/>
      <c r="G1586" s="105" t="n">
        <f aca="false">C1586</f>
        <v>0</v>
      </c>
      <c r="H1586" s="104" t="n">
        <f aca="false">IF(AND(E1586=0,E1587=0),25,20)</f>
        <v>25</v>
      </c>
      <c r="I1586" s="105" t="n">
        <f aca="false">F1586</f>
        <v>0</v>
      </c>
      <c r="J1586" s="94" t="n">
        <f aca="false">IF(E1586="WO40",-40,MAX(4,SUM(E1586:E1587)))</f>
        <v>4</v>
      </c>
      <c r="K1586" s="104" t="n">
        <f aca="false">IF(D1586&gt;E1586,1,0)+IF(D1587&gt;E1587,1,0)+IF(D1588&gt;E1588,1,0)</f>
        <v>2</v>
      </c>
      <c r="L1586" s="104" t="n">
        <f aca="false">IF(E1586&gt;D1586,1,0)+IF(E1587&gt;D1587,1,0)+IF(E1588&gt;D1588,1,0)</f>
        <v>0</v>
      </c>
      <c r="M1586" s="97" t="str">
        <f aca="false">G1586&amp;" d. "&amp;I1586</f>
        <v>0 d. 0</v>
      </c>
      <c r="N1586" s="97" t="str">
        <f aca="false">G1586&amp;" x "&amp;I1586</f>
        <v>0 x 0</v>
      </c>
      <c r="O1586" s="97" t="str">
        <f aca="false">I1586&amp;" x "&amp;G1586</f>
        <v>0 x 0</v>
      </c>
      <c r="P1586" s="94" t="n">
        <f aca="false">MONTH(B1586)</f>
        <v>12</v>
      </c>
      <c r="Q1586" s="94" t="n">
        <f aca="false">QUOTIENT(B1586-2,7)-6129</f>
        <v>-6129</v>
      </c>
    </row>
    <row r="1587" customFormat="false" ht="12.75" hidden="false" customHeight="false" outlineLevel="0" collapsed="false">
      <c r="A1587" s="94"/>
      <c r="B1587" s="39"/>
      <c r="C1587" s="40"/>
      <c r="D1587" s="98" t="n">
        <v>6</v>
      </c>
      <c r="E1587" s="98"/>
      <c r="F1587" s="40"/>
      <c r="G1587" s="97"/>
      <c r="H1587" s="94"/>
      <c r="I1587" s="97"/>
      <c r="J1587" s="94"/>
      <c r="K1587" s="94"/>
      <c r="L1587" s="94"/>
      <c r="M1587" s="97" t="n">
        <v>0</v>
      </c>
      <c r="N1587" s="97" t="n">
        <v>0</v>
      </c>
      <c r="O1587" s="97" t="n">
        <v>0</v>
      </c>
      <c r="P1587" s="94"/>
      <c r="Q1587" s="94"/>
    </row>
    <row r="1588" customFormat="false" ht="12.75" hidden="false" customHeight="false" outlineLevel="0" collapsed="false">
      <c r="A1588" s="99"/>
      <c r="B1588" s="100"/>
      <c r="C1588" s="101"/>
      <c r="D1588" s="102"/>
      <c r="E1588" s="102"/>
      <c r="F1588" s="101"/>
      <c r="G1588" s="103"/>
      <c r="H1588" s="99"/>
      <c r="I1588" s="103"/>
      <c r="J1588" s="99"/>
      <c r="K1588" s="99"/>
      <c r="L1588" s="99"/>
      <c r="M1588" s="103" t="n">
        <v>0</v>
      </c>
      <c r="N1588" s="103" t="n">
        <v>0</v>
      </c>
      <c r="O1588" s="103" t="n">
        <v>0</v>
      </c>
      <c r="P1588" s="99"/>
      <c r="Q1588" s="99"/>
    </row>
    <row r="1589" customFormat="false" ht="12.75" hidden="false" customHeight="false" outlineLevel="0" collapsed="false">
      <c r="A1589" s="104" t="n">
        <f aca="false">A1586+1</f>
        <v>530</v>
      </c>
      <c r="B1589" s="95"/>
      <c r="C1589" s="40"/>
      <c r="D1589" s="96" t="n">
        <v>6</v>
      </c>
      <c r="E1589" s="96"/>
      <c r="F1589" s="40"/>
      <c r="G1589" s="105" t="n">
        <f aca="false">C1589</f>
        <v>0</v>
      </c>
      <c r="H1589" s="104" t="n">
        <f aca="false">IF(AND(E1589=0,E1590=0),25,20)</f>
        <v>25</v>
      </c>
      <c r="I1589" s="105" t="n">
        <f aca="false">F1589</f>
        <v>0</v>
      </c>
      <c r="J1589" s="94" t="n">
        <f aca="false">IF(E1589="WO40",-40,MAX(4,SUM(E1589:E1590)))</f>
        <v>4</v>
      </c>
      <c r="K1589" s="104" t="n">
        <f aca="false">IF(D1589&gt;E1589,1,0)+IF(D1590&gt;E1590,1,0)+IF(D1591&gt;E1591,1,0)</f>
        <v>2</v>
      </c>
      <c r="L1589" s="104" t="n">
        <f aca="false">IF(E1589&gt;D1589,1,0)+IF(E1590&gt;D1590,1,0)+IF(E1591&gt;D1591,1,0)</f>
        <v>0</v>
      </c>
      <c r="M1589" s="97" t="str">
        <f aca="false">G1589&amp;" d. "&amp;I1589</f>
        <v>0 d. 0</v>
      </c>
      <c r="N1589" s="97" t="str">
        <f aca="false">G1589&amp;" x "&amp;I1589</f>
        <v>0 x 0</v>
      </c>
      <c r="O1589" s="97" t="str">
        <f aca="false">I1589&amp;" x "&amp;G1589</f>
        <v>0 x 0</v>
      </c>
      <c r="P1589" s="94" t="n">
        <f aca="false">MONTH(B1589)</f>
        <v>12</v>
      </c>
      <c r="Q1589" s="94" t="n">
        <f aca="false">QUOTIENT(B1589-2,7)-6129</f>
        <v>-6129</v>
      </c>
    </row>
    <row r="1590" customFormat="false" ht="12.75" hidden="false" customHeight="false" outlineLevel="0" collapsed="false">
      <c r="A1590" s="94"/>
      <c r="B1590" s="39"/>
      <c r="C1590" s="40"/>
      <c r="D1590" s="98" t="n">
        <v>6</v>
      </c>
      <c r="E1590" s="98"/>
      <c r="F1590" s="40"/>
      <c r="G1590" s="97"/>
      <c r="H1590" s="94"/>
      <c r="I1590" s="97"/>
      <c r="J1590" s="94"/>
      <c r="K1590" s="94"/>
      <c r="L1590" s="94"/>
      <c r="M1590" s="97" t="n">
        <v>0</v>
      </c>
      <c r="N1590" s="97" t="n">
        <v>0</v>
      </c>
      <c r="O1590" s="97" t="n">
        <v>0</v>
      </c>
      <c r="P1590" s="94"/>
      <c r="Q1590" s="94"/>
    </row>
    <row r="1591" customFormat="false" ht="12.75" hidden="false" customHeight="false" outlineLevel="0" collapsed="false">
      <c r="A1591" s="99"/>
      <c r="B1591" s="100"/>
      <c r="C1591" s="101"/>
      <c r="D1591" s="102"/>
      <c r="E1591" s="102"/>
      <c r="F1591" s="101"/>
      <c r="G1591" s="103"/>
      <c r="H1591" s="99"/>
      <c r="I1591" s="103"/>
      <c r="J1591" s="99"/>
      <c r="K1591" s="99"/>
      <c r="L1591" s="99"/>
      <c r="M1591" s="103" t="n">
        <v>0</v>
      </c>
      <c r="N1591" s="103" t="n">
        <v>0</v>
      </c>
      <c r="O1591" s="103" t="n">
        <v>0</v>
      </c>
      <c r="P1591" s="99"/>
      <c r="Q1591" s="99"/>
    </row>
    <row r="1592" customFormat="false" ht="12.75" hidden="false" customHeight="false" outlineLevel="0" collapsed="false">
      <c r="A1592" s="104" t="n">
        <f aca="false">A1589+1</f>
        <v>531</v>
      </c>
      <c r="B1592" s="95"/>
      <c r="C1592" s="40"/>
      <c r="D1592" s="96" t="n">
        <v>6</v>
      </c>
      <c r="E1592" s="96"/>
      <c r="F1592" s="40"/>
      <c r="G1592" s="105" t="n">
        <f aca="false">C1592</f>
        <v>0</v>
      </c>
      <c r="H1592" s="104" t="n">
        <f aca="false">IF(AND(E1592=0,E1593=0),25,20)</f>
        <v>25</v>
      </c>
      <c r="I1592" s="105" t="n">
        <f aca="false">F1592</f>
        <v>0</v>
      </c>
      <c r="J1592" s="94" t="n">
        <f aca="false">IF(E1592="WO40",-40,MAX(4,SUM(E1592:E1593)))</f>
        <v>4</v>
      </c>
      <c r="K1592" s="104" t="n">
        <f aca="false">IF(D1592&gt;E1592,1,0)+IF(D1593&gt;E1593,1,0)+IF(D1594&gt;E1594,1,0)</f>
        <v>2</v>
      </c>
      <c r="L1592" s="104" t="n">
        <f aca="false">IF(E1592&gt;D1592,1,0)+IF(E1593&gt;D1593,1,0)+IF(E1594&gt;D1594,1,0)</f>
        <v>0</v>
      </c>
      <c r="M1592" s="97" t="str">
        <f aca="false">G1592&amp;" d. "&amp;I1592</f>
        <v>0 d. 0</v>
      </c>
      <c r="N1592" s="97" t="str">
        <f aca="false">G1592&amp;" x "&amp;I1592</f>
        <v>0 x 0</v>
      </c>
      <c r="O1592" s="97" t="str">
        <f aca="false">I1592&amp;" x "&amp;G1592</f>
        <v>0 x 0</v>
      </c>
      <c r="P1592" s="94" t="n">
        <f aca="false">MONTH(B1592)</f>
        <v>12</v>
      </c>
      <c r="Q1592" s="94" t="n">
        <f aca="false">QUOTIENT(B1592-2,7)-6129</f>
        <v>-6129</v>
      </c>
    </row>
    <row r="1593" customFormat="false" ht="12.75" hidden="false" customHeight="false" outlineLevel="0" collapsed="false">
      <c r="A1593" s="94"/>
      <c r="B1593" s="39"/>
      <c r="C1593" s="40"/>
      <c r="D1593" s="98" t="n">
        <v>6</v>
      </c>
      <c r="E1593" s="98"/>
      <c r="F1593" s="40"/>
      <c r="G1593" s="97"/>
      <c r="H1593" s="94"/>
      <c r="I1593" s="97"/>
      <c r="J1593" s="94"/>
      <c r="K1593" s="94"/>
      <c r="L1593" s="94"/>
      <c r="M1593" s="97" t="n">
        <v>0</v>
      </c>
      <c r="N1593" s="97" t="n">
        <v>0</v>
      </c>
      <c r="O1593" s="97" t="n">
        <v>0</v>
      </c>
      <c r="P1593" s="94"/>
      <c r="Q1593" s="94"/>
    </row>
    <row r="1594" customFormat="false" ht="12.75" hidden="false" customHeight="false" outlineLevel="0" collapsed="false">
      <c r="A1594" s="99"/>
      <c r="B1594" s="100"/>
      <c r="C1594" s="101"/>
      <c r="D1594" s="102"/>
      <c r="E1594" s="102"/>
      <c r="F1594" s="101"/>
      <c r="G1594" s="103"/>
      <c r="H1594" s="99"/>
      <c r="I1594" s="103"/>
      <c r="J1594" s="99"/>
      <c r="K1594" s="99"/>
      <c r="L1594" s="99"/>
      <c r="M1594" s="103" t="n">
        <v>0</v>
      </c>
      <c r="N1594" s="103" t="n">
        <v>0</v>
      </c>
      <c r="O1594" s="103" t="n">
        <v>0</v>
      </c>
      <c r="P1594" s="99"/>
      <c r="Q1594" s="99"/>
    </row>
    <row r="1595" customFormat="false" ht="12.75" hidden="false" customHeight="false" outlineLevel="0" collapsed="false">
      <c r="A1595" s="104" t="n">
        <f aca="false">A1592+1</f>
        <v>532</v>
      </c>
      <c r="B1595" s="95"/>
      <c r="C1595" s="40"/>
      <c r="D1595" s="96" t="n">
        <v>6</v>
      </c>
      <c r="E1595" s="96"/>
      <c r="F1595" s="40"/>
      <c r="G1595" s="105" t="n">
        <f aca="false">C1595</f>
        <v>0</v>
      </c>
      <c r="H1595" s="104" t="n">
        <f aca="false">IF(AND(E1595=0,E1596=0),25,20)</f>
        <v>25</v>
      </c>
      <c r="I1595" s="105" t="n">
        <f aca="false">F1595</f>
        <v>0</v>
      </c>
      <c r="J1595" s="94" t="n">
        <f aca="false">IF(E1595="WO40",-40,MAX(4,SUM(E1595:E1596)))</f>
        <v>4</v>
      </c>
      <c r="K1595" s="104" t="n">
        <f aca="false">IF(D1595&gt;E1595,1,0)+IF(D1596&gt;E1596,1,0)+IF(D1597&gt;E1597,1,0)</f>
        <v>2</v>
      </c>
      <c r="L1595" s="104" t="n">
        <f aca="false">IF(E1595&gt;D1595,1,0)+IF(E1596&gt;D1596,1,0)+IF(E1597&gt;D1597,1,0)</f>
        <v>0</v>
      </c>
      <c r="M1595" s="97" t="str">
        <f aca="false">G1595&amp;" d. "&amp;I1595</f>
        <v>0 d. 0</v>
      </c>
      <c r="N1595" s="97" t="str">
        <f aca="false">G1595&amp;" x "&amp;I1595</f>
        <v>0 x 0</v>
      </c>
      <c r="O1595" s="97" t="str">
        <f aca="false">I1595&amp;" x "&amp;G1595</f>
        <v>0 x 0</v>
      </c>
      <c r="P1595" s="94" t="n">
        <f aca="false">MONTH(B1595)</f>
        <v>12</v>
      </c>
      <c r="Q1595" s="94" t="n">
        <f aca="false">QUOTIENT(B1595-2,7)-6129</f>
        <v>-6129</v>
      </c>
    </row>
    <row r="1596" customFormat="false" ht="12.75" hidden="false" customHeight="false" outlineLevel="0" collapsed="false">
      <c r="A1596" s="94"/>
      <c r="B1596" s="39"/>
      <c r="C1596" s="40"/>
      <c r="D1596" s="98" t="n">
        <v>6</v>
      </c>
      <c r="E1596" s="98"/>
      <c r="F1596" s="40"/>
      <c r="G1596" s="97"/>
      <c r="H1596" s="94"/>
      <c r="I1596" s="97"/>
      <c r="J1596" s="94"/>
      <c r="K1596" s="94"/>
      <c r="L1596" s="94"/>
      <c r="M1596" s="97" t="n">
        <v>0</v>
      </c>
      <c r="N1596" s="97" t="n">
        <v>0</v>
      </c>
      <c r="O1596" s="97" t="n">
        <v>0</v>
      </c>
      <c r="P1596" s="94"/>
      <c r="Q1596" s="94"/>
    </row>
    <row r="1597" customFormat="false" ht="12.75" hidden="false" customHeight="false" outlineLevel="0" collapsed="false">
      <c r="A1597" s="99"/>
      <c r="B1597" s="100"/>
      <c r="C1597" s="101"/>
      <c r="D1597" s="102"/>
      <c r="E1597" s="102"/>
      <c r="F1597" s="101"/>
      <c r="G1597" s="103"/>
      <c r="H1597" s="99"/>
      <c r="I1597" s="103"/>
      <c r="J1597" s="99"/>
      <c r="K1597" s="99"/>
      <c r="L1597" s="99"/>
      <c r="M1597" s="103" t="n">
        <v>0</v>
      </c>
      <c r="N1597" s="103" t="n">
        <v>0</v>
      </c>
      <c r="O1597" s="103" t="n">
        <v>0</v>
      </c>
      <c r="P1597" s="99"/>
      <c r="Q1597" s="99"/>
    </row>
    <row r="1598" customFormat="false" ht="12.75" hidden="false" customHeight="false" outlineLevel="0" collapsed="false">
      <c r="A1598" s="104" t="n">
        <f aca="false">A1595+1</f>
        <v>533</v>
      </c>
      <c r="B1598" s="95"/>
      <c r="C1598" s="40"/>
      <c r="D1598" s="96" t="n">
        <v>6</v>
      </c>
      <c r="E1598" s="96"/>
      <c r="F1598" s="40"/>
      <c r="G1598" s="105" t="n">
        <f aca="false">C1598</f>
        <v>0</v>
      </c>
      <c r="H1598" s="104" t="n">
        <f aca="false">IF(AND(E1598=0,E1599=0),25,20)</f>
        <v>25</v>
      </c>
      <c r="I1598" s="105" t="n">
        <f aca="false">F1598</f>
        <v>0</v>
      </c>
      <c r="J1598" s="94" t="n">
        <f aca="false">IF(E1598="WO40",-40,MAX(4,SUM(E1598:E1599)))</f>
        <v>4</v>
      </c>
      <c r="K1598" s="104" t="n">
        <f aca="false">IF(D1598&gt;E1598,1,0)+IF(D1599&gt;E1599,1,0)+IF(D1600&gt;E1600,1,0)</f>
        <v>2</v>
      </c>
      <c r="L1598" s="104" t="n">
        <f aca="false">IF(E1598&gt;D1598,1,0)+IF(E1599&gt;D1599,1,0)+IF(E1600&gt;D1600,1,0)</f>
        <v>0</v>
      </c>
      <c r="M1598" s="97" t="str">
        <f aca="false">G1598&amp;" d. "&amp;I1598</f>
        <v>0 d. 0</v>
      </c>
      <c r="N1598" s="97" t="str">
        <f aca="false">G1598&amp;" x "&amp;I1598</f>
        <v>0 x 0</v>
      </c>
      <c r="O1598" s="97" t="str">
        <f aca="false">I1598&amp;" x "&amp;G1598</f>
        <v>0 x 0</v>
      </c>
      <c r="P1598" s="94" t="n">
        <f aca="false">MONTH(B1598)</f>
        <v>12</v>
      </c>
      <c r="Q1598" s="94" t="n">
        <f aca="false">QUOTIENT(B1598-2,7)-6129</f>
        <v>-6129</v>
      </c>
    </row>
    <row r="1599" customFormat="false" ht="12.75" hidden="false" customHeight="false" outlineLevel="0" collapsed="false">
      <c r="A1599" s="94"/>
      <c r="B1599" s="39"/>
      <c r="C1599" s="40"/>
      <c r="D1599" s="98" t="n">
        <v>6</v>
      </c>
      <c r="E1599" s="98"/>
      <c r="F1599" s="40"/>
      <c r="G1599" s="97"/>
      <c r="H1599" s="94"/>
      <c r="I1599" s="97"/>
      <c r="J1599" s="94"/>
      <c r="K1599" s="94"/>
      <c r="L1599" s="94"/>
      <c r="M1599" s="97" t="n">
        <v>0</v>
      </c>
      <c r="N1599" s="97" t="n">
        <v>0</v>
      </c>
      <c r="O1599" s="97" t="n">
        <v>0</v>
      </c>
      <c r="P1599" s="94"/>
      <c r="Q1599" s="94"/>
    </row>
    <row r="1600" customFormat="false" ht="12.75" hidden="false" customHeight="false" outlineLevel="0" collapsed="false">
      <c r="A1600" s="99"/>
      <c r="B1600" s="100"/>
      <c r="C1600" s="101"/>
      <c r="D1600" s="102"/>
      <c r="E1600" s="102"/>
      <c r="F1600" s="101"/>
      <c r="G1600" s="103"/>
      <c r="H1600" s="99"/>
      <c r="I1600" s="103"/>
      <c r="J1600" s="99"/>
      <c r="K1600" s="99"/>
      <c r="L1600" s="99"/>
      <c r="M1600" s="103" t="n">
        <v>0</v>
      </c>
      <c r="N1600" s="103" t="n">
        <v>0</v>
      </c>
      <c r="O1600" s="103" t="n">
        <v>0</v>
      </c>
      <c r="P1600" s="99"/>
      <c r="Q1600" s="99"/>
    </row>
    <row r="1601" customFormat="false" ht="12.75" hidden="false" customHeight="false" outlineLevel="0" collapsed="false">
      <c r="A1601" s="104" t="n">
        <f aca="false">A1598+1</f>
        <v>534</v>
      </c>
      <c r="B1601" s="95"/>
      <c r="C1601" s="40"/>
      <c r="D1601" s="96" t="n">
        <v>6</v>
      </c>
      <c r="E1601" s="96"/>
      <c r="F1601" s="40"/>
      <c r="G1601" s="105" t="n">
        <f aca="false">C1601</f>
        <v>0</v>
      </c>
      <c r="H1601" s="104" t="n">
        <f aca="false">IF(AND(E1601=0,E1602=0),25,20)</f>
        <v>25</v>
      </c>
      <c r="I1601" s="105" t="n">
        <f aca="false">F1601</f>
        <v>0</v>
      </c>
      <c r="J1601" s="94" t="n">
        <f aca="false">IF(E1601="WO40",-40,MAX(4,SUM(E1601:E1602)))</f>
        <v>4</v>
      </c>
      <c r="K1601" s="104" t="n">
        <f aca="false">IF(D1601&gt;E1601,1,0)+IF(D1602&gt;E1602,1,0)+IF(D1603&gt;E1603,1,0)</f>
        <v>2</v>
      </c>
      <c r="L1601" s="104" t="n">
        <f aca="false">IF(E1601&gt;D1601,1,0)+IF(E1602&gt;D1602,1,0)+IF(E1603&gt;D1603,1,0)</f>
        <v>0</v>
      </c>
      <c r="M1601" s="97" t="str">
        <f aca="false">G1601&amp;" d. "&amp;I1601</f>
        <v>0 d. 0</v>
      </c>
      <c r="N1601" s="97" t="str">
        <f aca="false">G1601&amp;" x "&amp;I1601</f>
        <v>0 x 0</v>
      </c>
      <c r="O1601" s="97" t="str">
        <f aca="false">I1601&amp;" x "&amp;G1601</f>
        <v>0 x 0</v>
      </c>
      <c r="P1601" s="94" t="n">
        <f aca="false">MONTH(B1601)</f>
        <v>12</v>
      </c>
      <c r="Q1601" s="94" t="n">
        <f aca="false">QUOTIENT(B1601-2,7)-6129</f>
        <v>-6129</v>
      </c>
    </row>
    <row r="1602" customFormat="false" ht="12.75" hidden="false" customHeight="false" outlineLevel="0" collapsed="false">
      <c r="A1602" s="94"/>
      <c r="B1602" s="39"/>
      <c r="C1602" s="40"/>
      <c r="D1602" s="98" t="n">
        <v>6</v>
      </c>
      <c r="E1602" s="98"/>
      <c r="F1602" s="40"/>
      <c r="G1602" s="97"/>
      <c r="H1602" s="94"/>
      <c r="I1602" s="97"/>
      <c r="J1602" s="94"/>
      <c r="K1602" s="94"/>
      <c r="L1602" s="94"/>
      <c r="M1602" s="97" t="n">
        <v>0</v>
      </c>
      <c r="N1602" s="97" t="n">
        <v>0</v>
      </c>
      <c r="O1602" s="97" t="n">
        <v>0</v>
      </c>
      <c r="P1602" s="94"/>
      <c r="Q1602" s="94"/>
    </row>
    <row r="1603" customFormat="false" ht="12.75" hidden="false" customHeight="false" outlineLevel="0" collapsed="false">
      <c r="A1603" s="99"/>
      <c r="B1603" s="100"/>
      <c r="C1603" s="101"/>
      <c r="D1603" s="102"/>
      <c r="E1603" s="102"/>
      <c r="F1603" s="101"/>
      <c r="G1603" s="103"/>
      <c r="H1603" s="99"/>
      <c r="I1603" s="103"/>
      <c r="J1603" s="99"/>
      <c r="K1603" s="99"/>
      <c r="L1603" s="99"/>
      <c r="M1603" s="103" t="n">
        <v>0</v>
      </c>
      <c r="N1603" s="103" t="n">
        <v>0</v>
      </c>
      <c r="O1603" s="103" t="n">
        <v>0</v>
      </c>
      <c r="P1603" s="99"/>
      <c r="Q1603" s="99"/>
    </row>
    <row r="1604" customFormat="false" ht="12.75" hidden="false" customHeight="false" outlineLevel="0" collapsed="false">
      <c r="A1604" s="104" t="n">
        <f aca="false">A1601+1</f>
        <v>535</v>
      </c>
      <c r="B1604" s="95"/>
      <c r="C1604" s="40"/>
      <c r="D1604" s="96" t="n">
        <v>6</v>
      </c>
      <c r="E1604" s="96"/>
      <c r="F1604" s="40"/>
      <c r="G1604" s="105" t="n">
        <f aca="false">C1604</f>
        <v>0</v>
      </c>
      <c r="H1604" s="104" t="n">
        <f aca="false">IF(AND(E1604=0,E1605=0),25,20)</f>
        <v>25</v>
      </c>
      <c r="I1604" s="105" t="n">
        <f aca="false">F1604</f>
        <v>0</v>
      </c>
      <c r="J1604" s="94" t="n">
        <f aca="false">IF(E1604="WO40",-40,MAX(4,SUM(E1604:E1605)))</f>
        <v>4</v>
      </c>
      <c r="K1604" s="104" t="n">
        <f aca="false">IF(D1604&gt;E1604,1,0)+IF(D1605&gt;E1605,1,0)+IF(D1606&gt;E1606,1,0)</f>
        <v>2</v>
      </c>
      <c r="L1604" s="104" t="n">
        <f aca="false">IF(E1604&gt;D1604,1,0)+IF(E1605&gt;D1605,1,0)+IF(E1606&gt;D1606,1,0)</f>
        <v>0</v>
      </c>
      <c r="M1604" s="97" t="str">
        <f aca="false">G1604&amp;" d. "&amp;I1604</f>
        <v>0 d. 0</v>
      </c>
      <c r="N1604" s="97" t="str">
        <f aca="false">G1604&amp;" x "&amp;I1604</f>
        <v>0 x 0</v>
      </c>
      <c r="O1604" s="97" t="str">
        <f aca="false">I1604&amp;" x "&amp;G1604</f>
        <v>0 x 0</v>
      </c>
      <c r="P1604" s="94" t="n">
        <f aca="false">MONTH(B1604)</f>
        <v>12</v>
      </c>
      <c r="Q1604" s="94" t="n">
        <f aca="false">QUOTIENT(B1604-2,7)-6129</f>
        <v>-6129</v>
      </c>
    </row>
    <row r="1605" customFormat="false" ht="12.75" hidden="false" customHeight="false" outlineLevel="0" collapsed="false">
      <c r="A1605" s="94"/>
      <c r="B1605" s="39"/>
      <c r="C1605" s="40"/>
      <c r="D1605" s="98" t="n">
        <v>6</v>
      </c>
      <c r="E1605" s="98"/>
      <c r="F1605" s="40"/>
      <c r="G1605" s="97"/>
      <c r="H1605" s="94"/>
      <c r="I1605" s="97"/>
      <c r="J1605" s="94"/>
      <c r="K1605" s="94"/>
      <c r="L1605" s="94"/>
      <c r="M1605" s="97" t="n">
        <v>0</v>
      </c>
      <c r="N1605" s="97" t="n">
        <v>0</v>
      </c>
      <c r="O1605" s="97" t="n">
        <v>0</v>
      </c>
      <c r="P1605" s="94"/>
      <c r="Q1605" s="94"/>
    </row>
    <row r="1606" customFormat="false" ht="12.75" hidden="false" customHeight="false" outlineLevel="0" collapsed="false">
      <c r="A1606" s="99"/>
      <c r="B1606" s="100"/>
      <c r="C1606" s="101"/>
      <c r="D1606" s="102"/>
      <c r="E1606" s="102"/>
      <c r="F1606" s="101"/>
      <c r="G1606" s="103"/>
      <c r="H1606" s="99"/>
      <c r="I1606" s="103"/>
      <c r="J1606" s="99"/>
      <c r="K1606" s="99"/>
      <c r="L1606" s="99"/>
      <c r="M1606" s="103" t="n">
        <v>0</v>
      </c>
      <c r="N1606" s="103" t="n">
        <v>0</v>
      </c>
      <c r="O1606" s="103" t="n">
        <v>0</v>
      </c>
      <c r="P1606" s="99"/>
      <c r="Q1606" s="99"/>
    </row>
    <row r="1607" customFormat="false" ht="12.75" hidden="false" customHeight="false" outlineLevel="0" collapsed="false">
      <c r="A1607" s="104" t="n">
        <f aca="false">A1604+1</f>
        <v>536</v>
      </c>
      <c r="B1607" s="95"/>
      <c r="C1607" s="40"/>
      <c r="D1607" s="96" t="n">
        <v>6</v>
      </c>
      <c r="E1607" s="96"/>
      <c r="F1607" s="40"/>
      <c r="G1607" s="105" t="n">
        <f aca="false">C1607</f>
        <v>0</v>
      </c>
      <c r="H1607" s="104" t="n">
        <f aca="false">IF(AND(E1607=0,E1608=0),25,20)</f>
        <v>25</v>
      </c>
      <c r="I1607" s="105" t="n">
        <f aca="false">F1607</f>
        <v>0</v>
      </c>
      <c r="J1607" s="94" t="n">
        <f aca="false">IF(E1607="WO40",-40,MAX(4,SUM(E1607:E1608)))</f>
        <v>4</v>
      </c>
      <c r="K1607" s="104" t="n">
        <f aca="false">IF(D1607&gt;E1607,1,0)+IF(D1608&gt;E1608,1,0)+IF(D1609&gt;E1609,1,0)</f>
        <v>2</v>
      </c>
      <c r="L1607" s="104" t="n">
        <f aca="false">IF(E1607&gt;D1607,1,0)+IF(E1608&gt;D1608,1,0)+IF(E1609&gt;D1609,1,0)</f>
        <v>0</v>
      </c>
      <c r="M1607" s="97" t="str">
        <f aca="false">G1607&amp;" d. "&amp;I1607</f>
        <v>0 d. 0</v>
      </c>
      <c r="N1607" s="97" t="str">
        <f aca="false">G1607&amp;" x "&amp;I1607</f>
        <v>0 x 0</v>
      </c>
      <c r="O1607" s="97" t="str">
        <f aca="false">I1607&amp;" x "&amp;G1607</f>
        <v>0 x 0</v>
      </c>
      <c r="P1607" s="94" t="n">
        <f aca="false">MONTH(B1607)</f>
        <v>12</v>
      </c>
      <c r="Q1607" s="94" t="n">
        <f aca="false">QUOTIENT(B1607-2,7)-6129</f>
        <v>-6129</v>
      </c>
    </row>
    <row r="1608" customFormat="false" ht="12.75" hidden="false" customHeight="false" outlineLevel="0" collapsed="false">
      <c r="A1608" s="94"/>
      <c r="B1608" s="39"/>
      <c r="C1608" s="40"/>
      <c r="D1608" s="98" t="n">
        <v>6</v>
      </c>
      <c r="E1608" s="98"/>
      <c r="F1608" s="40"/>
      <c r="G1608" s="97"/>
      <c r="H1608" s="94"/>
      <c r="I1608" s="97"/>
      <c r="J1608" s="94"/>
      <c r="K1608" s="94"/>
      <c r="L1608" s="94"/>
      <c r="M1608" s="97" t="n">
        <v>0</v>
      </c>
      <c r="N1608" s="97" t="n">
        <v>0</v>
      </c>
      <c r="O1608" s="97" t="n">
        <v>0</v>
      </c>
      <c r="P1608" s="94"/>
      <c r="Q1608" s="94"/>
    </row>
    <row r="1609" customFormat="false" ht="12.75" hidden="false" customHeight="false" outlineLevel="0" collapsed="false">
      <c r="A1609" s="99"/>
      <c r="B1609" s="100"/>
      <c r="C1609" s="101"/>
      <c r="D1609" s="102"/>
      <c r="E1609" s="102"/>
      <c r="F1609" s="101"/>
      <c r="G1609" s="103"/>
      <c r="H1609" s="99"/>
      <c r="I1609" s="103"/>
      <c r="J1609" s="99"/>
      <c r="K1609" s="99"/>
      <c r="L1609" s="99"/>
      <c r="M1609" s="103" t="n">
        <v>0</v>
      </c>
      <c r="N1609" s="103" t="n">
        <v>0</v>
      </c>
      <c r="O1609" s="103" t="n">
        <v>0</v>
      </c>
      <c r="P1609" s="99"/>
      <c r="Q1609" s="99"/>
    </row>
    <row r="1610" customFormat="false" ht="12.75" hidden="false" customHeight="false" outlineLevel="0" collapsed="false">
      <c r="A1610" s="104" t="n">
        <f aca="false">A1607+1</f>
        <v>537</v>
      </c>
      <c r="B1610" s="95"/>
      <c r="C1610" s="40"/>
      <c r="D1610" s="96" t="n">
        <v>6</v>
      </c>
      <c r="E1610" s="96"/>
      <c r="F1610" s="40"/>
      <c r="G1610" s="105" t="n">
        <f aca="false">C1610</f>
        <v>0</v>
      </c>
      <c r="H1610" s="104" t="n">
        <f aca="false">IF(AND(E1610=0,E1611=0),25,20)</f>
        <v>25</v>
      </c>
      <c r="I1610" s="105" t="n">
        <f aca="false">F1610</f>
        <v>0</v>
      </c>
      <c r="J1610" s="94" t="n">
        <f aca="false">IF(E1610="WO40",-40,MAX(4,SUM(E1610:E1611)))</f>
        <v>4</v>
      </c>
      <c r="K1610" s="104" t="n">
        <f aca="false">IF(D1610&gt;E1610,1,0)+IF(D1611&gt;E1611,1,0)+IF(D1612&gt;E1612,1,0)</f>
        <v>2</v>
      </c>
      <c r="L1610" s="104" t="n">
        <f aca="false">IF(E1610&gt;D1610,1,0)+IF(E1611&gt;D1611,1,0)+IF(E1612&gt;D1612,1,0)</f>
        <v>0</v>
      </c>
      <c r="M1610" s="97" t="str">
        <f aca="false">G1610&amp;" d. "&amp;I1610</f>
        <v>0 d. 0</v>
      </c>
      <c r="N1610" s="97" t="str">
        <f aca="false">G1610&amp;" x "&amp;I1610</f>
        <v>0 x 0</v>
      </c>
      <c r="O1610" s="97" t="str">
        <f aca="false">I1610&amp;" x "&amp;G1610</f>
        <v>0 x 0</v>
      </c>
      <c r="P1610" s="94" t="n">
        <f aca="false">MONTH(B1610)</f>
        <v>12</v>
      </c>
      <c r="Q1610" s="94" t="n">
        <f aca="false">QUOTIENT(B1610-2,7)-6129</f>
        <v>-6129</v>
      </c>
    </row>
    <row r="1611" customFormat="false" ht="12.75" hidden="false" customHeight="false" outlineLevel="0" collapsed="false">
      <c r="A1611" s="94"/>
      <c r="B1611" s="39"/>
      <c r="C1611" s="40"/>
      <c r="D1611" s="98" t="n">
        <v>6</v>
      </c>
      <c r="E1611" s="98"/>
      <c r="F1611" s="40"/>
      <c r="G1611" s="97"/>
      <c r="H1611" s="94"/>
      <c r="I1611" s="97"/>
      <c r="J1611" s="94"/>
      <c r="K1611" s="94"/>
      <c r="L1611" s="94"/>
      <c r="M1611" s="97" t="n">
        <v>0</v>
      </c>
      <c r="N1611" s="97" t="n">
        <v>0</v>
      </c>
      <c r="O1611" s="97" t="n">
        <v>0</v>
      </c>
      <c r="P1611" s="94"/>
      <c r="Q1611" s="94"/>
    </row>
    <row r="1612" customFormat="false" ht="12.75" hidden="false" customHeight="false" outlineLevel="0" collapsed="false">
      <c r="A1612" s="99"/>
      <c r="B1612" s="100"/>
      <c r="C1612" s="101"/>
      <c r="D1612" s="102"/>
      <c r="E1612" s="102"/>
      <c r="F1612" s="101"/>
      <c r="G1612" s="103"/>
      <c r="H1612" s="99"/>
      <c r="I1612" s="103"/>
      <c r="J1612" s="99"/>
      <c r="K1612" s="99"/>
      <c r="L1612" s="99"/>
      <c r="M1612" s="103" t="n">
        <v>0</v>
      </c>
      <c r="N1612" s="103" t="n">
        <v>0</v>
      </c>
      <c r="O1612" s="103" t="n">
        <v>0</v>
      </c>
      <c r="P1612" s="99"/>
      <c r="Q1612" s="99"/>
    </row>
    <row r="1613" customFormat="false" ht="12.75" hidden="false" customHeight="false" outlineLevel="0" collapsed="false">
      <c r="A1613" s="104" t="n">
        <f aca="false">A1610+1</f>
        <v>538</v>
      </c>
      <c r="B1613" s="95"/>
      <c r="C1613" s="40"/>
      <c r="D1613" s="96" t="n">
        <v>6</v>
      </c>
      <c r="E1613" s="96"/>
      <c r="F1613" s="40"/>
      <c r="G1613" s="105" t="n">
        <f aca="false">C1613</f>
        <v>0</v>
      </c>
      <c r="H1613" s="104" t="n">
        <f aca="false">IF(AND(E1613=0,E1614=0),25,20)</f>
        <v>25</v>
      </c>
      <c r="I1613" s="105" t="n">
        <f aca="false">F1613</f>
        <v>0</v>
      </c>
      <c r="J1613" s="94" t="n">
        <f aca="false">IF(E1613="WO40",-40,MAX(4,SUM(E1613:E1614)))</f>
        <v>4</v>
      </c>
      <c r="K1613" s="104" t="n">
        <f aca="false">IF(D1613&gt;E1613,1,0)+IF(D1614&gt;E1614,1,0)+IF(D1615&gt;E1615,1,0)</f>
        <v>2</v>
      </c>
      <c r="L1613" s="104" t="n">
        <f aca="false">IF(E1613&gt;D1613,1,0)+IF(E1614&gt;D1614,1,0)+IF(E1615&gt;D1615,1,0)</f>
        <v>0</v>
      </c>
      <c r="M1613" s="97" t="str">
        <f aca="false">G1613&amp;" d. "&amp;I1613</f>
        <v>0 d. 0</v>
      </c>
      <c r="N1613" s="97" t="str">
        <f aca="false">G1613&amp;" x "&amp;I1613</f>
        <v>0 x 0</v>
      </c>
      <c r="O1613" s="97" t="str">
        <f aca="false">I1613&amp;" x "&amp;G1613</f>
        <v>0 x 0</v>
      </c>
      <c r="P1613" s="94" t="n">
        <f aca="false">MONTH(B1613)</f>
        <v>12</v>
      </c>
      <c r="Q1613" s="94" t="n">
        <f aca="false">QUOTIENT(B1613-2,7)-6129</f>
        <v>-6129</v>
      </c>
    </row>
    <row r="1614" customFormat="false" ht="12.75" hidden="false" customHeight="false" outlineLevel="0" collapsed="false">
      <c r="A1614" s="94"/>
      <c r="B1614" s="39"/>
      <c r="C1614" s="40"/>
      <c r="D1614" s="98" t="n">
        <v>6</v>
      </c>
      <c r="E1614" s="98"/>
      <c r="F1614" s="40"/>
      <c r="G1614" s="97"/>
      <c r="H1614" s="94"/>
      <c r="I1614" s="97"/>
      <c r="J1614" s="94"/>
      <c r="K1614" s="94"/>
      <c r="L1614" s="94"/>
      <c r="M1614" s="97" t="n">
        <v>0</v>
      </c>
      <c r="N1614" s="97" t="n">
        <v>0</v>
      </c>
      <c r="O1614" s="97" t="n">
        <v>0</v>
      </c>
      <c r="P1614" s="94"/>
      <c r="Q1614" s="94"/>
    </row>
    <row r="1615" customFormat="false" ht="12.75" hidden="false" customHeight="false" outlineLevel="0" collapsed="false">
      <c r="A1615" s="99"/>
      <c r="B1615" s="100"/>
      <c r="C1615" s="101"/>
      <c r="D1615" s="102"/>
      <c r="E1615" s="102"/>
      <c r="F1615" s="101"/>
      <c r="G1615" s="103"/>
      <c r="H1615" s="99"/>
      <c r="I1615" s="103"/>
      <c r="J1615" s="99"/>
      <c r="K1615" s="99"/>
      <c r="L1615" s="99"/>
      <c r="M1615" s="103" t="n">
        <v>0</v>
      </c>
      <c r="N1615" s="103" t="n">
        <v>0</v>
      </c>
      <c r="O1615" s="103" t="n">
        <v>0</v>
      </c>
      <c r="P1615" s="99"/>
      <c r="Q1615" s="99"/>
    </row>
    <row r="1616" customFormat="false" ht="12.75" hidden="false" customHeight="false" outlineLevel="0" collapsed="false">
      <c r="A1616" s="104" t="n">
        <f aca="false">A1613+1</f>
        <v>539</v>
      </c>
      <c r="B1616" s="95"/>
      <c r="C1616" s="40"/>
      <c r="D1616" s="96" t="n">
        <v>6</v>
      </c>
      <c r="E1616" s="96"/>
      <c r="F1616" s="40"/>
      <c r="G1616" s="105" t="n">
        <f aca="false">C1616</f>
        <v>0</v>
      </c>
      <c r="H1616" s="104" t="n">
        <f aca="false">IF(AND(E1616=0,E1617=0),25,20)</f>
        <v>25</v>
      </c>
      <c r="I1616" s="105" t="n">
        <f aca="false">F1616</f>
        <v>0</v>
      </c>
      <c r="J1616" s="94" t="n">
        <f aca="false">IF(E1616="WO40",-40,MAX(4,SUM(E1616:E1617)))</f>
        <v>4</v>
      </c>
      <c r="K1616" s="104" t="n">
        <f aca="false">IF(D1616&gt;E1616,1,0)+IF(D1617&gt;E1617,1,0)+IF(D1618&gt;E1618,1,0)</f>
        <v>2</v>
      </c>
      <c r="L1616" s="104" t="n">
        <f aca="false">IF(E1616&gt;D1616,1,0)+IF(E1617&gt;D1617,1,0)+IF(E1618&gt;D1618,1,0)</f>
        <v>0</v>
      </c>
      <c r="M1616" s="97" t="str">
        <f aca="false">G1616&amp;" d. "&amp;I1616</f>
        <v>0 d. 0</v>
      </c>
      <c r="N1616" s="97" t="str">
        <f aca="false">G1616&amp;" x "&amp;I1616</f>
        <v>0 x 0</v>
      </c>
      <c r="O1616" s="97" t="str">
        <f aca="false">I1616&amp;" x "&amp;G1616</f>
        <v>0 x 0</v>
      </c>
      <c r="P1616" s="94" t="n">
        <f aca="false">MONTH(B1616)</f>
        <v>12</v>
      </c>
      <c r="Q1616" s="94" t="n">
        <f aca="false">QUOTIENT(B1616-2,7)-6129</f>
        <v>-6129</v>
      </c>
    </row>
    <row r="1617" customFormat="false" ht="12.75" hidden="false" customHeight="false" outlineLevel="0" collapsed="false">
      <c r="A1617" s="94"/>
      <c r="B1617" s="39"/>
      <c r="C1617" s="40"/>
      <c r="D1617" s="98" t="n">
        <v>6</v>
      </c>
      <c r="E1617" s="98"/>
      <c r="F1617" s="40"/>
      <c r="G1617" s="97"/>
      <c r="H1617" s="94"/>
      <c r="I1617" s="97"/>
      <c r="J1617" s="94"/>
      <c r="K1617" s="94"/>
      <c r="L1617" s="94"/>
      <c r="M1617" s="97" t="n">
        <v>0</v>
      </c>
      <c r="N1617" s="97" t="n">
        <v>0</v>
      </c>
      <c r="O1617" s="97" t="n">
        <v>0</v>
      </c>
      <c r="P1617" s="94"/>
      <c r="Q1617" s="94"/>
    </row>
    <row r="1618" customFormat="false" ht="12.75" hidden="false" customHeight="false" outlineLevel="0" collapsed="false">
      <c r="A1618" s="99"/>
      <c r="B1618" s="100"/>
      <c r="C1618" s="101"/>
      <c r="D1618" s="102"/>
      <c r="E1618" s="102"/>
      <c r="F1618" s="101"/>
      <c r="G1618" s="103"/>
      <c r="H1618" s="99"/>
      <c r="I1618" s="103"/>
      <c r="J1618" s="99"/>
      <c r="K1618" s="99"/>
      <c r="L1618" s="99"/>
      <c r="M1618" s="103" t="n">
        <v>0</v>
      </c>
      <c r="N1618" s="103" t="n">
        <v>0</v>
      </c>
      <c r="O1618" s="103" t="n">
        <v>0</v>
      </c>
      <c r="P1618" s="99"/>
      <c r="Q1618" s="99"/>
    </row>
    <row r="1619" customFormat="false" ht="12.75" hidden="false" customHeight="false" outlineLevel="0" collapsed="false">
      <c r="A1619" s="104" t="n">
        <f aca="false">A1616+1</f>
        <v>540</v>
      </c>
      <c r="B1619" s="95"/>
      <c r="C1619" s="40"/>
      <c r="D1619" s="96" t="n">
        <v>6</v>
      </c>
      <c r="E1619" s="96"/>
      <c r="F1619" s="40"/>
      <c r="G1619" s="105" t="n">
        <f aca="false">C1619</f>
        <v>0</v>
      </c>
      <c r="H1619" s="104" t="n">
        <f aca="false">IF(AND(E1619=0,E1620=0),25,20)</f>
        <v>25</v>
      </c>
      <c r="I1619" s="105" t="n">
        <f aca="false">F1619</f>
        <v>0</v>
      </c>
      <c r="J1619" s="94" t="n">
        <f aca="false">IF(E1619="WO40",-40,MAX(4,SUM(E1619:E1620)))</f>
        <v>4</v>
      </c>
      <c r="K1619" s="104" t="n">
        <f aca="false">IF(D1619&gt;E1619,1,0)+IF(D1620&gt;E1620,1,0)+IF(D1621&gt;E1621,1,0)</f>
        <v>2</v>
      </c>
      <c r="L1619" s="104" t="n">
        <f aca="false">IF(E1619&gt;D1619,1,0)+IF(E1620&gt;D1620,1,0)+IF(E1621&gt;D1621,1,0)</f>
        <v>0</v>
      </c>
      <c r="M1619" s="97" t="str">
        <f aca="false">G1619&amp;" d. "&amp;I1619</f>
        <v>0 d. 0</v>
      </c>
      <c r="N1619" s="97" t="str">
        <f aca="false">G1619&amp;" x "&amp;I1619</f>
        <v>0 x 0</v>
      </c>
      <c r="O1619" s="97" t="str">
        <f aca="false">I1619&amp;" x "&amp;G1619</f>
        <v>0 x 0</v>
      </c>
      <c r="P1619" s="94" t="n">
        <f aca="false">MONTH(B1619)</f>
        <v>12</v>
      </c>
      <c r="Q1619" s="94" t="n">
        <f aca="false">QUOTIENT(B1619-2,7)-6129</f>
        <v>-6129</v>
      </c>
    </row>
    <row r="1620" customFormat="false" ht="12.75" hidden="false" customHeight="false" outlineLevel="0" collapsed="false">
      <c r="A1620" s="94"/>
      <c r="B1620" s="39"/>
      <c r="C1620" s="40"/>
      <c r="D1620" s="98" t="n">
        <v>6</v>
      </c>
      <c r="E1620" s="98"/>
      <c r="F1620" s="40"/>
      <c r="G1620" s="97"/>
      <c r="H1620" s="94"/>
      <c r="I1620" s="97"/>
      <c r="J1620" s="94"/>
      <c r="K1620" s="94"/>
      <c r="L1620" s="94"/>
      <c r="M1620" s="97" t="n">
        <v>0</v>
      </c>
      <c r="N1620" s="97" t="n">
        <v>0</v>
      </c>
      <c r="O1620" s="97" t="n">
        <v>0</v>
      </c>
      <c r="P1620" s="94"/>
      <c r="Q1620" s="94"/>
    </row>
    <row r="1621" customFormat="false" ht="12.75" hidden="false" customHeight="false" outlineLevel="0" collapsed="false">
      <c r="A1621" s="99"/>
      <c r="B1621" s="100"/>
      <c r="C1621" s="101"/>
      <c r="D1621" s="102"/>
      <c r="E1621" s="102"/>
      <c r="F1621" s="101"/>
      <c r="G1621" s="103"/>
      <c r="H1621" s="99"/>
      <c r="I1621" s="103"/>
      <c r="J1621" s="99"/>
      <c r="K1621" s="99"/>
      <c r="L1621" s="99"/>
      <c r="M1621" s="103" t="n">
        <v>0</v>
      </c>
      <c r="N1621" s="103" t="n">
        <v>0</v>
      </c>
      <c r="O1621" s="103" t="n">
        <v>0</v>
      </c>
      <c r="P1621" s="99"/>
      <c r="Q1621" s="99"/>
    </row>
    <row r="1622" customFormat="false" ht="12.75" hidden="false" customHeight="false" outlineLevel="0" collapsed="false">
      <c r="A1622" s="104" t="n">
        <f aca="false">A1619+1</f>
        <v>541</v>
      </c>
      <c r="B1622" s="95"/>
      <c r="C1622" s="40"/>
      <c r="D1622" s="96" t="n">
        <v>6</v>
      </c>
      <c r="E1622" s="96"/>
      <c r="F1622" s="40"/>
      <c r="G1622" s="105" t="n">
        <f aca="false">C1622</f>
        <v>0</v>
      </c>
      <c r="H1622" s="104" t="n">
        <f aca="false">IF(AND(E1622=0,E1623=0),25,20)</f>
        <v>25</v>
      </c>
      <c r="I1622" s="105" t="n">
        <f aca="false">F1622</f>
        <v>0</v>
      </c>
      <c r="J1622" s="94" t="n">
        <f aca="false">IF(E1622="WO40",-40,MAX(4,SUM(E1622:E1623)))</f>
        <v>4</v>
      </c>
      <c r="K1622" s="104" t="n">
        <f aca="false">IF(D1622&gt;E1622,1,0)+IF(D1623&gt;E1623,1,0)+IF(D1624&gt;E1624,1,0)</f>
        <v>2</v>
      </c>
      <c r="L1622" s="104" t="n">
        <f aca="false">IF(E1622&gt;D1622,1,0)+IF(E1623&gt;D1623,1,0)+IF(E1624&gt;D1624,1,0)</f>
        <v>0</v>
      </c>
      <c r="M1622" s="97" t="str">
        <f aca="false">G1622&amp;" d. "&amp;I1622</f>
        <v>0 d. 0</v>
      </c>
      <c r="N1622" s="97" t="str">
        <f aca="false">G1622&amp;" x "&amp;I1622</f>
        <v>0 x 0</v>
      </c>
      <c r="O1622" s="97" t="str">
        <f aca="false">I1622&amp;" x "&amp;G1622</f>
        <v>0 x 0</v>
      </c>
      <c r="P1622" s="94" t="n">
        <f aca="false">MONTH(B1622)</f>
        <v>12</v>
      </c>
      <c r="Q1622" s="94" t="n">
        <f aca="false">QUOTIENT(B1622-2,7)-6129</f>
        <v>-6129</v>
      </c>
    </row>
    <row r="1623" customFormat="false" ht="12.75" hidden="false" customHeight="false" outlineLevel="0" collapsed="false">
      <c r="A1623" s="94"/>
      <c r="B1623" s="39"/>
      <c r="C1623" s="40"/>
      <c r="D1623" s="98" t="n">
        <v>6</v>
      </c>
      <c r="E1623" s="98"/>
      <c r="F1623" s="40"/>
      <c r="G1623" s="97"/>
      <c r="H1623" s="94"/>
      <c r="I1623" s="97"/>
      <c r="J1623" s="94"/>
      <c r="K1623" s="94"/>
      <c r="L1623" s="94"/>
      <c r="M1623" s="97" t="n">
        <v>0</v>
      </c>
      <c r="N1623" s="97" t="n">
        <v>0</v>
      </c>
      <c r="O1623" s="97" t="n">
        <v>0</v>
      </c>
      <c r="P1623" s="94"/>
      <c r="Q1623" s="94"/>
    </row>
    <row r="1624" customFormat="false" ht="12.75" hidden="false" customHeight="false" outlineLevel="0" collapsed="false">
      <c r="A1624" s="99"/>
      <c r="B1624" s="100"/>
      <c r="C1624" s="101"/>
      <c r="D1624" s="102"/>
      <c r="E1624" s="102"/>
      <c r="F1624" s="101"/>
      <c r="G1624" s="103"/>
      <c r="H1624" s="99"/>
      <c r="I1624" s="103"/>
      <c r="J1624" s="99"/>
      <c r="K1624" s="99"/>
      <c r="L1624" s="99"/>
      <c r="M1624" s="103" t="n">
        <v>0</v>
      </c>
      <c r="N1624" s="103" t="n">
        <v>0</v>
      </c>
      <c r="O1624" s="103" t="n">
        <v>0</v>
      </c>
      <c r="P1624" s="99"/>
      <c r="Q1624" s="99"/>
    </row>
    <row r="1625" customFormat="false" ht="12.75" hidden="false" customHeight="false" outlineLevel="0" collapsed="false">
      <c r="A1625" s="104" t="n">
        <f aca="false">A1622+1</f>
        <v>542</v>
      </c>
      <c r="B1625" s="95"/>
      <c r="C1625" s="40"/>
      <c r="D1625" s="96" t="n">
        <v>6</v>
      </c>
      <c r="E1625" s="96"/>
      <c r="F1625" s="40"/>
      <c r="G1625" s="105" t="n">
        <f aca="false">C1625</f>
        <v>0</v>
      </c>
      <c r="H1625" s="104" t="n">
        <f aca="false">IF(AND(E1625=0,E1626=0),25,20)</f>
        <v>25</v>
      </c>
      <c r="I1625" s="105" t="n">
        <f aca="false">F1625</f>
        <v>0</v>
      </c>
      <c r="J1625" s="94" t="n">
        <f aca="false">IF(E1625="WO40",-40,MAX(4,SUM(E1625:E1626)))</f>
        <v>4</v>
      </c>
      <c r="K1625" s="104" t="n">
        <f aca="false">IF(D1625&gt;E1625,1,0)+IF(D1626&gt;E1626,1,0)+IF(D1627&gt;E1627,1,0)</f>
        <v>2</v>
      </c>
      <c r="L1625" s="104" t="n">
        <f aca="false">IF(E1625&gt;D1625,1,0)+IF(E1626&gt;D1626,1,0)+IF(E1627&gt;D1627,1,0)</f>
        <v>0</v>
      </c>
      <c r="M1625" s="97" t="str">
        <f aca="false">G1625&amp;" d. "&amp;I1625</f>
        <v>0 d. 0</v>
      </c>
      <c r="N1625" s="97" t="str">
        <f aca="false">G1625&amp;" x "&amp;I1625</f>
        <v>0 x 0</v>
      </c>
      <c r="O1625" s="97" t="str">
        <f aca="false">I1625&amp;" x "&amp;G1625</f>
        <v>0 x 0</v>
      </c>
      <c r="P1625" s="94" t="n">
        <f aca="false">MONTH(B1625)</f>
        <v>12</v>
      </c>
      <c r="Q1625" s="94" t="n">
        <f aca="false">QUOTIENT(B1625-2,7)-6129</f>
        <v>-6129</v>
      </c>
    </row>
    <row r="1626" customFormat="false" ht="12.75" hidden="false" customHeight="false" outlineLevel="0" collapsed="false">
      <c r="A1626" s="94"/>
      <c r="B1626" s="39"/>
      <c r="C1626" s="40"/>
      <c r="D1626" s="98" t="n">
        <v>6</v>
      </c>
      <c r="E1626" s="98"/>
      <c r="F1626" s="40"/>
      <c r="G1626" s="97"/>
      <c r="H1626" s="94"/>
      <c r="I1626" s="97"/>
      <c r="J1626" s="94"/>
      <c r="K1626" s="94"/>
      <c r="L1626" s="94"/>
      <c r="M1626" s="97" t="n">
        <v>0</v>
      </c>
      <c r="N1626" s="97" t="n">
        <v>0</v>
      </c>
      <c r="O1626" s="97" t="n">
        <v>0</v>
      </c>
      <c r="P1626" s="94"/>
      <c r="Q1626" s="94"/>
    </row>
    <row r="1627" customFormat="false" ht="12.75" hidden="false" customHeight="false" outlineLevel="0" collapsed="false">
      <c r="A1627" s="99"/>
      <c r="B1627" s="100"/>
      <c r="C1627" s="101"/>
      <c r="D1627" s="102"/>
      <c r="E1627" s="102"/>
      <c r="F1627" s="101"/>
      <c r="G1627" s="103"/>
      <c r="H1627" s="99"/>
      <c r="I1627" s="103"/>
      <c r="J1627" s="99"/>
      <c r="K1627" s="99"/>
      <c r="L1627" s="99"/>
      <c r="M1627" s="103" t="n">
        <v>0</v>
      </c>
      <c r="N1627" s="103" t="n">
        <v>0</v>
      </c>
      <c r="O1627" s="103" t="n">
        <v>0</v>
      </c>
      <c r="P1627" s="99"/>
      <c r="Q1627" s="99"/>
    </row>
    <row r="1628" customFormat="false" ht="12.75" hidden="false" customHeight="false" outlineLevel="0" collapsed="false">
      <c r="A1628" s="104" t="n">
        <f aca="false">A1625+1</f>
        <v>543</v>
      </c>
      <c r="B1628" s="95"/>
      <c r="C1628" s="40"/>
      <c r="D1628" s="96" t="n">
        <v>6</v>
      </c>
      <c r="E1628" s="96"/>
      <c r="F1628" s="40"/>
      <c r="G1628" s="105" t="n">
        <f aca="false">C1628</f>
        <v>0</v>
      </c>
      <c r="H1628" s="104" t="n">
        <f aca="false">IF(AND(E1628=0,E1629=0),25,20)</f>
        <v>25</v>
      </c>
      <c r="I1628" s="105" t="n">
        <f aca="false">F1628</f>
        <v>0</v>
      </c>
      <c r="J1628" s="94" t="n">
        <f aca="false">IF(E1628="WO40",-40,MAX(4,SUM(E1628:E1629)))</f>
        <v>4</v>
      </c>
      <c r="K1628" s="104" t="n">
        <f aca="false">IF(D1628&gt;E1628,1,0)+IF(D1629&gt;E1629,1,0)+IF(D1630&gt;E1630,1,0)</f>
        <v>2</v>
      </c>
      <c r="L1628" s="104" t="n">
        <f aca="false">IF(E1628&gt;D1628,1,0)+IF(E1629&gt;D1629,1,0)+IF(E1630&gt;D1630,1,0)</f>
        <v>0</v>
      </c>
      <c r="M1628" s="97" t="str">
        <f aca="false">G1628&amp;" d. "&amp;I1628</f>
        <v>0 d. 0</v>
      </c>
      <c r="N1628" s="97" t="str">
        <f aca="false">G1628&amp;" x "&amp;I1628</f>
        <v>0 x 0</v>
      </c>
      <c r="O1628" s="97" t="str">
        <f aca="false">I1628&amp;" x "&amp;G1628</f>
        <v>0 x 0</v>
      </c>
      <c r="P1628" s="94" t="n">
        <f aca="false">MONTH(B1628)</f>
        <v>12</v>
      </c>
      <c r="Q1628" s="94" t="n">
        <f aca="false">QUOTIENT(B1628-2,7)-6129</f>
        <v>-6129</v>
      </c>
    </row>
    <row r="1629" customFormat="false" ht="12.75" hidden="false" customHeight="false" outlineLevel="0" collapsed="false">
      <c r="A1629" s="94"/>
      <c r="B1629" s="39"/>
      <c r="C1629" s="40"/>
      <c r="D1629" s="98" t="n">
        <v>6</v>
      </c>
      <c r="E1629" s="98"/>
      <c r="F1629" s="40"/>
      <c r="G1629" s="97"/>
      <c r="H1629" s="94"/>
      <c r="I1629" s="97"/>
      <c r="J1629" s="94"/>
      <c r="K1629" s="94"/>
      <c r="L1629" s="94"/>
      <c r="M1629" s="97" t="n">
        <v>0</v>
      </c>
      <c r="N1629" s="97" t="n">
        <v>0</v>
      </c>
      <c r="O1629" s="97" t="n">
        <v>0</v>
      </c>
      <c r="P1629" s="94"/>
      <c r="Q1629" s="94"/>
    </row>
    <row r="1630" customFormat="false" ht="12.75" hidden="false" customHeight="false" outlineLevel="0" collapsed="false">
      <c r="A1630" s="99"/>
      <c r="B1630" s="100"/>
      <c r="C1630" s="101"/>
      <c r="D1630" s="102"/>
      <c r="E1630" s="102"/>
      <c r="F1630" s="101"/>
      <c r="G1630" s="103"/>
      <c r="H1630" s="99"/>
      <c r="I1630" s="103"/>
      <c r="J1630" s="99"/>
      <c r="K1630" s="99"/>
      <c r="L1630" s="99"/>
      <c r="M1630" s="103" t="n">
        <v>0</v>
      </c>
      <c r="N1630" s="103" t="n">
        <v>0</v>
      </c>
      <c r="O1630" s="103" t="n">
        <v>0</v>
      </c>
      <c r="P1630" s="99"/>
      <c r="Q1630" s="99"/>
    </row>
    <row r="1631" customFormat="false" ht="12.75" hidden="false" customHeight="false" outlineLevel="0" collapsed="false">
      <c r="A1631" s="104" t="n">
        <f aca="false">A1628+1</f>
        <v>544</v>
      </c>
      <c r="B1631" s="95"/>
      <c r="C1631" s="40"/>
      <c r="D1631" s="96" t="n">
        <v>6</v>
      </c>
      <c r="E1631" s="96"/>
      <c r="F1631" s="40"/>
      <c r="G1631" s="105" t="n">
        <f aca="false">C1631</f>
        <v>0</v>
      </c>
      <c r="H1631" s="104" t="n">
        <f aca="false">IF(AND(E1631=0,E1632=0),25,20)</f>
        <v>25</v>
      </c>
      <c r="I1631" s="105" t="n">
        <f aca="false">F1631</f>
        <v>0</v>
      </c>
      <c r="J1631" s="94" t="n">
        <f aca="false">IF(E1631="WO40",-40,MAX(4,SUM(E1631:E1632)))</f>
        <v>4</v>
      </c>
      <c r="K1631" s="104" t="n">
        <f aca="false">IF(D1631&gt;E1631,1,0)+IF(D1632&gt;E1632,1,0)+IF(D1633&gt;E1633,1,0)</f>
        <v>2</v>
      </c>
      <c r="L1631" s="104" t="n">
        <f aca="false">IF(E1631&gt;D1631,1,0)+IF(E1632&gt;D1632,1,0)+IF(E1633&gt;D1633,1,0)</f>
        <v>0</v>
      </c>
      <c r="M1631" s="97" t="str">
        <f aca="false">G1631&amp;" d. "&amp;I1631</f>
        <v>0 d. 0</v>
      </c>
      <c r="N1631" s="97" t="str">
        <f aca="false">G1631&amp;" x "&amp;I1631</f>
        <v>0 x 0</v>
      </c>
      <c r="O1631" s="97" t="str">
        <f aca="false">I1631&amp;" x "&amp;G1631</f>
        <v>0 x 0</v>
      </c>
      <c r="P1631" s="94" t="n">
        <f aca="false">MONTH(B1631)</f>
        <v>12</v>
      </c>
      <c r="Q1631" s="94" t="n">
        <f aca="false">QUOTIENT(B1631-2,7)-6129</f>
        <v>-6129</v>
      </c>
    </row>
    <row r="1632" customFormat="false" ht="12.75" hidden="false" customHeight="false" outlineLevel="0" collapsed="false">
      <c r="A1632" s="94"/>
      <c r="B1632" s="39"/>
      <c r="C1632" s="40"/>
      <c r="D1632" s="98" t="n">
        <v>6</v>
      </c>
      <c r="E1632" s="98"/>
      <c r="F1632" s="40"/>
      <c r="G1632" s="97"/>
      <c r="H1632" s="94"/>
      <c r="I1632" s="97"/>
      <c r="J1632" s="94"/>
      <c r="K1632" s="94"/>
      <c r="L1632" s="94"/>
      <c r="M1632" s="97" t="n">
        <v>0</v>
      </c>
      <c r="N1632" s="97" t="n">
        <v>0</v>
      </c>
      <c r="O1632" s="97" t="n">
        <v>0</v>
      </c>
      <c r="P1632" s="94"/>
      <c r="Q1632" s="94"/>
    </row>
    <row r="1633" customFormat="false" ht="12.75" hidden="false" customHeight="false" outlineLevel="0" collapsed="false">
      <c r="A1633" s="99"/>
      <c r="B1633" s="100"/>
      <c r="C1633" s="101"/>
      <c r="D1633" s="102"/>
      <c r="E1633" s="102"/>
      <c r="F1633" s="101"/>
      <c r="G1633" s="103"/>
      <c r="H1633" s="99"/>
      <c r="I1633" s="103"/>
      <c r="J1633" s="99"/>
      <c r="K1633" s="99"/>
      <c r="L1633" s="99"/>
      <c r="M1633" s="103" t="n">
        <v>0</v>
      </c>
      <c r="N1633" s="103" t="n">
        <v>0</v>
      </c>
      <c r="O1633" s="103" t="n">
        <v>0</v>
      </c>
      <c r="P1633" s="99"/>
      <c r="Q1633" s="99"/>
    </row>
    <row r="1634" customFormat="false" ht="12.75" hidden="false" customHeight="false" outlineLevel="0" collapsed="false">
      <c r="A1634" s="104" t="n">
        <f aca="false">A1631+1</f>
        <v>545</v>
      </c>
      <c r="B1634" s="95"/>
      <c r="C1634" s="40"/>
      <c r="D1634" s="96" t="n">
        <v>6</v>
      </c>
      <c r="E1634" s="96"/>
      <c r="F1634" s="40"/>
      <c r="G1634" s="105" t="n">
        <f aca="false">C1634</f>
        <v>0</v>
      </c>
      <c r="H1634" s="104" t="n">
        <f aca="false">IF(AND(E1634=0,E1635=0),25,20)</f>
        <v>25</v>
      </c>
      <c r="I1634" s="105" t="n">
        <f aca="false">F1634</f>
        <v>0</v>
      </c>
      <c r="J1634" s="94" t="n">
        <f aca="false">IF(E1634="WO40",-40,MAX(4,SUM(E1634:E1635)))</f>
        <v>4</v>
      </c>
      <c r="K1634" s="104" t="n">
        <f aca="false">IF(D1634&gt;E1634,1,0)+IF(D1635&gt;E1635,1,0)+IF(D1636&gt;E1636,1,0)</f>
        <v>2</v>
      </c>
      <c r="L1634" s="104" t="n">
        <f aca="false">IF(E1634&gt;D1634,1,0)+IF(E1635&gt;D1635,1,0)+IF(E1636&gt;D1636,1,0)</f>
        <v>0</v>
      </c>
      <c r="M1634" s="97" t="str">
        <f aca="false">G1634&amp;" d. "&amp;I1634</f>
        <v>0 d. 0</v>
      </c>
      <c r="N1634" s="97" t="str">
        <f aca="false">G1634&amp;" x "&amp;I1634</f>
        <v>0 x 0</v>
      </c>
      <c r="O1634" s="97" t="str">
        <f aca="false">I1634&amp;" x "&amp;G1634</f>
        <v>0 x 0</v>
      </c>
      <c r="P1634" s="94" t="n">
        <f aca="false">MONTH(B1634)</f>
        <v>12</v>
      </c>
      <c r="Q1634" s="94" t="n">
        <f aca="false">QUOTIENT(B1634-2,7)-6129</f>
        <v>-6129</v>
      </c>
    </row>
    <row r="1635" customFormat="false" ht="12.75" hidden="false" customHeight="false" outlineLevel="0" collapsed="false">
      <c r="A1635" s="94"/>
      <c r="B1635" s="39"/>
      <c r="C1635" s="40"/>
      <c r="D1635" s="98" t="n">
        <v>6</v>
      </c>
      <c r="E1635" s="98"/>
      <c r="F1635" s="40"/>
      <c r="G1635" s="97"/>
      <c r="H1635" s="94"/>
      <c r="I1635" s="97"/>
      <c r="J1635" s="94"/>
      <c r="K1635" s="94"/>
      <c r="L1635" s="94"/>
      <c r="M1635" s="97" t="n">
        <v>0</v>
      </c>
      <c r="N1635" s="97" t="n">
        <v>0</v>
      </c>
      <c r="O1635" s="97" t="n">
        <v>0</v>
      </c>
      <c r="P1635" s="94"/>
      <c r="Q1635" s="94"/>
    </row>
    <row r="1636" customFormat="false" ht="12.75" hidden="false" customHeight="false" outlineLevel="0" collapsed="false">
      <c r="A1636" s="99"/>
      <c r="B1636" s="100"/>
      <c r="C1636" s="101"/>
      <c r="D1636" s="102"/>
      <c r="E1636" s="102"/>
      <c r="F1636" s="101"/>
      <c r="G1636" s="103"/>
      <c r="H1636" s="99"/>
      <c r="I1636" s="103"/>
      <c r="J1636" s="99"/>
      <c r="K1636" s="99"/>
      <c r="L1636" s="99"/>
      <c r="M1636" s="103" t="n">
        <v>0</v>
      </c>
      <c r="N1636" s="103" t="n">
        <v>0</v>
      </c>
      <c r="O1636" s="103" t="n">
        <v>0</v>
      </c>
      <c r="P1636" s="99"/>
      <c r="Q1636" s="99"/>
    </row>
    <row r="1637" customFormat="false" ht="12.75" hidden="false" customHeight="false" outlineLevel="0" collapsed="false">
      <c r="A1637" s="104" t="n">
        <f aca="false">A1634+1</f>
        <v>546</v>
      </c>
      <c r="B1637" s="95"/>
      <c r="C1637" s="40"/>
      <c r="D1637" s="96" t="n">
        <v>6</v>
      </c>
      <c r="E1637" s="96"/>
      <c r="F1637" s="40"/>
      <c r="G1637" s="105" t="n">
        <f aca="false">C1637</f>
        <v>0</v>
      </c>
      <c r="H1637" s="104" t="n">
        <f aca="false">IF(AND(E1637=0,E1638=0),25,20)</f>
        <v>25</v>
      </c>
      <c r="I1637" s="105" t="n">
        <f aca="false">F1637</f>
        <v>0</v>
      </c>
      <c r="J1637" s="94" t="n">
        <f aca="false">IF(E1637="WO40",-40,MAX(4,SUM(E1637:E1638)))</f>
        <v>4</v>
      </c>
      <c r="K1637" s="104" t="n">
        <f aca="false">IF(D1637&gt;E1637,1,0)+IF(D1638&gt;E1638,1,0)+IF(D1639&gt;E1639,1,0)</f>
        <v>2</v>
      </c>
      <c r="L1637" s="104" t="n">
        <f aca="false">IF(E1637&gt;D1637,1,0)+IF(E1638&gt;D1638,1,0)+IF(E1639&gt;D1639,1,0)</f>
        <v>0</v>
      </c>
      <c r="M1637" s="97" t="str">
        <f aca="false">G1637&amp;" d. "&amp;I1637</f>
        <v>0 d. 0</v>
      </c>
      <c r="N1637" s="97" t="str">
        <f aca="false">G1637&amp;" x "&amp;I1637</f>
        <v>0 x 0</v>
      </c>
      <c r="O1637" s="97" t="str">
        <f aca="false">I1637&amp;" x "&amp;G1637</f>
        <v>0 x 0</v>
      </c>
      <c r="P1637" s="94" t="n">
        <f aca="false">MONTH(B1637)</f>
        <v>12</v>
      </c>
      <c r="Q1637" s="94" t="n">
        <f aca="false">QUOTIENT(B1637-2,7)-6129</f>
        <v>-6129</v>
      </c>
    </row>
    <row r="1638" customFormat="false" ht="12.75" hidden="false" customHeight="false" outlineLevel="0" collapsed="false">
      <c r="A1638" s="94"/>
      <c r="B1638" s="39"/>
      <c r="C1638" s="40"/>
      <c r="D1638" s="98" t="n">
        <v>6</v>
      </c>
      <c r="E1638" s="98"/>
      <c r="F1638" s="40"/>
      <c r="G1638" s="97"/>
      <c r="H1638" s="94"/>
      <c r="I1638" s="97"/>
      <c r="J1638" s="94"/>
      <c r="K1638" s="94"/>
      <c r="L1638" s="94"/>
      <c r="M1638" s="97" t="n">
        <v>0</v>
      </c>
      <c r="N1638" s="97" t="n">
        <v>0</v>
      </c>
      <c r="O1638" s="97" t="n">
        <v>0</v>
      </c>
      <c r="P1638" s="94"/>
      <c r="Q1638" s="94"/>
    </row>
    <row r="1639" customFormat="false" ht="12.75" hidden="false" customHeight="false" outlineLevel="0" collapsed="false">
      <c r="A1639" s="99"/>
      <c r="B1639" s="100"/>
      <c r="C1639" s="101"/>
      <c r="D1639" s="102"/>
      <c r="E1639" s="102"/>
      <c r="F1639" s="101"/>
      <c r="G1639" s="103"/>
      <c r="H1639" s="99"/>
      <c r="I1639" s="103"/>
      <c r="J1639" s="99"/>
      <c r="K1639" s="99"/>
      <c r="L1639" s="99"/>
      <c r="M1639" s="103" t="n">
        <v>0</v>
      </c>
      <c r="N1639" s="103" t="n">
        <v>0</v>
      </c>
      <c r="O1639" s="103" t="n">
        <v>0</v>
      </c>
      <c r="P1639" s="99"/>
      <c r="Q1639" s="99"/>
    </row>
    <row r="1640" customFormat="false" ht="12.75" hidden="false" customHeight="false" outlineLevel="0" collapsed="false">
      <c r="A1640" s="104" t="n">
        <f aca="false">A1637+1</f>
        <v>547</v>
      </c>
      <c r="B1640" s="95"/>
      <c r="C1640" s="40"/>
      <c r="D1640" s="96" t="n">
        <v>6</v>
      </c>
      <c r="E1640" s="96"/>
      <c r="F1640" s="40"/>
      <c r="G1640" s="105" t="n">
        <f aca="false">C1640</f>
        <v>0</v>
      </c>
      <c r="H1640" s="104" t="n">
        <f aca="false">IF(AND(E1640=0,E1641=0),25,20)</f>
        <v>25</v>
      </c>
      <c r="I1640" s="105" t="n">
        <f aca="false">F1640</f>
        <v>0</v>
      </c>
      <c r="J1640" s="94" t="n">
        <f aca="false">IF(E1640="WO40",-40,MAX(4,SUM(E1640:E1641)))</f>
        <v>4</v>
      </c>
      <c r="K1640" s="104" t="n">
        <f aca="false">IF(D1640&gt;E1640,1,0)+IF(D1641&gt;E1641,1,0)+IF(D1642&gt;E1642,1,0)</f>
        <v>2</v>
      </c>
      <c r="L1640" s="104" t="n">
        <f aca="false">IF(E1640&gt;D1640,1,0)+IF(E1641&gt;D1641,1,0)+IF(E1642&gt;D1642,1,0)</f>
        <v>0</v>
      </c>
      <c r="M1640" s="97" t="str">
        <f aca="false">G1640&amp;" d. "&amp;I1640</f>
        <v>0 d. 0</v>
      </c>
      <c r="N1640" s="97" t="str">
        <f aca="false">G1640&amp;" x "&amp;I1640</f>
        <v>0 x 0</v>
      </c>
      <c r="O1640" s="97" t="str">
        <f aca="false">I1640&amp;" x "&amp;G1640</f>
        <v>0 x 0</v>
      </c>
      <c r="P1640" s="94" t="n">
        <f aca="false">MONTH(B1640)</f>
        <v>12</v>
      </c>
      <c r="Q1640" s="94" t="n">
        <f aca="false">QUOTIENT(B1640-2,7)-6129</f>
        <v>-6129</v>
      </c>
    </row>
    <row r="1641" customFormat="false" ht="12.75" hidden="false" customHeight="false" outlineLevel="0" collapsed="false">
      <c r="A1641" s="94"/>
      <c r="B1641" s="39"/>
      <c r="C1641" s="40"/>
      <c r="D1641" s="98" t="n">
        <v>6</v>
      </c>
      <c r="E1641" s="98"/>
      <c r="F1641" s="40"/>
      <c r="G1641" s="97"/>
      <c r="H1641" s="94"/>
      <c r="I1641" s="97"/>
      <c r="J1641" s="94"/>
      <c r="K1641" s="94"/>
      <c r="L1641" s="94"/>
      <c r="M1641" s="97" t="n">
        <v>0</v>
      </c>
      <c r="N1641" s="97" t="n">
        <v>0</v>
      </c>
      <c r="O1641" s="97" t="n">
        <v>0</v>
      </c>
      <c r="P1641" s="94"/>
      <c r="Q1641" s="94"/>
    </row>
    <row r="1642" customFormat="false" ht="12.75" hidden="false" customHeight="false" outlineLevel="0" collapsed="false">
      <c r="A1642" s="99"/>
      <c r="B1642" s="100"/>
      <c r="C1642" s="101"/>
      <c r="D1642" s="102"/>
      <c r="E1642" s="102"/>
      <c r="F1642" s="101"/>
      <c r="G1642" s="103"/>
      <c r="H1642" s="99"/>
      <c r="I1642" s="103"/>
      <c r="J1642" s="99"/>
      <c r="K1642" s="99"/>
      <c r="L1642" s="99"/>
      <c r="M1642" s="103" t="n">
        <v>0</v>
      </c>
      <c r="N1642" s="103" t="n">
        <v>0</v>
      </c>
      <c r="O1642" s="103" t="n">
        <v>0</v>
      </c>
      <c r="P1642" s="99"/>
      <c r="Q1642" s="99"/>
    </row>
    <row r="1643" customFormat="false" ht="12.75" hidden="false" customHeight="false" outlineLevel="0" collapsed="false">
      <c r="A1643" s="104" t="n">
        <f aca="false">A1640+1</f>
        <v>548</v>
      </c>
      <c r="B1643" s="95"/>
      <c r="C1643" s="40"/>
      <c r="D1643" s="96" t="n">
        <v>6</v>
      </c>
      <c r="E1643" s="96"/>
      <c r="F1643" s="40"/>
      <c r="G1643" s="105" t="n">
        <f aca="false">C1643</f>
        <v>0</v>
      </c>
      <c r="H1643" s="104" t="n">
        <f aca="false">IF(AND(E1643=0,E1644=0),25,20)</f>
        <v>25</v>
      </c>
      <c r="I1643" s="105" t="n">
        <f aca="false">F1643</f>
        <v>0</v>
      </c>
      <c r="J1643" s="94" t="n">
        <f aca="false">IF(E1643="WO40",-40,MAX(4,SUM(E1643:E1644)))</f>
        <v>4</v>
      </c>
      <c r="K1643" s="104" t="n">
        <f aca="false">IF(D1643&gt;E1643,1,0)+IF(D1644&gt;E1644,1,0)+IF(D1645&gt;E1645,1,0)</f>
        <v>2</v>
      </c>
      <c r="L1643" s="104" t="n">
        <f aca="false">IF(E1643&gt;D1643,1,0)+IF(E1644&gt;D1644,1,0)+IF(E1645&gt;D1645,1,0)</f>
        <v>0</v>
      </c>
      <c r="M1643" s="97" t="str">
        <f aca="false">G1643&amp;" d. "&amp;I1643</f>
        <v>0 d. 0</v>
      </c>
      <c r="N1643" s="97" t="str">
        <f aca="false">G1643&amp;" x "&amp;I1643</f>
        <v>0 x 0</v>
      </c>
      <c r="O1643" s="97" t="str">
        <f aca="false">I1643&amp;" x "&amp;G1643</f>
        <v>0 x 0</v>
      </c>
      <c r="P1643" s="94" t="n">
        <f aca="false">MONTH(B1643)</f>
        <v>12</v>
      </c>
      <c r="Q1643" s="94" t="n">
        <f aca="false">QUOTIENT(B1643-2,7)-6129</f>
        <v>-6129</v>
      </c>
    </row>
    <row r="1644" customFormat="false" ht="12.75" hidden="false" customHeight="false" outlineLevel="0" collapsed="false">
      <c r="A1644" s="94"/>
      <c r="B1644" s="39"/>
      <c r="C1644" s="40"/>
      <c r="D1644" s="98" t="n">
        <v>6</v>
      </c>
      <c r="E1644" s="98"/>
      <c r="F1644" s="40"/>
      <c r="G1644" s="97"/>
      <c r="H1644" s="94"/>
      <c r="I1644" s="97"/>
      <c r="J1644" s="94"/>
      <c r="K1644" s="94"/>
      <c r="L1644" s="94"/>
      <c r="M1644" s="97" t="n">
        <v>0</v>
      </c>
      <c r="N1644" s="97" t="n">
        <v>0</v>
      </c>
      <c r="O1644" s="97" t="n">
        <v>0</v>
      </c>
      <c r="P1644" s="94"/>
      <c r="Q1644" s="94"/>
    </row>
    <row r="1645" customFormat="false" ht="12.75" hidden="false" customHeight="false" outlineLevel="0" collapsed="false">
      <c r="A1645" s="99"/>
      <c r="B1645" s="100"/>
      <c r="C1645" s="101"/>
      <c r="D1645" s="102"/>
      <c r="E1645" s="102"/>
      <c r="F1645" s="101"/>
      <c r="G1645" s="103"/>
      <c r="H1645" s="99"/>
      <c r="I1645" s="103"/>
      <c r="J1645" s="99"/>
      <c r="K1645" s="99"/>
      <c r="L1645" s="99"/>
      <c r="M1645" s="103" t="n">
        <v>0</v>
      </c>
      <c r="N1645" s="103" t="n">
        <v>0</v>
      </c>
      <c r="O1645" s="103" t="n">
        <v>0</v>
      </c>
      <c r="P1645" s="99"/>
      <c r="Q1645" s="99"/>
    </row>
    <row r="1646" customFormat="false" ht="12.75" hidden="false" customHeight="false" outlineLevel="0" collapsed="false">
      <c r="A1646" s="104" t="n">
        <f aca="false">A1643+1</f>
        <v>549</v>
      </c>
      <c r="B1646" s="95"/>
      <c r="C1646" s="40"/>
      <c r="D1646" s="96" t="n">
        <v>6</v>
      </c>
      <c r="E1646" s="96"/>
      <c r="F1646" s="40"/>
      <c r="G1646" s="105" t="n">
        <f aca="false">C1646</f>
        <v>0</v>
      </c>
      <c r="H1646" s="104" t="n">
        <f aca="false">IF(AND(E1646=0,E1647=0),25,20)</f>
        <v>25</v>
      </c>
      <c r="I1646" s="105" t="n">
        <f aca="false">F1646</f>
        <v>0</v>
      </c>
      <c r="J1646" s="94" t="n">
        <f aca="false">IF(E1646="WO40",-40,MAX(4,SUM(E1646:E1647)))</f>
        <v>4</v>
      </c>
      <c r="K1646" s="104" t="n">
        <f aca="false">IF(D1646&gt;E1646,1,0)+IF(D1647&gt;E1647,1,0)+IF(D1648&gt;E1648,1,0)</f>
        <v>2</v>
      </c>
      <c r="L1646" s="104" t="n">
        <f aca="false">IF(E1646&gt;D1646,1,0)+IF(E1647&gt;D1647,1,0)+IF(E1648&gt;D1648,1,0)</f>
        <v>0</v>
      </c>
      <c r="M1646" s="97" t="str">
        <f aca="false">G1646&amp;" d. "&amp;I1646</f>
        <v>0 d. 0</v>
      </c>
      <c r="N1646" s="97" t="str">
        <f aca="false">G1646&amp;" x "&amp;I1646</f>
        <v>0 x 0</v>
      </c>
      <c r="O1646" s="97" t="str">
        <f aca="false">I1646&amp;" x "&amp;G1646</f>
        <v>0 x 0</v>
      </c>
      <c r="P1646" s="94" t="n">
        <f aca="false">MONTH(B1646)</f>
        <v>12</v>
      </c>
      <c r="Q1646" s="94" t="n">
        <f aca="false">QUOTIENT(B1646-2,7)-6129</f>
        <v>-6129</v>
      </c>
    </row>
    <row r="1647" customFormat="false" ht="12.75" hidden="false" customHeight="false" outlineLevel="0" collapsed="false">
      <c r="A1647" s="94"/>
      <c r="B1647" s="39"/>
      <c r="C1647" s="40"/>
      <c r="D1647" s="98" t="n">
        <v>6</v>
      </c>
      <c r="E1647" s="98"/>
      <c r="F1647" s="40"/>
      <c r="G1647" s="97"/>
      <c r="H1647" s="94"/>
      <c r="I1647" s="97"/>
      <c r="J1647" s="94"/>
      <c r="K1647" s="94"/>
      <c r="L1647" s="94"/>
      <c r="M1647" s="97" t="n">
        <v>0</v>
      </c>
      <c r="N1647" s="97" t="n">
        <v>0</v>
      </c>
      <c r="O1647" s="97" t="n">
        <v>0</v>
      </c>
      <c r="P1647" s="94"/>
      <c r="Q1647" s="94"/>
    </row>
    <row r="1648" customFormat="false" ht="12.75" hidden="false" customHeight="false" outlineLevel="0" collapsed="false">
      <c r="A1648" s="99"/>
      <c r="B1648" s="100"/>
      <c r="C1648" s="101"/>
      <c r="D1648" s="102"/>
      <c r="E1648" s="102"/>
      <c r="F1648" s="101"/>
      <c r="G1648" s="103"/>
      <c r="H1648" s="99"/>
      <c r="I1648" s="103"/>
      <c r="J1648" s="99"/>
      <c r="K1648" s="99"/>
      <c r="L1648" s="99"/>
      <c r="M1648" s="103" t="n">
        <v>0</v>
      </c>
      <c r="N1648" s="103" t="n">
        <v>0</v>
      </c>
      <c r="O1648" s="103" t="n">
        <v>0</v>
      </c>
      <c r="P1648" s="99"/>
      <c r="Q1648" s="99"/>
    </row>
    <row r="1649" customFormat="false" ht="12.75" hidden="false" customHeight="false" outlineLevel="0" collapsed="false">
      <c r="A1649" s="104" t="n">
        <f aca="false">A1646+1</f>
        <v>550</v>
      </c>
      <c r="B1649" s="95"/>
      <c r="C1649" s="40"/>
      <c r="D1649" s="96" t="n">
        <v>6</v>
      </c>
      <c r="E1649" s="96"/>
      <c r="F1649" s="40"/>
      <c r="G1649" s="105" t="n">
        <f aca="false">C1649</f>
        <v>0</v>
      </c>
      <c r="H1649" s="104" t="n">
        <f aca="false">IF(AND(E1649=0,E1650=0),25,20)</f>
        <v>25</v>
      </c>
      <c r="I1649" s="105" t="n">
        <f aca="false">F1649</f>
        <v>0</v>
      </c>
      <c r="J1649" s="94" t="n">
        <f aca="false">IF(E1649="WO40",-40,MAX(4,SUM(E1649:E1650)))</f>
        <v>4</v>
      </c>
      <c r="K1649" s="104" t="n">
        <f aca="false">IF(D1649&gt;E1649,1,0)+IF(D1650&gt;E1650,1,0)+IF(D1651&gt;E1651,1,0)</f>
        <v>2</v>
      </c>
      <c r="L1649" s="104" t="n">
        <f aca="false">IF(E1649&gt;D1649,1,0)+IF(E1650&gt;D1650,1,0)+IF(E1651&gt;D1651,1,0)</f>
        <v>0</v>
      </c>
      <c r="M1649" s="97" t="str">
        <f aca="false">G1649&amp;" d. "&amp;I1649</f>
        <v>0 d. 0</v>
      </c>
      <c r="N1649" s="97" t="str">
        <f aca="false">G1649&amp;" x "&amp;I1649</f>
        <v>0 x 0</v>
      </c>
      <c r="O1649" s="97" t="str">
        <f aca="false">I1649&amp;" x "&amp;G1649</f>
        <v>0 x 0</v>
      </c>
      <c r="P1649" s="94" t="n">
        <f aca="false">MONTH(B1649)</f>
        <v>12</v>
      </c>
      <c r="Q1649" s="94" t="n">
        <f aca="false">QUOTIENT(B1649-2,7)-6129</f>
        <v>-6129</v>
      </c>
    </row>
    <row r="1650" customFormat="false" ht="12.75" hidden="false" customHeight="false" outlineLevel="0" collapsed="false">
      <c r="A1650" s="94"/>
      <c r="B1650" s="39"/>
      <c r="C1650" s="40"/>
      <c r="D1650" s="98" t="n">
        <v>6</v>
      </c>
      <c r="E1650" s="98"/>
      <c r="F1650" s="40"/>
      <c r="G1650" s="97"/>
      <c r="H1650" s="94"/>
      <c r="I1650" s="97"/>
      <c r="J1650" s="94"/>
      <c r="K1650" s="94"/>
      <c r="L1650" s="94"/>
      <c r="M1650" s="97" t="n">
        <v>0</v>
      </c>
      <c r="N1650" s="97" t="n">
        <v>0</v>
      </c>
      <c r="O1650" s="97" t="n">
        <v>0</v>
      </c>
      <c r="P1650" s="94"/>
      <c r="Q1650" s="94"/>
    </row>
    <row r="1651" customFormat="false" ht="12.75" hidden="false" customHeight="false" outlineLevel="0" collapsed="false">
      <c r="A1651" s="99"/>
      <c r="B1651" s="100"/>
      <c r="C1651" s="101"/>
      <c r="D1651" s="102"/>
      <c r="E1651" s="102"/>
      <c r="F1651" s="101"/>
      <c r="G1651" s="103"/>
      <c r="H1651" s="99"/>
      <c r="I1651" s="103"/>
      <c r="J1651" s="99"/>
      <c r="K1651" s="99"/>
      <c r="L1651" s="99"/>
      <c r="M1651" s="103" t="n">
        <v>0</v>
      </c>
      <c r="N1651" s="103" t="n">
        <v>0</v>
      </c>
      <c r="O1651" s="103" t="n">
        <v>0</v>
      </c>
      <c r="P1651" s="99"/>
      <c r="Q1651" s="99"/>
    </row>
    <row r="1652" customFormat="false" ht="12.75" hidden="false" customHeight="false" outlineLevel="0" collapsed="false">
      <c r="A1652" s="104" t="n">
        <f aca="false">A1649+1</f>
        <v>551</v>
      </c>
      <c r="B1652" s="95"/>
      <c r="C1652" s="40"/>
      <c r="D1652" s="96" t="n">
        <v>6</v>
      </c>
      <c r="E1652" s="96"/>
      <c r="F1652" s="40"/>
      <c r="G1652" s="105" t="n">
        <f aca="false">C1652</f>
        <v>0</v>
      </c>
      <c r="H1652" s="104" t="n">
        <f aca="false">IF(AND(E1652=0,E1653=0),25,20)</f>
        <v>25</v>
      </c>
      <c r="I1652" s="105" t="n">
        <f aca="false">F1652</f>
        <v>0</v>
      </c>
      <c r="J1652" s="94" t="n">
        <f aca="false">IF(E1652="WO40",-40,MAX(4,SUM(E1652:E1653)))</f>
        <v>4</v>
      </c>
      <c r="K1652" s="104" t="n">
        <f aca="false">IF(D1652&gt;E1652,1,0)+IF(D1653&gt;E1653,1,0)+IF(D1654&gt;E1654,1,0)</f>
        <v>2</v>
      </c>
      <c r="L1652" s="104" t="n">
        <f aca="false">IF(E1652&gt;D1652,1,0)+IF(E1653&gt;D1653,1,0)+IF(E1654&gt;D1654,1,0)</f>
        <v>0</v>
      </c>
      <c r="M1652" s="97" t="str">
        <f aca="false">G1652&amp;" d. "&amp;I1652</f>
        <v>0 d. 0</v>
      </c>
      <c r="N1652" s="97" t="str">
        <f aca="false">G1652&amp;" x "&amp;I1652</f>
        <v>0 x 0</v>
      </c>
      <c r="O1652" s="97" t="str">
        <f aca="false">I1652&amp;" x "&amp;G1652</f>
        <v>0 x 0</v>
      </c>
      <c r="P1652" s="94" t="n">
        <f aca="false">MONTH(B1652)</f>
        <v>12</v>
      </c>
      <c r="Q1652" s="94" t="n">
        <f aca="false">QUOTIENT(B1652-2,7)-6129</f>
        <v>-6129</v>
      </c>
    </row>
    <row r="1653" customFormat="false" ht="12.75" hidden="false" customHeight="false" outlineLevel="0" collapsed="false">
      <c r="A1653" s="94"/>
      <c r="B1653" s="39"/>
      <c r="C1653" s="40"/>
      <c r="D1653" s="98" t="n">
        <v>6</v>
      </c>
      <c r="E1653" s="98"/>
      <c r="F1653" s="40"/>
      <c r="G1653" s="97"/>
      <c r="H1653" s="94"/>
      <c r="I1653" s="97"/>
      <c r="J1653" s="94"/>
      <c r="K1653" s="94"/>
      <c r="L1653" s="94"/>
      <c r="M1653" s="97" t="n">
        <v>0</v>
      </c>
      <c r="N1653" s="97" t="n">
        <v>0</v>
      </c>
      <c r="O1653" s="97" t="n">
        <v>0</v>
      </c>
      <c r="P1653" s="94"/>
      <c r="Q1653" s="94"/>
    </row>
    <row r="1654" customFormat="false" ht="12.75" hidden="false" customHeight="false" outlineLevel="0" collapsed="false">
      <c r="A1654" s="99"/>
      <c r="B1654" s="100"/>
      <c r="C1654" s="101"/>
      <c r="D1654" s="102"/>
      <c r="E1654" s="102"/>
      <c r="F1654" s="101"/>
      <c r="G1654" s="103"/>
      <c r="H1654" s="99"/>
      <c r="I1654" s="103"/>
      <c r="J1654" s="99"/>
      <c r="K1654" s="99"/>
      <c r="L1654" s="99"/>
      <c r="M1654" s="103" t="n">
        <v>0</v>
      </c>
      <c r="N1654" s="103" t="n">
        <v>0</v>
      </c>
      <c r="O1654" s="103" t="n">
        <v>0</v>
      </c>
      <c r="P1654" s="99"/>
      <c r="Q1654" s="99"/>
    </row>
    <row r="1655" customFormat="false" ht="12.75" hidden="false" customHeight="false" outlineLevel="0" collapsed="false">
      <c r="A1655" s="104" t="n">
        <f aca="false">A1652+1</f>
        <v>552</v>
      </c>
      <c r="B1655" s="95"/>
      <c r="C1655" s="40"/>
      <c r="D1655" s="96" t="n">
        <v>6</v>
      </c>
      <c r="E1655" s="96"/>
      <c r="F1655" s="40"/>
      <c r="G1655" s="105" t="n">
        <f aca="false">C1655</f>
        <v>0</v>
      </c>
      <c r="H1655" s="104" t="n">
        <f aca="false">IF(AND(E1655=0,E1656=0),25,20)</f>
        <v>25</v>
      </c>
      <c r="I1655" s="105" t="n">
        <f aca="false">F1655</f>
        <v>0</v>
      </c>
      <c r="J1655" s="94" t="n">
        <f aca="false">IF(E1655="WO40",-40,MAX(4,SUM(E1655:E1656)))</f>
        <v>4</v>
      </c>
      <c r="K1655" s="104" t="n">
        <f aca="false">IF(D1655&gt;E1655,1,0)+IF(D1656&gt;E1656,1,0)+IF(D1657&gt;E1657,1,0)</f>
        <v>2</v>
      </c>
      <c r="L1655" s="104" t="n">
        <f aca="false">IF(E1655&gt;D1655,1,0)+IF(E1656&gt;D1656,1,0)+IF(E1657&gt;D1657,1,0)</f>
        <v>0</v>
      </c>
      <c r="M1655" s="97" t="str">
        <f aca="false">G1655&amp;" d. "&amp;I1655</f>
        <v>0 d. 0</v>
      </c>
      <c r="N1655" s="97" t="str">
        <f aca="false">G1655&amp;" x "&amp;I1655</f>
        <v>0 x 0</v>
      </c>
      <c r="O1655" s="97" t="str">
        <f aca="false">I1655&amp;" x "&amp;G1655</f>
        <v>0 x 0</v>
      </c>
      <c r="P1655" s="94" t="n">
        <f aca="false">MONTH(B1655)</f>
        <v>12</v>
      </c>
      <c r="Q1655" s="94" t="n">
        <f aca="false">QUOTIENT(B1655-2,7)-6129</f>
        <v>-6129</v>
      </c>
    </row>
    <row r="1656" customFormat="false" ht="12.75" hidden="false" customHeight="false" outlineLevel="0" collapsed="false">
      <c r="A1656" s="94"/>
      <c r="B1656" s="39"/>
      <c r="C1656" s="40"/>
      <c r="D1656" s="98" t="n">
        <v>6</v>
      </c>
      <c r="E1656" s="98"/>
      <c r="F1656" s="40"/>
      <c r="G1656" s="97"/>
      <c r="H1656" s="94"/>
      <c r="I1656" s="97"/>
      <c r="J1656" s="94"/>
      <c r="K1656" s="94"/>
      <c r="L1656" s="94"/>
      <c r="M1656" s="97" t="n">
        <v>0</v>
      </c>
      <c r="N1656" s="97" t="n">
        <v>0</v>
      </c>
      <c r="O1656" s="97" t="n">
        <v>0</v>
      </c>
      <c r="P1656" s="94"/>
      <c r="Q1656" s="94"/>
    </row>
    <row r="1657" customFormat="false" ht="12.75" hidden="false" customHeight="false" outlineLevel="0" collapsed="false">
      <c r="A1657" s="99"/>
      <c r="B1657" s="100"/>
      <c r="C1657" s="101"/>
      <c r="D1657" s="102"/>
      <c r="E1657" s="102"/>
      <c r="F1657" s="101"/>
      <c r="G1657" s="103"/>
      <c r="H1657" s="99"/>
      <c r="I1657" s="103"/>
      <c r="J1657" s="99"/>
      <c r="K1657" s="99"/>
      <c r="L1657" s="99"/>
      <c r="M1657" s="103" t="n">
        <v>0</v>
      </c>
      <c r="N1657" s="103" t="n">
        <v>0</v>
      </c>
      <c r="O1657" s="103" t="n">
        <v>0</v>
      </c>
      <c r="P1657" s="99"/>
      <c r="Q1657" s="99"/>
    </row>
    <row r="1658" customFormat="false" ht="12.75" hidden="false" customHeight="false" outlineLevel="0" collapsed="false">
      <c r="A1658" s="104" t="n">
        <f aca="false">A1655+1</f>
        <v>553</v>
      </c>
      <c r="B1658" s="95"/>
      <c r="C1658" s="40"/>
      <c r="D1658" s="96" t="n">
        <v>6</v>
      </c>
      <c r="E1658" s="96"/>
      <c r="F1658" s="40"/>
      <c r="G1658" s="105" t="n">
        <f aca="false">C1658</f>
        <v>0</v>
      </c>
      <c r="H1658" s="104" t="n">
        <f aca="false">IF(AND(E1658=0,E1659=0),25,20)</f>
        <v>25</v>
      </c>
      <c r="I1658" s="105" t="n">
        <f aca="false">F1658</f>
        <v>0</v>
      </c>
      <c r="J1658" s="94" t="n">
        <f aca="false">IF(E1658="WO40",-40,MAX(4,SUM(E1658:E1659)))</f>
        <v>4</v>
      </c>
      <c r="K1658" s="104" t="n">
        <f aca="false">IF(D1658&gt;E1658,1,0)+IF(D1659&gt;E1659,1,0)+IF(D1660&gt;E1660,1,0)</f>
        <v>2</v>
      </c>
      <c r="L1658" s="104" t="n">
        <f aca="false">IF(E1658&gt;D1658,1,0)+IF(E1659&gt;D1659,1,0)+IF(E1660&gt;D1660,1,0)</f>
        <v>0</v>
      </c>
      <c r="M1658" s="97" t="str">
        <f aca="false">G1658&amp;" d. "&amp;I1658</f>
        <v>0 d. 0</v>
      </c>
      <c r="N1658" s="97" t="str">
        <f aca="false">G1658&amp;" x "&amp;I1658</f>
        <v>0 x 0</v>
      </c>
      <c r="O1658" s="97" t="str">
        <f aca="false">I1658&amp;" x "&amp;G1658</f>
        <v>0 x 0</v>
      </c>
      <c r="P1658" s="94" t="n">
        <f aca="false">MONTH(B1658)</f>
        <v>12</v>
      </c>
      <c r="Q1658" s="94" t="n">
        <f aca="false">QUOTIENT(B1658-2,7)-6129</f>
        <v>-6129</v>
      </c>
    </row>
    <row r="1659" customFormat="false" ht="12.75" hidden="false" customHeight="false" outlineLevel="0" collapsed="false">
      <c r="A1659" s="94"/>
      <c r="B1659" s="39"/>
      <c r="C1659" s="40"/>
      <c r="D1659" s="98" t="n">
        <v>6</v>
      </c>
      <c r="E1659" s="98"/>
      <c r="F1659" s="40"/>
      <c r="G1659" s="97"/>
      <c r="H1659" s="94"/>
      <c r="I1659" s="97"/>
      <c r="J1659" s="94"/>
      <c r="K1659" s="94"/>
      <c r="L1659" s="94"/>
      <c r="M1659" s="97" t="n">
        <v>0</v>
      </c>
      <c r="N1659" s="97" t="n">
        <v>0</v>
      </c>
      <c r="O1659" s="97" t="n">
        <v>0</v>
      </c>
      <c r="P1659" s="94"/>
      <c r="Q1659" s="94"/>
    </row>
    <row r="1660" customFormat="false" ht="12.75" hidden="false" customHeight="false" outlineLevel="0" collapsed="false">
      <c r="A1660" s="99"/>
      <c r="B1660" s="100"/>
      <c r="C1660" s="101"/>
      <c r="D1660" s="102"/>
      <c r="E1660" s="102"/>
      <c r="F1660" s="101"/>
      <c r="G1660" s="103"/>
      <c r="H1660" s="99"/>
      <c r="I1660" s="103"/>
      <c r="J1660" s="99"/>
      <c r="K1660" s="99"/>
      <c r="L1660" s="99"/>
      <c r="M1660" s="103" t="n">
        <v>0</v>
      </c>
      <c r="N1660" s="103" t="n">
        <v>0</v>
      </c>
      <c r="O1660" s="103" t="n">
        <v>0</v>
      </c>
      <c r="P1660" s="99"/>
      <c r="Q1660" s="99"/>
    </row>
    <row r="1661" customFormat="false" ht="12.75" hidden="false" customHeight="false" outlineLevel="0" collapsed="false">
      <c r="A1661" s="104" t="n">
        <f aca="false">A1658+1</f>
        <v>554</v>
      </c>
      <c r="B1661" s="95"/>
      <c r="C1661" s="40"/>
      <c r="D1661" s="96" t="n">
        <v>6</v>
      </c>
      <c r="E1661" s="96"/>
      <c r="F1661" s="40"/>
      <c r="G1661" s="105" t="n">
        <f aca="false">C1661</f>
        <v>0</v>
      </c>
      <c r="H1661" s="104" t="n">
        <f aca="false">IF(AND(E1661=0,E1662=0),25,20)</f>
        <v>25</v>
      </c>
      <c r="I1661" s="105" t="n">
        <f aca="false">F1661</f>
        <v>0</v>
      </c>
      <c r="J1661" s="94" t="n">
        <f aca="false">IF(E1661="WO40",-40,MAX(4,SUM(E1661:E1662)))</f>
        <v>4</v>
      </c>
      <c r="K1661" s="104" t="n">
        <f aca="false">IF(D1661&gt;E1661,1,0)+IF(D1662&gt;E1662,1,0)+IF(D1663&gt;E1663,1,0)</f>
        <v>2</v>
      </c>
      <c r="L1661" s="104" t="n">
        <f aca="false">IF(E1661&gt;D1661,1,0)+IF(E1662&gt;D1662,1,0)+IF(E1663&gt;D1663,1,0)</f>
        <v>0</v>
      </c>
      <c r="M1661" s="97" t="str">
        <f aca="false">G1661&amp;" d. "&amp;I1661</f>
        <v>0 d. 0</v>
      </c>
      <c r="N1661" s="97" t="str">
        <f aca="false">G1661&amp;" x "&amp;I1661</f>
        <v>0 x 0</v>
      </c>
      <c r="O1661" s="97" t="str">
        <f aca="false">I1661&amp;" x "&amp;G1661</f>
        <v>0 x 0</v>
      </c>
      <c r="P1661" s="94" t="n">
        <f aca="false">MONTH(B1661)</f>
        <v>12</v>
      </c>
      <c r="Q1661" s="94" t="n">
        <f aca="false">QUOTIENT(B1661-2,7)-6129</f>
        <v>-6129</v>
      </c>
    </row>
    <row r="1662" customFormat="false" ht="12.75" hidden="false" customHeight="false" outlineLevel="0" collapsed="false">
      <c r="A1662" s="94"/>
      <c r="B1662" s="39"/>
      <c r="C1662" s="40"/>
      <c r="D1662" s="98" t="n">
        <v>6</v>
      </c>
      <c r="E1662" s="98"/>
      <c r="F1662" s="40"/>
      <c r="G1662" s="97"/>
      <c r="H1662" s="94"/>
      <c r="I1662" s="97"/>
      <c r="J1662" s="94"/>
      <c r="K1662" s="94"/>
      <c r="L1662" s="94"/>
      <c r="M1662" s="97" t="n">
        <v>0</v>
      </c>
      <c r="N1662" s="97" t="n">
        <v>0</v>
      </c>
      <c r="O1662" s="97" t="n">
        <v>0</v>
      </c>
      <c r="P1662" s="94"/>
      <c r="Q1662" s="94"/>
    </row>
    <row r="1663" customFormat="false" ht="12.75" hidden="false" customHeight="false" outlineLevel="0" collapsed="false">
      <c r="A1663" s="99"/>
      <c r="B1663" s="100"/>
      <c r="C1663" s="101"/>
      <c r="D1663" s="102"/>
      <c r="E1663" s="102"/>
      <c r="F1663" s="101"/>
      <c r="G1663" s="103"/>
      <c r="H1663" s="99"/>
      <c r="I1663" s="103"/>
      <c r="J1663" s="99"/>
      <c r="K1663" s="99"/>
      <c r="L1663" s="99"/>
      <c r="M1663" s="103" t="n">
        <v>0</v>
      </c>
      <c r="N1663" s="103" t="n">
        <v>0</v>
      </c>
      <c r="O1663" s="103" t="n">
        <v>0</v>
      </c>
      <c r="P1663" s="99"/>
      <c r="Q1663" s="99"/>
    </row>
    <row r="1664" customFormat="false" ht="12.75" hidden="false" customHeight="false" outlineLevel="0" collapsed="false">
      <c r="A1664" s="104" t="n">
        <f aca="false">A1661+1</f>
        <v>555</v>
      </c>
      <c r="B1664" s="95"/>
      <c r="C1664" s="40"/>
      <c r="D1664" s="96" t="n">
        <v>6</v>
      </c>
      <c r="E1664" s="96"/>
      <c r="F1664" s="40"/>
      <c r="G1664" s="105" t="n">
        <f aca="false">C1664</f>
        <v>0</v>
      </c>
      <c r="H1664" s="104" t="n">
        <f aca="false">IF(AND(E1664=0,E1665=0),25,20)</f>
        <v>25</v>
      </c>
      <c r="I1664" s="105" t="n">
        <f aca="false">F1664</f>
        <v>0</v>
      </c>
      <c r="J1664" s="94" t="n">
        <f aca="false">IF(E1664="WO40",-40,MAX(4,SUM(E1664:E1665)))</f>
        <v>4</v>
      </c>
      <c r="K1664" s="104" t="n">
        <f aca="false">IF(D1664&gt;E1664,1,0)+IF(D1665&gt;E1665,1,0)+IF(D1666&gt;E1666,1,0)</f>
        <v>2</v>
      </c>
      <c r="L1664" s="104" t="n">
        <f aca="false">IF(E1664&gt;D1664,1,0)+IF(E1665&gt;D1665,1,0)+IF(E1666&gt;D1666,1,0)</f>
        <v>0</v>
      </c>
      <c r="M1664" s="97" t="str">
        <f aca="false">G1664&amp;" d. "&amp;I1664</f>
        <v>0 d. 0</v>
      </c>
      <c r="N1664" s="97" t="str">
        <f aca="false">G1664&amp;" x "&amp;I1664</f>
        <v>0 x 0</v>
      </c>
      <c r="O1664" s="97" t="str">
        <f aca="false">I1664&amp;" x "&amp;G1664</f>
        <v>0 x 0</v>
      </c>
      <c r="P1664" s="94" t="n">
        <f aca="false">MONTH(B1664)</f>
        <v>12</v>
      </c>
      <c r="Q1664" s="94" t="n">
        <f aca="false">QUOTIENT(B1664-2,7)-6129</f>
        <v>-6129</v>
      </c>
    </row>
    <row r="1665" customFormat="false" ht="12.75" hidden="false" customHeight="false" outlineLevel="0" collapsed="false">
      <c r="A1665" s="94"/>
      <c r="B1665" s="39"/>
      <c r="C1665" s="40"/>
      <c r="D1665" s="98" t="n">
        <v>6</v>
      </c>
      <c r="E1665" s="98"/>
      <c r="F1665" s="40"/>
      <c r="G1665" s="97"/>
      <c r="H1665" s="94"/>
      <c r="I1665" s="97"/>
      <c r="J1665" s="94"/>
      <c r="K1665" s="94"/>
      <c r="L1665" s="94"/>
      <c r="M1665" s="97" t="n">
        <v>0</v>
      </c>
      <c r="N1665" s="97" t="n">
        <v>0</v>
      </c>
      <c r="O1665" s="97" t="n">
        <v>0</v>
      </c>
      <c r="P1665" s="94"/>
      <c r="Q1665" s="94"/>
    </row>
    <row r="1666" customFormat="false" ht="12.75" hidden="false" customHeight="false" outlineLevel="0" collapsed="false">
      <c r="A1666" s="99"/>
      <c r="B1666" s="100"/>
      <c r="C1666" s="101"/>
      <c r="D1666" s="102"/>
      <c r="E1666" s="102"/>
      <c r="F1666" s="101"/>
      <c r="G1666" s="103"/>
      <c r="H1666" s="99"/>
      <c r="I1666" s="103"/>
      <c r="J1666" s="99"/>
      <c r="K1666" s="99"/>
      <c r="L1666" s="99"/>
      <c r="M1666" s="103" t="n">
        <v>0</v>
      </c>
      <c r="N1666" s="103" t="n">
        <v>0</v>
      </c>
      <c r="O1666" s="103" t="n">
        <v>0</v>
      </c>
      <c r="P1666" s="99"/>
      <c r="Q1666" s="99"/>
    </row>
    <row r="1667" customFormat="false" ht="12.75" hidden="false" customHeight="false" outlineLevel="0" collapsed="false">
      <c r="A1667" s="104" t="n">
        <f aca="false">A1664+1</f>
        <v>556</v>
      </c>
      <c r="B1667" s="95"/>
      <c r="C1667" s="40"/>
      <c r="D1667" s="96" t="n">
        <v>6</v>
      </c>
      <c r="E1667" s="96"/>
      <c r="F1667" s="40"/>
      <c r="G1667" s="105" t="n">
        <f aca="false">C1667</f>
        <v>0</v>
      </c>
      <c r="H1667" s="104" t="n">
        <f aca="false">IF(AND(E1667=0,E1668=0),25,20)</f>
        <v>25</v>
      </c>
      <c r="I1667" s="105" t="n">
        <f aca="false">F1667</f>
        <v>0</v>
      </c>
      <c r="J1667" s="94" t="n">
        <f aca="false">IF(E1667="WO40",-40,MAX(4,SUM(E1667:E1668)))</f>
        <v>4</v>
      </c>
      <c r="K1667" s="104" t="n">
        <f aca="false">IF(D1667&gt;E1667,1,0)+IF(D1668&gt;E1668,1,0)+IF(D1669&gt;E1669,1,0)</f>
        <v>2</v>
      </c>
      <c r="L1667" s="104" t="n">
        <f aca="false">IF(E1667&gt;D1667,1,0)+IF(E1668&gt;D1668,1,0)+IF(E1669&gt;D1669,1,0)</f>
        <v>0</v>
      </c>
      <c r="M1667" s="97" t="str">
        <f aca="false">G1667&amp;" d. "&amp;I1667</f>
        <v>0 d. 0</v>
      </c>
      <c r="N1667" s="97" t="str">
        <f aca="false">G1667&amp;" x "&amp;I1667</f>
        <v>0 x 0</v>
      </c>
      <c r="O1667" s="97" t="str">
        <f aca="false">I1667&amp;" x "&amp;G1667</f>
        <v>0 x 0</v>
      </c>
      <c r="P1667" s="94" t="n">
        <f aca="false">MONTH(B1667)</f>
        <v>12</v>
      </c>
      <c r="Q1667" s="94" t="n">
        <f aca="false">QUOTIENT(B1667-2,7)-6129</f>
        <v>-6129</v>
      </c>
    </row>
    <row r="1668" customFormat="false" ht="12.75" hidden="false" customHeight="false" outlineLevel="0" collapsed="false">
      <c r="A1668" s="94"/>
      <c r="B1668" s="39"/>
      <c r="C1668" s="40"/>
      <c r="D1668" s="98" t="n">
        <v>6</v>
      </c>
      <c r="E1668" s="98"/>
      <c r="F1668" s="40"/>
      <c r="G1668" s="97"/>
      <c r="H1668" s="94"/>
      <c r="I1668" s="97"/>
      <c r="J1668" s="94"/>
      <c r="K1668" s="94"/>
      <c r="L1668" s="94"/>
      <c r="M1668" s="97" t="n">
        <v>0</v>
      </c>
      <c r="N1668" s="97" t="n">
        <v>0</v>
      </c>
      <c r="O1668" s="97" t="n">
        <v>0</v>
      </c>
      <c r="P1668" s="94"/>
      <c r="Q1668" s="94"/>
    </row>
    <row r="1669" customFormat="false" ht="12.75" hidden="false" customHeight="false" outlineLevel="0" collapsed="false">
      <c r="A1669" s="99"/>
      <c r="B1669" s="100"/>
      <c r="C1669" s="101"/>
      <c r="D1669" s="102"/>
      <c r="E1669" s="102"/>
      <c r="F1669" s="101"/>
      <c r="G1669" s="103"/>
      <c r="H1669" s="99"/>
      <c r="I1669" s="103"/>
      <c r="J1669" s="99"/>
      <c r="K1669" s="99"/>
      <c r="L1669" s="99"/>
      <c r="M1669" s="103" t="n">
        <v>0</v>
      </c>
      <c r="N1669" s="103" t="n">
        <v>0</v>
      </c>
      <c r="O1669" s="103" t="n">
        <v>0</v>
      </c>
      <c r="P1669" s="99"/>
      <c r="Q1669" s="99"/>
    </row>
    <row r="1670" customFormat="false" ht="12.75" hidden="false" customHeight="false" outlineLevel="0" collapsed="false">
      <c r="A1670" s="104" t="n">
        <f aca="false">A1667+1</f>
        <v>557</v>
      </c>
      <c r="B1670" s="95"/>
      <c r="C1670" s="40"/>
      <c r="D1670" s="96" t="n">
        <v>6</v>
      </c>
      <c r="E1670" s="96"/>
      <c r="F1670" s="40"/>
      <c r="G1670" s="105" t="n">
        <f aca="false">C1670</f>
        <v>0</v>
      </c>
      <c r="H1670" s="104" t="n">
        <f aca="false">IF(AND(E1670=0,E1671=0),25,20)</f>
        <v>25</v>
      </c>
      <c r="I1670" s="105" t="n">
        <f aca="false">F1670</f>
        <v>0</v>
      </c>
      <c r="J1670" s="94" t="n">
        <f aca="false">IF(E1670="WO40",-40,MAX(4,SUM(E1670:E1671)))</f>
        <v>4</v>
      </c>
      <c r="K1670" s="104" t="n">
        <f aca="false">IF(D1670&gt;E1670,1,0)+IF(D1671&gt;E1671,1,0)+IF(D1672&gt;E1672,1,0)</f>
        <v>2</v>
      </c>
      <c r="L1670" s="104" t="n">
        <f aca="false">IF(E1670&gt;D1670,1,0)+IF(E1671&gt;D1671,1,0)+IF(E1672&gt;D1672,1,0)</f>
        <v>0</v>
      </c>
      <c r="M1670" s="97" t="str">
        <f aca="false">G1670&amp;" d. "&amp;I1670</f>
        <v>0 d. 0</v>
      </c>
      <c r="N1670" s="97" t="str">
        <f aca="false">G1670&amp;" x "&amp;I1670</f>
        <v>0 x 0</v>
      </c>
      <c r="O1670" s="97" t="str">
        <f aca="false">I1670&amp;" x "&amp;G1670</f>
        <v>0 x 0</v>
      </c>
      <c r="P1670" s="94" t="n">
        <f aca="false">MONTH(B1670)</f>
        <v>12</v>
      </c>
      <c r="Q1670" s="94" t="n">
        <f aca="false">QUOTIENT(B1670-2,7)-6129</f>
        <v>-6129</v>
      </c>
    </row>
    <row r="1671" customFormat="false" ht="12.75" hidden="false" customHeight="false" outlineLevel="0" collapsed="false">
      <c r="A1671" s="94"/>
      <c r="B1671" s="39"/>
      <c r="C1671" s="40"/>
      <c r="D1671" s="98" t="n">
        <v>6</v>
      </c>
      <c r="E1671" s="98"/>
      <c r="F1671" s="40"/>
      <c r="G1671" s="97"/>
      <c r="H1671" s="94"/>
      <c r="I1671" s="97"/>
      <c r="J1671" s="94"/>
      <c r="K1671" s="94"/>
      <c r="L1671" s="94"/>
      <c r="M1671" s="97" t="n">
        <v>0</v>
      </c>
      <c r="N1671" s="97" t="n">
        <v>0</v>
      </c>
      <c r="O1671" s="97" t="n">
        <v>0</v>
      </c>
      <c r="P1671" s="94"/>
      <c r="Q1671" s="94"/>
    </row>
    <row r="1672" customFormat="false" ht="12.75" hidden="false" customHeight="false" outlineLevel="0" collapsed="false">
      <c r="A1672" s="99"/>
      <c r="B1672" s="100"/>
      <c r="C1672" s="101"/>
      <c r="D1672" s="102"/>
      <c r="E1672" s="102"/>
      <c r="F1672" s="101"/>
      <c r="G1672" s="103"/>
      <c r="H1672" s="99"/>
      <c r="I1672" s="103"/>
      <c r="J1672" s="99"/>
      <c r="K1672" s="99"/>
      <c r="L1672" s="99"/>
      <c r="M1672" s="103" t="n">
        <v>0</v>
      </c>
      <c r="N1672" s="103" t="n">
        <v>0</v>
      </c>
      <c r="O1672" s="103" t="n">
        <v>0</v>
      </c>
      <c r="P1672" s="99"/>
      <c r="Q1672" s="99"/>
    </row>
    <row r="1673" customFormat="false" ht="12.75" hidden="false" customHeight="false" outlineLevel="0" collapsed="false">
      <c r="A1673" s="104" t="n">
        <f aca="false">A1670+1</f>
        <v>558</v>
      </c>
      <c r="B1673" s="95"/>
      <c r="C1673" s="40"/>
      <c r="D1673" s="96" t="n">
        <v>6</v>
      </c>
      <c r="E1673" s="96"/>
      <c r="F1673" s="40"/>
      <c r="G1673" s="105" t="n">
        <f aca="false">C1673</f>
        <v>0</v>
      </c>
      <c r="H1673" s="104" t="n">
        <f aca="false">IF(AND(E1673=0,E1674=0),25,20)</f>
        <v>25</v>
      </c>
      <c r="I1673" s="105" t="n">
        <f aca="false">F1673</f>
        <v>0</v>
      </c>
      <c r="J1673" s="94" t="n">
        <f aca="false">IF(E1673="WO40",-40,MAX(4,SUM(E1673:E1674)))</f>
        <v>4</v>
      </c>
      <c r="K1673" s="104" t="n">
        <f aca="false">IF(D1673&gt;E1673,1,0)+IF(D1674&gt;E1674,1,0)+IF(D1675&gt;E1675,1,0)</f>
        <v>2</v>
      </c>
      <c r="L1673" s="104" t="n">
        <f aca="false">IF(E1673&gt;D1673,1,0)+IF(E1674&gt;D1674,1,0)+IF(E1675&gt;D1675,1,0)</f>
        <v>0</v>
      </c>
      <c r="M1673" s="97" t="str">
        <f aca="false">G1673&amp;" d. "&amp;I1673</f>
        <v>0 d. 0</v>
      </c>
      <c r="N1673" s="97" t="str">
        <f aca="false">G1673&amp;" x "&amp;I1673</f>
        <v>0 x 0</v>
      </c>
      <c r="O1673" s="97" t="str">
        <f aca="false">I1673&amp;" x "&amp;G1673</f>
        <v>0 x 0</v>
      </c>
      <c r="P1673" s="94" t="n">
        <f aca="false">MONTH(B1673)</f>
        <v>12</v>
      </c>
      <c r="Q1673" s="94" t="n">
        <f aca="false">QUOTIENT(B1673-2,7)-6129</f>
        <v>-6129</v>
      </c>
    </row>
    <row r="1674" customFormat="false" ht="12.75" hidden="false" customHeight="false" outlineLevel="0" collapsed="false">
      <c r="A1674" s="94"/>
      <c r="B1674" s="39"/>
      <c r="C1674" s="40"/>
      <c r="D1674" s="98" t="n">
        <v>6</v>
      </c>
      <c r="E1674" s="98"/>
      <c r="F1674" s="40"/>
      <c r="G1674" s="97"/>
      <c r="H1674" s="94"/>
      <c r="I1674" s="97"/>
      <c r="J1674" s="94"/>
      <c r="K1674" s="94"/>
      <c r="L1674" s="94"/>
      <c r="M1674" s="97" t="n">
        <v>0</v>
      </c>
      <c r="N1674" s="97" t="n">
        <v>0</v>
      </c>
      <c r="O1674" s="97" t="n">
        <v>0</v>
      </c>
      <c r="P1674" s="94"/>
      <c r="Q1674" s="94"/>
    </row>
    <row r="1675" customFormat="false" ht="12.75" hidden="false" customHeight="false" outlineLevel="0" collapsed="false">
      <c r="A1675" s="99"/>
      <c r="B1675" s="100"/>
      <c r="C1675" s="101"/>
      <c r="D1675" s="102"/>
      <c r="E1675" s="102"/>
      <c r="F1675" s="101"/>
      <c r="G1675" s="103"/>
      <c r="H1675" s="99"/>
      <c r="I1675" s="103"/>
      <c r="J1675" s="99"/>
      <c r="K1675" s="99"/>
      <c r="L1675" s="99"/>
      <c r="M1675" s="103" t="n">
        <v>0</v>
      </c>
      <c r="N1675" s="103" t="n">
        <v>0</v>
      </c>
      <c r="O1675" s="103" t="n">
        <v>0</v>
      </c>
      <c r="P1675" s="99"/>
      <c r="Q1675" s="99"/>
    </row>
    <row r="1676" customFormat="false" ht="12.75" hidden="false" customHeight="false" outlineLevel="0" collapsed="false">
      <c r="A1676" s="104" t="n">
        <f aca="false">A1673+1</f>
        <v>559</v>
      </c>
      <c r="B1676" s="95"/>
      <c r="C1676" s="40"/>
      <c r="D1676" s="96" t="n">
        <v>6</v>
      </c>
      <c r="E1676" s="96"/>
      <c r="F1676" s="40"/>
      <c r="G1676" s="105" t="n">
        <f aca="false">C1676</f>
        <v>0</v>
      </c>
      <c r="H1676" s="104" t="n">
        <f aca="false">IF(AND(E1676=0,E1677=0),25,20)</f>
        <v>25</v>
      </c>
      <c r="I1676" s="105" t="n">
        <f aca="false">F1676</f>
        <v>0</v>
      </c>
      <c r="J1676" s="94" t="n">
        <f aca="false">IF(E1676="WO40",-40,MAX(4,SUM(E1676:E1677)))</f>
        <v>4</v>
      </c>
      <c r="K1676" s="104" t="n">
        <f aca="false">IF(D1676&gt;E1676,1,0)+IF(D1677&gt;E1677,1,0)+IF(D1678&gt;E1678,1,0)</f>
        <v>2</v>
      </c>
      <c r="L1676" s="104" t="n">
        <f aca="false">IF(E1676&gt;D1676,1,0)+IF(E1677&gt;D1677,1,0)+IF(E1678&gt;D1678,1,0)</f>
        <v>0</v>
      </c>
      <c r="M1676" s="97" t="str">
        <f aca="false">G1676&amp;" d. "&amp;I1676</f>
        <v>0 d. 0</v>
      </c>
      <c r="N1676" s="97" t="str">
        <f aca="false">G1676&amp;" x "&amp;I1676</f>
        <v>0 x 0</v>
      </c>
      <c r="O1676" s="97" t="str">
        <f aca="false">I1676&amp;" x "&amp;G1676</f>
        <v>0 x 0</v>
      </c>
      <c r="P1676" s="94" t="n">
        <f aca="false">MONTH(B1676)</f>
        <v>12</v>
      </c>
      <c r="Q1676" s="94" t="n">
        <f aca="false">QUOTIENT(B1676-2,7)-6129</f>
        <v>-6129</v>
      </c>
    </row>
    <row r="1677" customFormat="false" ht="12.75" hidden="false" customHeight="false" outlineLevel="0" collapsed="false">
      <c r="A1677" s="94"/>
      <c r="B1677" s="39"/>
      <c r="C1677" s="40"/>
      <c r="D1677" s="98" t="n">
        <v>6</v>
      </c>
      <c r="E1677" s="98"/>
      <c r="F1677" s="40"/>
      <c r="G1677" s="97"/>
      <c r="H1677" s="94"/>
      <c r="I1677" s="97"/>
      <c r="J1677" s="94"/>
      <c r="K1677" s="94"/>
      <c r="L1677" s="94"/>
      <c r="M1677" s="97" t="n">
        <v>0</v>
      </c>
      <c r="N1677" s="97" t="n">
        <v>0</v>
      </c>
      <c r="O1677" s="97" t="n">
        <v>0</v>
      </c>
      <c r="P1677" s="94"/>
      <c r="Q1677" s="94"/>
    </row>
    <row r="1678" customFormat="false" ht="12.75" hidden="false" customHeight="false" outlineLevel="0" collapsed="false">
      <c r="A1678" s="99"/>
      <c r="B1678" s="100"/>
      <c r="C1678" s="101"/>
      <c r="D1678" s="102"/>
      <c r="E1678" s="102"/>
      <c r="F1678" s="101"/>
      <c r="G1678" s="103"/>
      <c r="H1678" s="99"/>
      <c r="I1678" s="103"/>
      <c r="J1678" s="99"/>
      <c r="K1678" s="99"/>
      <c r="L1678" s="99"/>
      <c r="M1678" s="103" t="n">
        <v>0</v>
      </c>
      <c r="N1678" s="103" t="n">
        <v>0</v>
      </c>
      <c r="O1678" s="103" t="n">
        <v>0</v>
      </c>
      <c r="P1678" s="99"/>
      <c r="Q1678" s="99"/>
    </row>
    <row r="1679" customFormat="false" ht="12.75" hidden="false" customHeight="false" outlineLevel="0" collapsed="false">
      <c r="A1679" s="104" t="n">
        <f aca="false">A1676+1</f>
        <v>560</v>
      </c>
      <c r="B1679" s="95"/>
      <c r="C1679" s="40"/>
      <c r="D1679" s="96" t="n">
        <v>6</v>
      </c>
      <c r="E1679" s="96"/>
      <c r="F1679" s="40"/>
      <c r="G1679" s="105" t="n">
        <f aca="false">C1679</f>
        <v>0</v>
      </c>
      <c r="H1679" s="104" t="n">
        <f aca="false">IF(AND(E1679=0,E1680=0),25,20)</f>
        <v>25</v>
      </c>
      <c r="I1679" s="105" t="n">
        <f aca="false">F1679</f>
        <v>0</v>
      </c>
      <c r="J1679" s="94" t="n">
        <f aca="false">IF(E1679="WO40",-40,MAX(4,SUM(E1679:E1680)))</f>
        <v>4</v>
      </c>
      <c r="K1679" s="104" t="n">
        <f aca="false">IF(D1679&gt;E1679,1,0)+IF(D1680&gt;E1680,1,0)+IF(D1681&gt;E1681,1,0)</f>
        <v>2</v>
      </c>
      <c r="L1679" s="104" t="n">
        <f aca="false">IF(E1679&gt;D1679,1,0)+IF(E1680&gt;D1680,1,0)+IF(E1681&gt;D1681,1,0)</f>
        <v>0</v>
      </c>
      <c r="M1679" s="97" t="str">
        <f aca="false">G1679&amp;" d. "&amp;I1679</f>
        <v>0 d. 0</v>
      </c>
      <c r="N1679" s="97" t="str">
        <f aca="false">G1679&amp;" x "&amp;I1679</f>
        <v>0 x 0</v>
      </c>
      <c r="O1679" s="97" t="str">
        <f aca="false">I1679&amp;" x "&amp;G1679</f>
        <v>0 x 0</v>
      </c>
      <c r="P1679" s="94" t="n">
        <f aca="false">MONTH(B1679)</f>
        <v>12</v>
      </c>
      <c r="Q1679" s="94" t="n">
        <f aca="false">QUOTIENT(B1679-2,7)-6129</f>
        <v>-6129</v>
      </c>
    </row>
    <row r="1680" customFormat="false" ht="12.75" hidden="false" customHeight="false" outlineLevel="0" collapsed="false">
      <c r="A1680" s="94"/>
      <c r="B1680" s="39"/>
      <c r="C1680" s="40"/>
      <c r="D1680" s="98" t="n">
        <v>6</v>
      </c>
      <c r="E1680" s="98"/>
      <c r="F1680" s="40"/>
      <c r="G1680" s="97"/>
      <c r="H1680" s="94"/>
      <c r="I1680" s="97"/>
      <c r="J1680" s="94"/>
      <c r="K1680" s="94"/>
      <c r="L1680" s="94"/>
      <c r="M1680" s="97" t="n">
        <v>0</v>
      </c>
      <c r="N1680" s="97" t="n">
        <v>0</v>
      </c>
      <c r="O1680" s="97" t="n">
        <v>0</v>
      </c>
      <c r="P1680" s="94"/>
      <c r="Q1680" s="94"/>
    </row>
    <row r="1681" customFormat="false" ht="12.75" hidden="false" customHeight="false" outlineLevel="0" collapsed="false">
      <c r="A1681" s="99"/>
      <c r="B1681" s="100"/>
      <c r="C1681" s="101"/>
      <c r="D1681" s="102"/>
      <c r="E1681" s="102"/>
      <c r="F1681" s="101"/>
      <c r="G1681" s="103"/>
      <c r="H1681" s="99"/>
      <c r="I1681" s="103"/>
      <c r="J1681" s="99"/>
      <c r="K1681" s="99"/>
      <c r="L1681" s="99"/>
      <c r="M1681" s="103" t="n">
        <v>0</v>
      </c>
      <c r="N1681" s="103" t="n">
        <v>0</v>
      </c>
      <c r="O1681" s="103" t="n">
        <v>0</v>
      </c>
      <c r="P1681" s="99"/>
      <c r="Q1681" s="99"/>
    </row>
    <row r="1682" customFormat="false" ht="12.75" hidden="false" customHeight="false" outlineLevel="0" collapsed="false">
      <c r="A1682" s="104" t="n">
        <f aca="false">A1679+1</f>
        <v>561</v>
      </c>
      <c r="B1682" s="95"/>
      <c r="C1682" s="40"/>
      <c r="D1682" s="96" t="n">
        <v>6</v>
      </c>
      <c r="E1682" s="96"/>
      <c r="F1682" s="40"/>
      <c r="G1682" s="105" t="n">
        <f aca="false">C1682</f>
        <v>0</v>
      </c>
      <c r="H1682" s="104" t="n">
        <f aca="false">IF(AND(E1682=0,E1683=0),25,20)</f>
        <v>25</v>
      </c>
      <c r="I1682" s="105" t="n">
        <f aca="false">F1682</f>
        <v>0</v>
      </c>
      <c r="J1682" s="94" t="n">
        <f aca="false">IF(E1682="WO40",-40,MAX(4,SUM(E1682:E1683)))</f>
        <v>4</v>
      </c>
      <c r="K1682" s="104" t="n">
        <f aca="false">IF(D1682&gt;E1682,1,0)+IF(D1683&gt;E1683,1,0)+IF(D1684&gt;E1684,1,0)</f>
        <v>2</v>
      </c>
      <c r="L1682" s="104" t="n">
        <f aca="false">IF(E1682&gt;D1682,1,0)+IF(E1683&gt;D1683,1,0)+IF(E1684&gt;D1684,1,0)</f>
        <v>0</v>
      </c>
      <c r="M1682" s="97" t="str">
        <f aca="false">G1682&amp;" d. "&amp;I1682</f>
        <v>0 d. 0</v>
      </c>
      <c r="N1682" s="97" t="str">
        <f aca="false">G1682&amp;" x "&amp;I1682</f>
        <v>0 x 0</v>
      </c>
      <c r="O1682" s="97" t="str">
        <f aca="false">I1682&amp;" x "&amp;G1682</f>
        <v>0 x 0</v>
      </c>
      <c r="P1682" s="94" t="n">
        <f aca="false">MONTH(B1682)</f>
        <v>12</v>
      </c>
      <c r="Q1682" s="94" t="n">
        <f aca="false">QUOTIENT(B1682-2,7)-6129</f>
        <v>-6129</v>
      </c>
    </row>
    <row r="1683" customFormat="false" ht="12.75" hidden="false" customHeight="false" outlineLevel="0" collapsed="false">
      <c r="A1683" s="94"/>
      <c r="B1683" s="39"/>
      <c r="C1683" s="40"/>
      <c r="D1683" s="98" t="n">
        <v>6</v>
      </c>
      <c r="E1683" s="98"/>
      <c r="F1683" s="40"/>
      <c r="G1683" s="97"/>
      <c r="H1683" s="94"/>
      <c r="I1683" s="97"/>
      <c r="J1683" s="94"/>
      <c r="K1683" s="94"/>
      <c r="L1683" s="94"/>
      <c r="M1683" s="97" t="n">
        <v>0</v>
      </c>
      <c r="N1683" s="97" t="n">
        <v>0</v>
      </c>
      <c r="O1683" s="97" t="n">
        <v>0</v>
      </c>
      <c r="P1683" s="94"/>
      <c r="Q1683" s="94"/>
    </row>
    <row r="1684" customFormat="false" ht="12.75" hidden="false" customHeight="false" outlineLevel="0" collapsed="false">
      <c r="A1684" s="99"/>
      <c r="B1684" s="100"/>
      <c r="C1684" s="101"/>
      <c r="D1684" s="102"/>
      <c r="E1684" s="102"/>
      <c r="F1684" s="101"/>
      <c r="G1684" s="103"/>
      <c r="H1684" s="99"/>
      <c r="I1684" s="103"/>
      <c r="J1684" s="99"/>
      <c r="K1684" s="99"/>
      <c r="L1684" s="99"/>
      <c r="M1684" s="103" t="n">
        <v>0</v>
      </c>
      <c r="N1684" s="103" t="n">
        <v>0</v>
      </c>
      <c r="O1684" s="103" t="n">
        <v>0</v>
      </c>
      <c r="P1684" s="99"/>
      <c r="Q1684" s="99"/>
    </row>
    <row r="1685" customFormat="false" ht="12.75" hidden="false" customHeight="false" outlineLevel="0" collapsed="false">
      <c r="A1685" s="104" t="n">
        <f aca="false">A1682+1</f>
        <v>562</v>
      </c>
      <c r="B1685" s="95"/>
      <c r="C1685" s="40"/>
      <c r="D1685" s="96" t="n">
        <v>6</v>
      </c>
      <c r="E1685" s="96"/>
      <c r="F1685" s="40"/>
      <c r="G1685" s="105" t="n">
        <f aca="false">C1685</f>
        <v>0</v>
      </c>
      <c r="H1685" s="104" t="n">
        <f aca="false">IF(AND(E1685=0,E1686=0),25,20)</f>
        <v>25</v>
      </c>
      <c r="I1685" s="105" t="n">
        <f aca="false">F1685</f>
        <v>0</v>
      </c>
      <c r="J1685" s="94" t="n">
        <f aca="false">IF(E1685="WO40",-40,MAX(4,SUM(E1685:E1686)))</f>
        <v>4</v>
      </c>
      <c r="K1685" s="104" t="n">
        <f aca="false">IF(D1685&gt;E1685,1,0)+IF(D1686&gt;E1686,1,0)+IF(D1687&gt;E1687,1,0)</f>
        <v>2</v>
      </c>
      <c r="L1685" s="104" t="n">
        <f aca="false">IF(E1685&gt;D1685,1,0)+IF(E1686&gt;D1686,1,0)+IF(E1687&gt;D1687,1,0)</f>
        <v>0</v>
      </c>
      <c r="M1685" s="97" t="str">
        <f aca="false">G1685&amp;" d. "&amp;I1685</f>
        <v>0 d. 0</v>
      </c>
      <c r="N1685" s="97" t="str">
        <f aca="false">G1685&amp;" x "&amp;I1685</f>
        <v>0 x 0</v>
      </c>
      <c r="O1685" s="97" t="str">
        <f aca="false">I1685&amp;" x "&amp;G1685</f>
        <v>0 x 0</v>
      </c>
      <c r="P1685" s="94" t="n">
        <f aca="false">MONTH(B1685)</f>
        <v>12</v>
      </c>
      <c r="Q1685" s="94" t="n">
        <f aca="false">QUOTIENT(B1685-2,7)-6129</f>
        <v>-6129</v>
      </c>
    </row>
    <row r="1686" customFormat="false" ht="12.75" hidden="false" customHeight="false" outlineLevel="0" collapsed="false">
      <c r="A1686" s="94"/>
      <c r="B1686" s="39"/>
      <c r="C1686" s="40"/>
      <c r="D1686" s="98" t="n">
        <v>6</v>
      </c>
      <c r="E1686" s="98"/>
      <c r="F1686" s="40"/>
      <c r="G1686" s="97"/>
      <c r="H1686" s="94"/>
      <c r="I1686" s="97"/>
      <c r="J1686" s="94"/>
      <c r="K1686" s="94"/>
      <c r="L1686" s="94"/>
      <c r="M1686" s="97" t="n">
        <v>0</v>
      </c>
      <c r="N1686" s="97" t="n">
        <v>0</v>
      </c>
      <c r="O1686" s="97" t="n">
        <v>0</v>
      </c>
      <c r="P1686" s="94"/>
      <c r="Q1686" s="94"/>
    </row>
    <row r="1687" customFormat="false" ht="12.75" hidden="false" customHeight="false" outlineLevel="0" collapsed="false">
      <c r="A1687" s="99"/>
      <c r="B1687" s="100"/>
      <c r="C1687" s="101"/>
      <c r="D1687" s="102"/>
      <c r="E1687" s="102"/>
      <c r="F1687" s="101"/>
      <c r="G1687" s="103"/>
      <c r="H1687" s="99"/>
      <c r="I1687" s="103"/>
      <c r="J1687" s="99"/>
      <c r="K1687" s="99"/>
      <c r="L1687" s="99"/>
      <c r="M1687" s="103" t="n">
        <v>0</v>
      </c>
      <c r="N1687" s="103" t="n">
        <v>0</v>
      </c>
      <c r="O1687" s="103" t="n">
        <v>0</v>
      </c>
      <c r="P1687" s="99"/>
      <c r="Q1687" s="99"/>
    </row>
    <row r="1688" customFormat="false" ht="12.75" hidden="false" customHeight="false" outlineLevel="0" collapsed="false">
      <c r="A1688" s="104" t="n">
        <f aca="false">A1685+1</f>
        <v>563</v>
      </c>
      <c r="B1688" s="95"/>
      <c r="C1688" s="40"/>
      <c r="D1688" s="96" t="n">
        <v>6</v>
      </c>
      <c r="E1688" s="96"/>
      <c r="F1688" s="40"/>
      <c r="G1688" s="105" t="n">
        <f aca="false">C1688</f>
        <v>0</v>
      </c>
      <c r="H1688" s="104" t="n">
        <f aca="false">IF(AND(E1688=0,E1689=0),25,20)</f>
        <v>25</v>
      </c>
      <c r="I1688" s="105" t="n">
        <f aca="false">F1688</f>
        <v>0</v>
      </c>
      <c r="J1688" s="94" t="n">
        <f aca="false">IF(E1688="WO40",-40,MAX(4,SUM(E1688:E1689)))</f>
        <v>4</v>
      </c>
      <c r="K1688" s="104" t="n">
        <f aca="false">IF(D1688&gt;E1688,1,0)+IF(D1689&gt;E1689,1,0)+IF(D1690&gt;E1690,1,0)</f>
        <v>2</v>
      </c>
      <c r="L1688" s="104" t="n">
        <f aca="false">IF(E1688&gt;D1688,1,0)+IF(E1689&gt;D1689,1,0)+IF(E1690&gt;D1690,1,0)</f>
        <v>0</v>
      </c>
      <c r="M1688" s="97" t="str">
        <f aca="false">G1688&amp;" d. "&amp;I1688</f>
        <v>0 d. 0</v>
      </c>
      <c r="N1688" s="97" t="str">
        <f aca="false">G1688&amp;" x "&amp;I1688</f>
        <v>0 x 0</v>
      </c>
      <c r="O1688" s="97" t="str">
        <f aca="false">I1688&amp;" x "&amp;G1688</f>
        <v>0 x 0</v>
      </c>
      <c r="P1688" s="94" t="n">
        <f aca="false">MONTH(B1688)</f>
        <v>12</v>
      </c>
      <c r="Q1688" s="94" t="n">
        <f aca="false">QUOTIENT(B1688-2,7)-6129</f>
        <v>-6129</v>
      </c>
    </row>
    <row r="1689" customFormat="false" ht="12.75" hidden="false" customHeight="false" outlineLevel="0" collapsed="false">
      <c r="A1689" s="94"/>
      <c r="B1689" s="39"/>
      <c r="C1689" s="40"/>
      <c r="D1689" s="98" t="n">
        <v>6</v>
      </c>
      <c r="E1689" s="98"/>
      <c r="F1689" s="40"/>
      <c r="G1689" s="97"/>
      <c r="H1689" s="94"/>
      <c r="I1689" s="97"/>
      <c r="J1689" s="94"/>
      <c r="K1689" s="94"/>
      <c r="L1689" s="94"/>
      <c r="M1689" s="97" t="n">
        <v>0</v>
      </c>
      <c r="N1689" s="97" t="n">
        <v>0</v>
      </c>
      <c r="O1689" s="97" t="n">
        <v>0</v>
      </c>
      <c r="P1689" s="94"/>
      <c r="Q1689" s="94"/>
    </row>
    <row r="1690" customFormat="false" ht="12.75" hidden="false" customHeight="false" outlineLevel="0" collapsed="false">
      <c r="A1690" s="99"/>
      <c r="B1690" s="100"/>
      <c r="C1690" s="101"/>
      <c r="D1690" s="102"/>
      <c r="E1690" s="102"/>
      <c r="F1690" s="101"/>
      <c r="G1690" s="103"/>
      <c r="H1690" s="99"/>
      <c r="I1690" s="103"/>
      <c r="J1690" s="99"/>
      <c r="K1690" s="99"/>
      <c r="L1690" s="99"/>
      <c r="M1690" s="103" t="n">
        <v>0</v>
      </c>
      <c r="N1690" s="103" t="n">
        <v>0</v>
      </c>
      <c r="O1690" s="103" t="n">
        <v>0</v>
      </c>
      <c r="P1690" s="99"/>
      <c r="Q1690" s="99"/>
    </row>
    <row r="1691" customFormat="false" ht="12.75" hidden="false" customHeight="false" outlineLevel="0" collapsed="false">
      <c r="A1691" s="104" t="n">
        <f aca="false">A1688+1</f>
        <v>564</v>
      </c>
      <c r="B1691" s="95"/>
      <c r="C1691" s="40"/>
      <c r="D1691" s="96" t="n">
        <v>6</v>
      </c>
      <c r="E1691" s="96"/>
      <c r="F1691" s="40"/>
      <c r="G1691" s="105" t="n">
        <f aca="false">C1691</f>
        <v>0</v>
      </c>
      <c r="H1691" s="104" t="n">
        <f aca="false">IF(AND(E1691=0,E1692=0),25,20)</f>
        <v>25</v>
      </c>
      <c r="I1691" s="105" t="n">
        <f aca="false">F1691</f>
        <v>0</v>
      </c>
      <c r="J1691" s="94" t="n">
        <f aca="false">IF(E1691="WO40",-40,MAX(4,SUM(E1691:E1692)))</f>
        <v>4</v>
      </c>
      <c r="K1691" s="104" t="n">
        <f aca="false">IF(D1691&gt;E1691,1,0)+IF(D1692&gt;E1692,1,0)+IF(D1693&gt;E1693,1,0)</f>
        <v>2</v>
      </c>
      <c r="L1691" s="104" t="n">
        <f aca="false">IF(E1691&gt;D1691,1,0)+IF(E1692&gt;D1692,1,0)+IF(E1693&gt;D1693,1,0)</f>
        <v>0</v>
      </c>
      <c r="M1691" s="97" t="str">
        <f aca="false">G1691&amp;" d. "&amp;I1691</f>
        <v>0 d. 0</v>
      </c>
      <c r="N1691" s="97" t="str">
        <f aca="false">G1691&amp;" x "&amp;I1691</f>
        <v>0 x 0</v>
      </c>
      <c r="O1691" s="97" t="str">
        <f aca="false">I1691&amp;" x "&amp;G1691</f>
        <v>0 x 0</v>
      </c>
      <c r="P1691" s="94" t="n">
        <f aca="false">MONTH(B1691)</f>
        <v>12</v>
      </c>
      <c r="Q1691" s="94" t="n">
        <f aca="false">QUOTIENT(B1691-2,7)-6129</f>
        <v>-6129</v>
      </c>
    </row>
    <row r="1692" customFormat="false" ht="12.75" hidden="false" customHeight="false" outlineLevel="0" collapsed="false">
      <c r="A1692" s="94"/>
      <c r="B1692" s="39"/>
      <c r="C1692" s="40"/>
      <c r="D1692" s="98" t="n">
        <v>6</v>
      </c>
      <c r="E1692" s="98"/>
      <c r="F1692" s="40"/>
      <c r="G1692" s="97"/>
      <c r="H1692" s="94"/>
      <c r="I1692" s="97"/>
      <c r="J1692" s="94"/>
      <c r="K1692" s="94"/>
      <c r="L1692" s="94"/>
      <c r="M1692" s="97" t="n">
        <v>0</v>
      </c>
      <c r="N1692" s="97" t="n">
        <v>0</v>
      </c>
      <c r="O1692" s="97" t="n">
        <v>0</v>
      </c>
      <c r="P1692" s="94"/>
      <c r="Q1692" s="94"/>
    </row>
    <row r="1693" customFormat="false" ht="12.75" hidden="false" customHeight="false" outlineLevel="0" collapsed="false">
      <c r="A1693" s="99"/>
      <c r="B1693" s="100"/>
      <c r="C1693" s="101"/>
      <c r="D1693" s="102"/>
      <c r="E1693" s="102"/>
      <c r="F1693" s="101"/>
      <c r="G1693" s="103"/>
      <c r="H1693" s="99"/>
      <c r="I1693" s="103"/>
      <c r="J1693" s="99"/>
      <c r="K1693" s="99"/>
      <c r="L1693" s="99"/>
      <c r="M1693" s="103" t="n">
        <v>0</v>
      </c>
      <c r="N1693" s="103" t="n">
        <v>0</v>
      </c>
      <c r="O1693" s="103" t="n">
        <v>0</v>
      </c>
      <c r="P1693" s="99"/>
      <c r="Q1693" s="99"/>
    </row>
    <row r="1694" customFormat="false" ht="12.75" hidden="false" customHeight="false" outlineLevel="0" collapsed="false">
      <c r="A1694" s="104" t="n">
        <f aca="false">A1691+1</f>
        <v>565</v>
      </c>
      <c r="B1694" s="95"/>
      <c r="C1694" s="40"/>
      <c r="D1694" s="96" t="n">
        <v>6</v>
      </c>
      <c r="E1694" s="96"/>
      <c r="F1694" s="40"/>
      <c r="G1694" s="105" t="n">
        <f aca="false">C1694</f>
        <v>0</v>
      </c>
      <c r="H1694" s="104" t="n">
        <f aca="false">IF(AND(E1694=0,E1695=0),25,20)</f>
        <v>25</v>
      </c>
      <c r="I1694" s="105" t="n">
        <f aca="false">F1694</f>
        <v>0</v>
      </c>
      <c r="J1694" s="94" t="n">
        <f aca="false">IF(E1694="WO40",-40,MAX(4,SUM(E1694:E1695)))</f>
        <v>4</v>
      </c>
      <c r="K1694" s="104" t="n">
        <f aca="false">IF(D1694&gt;E1694,1,0)+IF(D1695&gt;E1695,1,0)+IF(D1696&gt;E1696,1,0)</f>
        <v>2</v>
      </c>
      <c r="L1694" s="104" t="n">
        <f aca="false">IF(E1694&gt;D1694,1,0)+IF(E1695&gt;D1695,1,0)+IF(E1696&gt;D1696,1,0)</f>
        <v>0</v>
      </c>
      <c r="M1694" s="97" t="str">
        <f aca="false">G1694&amp;" d. "&amp;I1694</f>
        <v>0 d. 0</v>
      </c>
      <c r="N1694" s="97" t="str">
        <f aca="false">G1694&amp;" x "&amp;I1694</f>
        <v>0 x 0</v>
      </c>
      <c r="O1694" s="97" t="str">
        <f aca="false">I1694&amp;" x "&amp;G1694</f>
        <v>0 x 0</v>
      </c>
      <c r="P1694" s="94" t="n">
        <f aca="false">MONTH(B1694)</f>
        <v>12</v>
      </c>
      <c r="Q1694" s="94" t="n">
        <f aca="false">QUOTIENT(B1694-2,7)-6129</f>
        <v>-6129</v>
      </c>
    </row>
    <row r="1695" customFormat="false" ht="12.75" hidden="false" customHeight="false" outlineLevel="0" collapsed="false">
      <c r="A1695" s="94"/>
      <c r="B1695" s="39"/>
      <c r="C1695" s="40"/>
      <c r="D1695" s="98" t="n">
        <v>6</v>
      </c>
      <c r="E1695" s="98"/>
      <c r="F1695" s="40"/>
      <c r="G1695" s="97"/>
      <c r="H1695" s="94"/>
      <c r="I1695" s="97"/>
      <c r="J1695" s="94"/>
      <c r="K1695" s="94"/>
      <c r="L1695" s="94"/>
      <c r="M1695" s="97" t="n">
        <v>0</v>
      </c>
      <c r="N1695" s="97" t="n">
        <v>0</v>
      </c>
      <c r="O1695" s="97" t="n">
        <v>0</v>
      </c>
      <c r="P1695" s="94"/>
      <c r="Q1695" s="94"/>
    </row>
    <row r="1696" customFormat="false" ht="12.75" hidden="false" customHeight="false" outlineLevel="0" collapsed="false">
      <c r="A1696" s="99"/>
      <c r="B1696" s="100"/>
      <c r="C1696" s="101"/>
      <c r="D1696" s="102"/>
      <c r="E1696" s="102"/>
      <c r="F1696" s="101"/>
      <c r="G1696" s="103"/>
      <c r="H1696" s="99"/>
      <c r="I1696" s="103"/>
      <c r="J1696" s="99"/>
      <c r="K1696" s="99"/>
      <c r="L1696" s="99"/>
      <c r="M1696" s="103" t="n">
        <v>0</v>
      </c>
      <c r="N1696" s="103" t="n">
        <v>0</v>
      </c>
      <c r="O1696" s="103" t="n">
        <v>0</v>
      </c>
      <c r="P1696" s="99"/>
      <c r="Q1696" s="99"/>
    </row>
    <row r="1697" customFormat="false" ht="12.75" hidden="false" customHeight="false" outlineLevel="0" collapsed="false">
      <c r="A1697" s="104" t="n">
        <f aca="false">A1694+1</f>
        <v>566</v>
      </c>
      <c r="B1697" s="95"/>
      <c r="C1697" s="40"/>
      <c r="D1697" s="96" t="n">
        <v>6</v>
      </c>
      <c r="E1697" s="96"/>
      <c r="F1697" s="40"/>
      <c r="G1697" s="105" t="n">
        <f aca="false">C1697</f>
        <v>0</v>
      </c>
      <c r="H1697" s="104" t="n">
        <f aca="false">IF(AND(E1697=0,E1698=0),25,20)</f>
        <v>25</v>
      </c>
      <c r="I1697" s="105" t="n">
        <f aca="false">F1697</f>
        <v>0</v>
      </c>
      <c r="J1697" s="94" t="n">
        <f aca="false">IF(E1697="WO40",-40,MAX(4,SUM(E1697:E1698)))</f>
        <v>4</v>
      </c>
      <c r="K1697" s="104" t="n">
        <f aca="false">IF(D1697&gt;E1697,1,0)+IF(D1698&gt;E1698,1,0)+IF(D1699&gt;E1699,1,0)</f>
        <v>2</v>
      </c>
      <c r="L1697" s="104" t="n">
        <f aca="false">IF(E1697&gt;D1697,1,0)+IF(E1698&gt;D1698,1,0)+IF(E1699&gt;D1699,1,0)</f>
        <v>0</v>
      </c>
      <c r="M1697" s="97" t="str">
        <f aca="false">G1697&amp;" d. "&amp;I1697</f>
        <v>0 d. 0</v>
      </c>
      <c r="N1697" s="97" t="str">
        <f aca="false">G1697&amp;" x "&amp;I1697</f>
        <v>0 x 0</v>
      </c>
      <c r="O1697" s="97" t="str">
        <f aca="false">I1697&amp;" x "&amp;G1697</f>
        <v>0 x 0</v>
      </c>
      <c r="P1697" s="94" t="n">
        <f aca="false">MONTH(B1697)</f>
        <v>12</v>
      </c>
      <c r="Q1697" s="94" t="n">
        <f aca="false">QUOTIENT(B1697-2,7)-6129</f>
        <v>-6129</v>
      </c>
    </row>
    <row r="1698" customFormat="false" ht="12.75" hidden="false" customHeight="false" outlineLevel="0" collapsed="false">
      <c r="A1698" s="94"/>
      <c r="B1698" s="39"/>
      <c r="C1698" s="40"/>
      <c r="D1698" s="98" t="n">
        <v>6</v>
      </c>
      <c r="E1698" s="98"/>
      <c r="F1698" s="40"/>
      <c r="G1698" s="97"/>
      <c r="H1698" s="94"/>
      <c r="I1698" s="97"/>
      <c r="J1698" s="94"/>
      <c r="K1698" s="94"/>
      <c r="L1698" s="94"/>
      <c r="M1698" s="97" t="n">
        <v>0</v>
      </c>
      <c r="N1698" s="97" t="n">
        <v>0</v>
      </c>
      <c r="O1698" s="97" t="n">
        <v>0</v>
      </c>
      <c r="P1698" s="94"/>
      <c r="Q1698" s="94"/>
    </row>
    <row r="1699" customFormat="false" ht="12.75" hidden="false" customHeight="false" outlineLevel="0" collapsed="false">
      <c r="A1699" s="99"/>
      <c r="B1699" s="100"/>
      <c r="C1699" s="101"/>
      <c r="D1699" s="102"/>
      <c r="E1699" s="102"/>
      <c r="F1699" s="101"/>
      <c r="G1699" s="103"/>
      <c r="H1699" s="99"/>
      <c r="I1699" s="103"/>
      <c r="J1699" s="99"/>
      <c r="K1699" s="99"/>
      <c r="L1699" s="99"/>
      <c r="M1699" s="103" t="n">
        <v>0</v>
      </c>
      <c r="N1699" s="103" t="n">
        <v>0</v>
      </c>
      <c r="O1699" s="103" t="n">
        <v>0</v>
      </c>
      <c r="P1699" s="99"/>
      <c r="Q1699" s="99"/>
    </row>
    <row r="1700" customFormat="false" ht="12.75" hidden="false" customHeight="false" outlineLevel="0" collapsed="false">
      <c r="A1700" s="104" t="n">
        <f aca="false">A1697+1</f>
        <v>567</v>
      </c>
      <c r="B1700" s="95"/>
      <c r="C1700" s="40"/>
      <c r="D1700" s="96" t="n">
        <v>6</v>
      </c>
      <c r="E1700" s="96"/>
      <c r="F1700" s="40"/>
      <c r="G1700" s="105" t="n">
        <f aca="false">C1700</f>
        <v>0</v>
      </c>
      <c r="H1700" s="104" t="n">
        <f aca="false">IF(AND(E1700=0,E1701=0),25,20)</f>
        <v>25</v>
      </c>
      <c r="I1700" s="105" t="n">
        <f aca="false">F1700</f>
        <v>0</v>
      </c>
      <c r="J1700" s="94" t="n">
        <f aca="false">IF(E1700="WO40",-40,MAX(4,SUM(E1700:E1701)))</f>
        <v>4</v>
      </c>
      <c r="K1700" s="104" t="n">
        <f aca="false">IF(D1700&gt;E1700,1,0)+IF(D1701&gt;E1701,1,0)+IF(D1702&gt;E1702,1,0)</f>
        <v>2</v>
      </c>
      <c r="L1700" s="104" t="n">
        <f aca="false">IF(E1700&gt;D1700,1,0)+IF(E1701&gt;D1701,1,0)+IF(E1702&gt;D1702,1,0)</f>
        <v>0</v>
      </c>
      <c r="M1700" s="97" t="str">
        <f aca="false">G1700&amp;" d. "&amp;I1700</f>
        <v>0 d. 0</v>
      </c>
      <c r="N1700" s="97" t="str">
        <f aca="false">G1700&amp;" x "&amp;I1700</f>
        <v>0 x 0</v>
      </c>
      <c r="O1700" s="97" t="str">
        <f aca="false">I1700&amp;" x "&amp;G1700</f>
        <v>0 x 0</v>
      </c>
      <c r="P1700" s="94" t="n">
        <f aca="false">MONTH(B1700)</f>
        <v>12</v>
      </c>
      <c r="Q1700" s="94" t="n">
        <f aca="false">QUOTIENT(B1700-2,7)-6129</f>
        <v>-6129</v>
      </c>
    </row>
    <row r="1701" customFormat="false" ht="12.75" hidden="false" customHeight="false" outlineLevel="0" collapsed="false">
      <c r="A1701" s="94"/>
      <c r="B1701" s="39"/>
      <c r="C1701" s="40"/>
      <c r="D1701" s="98" t="n">
        <v>6</v>
      </c>
      <c r="E1701" s="98"/>
      <c r="F1701" s="40"/>
      <c r="G1701" s="97"/>
      <c r="H1701" s="94"/>
      <c r="I1701" s="97"/>
      <c r="J1701" s="94"/>
      <c r="K1701" s="94"/>
      <c r="L1701" s="94"/>
      <c r="M1701" s="97" t="n">
        <v>0</v>
      </c>
      <c r="N1701" s="97" t="n">
        <v>0</v>
      </c>
      <c r="O1701" s="97" t="n">
        <v>0</v>
      </c>
      <c r="P1701" s="94"/>
      <c r="Q1701" s="94"/>
    </row>
    <row r="1702" customFormat="false" ht="12.75" hidden="false" customHeight="false" outlineLevel="0" collapsed="false">
      <c r="A1702" s="99"/>
      <c r="B1702" s="100"/>
      <c r="C1702" s="101"/>
      <c r="D1702" s="102"/>
      <c r="E1702" s="102"/>
      <c r="F1702" s="101"/>
      <c r="G1702" s="103"/>
      <c r="H1702" s="99"/>
      <c r="I1702" s="103"/>
      <c r="J1702" s="99"/>
      <c r="K1702" s="99"/>
      <c r="L1702" s="99"/>
      <c r="M1702" s="103" t="n">
        <v>0</v>
      </c>
      <c r="N1702" s="103" t="n">
        <v>0</v>
      </c>
      <c r="O1702" s="103" t="n">
        <v>0</v>
      </c>
      <c r="P1702" s="99"/>
      <c r="Q1702" s="99"/>
    </row>
    <row r="1703" customFormat="false" ht="12.75" hidden="false" customHeight="false" outlineLevel="0" collapsed="false">
      <c r="A1703" s="104" t="n">
        <f aca="false">A1700+1</f>
        <v>568</v>
      </c>
      <c r="B1703" s="95"/>
      <c r="C1703" s="40"/>
      <c r="D1703" s="96" t="n">
        <v>6</v>
      </c>
      <c r="E1703" s="96"/>
      <c r="F1703" s="40"/>
      <c r="G1703" s="105" t="n">
        <f aca="false">C1703</f>
        <v>0</v>
      </c>
      <c r="H1703" s="104" t="n">
        <f aca="false">IF(AND(E1703=0,E1704=0),25,20)</f>
        <v>25</v>
      </c>
      <c r="I1703" s="105" t="n">
        <f aca="false">F1703</f>
        <v>0</v>
      </c>
      <c r="J1703" s="94" t="n">
        <f aca="false">IF(E1703="WO40",-40,MAX(4,SUM(E1703:E1704)))</f>
        <v>4</v>
      </c>
      <c r="K1703" s="104" t="n">
        <f aca="false">IF(D1703&gt;E1703,1,0)+IF(D1704&gt;E1704,1,0)+IF(D1705&gt;E1705,1,0)</f>
        <v>2</v>
      </c>
      <c r="L1703" s="104" t="n">
        <f aca="false">IF(E1703&gt;D1703,1,0)+IF(E1704&gt;D1704,1,0)+IF(E1705&gt;D1705,1,0)</f>
        <v>0</v>
      </c>
      <c r="M1703" s="97" t="str">
        <f aca="false">G1703&amp;" d. "&amp;I1703</f>
        <v>0 d. 0</v>
      </c>
      <c r="N1703" s="97" t="str">
        <f aca="false">G1703&amp;" x "&amp;I1703</f>
        <v>0 x 0</v>
      </c>
      <c r="O1703" s="97" t="str">
        <f aca="false">I1703&amp;" x "&amp;G1703</f>
        <v>0 x 0</v>
      </c>
      <c r="P1703" s="94" t="n">
        <f aca="false">MONTH(B1703)</f>
        <v>12</v>
      </c>
      <c r="Q1703" s="94" t="n">
        <f aca="false">QUOTIENT(B1703-2,7)-6129</f>
        <v>-6129</v>
      </c>
    </row>
    <row r="1704" customFormat="false" ht="12.75" hidden="false" customHeight="false" outlineLevel="0" collapsed="false">
      <c r="A1704" s="94"/>
      <c r="B1704" s="39"/>
      <c r="C1704" s="40"/>
      <c r="D1704" s="98" t="n">
        <v>6</v>
      </c>
      <c r="E1704" s="98"/>
      <c r="F1704" s="40"/>
      <c r="G1704" s="97"/>
      <c r="H1704" s="94"/>
      <c r="I1704" s="97"/>
      <c r="J1704" s="94"/>
      <c r="K1704" s="94"/>
      <c r="L1704" s="94"/>
      <c r="M1704" s="97" t="n">
        <v>0</v>
      </c>
      <c r="N1704" s="97" t="n">
        <v>0</v>
      </c>
      <c r="O1704" s="97" t="n">
        <v>0</v>
      </c>
      <c r="P1704" s="94"/>
      <c r="Q1704" s="94"/>
    </row>
    <row r="1705" customFormat="false" ht="12.75" hidden="false" customHeight="false" outlineLevel="0" collapsed="false">
      <c r="A1705" s="99"/>
      <c r="B1705" s="100"/>
      <c r="C1705" s="101"/>
      <c r="D1705" s="102"/>
      <c r="E1705" s="102"/>
      <c r="F1705" s="101"/>
      <c r="G1705" s="103"/>
      <c r="H1705" s="99"/>
      <c r="I1705" s="103"/>
      <c r="J1705" s="99"/>
      <c r="K1705" s="99"/>
      <c r="L1705" s="99"/>
      <c r="M1705" s="103" t="n">
        <v>0</v>
      </c>
      <c r="N1705" s="103" t="n">
        <v>0</v>
      </c>
      <c r="O1705" s="103" t="n">
        <v>0</v>
      </c>
      <c r="P1705" s="99"/>
      <c r="Q1705" s="99"/>
    </row>
    <row r="1706" customFormat="false" ht="12.75" hidden="false" customHeight="false" outlineLevel="0" collapsed="false">
      <c r="A1706" s="104" t="n">
        <f aca="false">A1703+1</f>
        <v>569</v>
      </c>
      <c r="B1706" s="95"/>
      <c r="C1706" s="40"/>
      <c r="D1706" s="96" t="n">
        <v>6</v>
      </c>
      <c r="E1706" s="96"/>
      <c r="F1706" s="40"/>
      <c r="G1706" s="105" t="n">
        <f aca="false">C1706</f>
        <v>0</v>
      </c>
      <c r="H1706" s="104" t="n">
        <f aca="false">IF(AND(E1706=0,E1707=0),25,20)</f>
        <v>25</v>
      </c>
      <c r="I1706" s="105" t="n">
        <f aca="false">F1706</f>
        <v>0</v>
      </c>
      <c r="J1706" s="94" t="n">
        <f aca="false">IF(E1706="WO40",-40,MAX(4,SUM(E1706:E1707)))</f>
        <v>4</v>
      </c>
      <c r="K1706" s="104" t="n">
        <f aca="false">IF(D1706&gt;E1706,1,0)+IF(D1707&gt;E1707,1,0)+IF(D1708&gt;E1708,1,0)</f>
        <v>2</v>
      </c>
      <c r="L1706" s="104" t="n">
        <f aca="false">IF(E1706&gt;D1706,1,0)+IF(E1707&gt;D1707,1,0)+IF(E1708&gt;D1708,1,0)</f>
        <v>0</v>
      </c>
      <c r="M1706" s="97" t="str">
        <f aca="false">G1706&amp;" d. "&amp;I1706</f>
        <v>0 d. 0</v>
      </c>
      <c r="N1706" s="97" t="str">
        <f aca="false">G1706&amp;" x "&amp;I1706</f>
        <v>0 x 0</v>
      </c>
      <c r="O1706" s="97" t="str">
        <f aca="false">I1706&amp;" x "&amp;G1706</f>
        <v>0 x 0</v>
      </c>
      <c r="P1706" s="94" t="n">
        <f aca="false">MONTH(B1706)</f>
        <v>12</v>
      </c>
      <c r="Q1706" s="94" t="n">
        <f aca="false">QUOTIENT(B1706-2,7)-6129</f>
        <v>-6129</v>
      </c>
    </row>
    <row r="1707" customFormat="false" ht="12.75" hidden="false" customHeight="false" outlineLevel="0" collapsed="false">
      <c r="A1707" s="94"/>
      <c r="B1707" s="39"/>
      <c r="C1707" s="40"/>
      <c r="D1707" s="98" t="n">
        <v>6</v>
      </c>
      <c r="E1707" s="98"/>
      <c r="F1707" s="40"/>
      <c r="G1707" s="97"/>
      <c r="H1707" s="94"/>
      <c r="I1707" s="97"/>
      <c r="J1707" s="94"/>
      <c r="K1707" s="94"/>
      <c r="L1707" s="94"/>
      <c r="M1707" s="97" t="n">
        <v>0</v>
      </c>
      <c r="N1707" s="97" t="n">
        <v>0</v>
      </c>
      <c r="O1707" s="97" t="n">
        <v>0</v>
      </c>
      <c r="P1707" s="94"/>
      <c r="Q1707" s="94"/>
    </row>
    <row r="1708" customFormat="false" ht="12.75" hidden="false" customHeight="false" outlineLevel="0" collapsed="false">
      <c r="A1708" s="99"/>
      <c r="B1708" s="100"/>
      <c r="C1708" s="101"/>
      <c r="D1708" s="102"/>
      <c r="E1708" s="102"/>
      <c r="F1708" s="101"/>
      <c r="G1708" s="103"/>
      <c r="H1708" s="99"/>
      <c r="I1708" s="103"/>
      <c r="J1708" s="99"/>
      <c r="K1708" s="99"/>
      <c r="L1708" s="99"/>
      <c r="M1708" s="103" t="n">
        <v>0</v>
      </c>
      <c r="N1708" s="103" t="n">
        <v>0</v>
      </c>
      <c r="O1708" s="103" t="n">
        <v>0</v>
      </c>
      <c r="P1708" s="99"/>
      <c r="Q1708" s="99"/>
    </row>
    <row r="1709" customFormat="false" ht="12.75" hidden="false" customHeight="false" outlineLevel="0" collapsed="false">
      <c r="A1709" s="104" t="n">
        <f aca="false">A1706+1</f>
        <v>570</v>
      </c>
      <c r="B1709" s="95"/>
      <c r="C1709" s="40"/>
      <c r="D1709" s="96" t="n">
        <v>6</v>
      </c>
      <c r="E1709" s="96"/>
      <c r="F1709" s="40"/>
      <c r="G1709" s="105" t="n">
        <f aca="false">C1709</f>
        <v>0</v>
      </c>
      <c r="H1709" s="104" t="n">
        <f aca="false">IF(AND(E1709=0,E1710=0),25,20)</f>
        <v>25</v>
      </c>
      <c r="I1709" s="105" t="n">
        <f aca="false">F1709</f>
        <v>0</v>
      </c>
      <c r="J1709" s="94" t="n">
        <f aca="false">IF(E1709="WO40",-40,MAX(4,SUM(E1709:E1710)))</f>
        <v>4</v>
      </c>
      <c r="K1709" s="104" t="n">
        <f aca="false">IF(D1709&gt;E1709,1,0)+IF(D1710&gt;E1710,1,0)+IF(D1711&gt;E1711,1,0)</f>
        <v>2</v>
      </c>
      <c r="L1709" s="104" t="n">
        <f aca="false">IF(E1709&gt;D1709,1,0)+IF(E1710&gt;D1710,1,0)+IF(E1711&gt;D1711,1,0)</f>
        <v>0</v>
      </c>
      <c r="M1709" s="97" t="str">
        <f aca="false">G1709&amp;" d. "&amp;I1709</f>
        <v>0 d. 0</v>
      </c>
      <c r="N1709" s="97" t="str">
        <f aca="false">G1709&amp;" x "&amp;I1709</f>
        <v>0 x 0</v>
      </c>
      <c r="O1709" s="97" t="str">
        <f aca="false">I1709&amp;" x "&amp;G1709</f>
        <v>0 x 0</v>
      </c>
      <c r="P1709" s="94" t="n">
        <f aca="false">MONTH(B1709)</f>
        <v>12</v>
      </c>
      <c r="Q1709" s="94" t="n">
        <f aca="false">QUOTIENT(B1709-2,7)-6129</f>
        <v>-6129</v>
      </c>
    </row>
    <row r="1710" customFormat="false" ht="12.75" hidden="false" customHeight="false" outlineLevel="0" collapsed="false">
      <c r="A1710" s="94"/>
      <c r="B1710" s="39"/>
      <c r="C1710" s="40"/>
      <c r="D1710" s="98" t="n">
        <v>6</v>
      </c>
      <c r="E1710" s="98"/>
      <c r="F1710" s="40"/>
      <c r="G1710" s="97"/>
      <c r="H1710" s="94"/>
      <c r="I1710" s="97"/>
      <c r="J1710" s="94"/>
      <c r="K1710" s="94"/>
      <c r="L1710" s="94"/>
      <c r="M1710" s="97" t="n">
        <v>0</v>
      </c>
      <c r="N1710" s="97" t="n">
        <v>0</v>
      </c>
      <c r="O1710" s="97" t="n">
        <v>0</v>
      </c>
      <c r="P1710" s="94"/>
      <c r="Q1710" s="94"/>
    </row>
    <row r="1711" customFormat="false" ht="12.75" hidden="false" customHeight="false" outlineLevel="0" collapsed="false">
      <c r="A1711" s="99"/>
      <c r="B1711" s="100"/>
      <c r="C1711" s="101"/>
      <c r="D1711" s="102"/>
      <c r="E1711" s="102"/>
      <c r="F1711" s="101"/>
      <c r="G1711" s="103"/>
      <c r="H1711" s="99"/>
      <c r="I1711" s="103"/>
      <c r="J1711" s="99"/>
      <c r="K1711" s="99"/>
      <c r="L1711" s="99"/>
      <c r="M1711" s="103" t="n">
        <v>0</v>
      </c>
      <c r="N1711" s="103" t="n">
        <v>0</v>
      </c>
      <c r="O1711" s="103" t="n">
        <v>0</v>
      </c>
      <c r="P1711" s="99"/>
      <c r="Q1711" s="99"/>
    </row>
    <row r="1712" customFormat="false" ht="12.75" hidden="false" customHeight="false" outlineLevel="0" collapsed="false">
      <c r="A1712" s="104" t="n">
        <f aca="false">A1709+1</f>
        <v>571</v>
      </c>
      <c r="B1712" s="95"/>
      <c r="C1712" s="40"/>
      <c r="D1712" s="96" t="n">
        <v>6</v>
      </c>
      <c r="E1712" s="96"/>
      <c r="F1712" s="40"/>
      <c r="G1712" s="105" t="n">
        <f aca="false">C1712</f>
        <v>0</v>
      </c>
      <c r="H1712" s="104" t="n">
        <f aca="false">IF(AND(E1712=0,E1713=0),25,20)</f>
        <v>25</v>
      </c>
      <c r="I1712" s="105" t="n">
        <f aca="false">F1712</f>
        <v>0</v>
      </c>
      <c r="J1712" s="94" t="n">
        <f aca="false">IF(E1712="WO40",-40,MAX(4,SUM(E1712:E1713)))</f>
        <v>4</v>
      </c>
      <c r="K1712" s="104" t="n">
        <f aca="false">IF(D1712&gt;E1712,1,0)+IF(D1713&gt;E1713,1,0)+IF(D1714&gt;E1714,1,0)</f>
        <v>2</v>
      </c>
      <c r="L1712" s="104" t="n">
        <f aca="false">IF(E1712&gt;D1712,1,0)+IF(E1713&gt;D1713,1,0)+IF(E1714&gt;D1714,1,0)</f>
        <v>0</v>
      </c>
      <c r="M1712" s="97" t="str">
        <f aca="false">G1712&amp;" d. "&amp;I1712</f>
        <v>0 d. 0</v>
      </c>
      <c r="N1712" s="97" t="str">
        <f aca="false">G1712&amp;" x "&amp;I1712</f>
        <v>0 x 0</v>
      </c>
      <c r="O1712" s="97" t="str">
        <f aca="false">I1712&amp;" x "&amp;G1712</f>
        <v>0 x 0</v>
      </c>
      <c r="P1712" s="94" t="n">
        <f aca="false">MONTH(B1712)</f>
        <v>12</v>
      </c>
      <c r="Q1712" s="94" t="n">
        <f aca="false">QUOTIENT(B1712-2,7)-6129</f>
        <v>-6129</v>
      </c>
    </row>
    <row r="1713" customFormat="false" ht="12.75" hidden="false" customHeight="false" outlineLevel="0" collapsed="false">
      <c r="A1713" s="94"/>
      <c r="B1713" s="39"/>
      <c r="C1713" s="40"/>
      <c r="D1713" s="98" t="n">
        <v>6</v>
      </c>
      <c r="E1713" s="98"/>
      <c r="F1713" s="40"/>
      <c r="G1713" s="97"/>
      <c r="H1713" s="94"/>
      <c r="I1713" s="97"/>
      <c r="J1713" s="94"/>
      <c r="K1713" s="94"/>
      <c r="L1713" s="94"/>
      <c r="M1713" s="97" t="n">
        <v>0</v>
      </c>
      <c r="N1713" s="97" t="n">
        <v>0</v>
      </c>
      <c r="O1713" s="97" t="n">
        <v>0</v>
      </c>
      <c r="P1713" s="94"/>
      <c r="Q1713" s="94"/>
    </row>
    <row r="1714" customFormat="false" ht="12.75" hidden="false" customHeight="false" outlineLevel="0" collapsed="false">
      <c r="A1714" s="99"/>
      <c r="B1714" s="100"/>
      <c r="C1714" s="101"/>
      <c r="D1714" s="102"/>
      <c r="E1714" s="102"/>
      <c r="F1714" s="101"/>
      <c r="G1714" s="103"/>
      <c r="H1714" s="99"/>
      <c r="I1714" s="103"/>
      <c r="J1714" s="99"/>
      <c r="K1714" s="99"/>
      <c r="L1714" s="99"/>
      <c r="M1714" s="103" t="n">
        <v>0</v>
      </c>
      <c r="N1714" s="103" t="n">
        <v>0</v>
      </c>
      <c r="O1714" s="103" t="n">
        <v>0</v>
      </c>
      <c r="P1714" s="99"/>
      <c r="Q1714" s="99"/>
    </row>
    <row r="1715" customFormat="false" ht="12.75" hidden="false" customHeight="false" outlineLevel="0" collapsed="false">
      <c r="A1715" s="104" t="n">
        <f aca="false">A1712+1</f>
        <v>572</v>
      </c>
      <c r="B1715" s="95"/>
      <c r="C1715" s="40"/>
      <c r="D1715" s="96" t="n">
        <v>6</v>
      </c>
      <c r="E1715" s="96"/>
      <c r="F1715" s="40"/>
      <c r="G1715" s="105" t="n">
        <f aca="false">C1715</f>
        <v>0</v>
      </c>
      <c r="H1715" s="104" t="n">
        <f aca="false">IF(AND(E1715=0,E1716=0),25,20)</f>
        <v>25</v>
      </c>
      <c r="I1715" s="105" t="n">
        <f aca="false">F1715</f>
        <v>0</v>
      </c>
      <c r="J1715" s="94" t="n">
        <f aca="false">IF(E1715="WO40",-40,MAX(4,SUM(E1715:E1716)))</f>
        <v>4</v>
      </c>
      <c r="K1715" s="104" t="n">
        <f aca="false">IF(D1715&gt;E1715,1,0)+IF(D1716&gt;E1716,1,0)+IF(D1717&gt;E1717,1,0)</f>
        <v>2</v>
      </c>
      <c r="L1715" s="104" t="n">
        <f aca="false">IF(E1715&gt;D1715,1,0)+IF(E1716&gt;D1716,1,0)+IF(E1717&gt;D1717,1,0)</f>
        <v>0</v>
      </c>
      <c r="M1715" s="97" t="str">
        <f aca="false">G1715&amp;" d. "&amp;I1715</f>
        <v>0 d. 0</v>
      </c>
      <c r="N1715" s="97" t="str">
        <f aca="false">G1715&amp;" x "&amp;I1715</f>
        <v>0 x 0</v>
      </c>
      <c r="O1715" s="97" t="str">
        <f aca="false">I1715&amp;" x "&amp;G1715</f>
        <v>0 x 0</v>
      </c>
      <c r="P1715" s="94" t="n">
        <f aca="false">MONTH(B1715)</f>
        <v>12</v>
      </c>
      <c r="Q1715" s="94" t="n">
        <f aca="false">QUOTIENT(B1715-2,7)-6129</f>
        <v>-6129</v>
      </c>
    </row>
    <row r="1716" customFormat="false" ht="12.75" hidden="false" customHeight="false" outlineLevel="0" collapsed="false">
      <c r="A1716" s="94"/>
      <c r="B1716" s="39"/>
      <c r="C1716" s="40"/>
      <c r="D1716" s="98" t="n">
        <v>6</v>
      </c>
      <c r="E1716" s="98"/>
      <c r="F1716" s="40"/>
      <c r="G1716" s="97"/>
      <c r="H1716" s="94"/>
      <c r="I1716" s="97"/>
      <c r="J1716" s="94"/>
      <c r="K1716" s="94"/>
      <c r="L1716" s="94"/>
      <c r="M1716" s="97" t="n">
        <v>0</v>
      </c>
      <c r="N1716" s="97" t="n">
        <v>0</v>
      </c>
      <c r="O1716" s="97" t="n">
        <v>0</v>
      </c>
      <c r="P1716" s="94"/>
      <c r="Q1716" s="94"/>
    </row>
    <row r="1717" customFormat="false" ht="12.75" hidden="false" customHeight="false" outlineLevel="0" collapsed="false">
      <c r="A1717" s="99"/>
      <c r="B1717" s="100"/>
      <c r="C1717" s="101"/>
      <c r="D1717" s="102"/>
      <c r="E1717" s="102"/>
      <c r="F1717" s="101"/>
      <c r="G1717" s="103"/>
      <c r="H1717" s="99"/>
      <c r="I1717" s="103"/>
      <c r="J1717" s="99"/>
      <c r="K1717" s="99"/>
      <c r="L1717" s="99"/>
      <c r="M1717" s="103" t="n">
        <v>0</v>
      </c>
      <c r="N1717" s="103" t="n">
        <v>0</v>
      </c>
      <c r="O1717" s="103" t="n">
        <v>0</v>
      </c>
      <c r="P1717" s="99"/>
      <c r="Q1717" s="99"/>
    </row>
    <row r="1718" customFormat="false" ht="12.75" hidden="false" customHeight="false" outlineLevel="0" collapsed="false">
      <c r="A1718" s="104" t="n">
        <f aca="false">A1715+1</f>
        <v>573</v>
      </c>
      <c r="B1718" s="95"/>
      <c r="C1718" s="40"/>
      <c r="D1718" s="96" t="n">
        <v>6</v>
      </c>
      <c r="E1718" s="96"/>
      <c r="F1718" s="40"/>
      <c r="G1718" s="105" t="n">
        <f aca="false">C1718</f>
        <v>0</v>
      </c>
      <c r="H1718" s="104" t="n">
        <f aca="false">IF(AND(E1718=0,E1719=0),25,20)</f>
        <v>25</v>
      </c>
      <c r="I1718" s="105" t="n">
        <f aca="false">F1718</f>
        <v>0</v>
      </c>
      <c r="J1718" s="94" t="n">
        <f aca="false">IF(E1718="WO40",-40,MAX(4,SUM(E1718:E1719)))</f>
        <v>4</v>
      </c>
      <c r="K1718" s="104" t="n">
        <f aca="false">IF(D1718&gt;E1718,1,0)+IF(D1719&gt;E1719,1,0)+IF(D1720&gt;E1720,1,0)</f>
        <v>2</v>
      </c>
      <c r="L1718" s="104" t="n">
        <f aca="false">IF(E1718&gt;D1718,1,0)+IF(E1719&gt;D1719,1,0)+IF(E1720&gt;D1720,1,0)</f>
        <v>0</v>
      </c>
      <c r="M1718" s="97" t="str">
        <f aca="false">G1718&amp;" d. "&amp;I1718</f>
        <v>0 d. 0</v>
      </c>
      <c r="N1718" s="97" t="str">
        <f aca="false">G1718&amp;" x "&amp;I1718</f>
        <v>0 x 0</v>
      </c>
      <c r="O1718" s="97" t="str">
        <f aca="false">I1718&amp;" x "&amp;G1718</f>
        <v>0 x 0</v>
      </c>
      <c r="P1718" s="94" t="n">
        <f aca="false">MONTH(B1718)</f>
        <v>12</v>
      </c>
      <c r="Q1718" s="94" t="n">
        <f aca="false">QUOTIENT(B1718-2,7)-6129</f>
        <v>-6129</v>
      </c>
    </row>
    <row r="1719" customFormat="false" ht="12.75" hidden="false" customHeight="false" outlineLevel="0" collapsed="false">
      <c r="A1719" s="94"/>
      <c r="B1719" s="39"/>
      <c r="C1719" s="40"/>
      <c r="D1719" s="98" t="n">
        <v>6</v>
      </c>
      <c r="E1719" s="98"/>
      <c r="F1719" s="40"/>
      <c r="G1719" s="97"/>
      <c r="H1719" s="94"/>
      <c r="I1719" s="97"/>
      <c r="J1719" s="94"/>
      <c r="K1719" s="94"/>
      <c r="L1719" s="94"/>
      <c r="M1719" s="97" t="n">
        <v>0</v>
      </c>
      <c r="N1719" s="97" t="n">
        <v>0</v>
      </c>
      <c r="O1719" s="97" t="n">
        <v>0</v>
      </c>
      <c r="P1719" s="94"/>
      <c r="Q1719" s="94"/>
    </row>
    <row r="1720" customFormat="false" ht="12.75" hidden="false" customHeight="false" outlineLevel="0" collapsed="false">
      <c r="A1720" s="99"/>
      <c r="B1720" s="100"/>
      <c r="C1720" s="101"/>
      <c r="D1720" s="102"/>
      <c r="E1720" s="102"/>
      <c r="F1720" s="101"/>
      <c r="G1720" s="103"/>
      <c r="H1720" s="99"/>
      <c r="I1720" s="103"/>
      <c r="J1720" s="99"/>
      <c r="K1720" s="99"/>
      <c r="L1720" s="99"/>
      <c r="M1720" s="103" t="n">
        <v>0</v>
      </c>
      <c r="N1720" s="103" t="n">
        <v>0</v>
      </c>
      <c r="O1720" s="103" t="n">
        <v>0</v>
      </c>
      <c r="P1720" s="99"/>
      <c r="Q1720" s="99"/>
    </row>
    <row r="1721" customFormat="false" ht="12.75" hidden="false" customHeight="false" outlineLevel="0" collapsed="false">
      <c r="A1721" s="104" t="n">
        <f aca="false">A1718+1</f>
        <v>574</v>
      </c>
      <c r="B1721" s="95"/>
      <c r="C1721" s="40"/>
      <c r="D1721" s="96" t="n">
        <v>6</v>
      </c>
      <c r="E1721" s="96"/>
      <c r="F1721" s="40"/>
      <c r="G1721" s="105" t="n">
        <f aca="false">C1721</f>
        <v>0</v>
      </c>
      <c r="H1721" s="104" t="n">
        <f aca="false">IF(AND(E1721=0,E1722=0),25,20)</f>
        <v>25</v>
      </c>
      <c r="I1721" s="105" t="n">
        <f aca="false">F1721</f>
        <v>0</v>
      </c>
      <c r="J1721" s="94" t="n">
        <f aca="false">IF(E1721="WO40",-40,MAX(4,SUM(E1721:E1722)))</f>
        <v>4</v>
      </c>
      <c r="K1721" s="104" t="n">
        <f aca="false">IF(D1721&gt;E1721,1,0)+IF(D1722&gt;E1722,1,0)+IF(D1723&gt;E1723,1,0)</f>
        <v>2</v>
      </c>
      <c r="L1721" s="104" t="n">
        <f aca="false">IF(E1721&gt;D1721,1,0)+IF(E1722&gt;D1722,1,0)+IF(E1723&gt;D1723,1,0)</f>
        <v>0</v>
      </c>
      <c r="M1721" s="97" t="str">
        <f aca="false">G1721&amp;" d. "&amp;I1721</f>
        <v>0 d. 0</v>
      </c>
      <c r="N1721" s="97" t="str">
        <f aca="false">G1721&amp;" x "&amp;I1721</f>
        <v>0 x 0</v>
      </c>
      <c r="O1721" s="97" t="str">
        <f aca="false">I1721&amp;" x "&amp;G1721</f>
        <v>0 x 0</v>
      </c>
      <c r="P1721" s="94" t="n">
        <f aca="false">MONTH(B1721)</f>
        <v>12</v>
      </c>
      <c r="Q1721" s="94" t="n">
        <f aca="false">QUOTIENT(B1721-2,7)-6129</f>
        <v>-6129</v>
      </c>
    </row>
    <row r="1722" customFormat="false" ht="12.75" hidden="false" customHeight="false" outlineLevel="0" collapsed="false">
      <c r="A1722" s="94"/>
      <c r="B1722" s="39"/>
      <c r="C1722" s="40"/>
      <c r="D1722" s="98" t="n">
        <v>6</v>
      </c>
      <c r="E1722" s="98"/>
      <c r="F1722" s="40"/>
      <c r="G1722" s="97"/>
      <c r="H1722" s="94"/>
      <c r="I1722" s="97"/>
      <c r="J1722" s="94"/>
      <c r="K1722" s="94"/>
      <c r="L1722" s="94"/>
      <c r="M1722" s="97" t="n">
        <v>0</v>
      </c>
      <c r="N1722" s="97" t="n">
        <v>0</v>
      </c>
      <c r="O1722" s="97" t="n">
        <v>0</v>
      </c>
      <c r="P1722" s="94"/>
      <c r="Q1722" s="94"/>
    </row>
    <row r="1723" customFormat="false" ht="12.75" hidden="false" customHeight="false" outlineLevel="0" collapsed="false">
      <c r="A1723" s="99"/>
      <c r="B1723" s="100"/>
      <c r="C1723" s="101"/>
      <c r="D1723" s="102"/>
      <c r="E1723" s="102"/>
      <c r="F1723" s="101"/>
      <c r="G1723" s="103"/>
      <c r="H1723" s="99"/>
      <c r="I1723" s="103"/>
      <c r="J1723" s="99"/>
      <c r="K1723" s="99"/>
      <c r="L1723" s="99"/>
      <c r="M1723" s="103" t="n">
        <v>0</v>
      </c>
      <c r="N1723" s="103" t="n">
        <v>0</v>
      </c>
      <c r="O1723" s="103" t="n">
        <v>0</v>
      </c>
      <c r="P1723" s="99"/>
      <c r="Q1723" s="99"/>
    </row>
    <row r="1724" customFormat="false" ht="12.75" hidden="false" customHeight="false" outlineLevel="0" collapsed="false">
      <c r="A1724" s="104" t="n">
        <f aca="false">A1721+1</f>
        <v>575</v>
      </c>
      <c r="B1724" s="95"/>
      <c r="C1724" s="40"/>
      <c r="D1724" s="96" t="n">
        <v>6</v>
      </c>
      <c r="E1724" s="96"/>
      <c r="F1724" s="40"/>
      <c r="G1724" s="105" t="n">
        <f aca="false">C1724</f>
        <v>0</v>
      </c>
      <c r="H1724" s="104" t="n">
        <f aca="false">IF(AND(E1724=0,E1725=0),25,20)</f>
        <v>25</v>
      </c>
      <c r="I1724" s="105" t="n">
        <f aca="false">F1724</f>
        <v>0</v>
      </c>
      <c r="J1724" s="94" t="n">
        <f aca="false">IF(E1724="WO40",-40,MAX(4,SUM(E1724:E1725)))</f>
        <v>4</v>
      </c>
      <c r="K1724" s="104" t="n">
        <f aca="false">IF(D1724&gt;E1724,1,0)+IF(D1725&gt;E1725,1,0)+IF(D1726&gt;E1726,1,0)</f>
        <v>2</v>
      </c>
      <c r="L1724" s="104" t="n">
        <f aca="false">IF(E1724&gt;D1724,1,0)+IF(E1725&gt;D1725,1,0)+IF(E1726&gt;D1726,1,0)</f>
        <v>0</v>
      </c>
      <c r="M1724" s="97" t="str">
        <f aca="false">G1724&amp;" d. "&amp;I1724</f>
        <v>0 d. 0</v>
      </c>
      <c r="N1724" s="97" t="str">
        <f aca="false">G1724&amp;" x "&amp;I1724</f>
        <v>0 x 0</v>
      </c>
      <c r="O1724" s="97" t="str">
        <f aca="false">I1724&amp;" x "&amp;G1724</f>
        <v>0 x 0</v>
      </c>
      <c r="P1724" s="94" t="n">
        <f aca="false">MONTH(B1724)</f>
        <v>12</v>
      </c>
      <c r="Q1724" s="94" t="n">
        <f aca="false">QUOTIENT(B1724-2,7)-6129</f>
        <v>-6129</v>
      </c>
    </row>
    <row r="1725" customFormat="false" ht="12.75" hidden="false" customHeight="false" outlineLevel="0" collapsed="false">
      <c r="A1725" s="94"/>
      <c r="B1725" s="39"/>
      <c r="C1725" s="40"/>
      <c r="D1725" s="98" t="n">
        <v>6</v>
      </c>
      <c r="E1725" s="98"/>
      <c r="F1725" s="40"/>
      <c r="G1725" s="97"/>
      <c r="H1725" s="94"/>
      <c r="I1725" s="97"/>
      <c r="J1725" s="94"/>
      <c r="K1725" s="94"/>
      <c r="L1725" s="94"/>
      <c r="M1725" s="97" t="n">
        <v>0</v>
      </c>
      <c r="N1725" s="97" t="n">
        <v>0</v>
      </c>
      <c r="O1725" s="97" t="n">
        <v>0</v>
      </c>
      <c r="P1725" s="94"/>
      <c r="Q1725" s="94"/>
    </row>
    <row r="1726" customFormat="false" ht="12.75" hidden="false" customHeight="false" outlineLevel="0" collapsed="false">
      <c r="A1726" s="99"/>
      <c r="B1726" s="100"/>
      <c r="C1726" s="101"/>
      <c r="D1726" s="102"/>
      <c r="E1726" s="102"/>
      <c r="F1726" s="101"/>
      <c r="G1726" s="103"/>
      <c r="H1726" s="99"/>
      <c r="I1726" s="103"/>
      <c r="J1726" s="99"/>
      <c r="K1726" s="99"/>
      <c r="L1726" s="99"/>
      <c r="M1726" s="103" t="n">
        <v>0</v>
      </c>
      <c r="N1726" s="103" t="n">
        <v>0</v>
      </c>
      <c r="O1726" s="103" t="n">
        <v>0</v>
      </c>
      <c r="P1726" s="99"/>
      <c r="Q1726" s="99"/>
    </row>
    <row r="1727" customFormat="false" ht="12.75" hidden="false" customHeight="false" outlineLevel="0" collapsed="false">
      <c r="A1727" s="104" t="n">
        <f aca="false">A1724+1</f>
        <v>576</v>
      </c>
      <c r="B1727" s="95"/>
      <c r="C1727" s="40"/>
      <c r="D1727" s="96" t="n">
        <v>6</v>
      </c>
      <c r="E1727" s="96"/>
      <c r="F1727" s="40"/>
      <c r="G1727" s="105" t="n">
        <f aca="false">C1727</f>
        <v>0</v>
      </c>
      <c r="H1727" s="104" t="n">
        <f aca="false">IF(AND(E1727=0,E1728=0),25,20)</f>
        <v>25</v>
      </c>
      <c r="I1727" s="105" t="n">
        <f aca="false">F1727</f>
        <v>0</v>
      </c>
      <c r="J1727" s="94" t="n">
        <f aca="false">IF(E1727="WO40",-40,MAX(4,SUM(E1727:E1728)))</f>
        <v>4</v>
      </c>
      <c r="K1727" s="104" t="n">
        <f aca="false">IF(D1727&gt;E1727,1,0)+IF(D1728&gt;E1728,1,0)+IF(D1729&gt;E1729,1,0)</f>
        <v>2</v>
      </c>
      <c r="L1727" s="104" t="n">
        <f aca="false">IF(E1727&gt;D1727,1,0)+IF(E1728&gt;D1728,1,0)+IF(E1729&gt;D1729,1,0)</f>
        <v>0</v>
      </c>
      <c r="M1727" s="97" t="str">
        <f aca="false">G1727&amp;" d. "&amp;I1727</f>
        <v>0 d. 0</v>
      </c>
      <c r="N1727" s="97" t="str">
        <f aca="false">G1727&amp;" x "&amp;I1727</f>
        <v>0 x 0</v>
      </c>
      <c r="O1727" s="97" t="str">
        <f aca="false">I1727&amp;" x "&amp;G1727</f>
        <v>0 x 0</v>
      </c>
      <c r="P1727" s="94" t="n">
        <f aca="false">MONTH(B1727)</f>
        <v>12</v>
      </c>
      <c r="Q1727" s="94" t="n">
        <f aca="false">QUOTIENT(B1727-2,7)-6129</f>
        <v>-6129</v>
      </c>
    </row>
    <row r="1728" customFormat="false" ht="12.75" hidden="false" customHeight="false" outlineLevel="0" collapsed="false">
      <c r="A1728" s="94"/>
      <c r="B1728" s="39"/>
      <c r="C1728" s="40"/>
      <c r="D1728" s="98" t="n">
        <v>6</v>
      </c>
      <c r="E1728" s="98"/>
      <c r="F1728" s="40"/>
      <c r="G1728" s="97"/>
      <c r="H1728" s="94"/>
      <c r="I1728" s="97"/>
      <c r="J1728" s="94"/>
      <c r="K1728" s="94"/>
      <c r="L1728" s="94"/>
      <c r="M1728" s="97" t="n">
        <v>0</v>
      </c>
      <c r="N1728" s="97" t="n">
        <v>0</v>
      </c>
      <c r="O1728" s="97" t="n">
        <v>0</v>
      </c>
      <c r="P1728" s="94"/>
      <c r="Q1728" s="94"/>
    </row>
    <row r="1729" customFormat="false" ht="12.75" hidden="false" customHeight="false" outlineLevel="0" collapsed="false">
      <c r="A1729" s="99"/>
      <c r="B1729" s="100"/>
      <c r="C1729" s="101"/>
      <c r="D1729" s="102"/>
      <c r="E1729" s="102"/>
      <c r="F1729" s="101"/>
      <c r="G1729" s="103"/>
      <c r="H1729" s="99"/>
      <c r="I1729" s="103"/>
      <c r="J1729" s="99"/>
      <c r="K1729" s="99"/>
      <c r="L1729" s="99"/>
      <c r="M1729" s="103" t="n">
        <v>0</v>
      </c>
      <c r="N1729" s="103" t="n">
        <v>0</v>
      </c>
      <c r="O1729" s="103" t="n">
        <v>0</v>
      </c>
      <c r="P1729" s="99"/>
      <c r="Q1729" s="99"/>
    </row>
    <row r="1730" customFormat="false" ht="12.75" hidden="false" customHeight="false" outlineLevel="0" collapsed="false">
      <c r="A1730" s="104" t="n">
        <f aca="false">A1727+1</f>
        <v>577</v>
      </c>
      <c r="B1730" s="95"/>
      <c r="C1730" s="40"/>
      <c r="D1730" s="96" t="n">
        <v>6</v>
      </c>
      <c r="E1730" s="96"/>
      <c r="F1730" s="40"/>
      <c r="G1730" s="105" t="n">
        <f aca="false">C1730</f>
        <v>0</v>
      </c>
      <c r="H1730" s="104" t="n">
        <f aca="false">IF(AND(E1730=0,E1731=0),25,20)</f>
        <v>25</v>
      </c>
      <c r="I1730" s="105" t="n">
        <f aca="false">F1730</f>
        <v>0</v>
      </c>
      <c r="J1730" s="94" t="n">
        <f aca="false">IF(E1730="WO40",-40,MAX(4,SUM(E1730:E1731)))</f>
        <v>4</v>
      </c>
      <c r="K1730" s="104" t="n">
        <f aca="false">IF(D1730&gt;E1730,1,0)+IF(D1731&gt;E1731,1,0)+IF(D1732&gt;E1732,1,0)</f>
        <v>2</v>
      </c>
      <c r="L1730" s="104" t="n">
        <f aca="false">IF(E1730&gt;D1730,1,0)+IF(E1731&gt;D1731,1,0)+IF(E1732&gt;D1732,1,0)</f>
        <v>0</v>
      </c>
      <c r="M1730" s="97" t="str">
        <f aca="false">G1730&amp;" d. "&amp;I1730</f>
        <v>0 d. 0</v>
      </c>
      <c r="N1730" s="97" t="str">
        <f aca="false">G1730&amp;" x "&amp;I1730</f>
        <v>0 x 0</v>
      </c>
      <c r="O1730" s="97" t="str">
        <f aca="false">I1730&amp;" x "&amp;G1730</f>
        <v>0 x 0</v>
      </c>
      <c r="P1730" s="94" t="n">
        <f aca="false">MONTH(B1730)</f>
        <v>12</v>
      </c>
      <c r="Q1730" s="94" t="n">
        <f aca="false">QUOTIENT(B1730-2,7)-6129</f>
        <v>-6129</v>
      </c>
    </row>
    <row r="1731" customFormat="false" ht="12.75" hidden="false" customHeight="false" outlineLevel="0" collapsed="false">
      <c r="A1731" s="94"/>
      <c r="B1731" s="39"/>
      <c r="C1731" s="40"/>
      <c r="D1731" s="98" t="n">
        <v>6</v>
      </c>
      <c r="E1731" s="98"/>
      <c r="F1731" s="40"/>
      <c r="G1731" s="97"/>
      <c r="H1731" s="94"/>
      <c r="I1731" s="97"/>
      <c r="J1731" s="94"/>
      <c r="K1731" s="94"/>
      <c r="L1731" s="94"/>
      <c r="M1731" s="97" t="n">
        <v>0</v>
      </c>
      <c r="N1731" s="97" t="n">
        <v>0</v>
      </c>
      <c r="O1731" s="97" t="n">
        <v>0</v>
      </c>
      <c r="P1731" s="94"/>
      <c r="Q1731" s="94"/>
    </row>
    <row r="1732" customFormat="false" ht="12.75" hidden="false" customHeight="false" outlineLevel="0" collapsed="false">
      <c r="A1732" s="99"/>
      <c r="B1732" s="100"/>
      <c r="C1732" s="101"/>
      <c r="D1732" s="102"/>
      <c r="E1732" s="102"/>
      <c r="F1732" s="101"/>
      <c r="G1732" s="103"/>
      <c r="H1732" s="99"/>
      <c r="I1732" s="103"/>
      <c r="J1732" s="99"/>
      <c r="K1732" s="99"/>
      <c r="L1732" s="99"/>
      <c r="M1732" s="103" t="n">
        <v>0</v>
      </c>
      <c r="N1732" s="103" t="n">
        <v>0</v>
      </c>
      <c r="O1732" s="103" t="n">
        <v>0</v>
      </c>
      <c r="P1732" s="99"/>
      <c r="Q1732" s="99"/>
    </row>
    <row r="1733" customFormat="false" ht="12.75" hidden="false" customHeight="false" outlineLevel="0" collapsed="false">
      <c r="A1733" s="104" t="n">
        <f aca="false">A1730+1</f>
        <v>578</v>
      </c>
      <c r="B1733" s="95"/>
      <c r="C1733" s="40"/>
      <c r="D1733" s="96" t="n">
        <v>6</v>
      </c>
      <c r="E1733" s="96"/>
      <c r="F1733" s="40"/>
      <c r="G1733" s="105" t="n">
        <f aca="false">C1733</f>
        <v>0</v>
      </c>
      <c r="H1733" s="104" t="n">
        <f aca="false">IF(AND(E1733=0,E1734=0),25,20)</f>
        <v>25</v>
      </c>
      <c r="I1733" s="105" t="n">
        <f aca="false">F1733</f>
        <v>0</v>
      </c>
      <c r="J1733" s="94" t="n">
        <f aca="false">IF(E1733="WO40",-40,MAX(4,SUM(E1733:E1734)))</f>
        <v>4</v>
      </c>
      <c r="K1733" s="104" t="n">
        <f aca="false">IF(D1733&gt;E1733,1,0)+IF(D1734&gt;E1734,1,0)+IF(D1735&gt;E1735,1,0)</f>
        <v>2</v>
      </c>
      <c r="L1733" s="104" t="n">
        <f aca="false">IF(E1733&gt;D1733,1,0)+IF(E1734&gt;D1734,1,0)+IF(E1735&gt;D1735,1,0)</f>
        <v>0</v>
      </c>
      <c r="M1733" s="97" t="str">
        <f aca="false">G1733&amp;" d. "&amp;I1733</f>
        <v>0 d. 0</v>
      </c>
      <c r="N1733" s="97" t="str">
        <f aca="false">G1733&amp;" x "&amp;I1733</f>
        <v>0 x 0</v>
      </c>
      <c r="O1733" s="97" t="str">
        <f aca="false">I1733&amp;" x "&amp;G1733</f>
        <v>0 x 0</v>
      </c>
      <c r="P1733" s="94" t="n">
        <f aca="false">MONTH(B1733)</f>
        <v>12</v>
      </c>
      <c r="Q1733" s="94" t="n">
        <f aca="false">QUOTIENT(B1733-2,7)-6129</f>
        <v>-6129</v>
      </c>
    </row>
    <row r="1734" customFormat="false" ht="12.75" hidden="false" customHeight="false" outlineLevel="0" collapsed="false">
      <c r="A1734" s="94"/>
      <c r="B1734" s="39"/>
      <c r="C1734" s="40"/>
      <c r="D1734" s="98" t="n">
        <v>6</v>
      </c>
      <c r="E1734" s="98"/>
      <c r="F1734" s="40"/>
      <c r="G1734" s="97"/>
      <c r="H1734" s="94"/>
      <c r="I1734" s="97"/>
      <c r="J1734" s="94"/>
      <c r="K1734" s="94"/>
      <c r="L1734" s="94"/>
      <c r="M1734" s="97" t="n">
        <v>0</v>
      </c>
      <c r="N1734" s="97" t="n">
        <v>0</v>
      </c>
      <c r="O1734" s="97" t="n">
        <v>0</v>
      </c>
      <c r="P1734" s="94"/>
      <c r="Q1734" s="94"/>
    </row>
    <row r="1735" customFormat="false" ht="12.75" hidden="false" customHeight="false" outlineLevel="0" collapsed="false">
      <c r="A1735" s="99"/>
      <c r="B1735" s="100"/>
      <c r="C1735" s="101"/>
      <c r="D1735" s="102"/>
      <c r="E1735" s="102"/>
      <c r="F1735" s="101"/>
      <c r="G1735" s="103"/>
      <c r="H1735" s="99"/>
      <c r="I1735" s="103"/>
      <c r="J1735" s="99"/>
      <c r="K1735" s="99"/>
      <c r="L1735" s="99"/>
      <c r="M1735" s="103" t="n">
        <v>0</v>
      </c>
      <c r="N1735" s="103" t="n">
        <v>0</v>
      </c>
      <c r="O1735" s="103" t="n">
        <v>0</v>
      </c>
      <c r="P1735" s="99"/>
      <c r="Q1735" s="99"/>
    </row>
    <row r="1736" customFormat="false" ht="12.75" hidden="false" customHeight="false" outlineLevel="0" collapsed="false">
      <c r="A1736" s="104" t="n">
        <f aca="false">A1733+1</f>
        <v>579</v>
      </c>
      <c r="B1736" s="95"/>
      <c r="C1736" s="40"/>
      <c r="D1736" s="96" t="n">
        <v>6</v>
      </c>
      <c r="E1736" s="96"/>
      <c r="F1736" s="40"/>
      <c r="G1736" s="105" t="n">
        <f aca="false">C1736</f>
        <v>0</v>
      </c>
      <c r="H1736" s="104" t="n">
        <f aca="false">IF(AND(E1736=0,E1737=0),25,20)</f>
        <v>25</v>
      </c>
      <c r="I1736" s="105" t="n">
        <f aca="false">F1736</f>
        <v>0</v>
      </c>
      <c r="J1736" s="94" t="n">
        <f aca="false">IF(E1736="WO40",-40,MAX(4,SUM(E1736:E1737)))</f>
        <v>4</v>
      </c>
      <c r="K1736" s="104" t="n">
        <f aca="false">IF(D1736&gt;E1736,1,0)+IF(D1737&gt;E1737,1,0)+IF(D1738&gt;E1738,1,0)</f>
        <v>2</v>
      </c>
      <c r="L1736" s="104" t="n">
        <f aca="false">IF(E1736&gt;D1736,1,0)+IF(E1737&gt;D1737,1,0)+IF(E1738&gt;D1738,1,0)</f>
        <v>0</v>
      </c>
      <c r="M1736" s="97" t="str">
        <f aca="false">G1736&amp;" d. "&amp;I1736</f>
        <v>0 d. 0</v>
      </c>
      <c r="N1736" s="97" t="str">
        <f aca="false">G1736&amp;" x "&amp;I1736</f>
        <v>0 x 0</v>
      </c>
      <c r="O1736" s="97" t="str">
        <f aca="false">I1736&amp;" x "&amp;G1736</f>
        <v>0 x 0</v>
      </c>
      <c r="P1736" s="94" t="n">
        <f aca="false">MONTH(B1736)</f>
        <v>12</v>
      </c>
      <c r="Q1736" s="94" t="n">
        <f aca="false">QUOTIENT(B1736-2,7)-6129</f>
        <v>-6129</v>
      </c>
    </row>
    <row r="1737" customFormat="false" ht="12.75" hidden="false" customHeight="false" outlineLevel="0" collapsed="false">
      <c r="A1737" s="94"/>
      <c r="B1737" s="39"/>
      <c r="C1737" s="40"/>
      <c r="D1737" s="98" t="n">
        <v>6</v>
      </c>
      <c r="E1737" s="98"/>
      <c r="F1737" s="40"/>
      <c r="G1737" s="97"/>
      <c r="H1737" s="94"/>
      <c r="I1737" s="97"/>
      <c r="J1737" s="94"/>
      <c r="K1737" s="94"/>
      <c r="L1737" s="94"/>
      <c r="M1737" s="97" t="n">
        <v>0</v>
      </c>
      <c r="N1737" s="97" t="n">
        <v>0</v>
      </c>
      <c r="O1737" s="97" t="n">
        <v>0</v>
      </c>
      <c r="P1737" s="94"/>
      <c r="Q1737" s="94"/>
    </row>
    <row r="1738" customFormat="false" ht="12.75" hidden="false" customHeight="false" outlineLevel="0" collapsed="false">
      <c r="A1738" s="99"/>
      <c r="B1738" s="100"/>
      <c r="C1738" s="101"/>
      <c r="D1738" s="102"/>
      <c r="E1738" s="102"/>
      <c r="F1738" s="101"/>
      <c r="G1738" s="103"/>
      <c r="H1738" s="99"/>
      <c r="I1738" s="103"/>
      <c r="J1738" s="99"/>
      <c r="K1738" s="99"/>
      <c r="L1738" s="99"/>
      <c r="M1738" s="103" t="n">
        <v>0</v>
      </c>
      <c r="N1738" s="103" t="n">
        <v>0</v>
      </c>
      <c r="O1738" s="103" t="n">
        <v>0</v>
      </c>
      <c r="P1738" s="99"/>
      <c r="Q1738" s="99"/>
    </row>
    <row r="1739" customFormat="false" ht="12.75" hidden="false" customHeight="false" outlineLevel="0" collapsed="false">
      <c r="A1739" s="104" t="n">
        <f aca="false">A1736+1</f>
        <v>580</v>
      </c>
      <c r="B1739" s="95"/>
      <c r="C1739" s="40"/>
      <c r="D1739" s="96" t="n">
        <v>6</v>
      </c>
      <c r="E1739" s="96"/>
      <c r="F1739" s="40"/>
      <c r="G1739" s="105" t="n">
        <f aca="false">C1739</f>
        <v>0</v>
      </c>
      <c r="H1739" s="104" t="n">
        <f aca="false">IF(AND(E1739=0,E1740=0),25,20)</f>
        <v>25</v>
      </c>
      <c r="I1739" s="105" t="n">
        <f aca="false">F1739</f>
        <v>0</v>
      </c>
      <c r="J1739" s="94" t="n">
        <f aca="false">IF(E1739="WO40",-40,MAX(4,SUM(E1739:E1740)))</f>
        <v>4</v>
      </c>
      <c r="K1739" s="104" t="n">
        <f aca="false">IF(D1739&gt;E1739,1,0)+IF(D1740&gt;E1740,1,0)+IF(D1741&gt;E1741,1,0)</f>
        <v>2</v>
      </c>
      <c r="L1739" s="104" t="n">
        <f aca="false">IF(E1739&gt;D1739,1,0)+IF(E1740&gt;D1740,1,0)+IF(E1741&gt;D1741,1,0)</f>
        <v>0</v>
      </c>
      <c r="M1739" s="97" t="str">
        <f aca="false">G1739&amp;" d. "&amp;I1739</f>
        <v>0 d. 0</v>
      </c>
      <c r="N1739" s="97" t="str">
        <f aca="false">G1739&amp;" x "&amp;I1739</f>
        <v>0 x 0</v>
      </c>
      <c r="O1739" s="97" t="str">
        <f aca="false">I1739&amp;" x "&amp;G1739</f>
        <v>0 x 0</v>
      </c>
      <c r="P1739" s="94" t="n">
        <f aca="false">MONTH(B1739)</f>
        <v>12</v>
      </c>
      <c r="Q1739" s="94" t="n">
        <f aca="false">QUOTIENT(B1739-2,7)-6129</f>
        <v>-6129</v>
      </c>
    </row>
    <row r="1740" customFormat="false" ht="12.75" hidden="false" customHeight="false" outlineLevel="0" collapsed="false">
      <c r="A1740" s="94"/>
      <c r="B1740" s="39"/>
      <c r="C1740" s="40"/>
      <c r="D1740" s="98" t="n">
        <v>6</v>
      </c>
      <c r="E1740" s="98"/>
      <c r="F1740" s="40"/>
      <c r="G1740" s="97"/>
      <c r="H1740" s="94"/>
      <c r="I1740" s="97"/>
      <c r="J1740" s="94"/>
      <c r="K1740" s="94"/>
      <c r="L1740" s="94"/>
      <c r="M1740" s="97" t="n">
        <v>0</v>
      </c>
      <c r="N1740" s="97" t="n">
        <v>0</v>
      </c>
      <c r="O1740" s="97" t="n">
        <v>0</v>
      </c>
      <c r="P1740" s="94"/>
      <c r="Q1740" s="94"/>
    </row>
    <row r="1741" customFormat="false" ht="12.75" hidden="false" customHeight="false" outlineLevel="0" collapsed="false">
      <c r="A1741" s="99"/>
      <c r="B1741" s="100"/>
      <c r="C1741" s="101"/>
      <c r="D1741" s="102"/>
      <c r="E1741" s="102"/>
      <c r="F1741" s="101"/>
      <c r="G1741" s="103"/>
      <c r="H1741" s="99"/>
      <c r="I1741" s="103"/>
      <c r="J1741" s="99"/>
      <c r="K1741" s="99"/>
      <c r="L1741" s="99"/>
      <c r="M1741" s="103" t="n">
        <v>0</v>
      </c>
      <c r="N1741" s="103" t="n">
        <v>0</v>
      </c>
      <c r="O1741" s="103" t="n">
        <v>0</v>
      </c>
      <c r="P1741" s="99"/>
      <c r="Q1741" s="99"/>
    </row>
    <row r="1742" customFormat="false" ht="12.75" hidden="false" customHeight="false" outlineLevel="0" collapsed="false">
      <c r="A1742" s="104" t="n">
        <f aca="false">A1739+1</f>
        <v>581</v>
      </c>
      <c r="B1742" s="95"/>
      <c r="C1742" s="40"/>
      <c r="D1742" s="96" t="n">
        <v>6</v>
      </c>
      <c r="E1742" s="96"/>
      <c r="F1742" s="40"/>
      <c r="G1742" s="105" t="n">
        <f aca="false">C1742</f>
        <v>0</v>
      </c>
      <c r="H1742" s="104" t="n">
        <f aca="false">IF(AND(E1742=0,E1743=0),25,20)</f>
        <v>25</v>
      </c>
      <c r="I1742" s="105" t="n">
        <f aca="false">F1742</f>
        <v>0</v>
      </c>
      <c r="J1742" s="94" t="n">
        <f aca="false">IF(E1742="WO40",-40,MAX(4,SUM(E1742:E1743)))</f>
        <v>4</v>
      </c>
      <c r="K1742" s="104" t="n">
        <f aca="false">IF(D1742&gt;E1742,1,0)+IF(D1743&gt;E1743,1,0)+IF(D1744&gt;E1744,1,0)</f>
        <v>2</v>
      </c>
      <c r="L1742" s="104" t="n">
        <f aca="false">IF(E1742&gt;D1742,1,0)+IF(E1743&gt;D1743,1,0)+IF(E1744&gt;D1744,1,0)</f>
        <v>0</v>
      </c>
      <c r="M1742" s="97" t="str">
        <f aca="false">G1742&amp;" d. "&amp;I1742</f>
        <v>0 d. 0</v>
      </c>
      <c r="N1742" s="97" t="str">
        <f aca="false">G1742&amp;" x "&amp;I1742</f>
        <v>0 x 0</v>
      </c>
      <c r="O1742" s="97" t="str">
        <f aca="false">I1742&amp;" x "&amp;G1742</f>
        <v>0 x 0</v>
      </c>
      <c r="P1742" s="94" t="n">
        <f aca="false">MONTH(B1742)</f>
        <v>12</v>
      </c>
      <c r="Q1742" s="94" t="n">
        <f aca="false">QUOTIENT(B1742-2,7)-6129</f>
        <v>-6129</v>
      </c>
    </row>
    <row r="1743" customFormat="false" ht="12.75" hidden="false" customHeight="false" outlineLevel="0" collapsed="false">
      <c r="A1743" s="94"/>
      <c r="B1743" s="39"/>
      <c r="C1743" s="40"/>
      <c r="D1743" s="98" t="n">
        <v>6</v>
      </c>
      <c r="E1743" s="98"/>
      <c r="F1743" s="40"/>
      <c r="G1743" s="97"/>
      <c r="H1743" s="94"/>
      <c r="I1743" s="97"/>
      <c r="J1743" s="94"/>
      <c r="K1743" s="94"/>
      <c r="L1743" s="94"/>
      <c r="M1743" s="97" t="n">
        <v>0</v>
      </c>
      <c r="N1743" s="97" t="n">
        <v>0</v>
      </c>
      <c r="O1743" s="97" t="n">
        <v>0</v>
      </c>
      <c r="P1743" s="94"/>
      <c r="Q1743" s="94"/>
    </row>
    <row r="1744" customFormat="false" ht="12.75" hidden="false" customHeight="false" outlineLevel="0" collapsed="false">
      <c r="A1744" s="99"/>
      <c r="B1744" s="100"/>
      <c r="C1744" s="101"/>
      <c r="D1744" s="102"/>
      <c r="E1744" s="102"/>
      <c r="F1744" s="101"/>
      <c r="G1744" s="103"/>
      <c r="H1744" s="99"/>
      <c r="I1744" s="103"/>
      <c r="J1744" s="99"/>
      <c r="K1744" s="99"/>
      <c r="L1744" s="99"/>
      <c r="M1744" s="103" t="n">
        <v>0</v>
      </c>
      <c r="N1744" s="103" t="n">
        <v>0</v>
      </c>
      <c r="O1744" s="103" t="n">
        <v>0</v>
      </c>
      <c r="P1744" s="99"/>
      <c r="Q1744" s="99"/>
    </row>
    <row r="1745" customFormat="false" ht="12.75" hidden="false" customHeight="false" outlineLevel="0" collapsed="false">
      <c r="A1745" s="104" t="n">
        <f aca="false">A1742+1</f>
        <v>582</v>
      </c>
      <c r="B1745" s="95"/>
      <c r="C1745" s="40"/>
      <c r="D1745" s="96" t="n">
        <v>6</v>
      </c>
      <c r="E1745" s="96"/>
      <c r="F1745" s="40"/>
      <c r="G1745" s="105" t="n">
        <f aca="false">C1745</f>
        <v>0</v>
      </c>
      <c r="H1745" s="104" t="n">
        <f aca="false">IF(AND(E1745=0,E1746=0),25,20)</f>
        <v>25</v>
      </c>
      <c r="I1745" s="105" t="n">
        <f aca="false">F1745</f>
        <v>0</v>
      </c>
      <c r="J1745" s="94" t="n">
        <f aca="false">IF(E1745="WO40",-40,MAX(4,SUM(E1745:E1746)))</f>
        <v>4</v>
      </c>
      <c r="K1745" s="104" t="n">
        <f aca="false">IF(D1745&gt;E1745,1,0)+IF(D1746&gt;E1746,1,0)+IF(D1747&gt;E1747,1,0)</f>
        <v>2</v>
      </c>
      <c r="L1745" s="104" t="n">
        <f aca="false">IF(E1745&gt;D1745,1,0)+IF(E1746&gt;D1746,1,0)+IF(E1747&gt;D1747,1,0)</f>
        <v>0</v>
      </c>
      <c r="M1745" s="97" t="str">
        <f aca="false">G1745&amp;" d. "&amp;I1745</f>
        <v>0 d. 0</v>
      </c>
      <c r="N1745" s="97" t="str">
        <f aca="false">G1745&amp;" x "&amp;I1745</f>
        <v>0 x 0</v>
      </c>
      <c r="O1745" s="97" t="str">
        <f aca="false">I1745&amp;" x "&amp;G1745</f>
        <v>0 x 0</v>
      </c>
      <c r="P1745" s="94" t="n">
        <f aca="false">MONTH(B1745)</f>
        <v>12</v>
      </c>
      <c r="Q1745" s="94" t="n">
        <f aca="false">QUOTIENT(B1745-2,7)-6129</f>
        <v>-6129</v>
      </c>
    </row>
    <row r="1746" customFormat="false" ht="12.75" hidden="false" customHeight="false" outlineLevel="0" collapsed="false">
      <c r="A1746" s="94"/>
      <c r="B1746" s="39"/>
      <c r="C1746" s="40"/>
      <c r="D1746" s="98" t="n">
        <v>6</v>
      </c>
      <c r="E1746" s="98"/>
      <c r="F1746" s="40"/>
      <c r="G1746" s="97"/>
      <c r="H1746" s="94"/>
      <c r="I1746" s="97"/>
      <c r="J1746" s="94"/>
      <c r="K1746" s="94"/>
      <c r="L1746" s="94"/>
      <c r="M1746" s="97" t="n">
        <v>0</v>
      </c>
      <c r="N1746" s="97" t="n">
        <v>0</v>
      </c>
      <c r="O1746" s="97" t="n">
        <v>0</v>
      </c>
      <c r="P1746" s="94"/>
      <c r="Q1746" s="94"/>
    </row>
    <row r="1747" customFormat="false" ht="12.75" hidden="false" customHeight="false" outlineLevel="0" collapsed="false">
      <c r="A1747" s="99"/>
      <c r="B1747" s="100"/>
      <c r="C1747" s="101"/>
      <c r="D1747" s="102"/>
      <c r="E1747" s="102"/>
      <c r="F1747" s="101"/>
      <c r="G1747" s="103"/>
      <c r="H1747" s="99"/>
      <c r="I1747" s="103"/>
      <c r="J1747" s="99"/>
      <c r="K1747" s="99"/>
      <c r="L1747" s="99"/>
      <c r="M1747" s="103" t="n">
        <v>0</v>
      </c>
      <c r="N1747" s="103" t="n">
        <v>0</v>
      </c>
      <c r="O1747" s="103" t="n">
        <v>0</v>
      </c>
      <c r="P1747" s="99"/>
      <c r="Q1747" s="99"/>
    </row>
    <row r="1748" customFormat="false" ht="12.75" hidden="false" customHeight="false" outlineLevel="0" collapsed="false">
      <c r="A1748" s="104" t="n">
        <f aca="false">A1745+1</f>
        <v>583</v>
      </c>
      <c r="B1748" s="95"/>
      <c r="C1748" s="40"/>
      <c r="D1748" s="96" t="n">
        <v>6</v>
      </c>
      <c r="E1748" s="96"/>
      <c r="F1748" s="40"/>
      <c r="G1748" s="105" t="n">
        <f aca="false">C1748</f>
        <v>0</v>
      </c>
      <c r="H1748" s="104" t="n">
        <f aca="false">IF(AND(E1748=0,E1749=0),25,20)</f>
        <v>25</v>
      </c>
      <c r="I1748" s="105" t="n">
        <f aca="false">F1748</f>
        <v>0</v>
      </c>
      <c r="J1748" s="94" t="n">
        <f aca="false">IF(E1748="WO40",-40,MAX(4,SUM(E1748:E1749)))</f>
        <v>4</v>
      </c>
      <c r="K1748" s="104" t="n">
        <f aca="false">IF(D1748&gt;E1748,1,0)+IF(D1749&gt;E1749,1,0)+IF(D1750&gt;E1750,1,0)</f>
        <v>2</v>
      </c>
      <c r="L1748" s="104" t="n">
        <f aca="false">IF(E1748&gt;D1748,1,0)+IF(E1749&gt;D1749,1,0)+IF(E1750&gt;D1750,1,0)</f>
        <v>0</v>
      </c>
      <c r="M1748" s="97" t="str">
        <f aca="false">G1748&amp;" d. "&amp;I1748</f>
        <v>0 d. 0</v>
      </c>
      <c r="N1748" s="97" t="str">
        <f aca="false">G1748&amp;" x "&amp;I1748</f>
        <v>0 x 0</v>
      </c>
      <c r="O1748" s="97" t="str">
        <f aca="false">I1748&amp;" x "&amp;G1748</f>
        <v>0 x 0</v>
      </c>
      <c r="P1748" s="94" t="n">
        <f aca="false">MONTH(B1748)</f>
        <v>12</v>
      </c>
      <c r="Q1748" s="94" t="n">
        <f aca="false">QUOTIENT(B1748-2,7)-6129</f>
        <v>-6129</v>
      </c>
    </row>
    <row r="1749" customFormat="false" ht="12.75" hidden="false" customHeight="false" outlineLevel="0" collapsed="false">
      <c r="A1749" s="94"/>
      <c r="B1749" s="39"/>
      <c r="C1749" s="40"/>
      <c r="D1749" s="98" t="n">
        <v>6</v>
      </c>
      <c r="E1749" s="98"/>
      <c r="F1749" s="40"/>
      <c r="G1749" s="97"/>
      <c r="H1749" s="94"/>
      <c r="I1749" s="97"/>
      <c r="J1749" s="94"/>
      <c r="K1749" s="94"/>
      <c r="L1749" s="94"/>
      <c r="M1749" s="97" t="n">
        <v>0</v>
      </c>
      <c r="N1749" s="97" t="n">
        <v>0</v>
      </c>
      <c r="O1749" s="97" t="n">
        <v>0</v>
      </c>
      <c r="P1749" s="94"/>
      <c r="Q1749" s="94"/>
    </row>
    <row r="1750" customFormat="false" ht="12.75" hidden="false" customHeight="false" outlineLevel="0" collapsed="false">
      <c r="A1750" s="99"/>
      <c r="B1750" s="100"/>
      <c r="C1750" s="101"/>
      <c r="D1750" s="102"/>
      <c r="E1750" s="102"/>
      <c r="F1750" s="101"/>
      <c r="G1750" s="103"/>
      <c r="H1750" s="99"/>
      <c r="I1750" s="103"/>
      <c r="J1750" s="99"/>
      <c r="K1750" s="99"/>
      <c r="L1750" s="99"/>
      <c r="M1750" s="103" t="n">
        <v>0</v>
      </c>
      <c r="N1750" s="103" t="n">
        <v>0</v>
      </c>
      <c r="O1750" s="103" t="n">
        <v>0</v>
      </c>
      <c r="P1750" s="99"/>
      <c r="Q1750" s="99"/>
    </row>
    <row r="1751" customFormat="false" ht="12.75" hidden="false" customHeight="false" outlineLevel="0" collapsed="false">
      <c r="A1751" s="104" t="n">
        <f aca="false">A1748+1</f>
        <v>584</v>
      </c>
      <c r="B1751" s="95"/>
      <c r="C1751" s="40"/>
      <c r="D1751" s="96" t="n">
        <v>6</v>
      </c>
      <c r="E1751" s="96"/>
      <c r="F1751" s="40"/>
      <c r="G1751" s="105" t="n">
        <f aca="false">C1751</f>
        <v>0</v>
      </c>
      <c r="H1751" s="104" t="n">
        <f aca="false">IF(AND(E1751=0,E1752=0),25,20)</f>
        <v>25</v>
      </c>
      <c r="I1751" s="105" t="n">
        <f aca="false">F1751</f>
        <v>0</v>
      </c>
      <c r="J1751" s="94" t="n">
        <f aca="false">IF(E1751="WO40",-40,MAX(4,SUM(E1751:E1752)))</f>
        <v>4</v>
      </c>
      <c r="K1751" s="104" t="n">
        <f aca="false">IF(D1751&gt;E1751,1,0)+IF(D1752&gt;E1752,1,0)+IF(D1753&gt;E1753,1,0)</f>
        <v>2</v>
      </c>
      <c r="L1751" s="104" t="n">
        <f aca="false">IF(E1751&gt;D1751,1,0)+IF(E1752&gt;D1752,1,0)+IF(E1753&gt;D1753,1,0)</f>
        <v>0</v>
      </c>
      <c r="M1751" s="97" t="str">
        <f aca="false">G1751&amp;" d. "&amp;I1751</f>
        <v>0 d. 0</v>
      </c>
      <c r="N1751" s="97" t="str">
        <f aca="false">G1751&amp;" x "&amp;I1751</f>
        <v>0 x 0</v>
      </c>
      <c r="O1751" s="97" t="str">
        <f aca="false">I1751&amp;" x "&amp;G1751</f>
        <v>0 x 0</v>
      </c>
      <c r="P1751" s="94" t="n">
        <f aca="false">MONTH(B1751)</f>
        <v>12</v>
      </c>
      <c r="Q1751" s="94" t="n">
        <f aca="false">QUOTIENT(B1751-2,7)-6129</f>
        <v>-6129</v>
      </c>
    </row>
    <row r="1752" customFormat="false" ht="12.75" hidden="false" customHeight="false" outlineLevel="0" collapsed="false">
      <c r="A1752" s="94"/>
      <c r="B1752" s="39"/>
      <c r="C1752" s="40"/>
      <c r="D1752" s="98" t="n">
        <v>6</v>
      </c>
      <c r="E1752" s="98"/>
      <c r="F1752" s="40"/>
      <c r="G1752" s="97"/>
      <c r="H1752" s="94"/>
      <c r="I1752" s="97"/>
      <c r="J1752" s="94"/>
      <c r="K1752" s="94"/>
      <c r="L1752" s="94"/>
      <c r="M1752" s="97" t="n">
        <v>0</v>
      </c>
      <c r="N1752" s="97" t="n">
        <v>0</v>
      </c>
      <c r="O1752" s="97" t="n">
        <v>0</v>
      </c>
      <c r="P1752" s="94"/>
      <c r="Q1752" s="94"/>
    </row>
    <row r="1753" customFormat="false" ht="12.75" hidden="false" customHeight="false" outlineLevel="0" collapsed="false">
      <c r="A1753" s="99"/>
      <c r="B1753" s="100"/>
      <c r="C1753" s="101"/>
      <c r="D1753" s="102"/>
      <c r="E1753" s="102"/>
      <c r="F1753" s="101"/>
      <c r="G1753" s="103"/>
      <c r="H1753" s="99"/>
      <c r="I1753" s="103"/>
      <c r="J1753" s="99"/>
      <c r="K1753" s="99"/>
      <c r="L1753" s="99"/>
      <c r="M1753" s="103" t="n">
        <v>0</v>
      </c>
      <c r="N1753" s="103" t="n">
        <v>0</v>
      </c>
      <c r="O1753" s="103" t="n">
        <v>0</v>
      </c>
      <c r="P1753" s="99"/>
      <c r="Q1753" s="99"/>
    </row>
    <row r="1754" customFormat="false" ht="12.75" hidden="false" customHeight="false" outlineLevel="0" collapsed="false">
      <c r="A1754" s="104" t="n">
        <f aca="false">A1751+1</f>
        <v>585</v>
      </c>
      <c r="B1754" s="95"/>
      <c r="C1754" s="40"/>
      <c r="D1754" s="96" t="n">
        <v>6</v>
      </c>
      <c r="E1754" s="96"/>
      <c r="F1754" s="40"/>
      <c r="G1754" s="105" t="n">
        <f aca="false">C1754</f>
        <v>0</v>
      </c>
      <c r="H1754" s="104" t="n">
        <f aca="false">IF(AND(E1754=0,E1755=0),25,20)</f>
        <v>25</v>
      </c>
      <c r="I1754" s="105" t="n">
        <f aca="false">F1754</f>
        <v>0</v>
      </c>
      <c r="J1754" s="94" t="n">
        <f aca="false">IF(E1754="WO40",-40,MAX(4,SUM(E1754:E1755)))</f>
        <v>4</v>
      </c>
      <c r="K1754" s="104" t="n">
        <f aca="false">IF(D1754&gt;E1754,1,0)+IF(D1755&gt;E1755,1,0)+IF(D1756&gt;E1756,1,0)</f>
        <v>2</v>
      </c>
      <c r="L1754" s="104" t="n">
        <f aca="false">IF(E1754&gt;D1754,1,0)+IF(E1755&gt;D1755,1,0)+IF(E1756&gt;D1756,1,0)</f>
        <v>0</v>
      </c>
      <c r="M1754" s="97" t="str">
        <f aca="false">G1754&amp;" d. "&amp;I1754</f>
        <v>0 d. 0</v>
      </c>
      <c r="N1754" s="97" t="str">
        <f aca="false">G1754&amp;" x "&amp;I1754</f>
        <v>0 x 0</v>
      </c>
      <c r="O1754" s="97" t="str">
        <f aca="false">I1754&amp;" x "&amp;G1754</f>
        <v>0 x 0</v>
      </c>
      <c r="P1754" s="94" t="n">
        <f aca="false">MONTH(B1754)</f>
        <v>12</v>
      </c>
      <c r="Q1754" s="94" t="n">
        <f aca="false">QUOTIENT(B1754-2,7)-6129</f>
        <v>-6129</v>
      </c>
    </row>
    <row r="1755" customFormat="false" ht="12.75" hidden="false" customHeight="false" outlineLevel="0" collapsed="false">
      <c r="A1755" s="94"/>
      <c r="B1755" s="39"/>
      <c r="C1755" s="40"/>
      <c r="D1755" s="98" t="n">
        <v>6</v>
      </c>
      <c r="E1755" s="98"/>
      <c r="F1755" s="40"/>
      <c r="G1755" s="97"/>
      <c r="H1755" s="94"/>
      <c r="I1755" s="97"/>
      <c r="J1755" s="94"/>
      <c r="K1755" s="94"/>
      <c r="L1755" s="94"/>
      <c r="M1755" s="97" t="n">
        <v>0</v>
      </c>
      <c r="N1755" s="97" t="n">
        <v>0</v>
      </c>
      <c r="O1755" s="97" t="n">
        <v>0</v>
      </c>
      <c r="P1755" s="94"/>
      <c r="Q1755" s="94"/>
    </row>
    <row r="1756" customFormat="false" ht="12.75" hidden="false" customHeight="false" outlineLevel="0" collapsed="false">
      <c r="A1756" s="99"/>
      <c r="B1756" s="100"/>
      <c r="C1756" s="101"/>
      <c r="D1756" s="102"/>
      <c r="E1756" s="102"/>
      <c r="F1756" s="101"/>
      <c r="G1756" s="103"/>
      <c r="H1756" s="99"/>
      <c r="I1756" s="103"/>
      <c r="J1756" s="99"/>
      <c r="K1756" s="99"/>
      <c r="L1756" s="99"/>
      <c r="M1756" s="103" t="n">
        <v>0</v>
      </c>
      <c r="N1756" s="103" t="n">
        <v>0</v>
      </c>
      <c r="O1756" s="103" t="n">
        <v>0</v>
      </c>
      <c r="P1756" s="99"/>
      <c r="Q1756" s="99"/>
    </row>
    <row r="1757" customFormat="false" ht="12.75" hidden="false" customHeight="false" outlineLevel="0" collapsed="false">
      <c r="A1757" s="104" t="n">
        <f aca="false">A1754+1</f>
        <v>586</v>
      </c>
      <c r="B1757" s="95"/>
      <c r="C1757" s="40"/>
      <c r="D1757" s="96" t="n">
        <v>6</v>
      </c>
      <c r="E1757" s="96"/>
      <c r="F1757" s="40"/>
      <c r="G1757" s="105" t="n">
        <f aca="false">C1757</f>
        <v>0</v>
      </c>
      <c r="H1757" s="104" t="n">
        <f aca="false">IF(AND(E1757=0,E1758=0),25,20)</f>
        <v>25</v>
      </c>
      <c r="I1757" s="105" t="n">
        <f aca="false">F1757</f>
        <v>0</v>
      </c>
      <c r="J1757" s="94" t="n">
        <f aca="false">IF(E1757="WO40",-40,MAX(4,SUM(E1757:E1758)))</f>
        <v>4</v>
      </c>
      <c r="K1757" s="104" t="n">
        <f aca="false">IF(D1757&gt;E1757,1,0)+IF(D1758&gt;E1758,1,0)+IF(D1759&gt;E1759,1,0)</f>
        <v>2</v>
      </c>
      <c r="L1757" s="104" t="n">
        <f aca="false">IF(E1757&gt;D1757,1,0)+IF(E1758&gt;D1758,1,0)+IF(E1759&gt;D1759,1,0)</f>
        <v>0</v>
      </c>
      <c r="M1757" s="97" t="str">
        <f aca="false">G1757&amp;" d. "&amp;I1757</f>
        <v>0 d. 0</v>
      </c>
      <c r="N1757" s="97" t="str">
        <f aca="false">G1757&amp;" x "&amp;I1757</f>
        <v>0 x 0</v>
      </c>
      <c r="O1757" s="97" t="str">
        <f aca="false">I1757&amp;" x "&amp;G1757</f>
        <v>0 x 0</v>
      </c>
      <c r="P1757" s="94" t="n">
        <f aca="false">MONTH(B1757)</f>
        <v>12</v>
      </c>
      <c r="Q1757" s="94" t="n">
        <f aca="false">QUOTIENT(B1757-2,7)-6129</f>
        <v>-6129</v>
      </c>
    </row>
    <row r="1758" customFormat="false" ht="12.75" hidden="false" customHeight="false" outlineLevel="0" collapsed="false">
      <c r="A1758" s="94"/>
      <c r="B1758" s="39"/>
      <c r="C1758" s="40"/>
      <c r="D1758" s="98" t="n">
        <v>6</v>
      </c>
      <c r="E1758" s="98"/>
      <c r="F1758" s="40"/>
      <c r="G1758" s="97"/>
      <c r="H1758" s="94"/>
      <c r="I1758" s="97"/>
      <c r="J1758" s="94"/>
      <c r="K1758" s="94"/>
      <c r="L1758" s="94"/>
      <c r="M1758" s="97" t="n">
        <v>0</v>
      </c>
      <c r="N1758" s="97" t="n">
        <v>0</v>
      </c>
      <c r="O1758" s="97" t="n">
        <v>0</v>
      </c>
      <c r="P1758" s="94"/>
      <c r="Q1758" s="94"/>
    </row>
    <row r="1759" customFormat="false" ht="12.75" hidden="false" customHeight="false" outlineLevel="0" collapsed="false">
      <c r="A1759" s="99"/>
      <c r="B1759" s="100"/>
      <c r="C1759" s="101"/>
      <c r="D1759" s="102"/>
      <c r="E1759" s="102"/>
      <c r="F1759" s="101"/>
      <c r="G1759" s="103"/>
      <c r="H1759" s="99"/>
      <c r="I1759" s="103"/>
      <c r="J1759" s="99"/>
      <c r="K1759" s="99"/>
      <c r="L1759" s="99"/>
      <c r="M1759" s="103" t="n">
        <v>0</v>
      </c>
      <c r="N1759" s="103" t="n">
        <v>0</v>
      </c>
      <c r="O1759" s="103" t="n">
        <v>0</v>
      </c>
      <c r="P1759" s="99"/>
      <c r="Q1759" s="99"/>
    </row>
    <row r="1760" customFormat="false" ht="12.75" hidden="false" customHeight="false" outlineLevel="0" collapsed="false">
      <c r="A1760" s="104" t="n">
        <f aca="false">A1757+1</f>
        <v>587</v>
      </c>
      <c r="B1760" s="95"/>
      <c r="C1760" s="40"/>
      <c r="D1760" s="96" t="n">
        <v>6</v>
      </c>
      <c r="E1760" s="96"/>
      <c r="F1760" s="40"/>
      <c r="G1760" s="105" t="n">
        <f aca="false">C1760</f>
        <v>0</v>
      </c>
      <c r="H1760" s="104" t="n">
        <f aca="false">IF(AND(E1760=0,E1761=0),25,20)</f>
        <v>25</v>
      </c>
      <c r="I1760" s="105" t="n">
        <f aca="false">F1760</f>
        <v>0</v>
      </c>
      <c r="J1760" s="94" t="n">
        <f aca="false">IF(E1760="WO40",-40,MAX(4,SUM(E1760:E1761)))</f>
        <v>4</v>
      </c>
      <c r="K1760" s="104" t="n">
        <f aca="false">IF(D1760&gt;E1760,1,0)+IF(D1761&gt;E1761,1,0)+IF(D1762&gt;E1762,1,0)</f>
        <v>2</v>
      </c>
      <c r="L1760" s="104" t="n">
        <f aca="false">IF(E1760&gt;D1760,1,0)+IF(E1761&gt;D1761,1,0)+IF(E1762&gt;D1762,1,0)</f>
        <v>0</v>
      </c>
      <c r="M1760" s="97" t="str">
        <f aca="false">G1760&amp;" d. "&amp;I1760</f>
        <v>0 d. 0</v>
      </c>
      <c r="N1760" s="97" t="str">
        <f aca="false">G1760&amp;" x "&amp;I1760</f>
        <v>0 x 0</v>
      </c>
      <c r="O1760" s="97" t="str">
        <f aca="false">I1760&amp;" x "&amp;G1760</f>
        <v>0 x 0</v>
      </c>
      <c r="P1760" s="94" t="n">
        <f aca="false">MONTH(B1760)</f>
        <v>12</v>
      </c>
      <c r="Q1760" s="94" t="n">
        <f aca="false">QUOTIENT(B1760-2,7)-6129</f>
        <v>-6129</v>
      </c>
    </row>
    <row r="1761" customFormat="false" ht="12.75" hidden="false" customHeight="false" outlineLevel="0" collapsed="false">
      <c r="A1761" s="94"/>
      <c r="B1761" s="39"/>
      <c r="C1761" s="40"/>
      <c r="D1761" s="98" t="n">
        <v>6</v>
      </c>
      <c r="E1761" s="98"/>
      <c r="F1761" s="40"/>
      <c r="G1761" s="97"/>
      <c r="H1761" s="94"/>
      <c r="I1761" s="97"/>
      <c r="J1761" s="94"/>
      <c r="K1761" s="94"/>
      <c r="L1761" s="94"/>
      <c r="M1761" s="97" t="n">
        <v>0</v>
      </c>
      <c r="N1761" s="97" t="n">
        <v>0</v>
      </c>
      <c r="O1761" s="97" t="n">
        <v>0</v>
      </c>
      <c r="P1761" s="94"/>
      <c r="Q1761" s="94"/>
    </row>
    <row r="1762" customFormat="false" ht="12.75" hidden="false" customHeight="false" outlineLevel="0" collapsed="false">
      <c r="A1762" s="99"/>
      <c r="B1762" s="100"/>
      <c r="C1762" s="101"/>
      <c r="D1762" s="102"/>
      <c r="E1762" s="102"/>
      <c r="F1762" s="101"/>
      <c r="G1762" s="103"/>
      <c r="H1762" s="99"/>
      <c r="I1762" s="103"/>
      <c r="J1762" s="99"/>
      <c r="K1762" s="99"/>
      <c r="L1762" s="99"/>
      <c r="M1762" s="103" t="n">
        <v>0</v>
      </c>
      <c r="N1762" s="103" t="n">
        <v>0</v>
      </c>
      <c r="O1762" s="103" t="n">
        <v>0</v>
      </c>
      <c r="P1762" s="99"/>
      <c r="Q1762" s="99"/>
    </row>
    <row r="1763" customFormat="false" ht="12.75" hidden="false" customHeight="false" outlineLevel="0" collapsed="false">
      <c r="A1763" s="104" t="n">
        <f aca="false">A1760+1</f>
        <v>588</v>
      </c>
      <c r="B1763" s="95"/>
      <c r="C1763" s="40"/>
      <c r="D1763" s="96" t="n">
        <v>6</v>
      </c>
      <c r="E1763" s="96"/>
      <c r="F1763" s="40"/>
      <c r="G1763" s="105" t="n">
        <f aca="false">C1763</f>
        <v>0</v>
      </c>
      <c r="H1763" s="104" t="n">
        <f aca="false">IF(AND(E1763=0,E1764=0),25,20)</f>
        <v>25</v>
      </c>
      <c r="I1763" s="105" t="n">
        <f aca="false">F1763</f>
        <v>0</v>
      </c>
      <c r="J1763" s="94" t="n">
        <f aca="false">IF(E1763="WO40",-40,MAX(4,SUM(E1763:E1764)))</f>
        <v>4</v>
      </c>
      <c r="K1763" s="104" t="n">
        <f aca="false">IF(D1763&gt;E1763,1,0)+IF(D1764&gt;E1764,1,0)+IF(D1765&gt;E1765,1,0)</f>
        <v>2</v>
      </c>
      <c r="L1763" s="104" t="n">
        <f aca="false">IF(E1763&gt;D1763,1,0)+IF(E1764&gt;D1764,1,0)+IF(E1765&gt;D1765,1,0)</f>
        <v>0</v>
      </c>
      <c r="M1763" s="97" t="str">
        <f aca="false">G1763&amp;" d. "&amp;I1763</f>
        <v>0 d. 0</v>
      </c>
      <c r="N1763" s="97" t="str">
        <f aca="false">G1763&amp;" x "&amp;I1763</f>
        <v>0 x 0</v>
      </c>
      <c r="O1763" s="97" t="str">
        <f aca="false">I1763&amp;" x "&amp;G1763</f>
        <v>0 x 0</v>
      </c>
      <c r="P1763" s="94" t="n">
        <f aca="false">MONTH(B1763)</f>
        <v>12</v>
      </c>
      <c r="Q1763" s="94" t="n">
        <f aca="false">QUOTIENT(B1763-2,7)-6129</f>
        <v>-6129</v>
      </c>
    </row>
    <row r="1764" customFormat="false" ht="12.75" hidden="false" customHeight="false" outlineLevel="0" collapsed="false">
      <c r="A1764" s="94"/>
      <c r="B1764" s="39"/>
      <c r="C1764" s="40"/>
      <c r="D1764" s="98" t="n">
        <v>6</v>
      </c>
      <c r="E1764" s="98"/>
      <c r="F1764" s="40"/>
      <c r="G1764" s="97"/>
      <c r="H1764" s="94"/>
      <c r="I1764" s="97"/>
      <c r="J1764" s="94"/>
      <c r="K1764" s="94"/>
      <c r="L1764" s="94"/>
      <c r="M1764" s="97" t="n">
        <v>0</v>
      </c>
      <c r="N1764" s="97" t="n">
        <v>0</v>
      </c>
      <c r="O1764" s="97" t="n">
        <v>0</v>
      </c>
      <c r="P1764" s="94"/>
      <c r="Q1764" s="94"/>
    </row>
    <row r="1765" customFormat="false" ht="12.75" hidden="false" customHeight="false" outlineLevel="0" collapsed="false">
      <c r="A1765" s="99"/>
      <c r="B1765" s="100"/>
      <c r="C1765" s="101"/>
      <c r="D1765" s="102"/>
      <c r="E1765" s="102"/>
      <c r="F1765" s="101"/>
      <c r="G1765" s="103"/>
      <c r="H1765" s="99"/>
      <c r="I1765" s="103"/>
      <c r="J1765" s="99"/>
      <c r="K1765" s="99"/>
      <c r="L1765" s="99"/>
      <c r="M1765" s="103" t="n">
        <v>0</v>
      </c>
      <c r="N1765" s="103" t="n">
        <v>0</v>
      </c>
      <c r="O1765" s="103" t="n">
        <v>0</v>
      </c>
      <c r="P1765" s="99"/>
      <c r="Q1765" s="99"/>
    </row>
    <row r="1766" customFormat="false" ht="12.75" hidden="false" customHeight="false" outlineLevel="0" collapsed="false">
      <c r="A1766" s="104" t="n">
        <f aca="false">A1763+1</f>
        <v>589</v>
      </c>
      <c r="B1766" s="95"/>
      <c r="C1766" s="40"/>
      <c r="D1766" s="96" t="n">
        <v>6</v>
      </c>
      <c r="E1766" s="96"/>
      <c r="F1766" s="40"/>
      <c r="G1766" s="105" t="n">
        <f aca="false">C1766</f>
        <v>0</v>
      </c>
      <c r="H1766" s="104" t="n">
        <f aca="false">IF(AND(E1766=0,E1767=0),25,20)</f>
        <v>25</v>
      </c>
      <c r="I1766" s="105" t="n">
        <f aca="false">F1766</f>
        <v>0</v>
      </c>
      <c r="J1766" s="94" t="n">
        <f aca="false">IF(E1766="WO40",-40,MAX(4,SUM(E1766:E1767)))</f>
        <v>4</v>
      </c>
      <c r="K1766" s="104" t="n">
        <f aca="false">IF(D1766&gt;E1766,1,0)+IF(D1767&gt;E1767,1,0)+IF(D1768&gt;E1768,1,0)</f>
        <v>2</v>
      </c>
      <c r="L1766" s="104" t="n">
        <f aca="false">IF(E1766&gt;D1766,1,0)+IF(E1767&gt;D1767,1,0)+IF(E1768&gt;D1768,1,0)</f>
        <v>0</v>
      </c>
      <c r="M1766" s="97" t="str">
        <f aca="false">G1766&amp;" d. "&amp;I1766</f>
        <v>0 d. 0</v>
      </c>
      <c r="N1766" s="97" t="str">
        <f aca="false">G1766&amp;" x "&amp;I1766</f>
        <v>0 x 0</v>
      </c>
      <c r="O1766" s="97" t="str">
        <f aca="false">I1766&amp;" x "&amp;G1766</f>
        <v>0 x 0</v>
      </c>
      <c r="P1766" s="94" t="n">
        <f aca="false">MONTH(B1766)</f>
        <v>12</v>
      </c>
      <c r="Q1766" s="94" t="n">
        <f aca="false">QUOTIENT(B1766-2,7)-6129</f>
        <v>-6129</v>
      </c>
    </row>
    <row r="1767" customFormat="false" ht="12.75" hidden="false" customHeight="false" outlineLevel="0" collapsed="false">
      <c r="A1767" s="94"/>
      <c r="B1767" s="39"/>
      <c r="C1767" s="40"/>
      <c r="D1767" s="98" t="n">
        <v>6</v>
      </c>
      <c r="E1767" s="98"/>
      <c r="F1767" s="40"/>
      <c r="G1767" s="97"/>
      <c r="H1767" s="94"/>
      <c r="I1767" s="97"/>
      <c r="J1767" s="94"/>
      <c r="K1767" s="94"/>
      <c r="L1767" s="94"/>
      <c r="M1767" s="97" t="n">
        <v>0</v>
      </c>
      <c r="N1767" s="97" t="n">
        <v>0</v>
      </c>
      <c r="O1767" s="97" t="n">
        <v>0</v>
      </c>
      <c r="P1767" s="94"/>
      <c r="Q1767" s="94"/>
    </row>
    <row r="1768" customFormat="false" ht="12.75" hidden="false" customHeight="false" outlineLevel="0" collapsed="false">
      <c r="A1768" s="99"/>
      <c r="B1768" s="100"/>
      <c r="C1768" s="101"/>
      <c r="D1768" s="102"/>
      <c r="E1768" s="102"/>
      <c r="F1768" s="101"/>
      <c r="G1768" s="103"/>
      <c r="H1768" s="99"/>
      <c r="I1768" s="103"/>
      <c r="J1768" s="99"/>
      <c r="K1768" s="99"/>
      <c r="L1768" s="99"/>
      <c r="M1768" s="103" t="n">
        <v>0</v>
      </c>
      <c r="N1768" s="103" t="n">
        <v>0</v>
      </c>
      <c r="O1768" s="103" t="n">
        <v>0</v>
      </c>
      <c r="P1768" s="99"/>
      <c r="Q1768" s="99"/>
    </row>
    <row r="1769" customFormat="false" ht="12.75" hidden="false" customHeight="false" outlineLevel="0" collapsed="false">
      <c r="A1769" s="104" t="n">
        <f aca="false">A1766+1</f>
        <v>590</v>
      </c>
      <c r="B1769" s="95"/>
      <c r="C1769" s="40"/>
      <c r="D1769" s="96" t="n">
        <v>6</v>
      </c>
      <c r="E1769" s="96"/>
      <c r="F1769" s="40"/>
      <c r="G1769" s="105" t="n">
        <f aca="false">C1769</f>
        <v>0</v>
      </c>
      <c r="H1769" s="104" t="n">
        <f aca="false">IF(AND(E1769=0,E1770=0),25,20)</f>
        <v>25</v>
      </c>
      <c r="I1769" s="105" t="n">
        <f aca="false">F1769</f>
        <v>0</v>
      </c>
      <c r="J1769" s="94" t="n">
        <f aca="false">IF(E1769="WO40",-40,MAX(4,SUM(E1769:E1770)))</f>
        <v>4</v>
      </c>
      <c r="K1769" s="104" t="n">
        <f aca="false">IF(D1769&gt;E1769,1,0)+IF(D1770&gt;E1770,1,0)+IF(D1771&gt;E1771,1,0)</f>
        <v>2</v>
      </c>
      <c r="L1769" s="104" t="n">
        <f aca="false">IF(E1769&gt;D1769,1,0)+IF(E1770&gt;D1770,1,0)+IF(E1771&gt;D1771,1,0)</f>
        <v>0</v>
      </c>
      <c r="M1769" s="97" t="str">
        <f aca="false">G1769&amp;" d. "&amp;I1769</f>
        <v>0 d. 0</v>
      </c>
      <c r="N1769" s="97" t="str">
        <f aca="false">G1769&amp;" x "&amp;I1769</f>
        <v>0 x 0</v>
      </c>
      <c r="O1769" s="97" t="str">
        <f aca="false">I1769&amp;" x "&amp;G1769</f>
        <v>0 x 0</v>
      </c>
      <c r="P1769" s="94" t="n">
        <f aca="false">MONTH(B1769)</f>
        <v>12</v>
      </c>
      <c r="Q1769" s="94" t="n">
        <f aca="false">QUOTIENT(B1769-2,7)-6129</f>
        <v>-6129</v>
      </c>
    </row>
    <row r="1770" customFormat="false" ht="12.75" hidden="false" customHeight="false" outlineLevel="0" collapsed="false">
      <c r="A1770" s="94"/>
      <c r="B1770" s="39"/>
      <c r="C1770" s="40"/>
      <c r="D1770" s="98" t="n">
        <v>6</v>
      </c>
      <c r="E1770" s="98"/>
      <c r="F1770" s="40"/>
      <c r="G1770" s="97"/>
      <c r="H1770" s="94"/>
      <c r="I1770" s="97"/>
      <c r="J1770" s="94"/>
      <c r="K1770" s="94"/>
      <c r="L1770" s="94"/>
      <c r="M1770" s="97" t="n">
        <v>0</v>
      </c>
      <c r="N1770" s="97" t="n">
        <v>0</v>
      </c>
      <c r="O1770" s="97" t="n">
        <v>0</v>
      </c>
      <c r="P1770" s="94"/>
      <c r="Q1770" s="94"/>
    </row>
    <row r="1771" customFormat="false" ht="12.75" hidden="false" customHeight="false" outlineLevel="0" collapsed="false">
      <c r="A1771" s="99"/>
      <c r="B1771" s="100"/>
      <c r="C1771" s="101"/>
      <c r="D1771" s="102"/>
      <c r="E1771" s="102"/>
      <c r="F1771" s="101"/>
      <c r="G1771" s="103"/>
      <c r="H1771" s="99"/>
      <c r="I1771" s="103"/>
      <c r="J1771" s="99"/>
      <c r="K1771" s="99"/>
      <c r="L1771" s="99"/>
      <c r="M1771" s="103" t="n">
        <v>0</v>
      </c>
      <c r="N1771" s="103" t="n">
        <v>0</v>
      </c>
      <c r="O1771" s="103" t="n">
        <v>0</v>
      </c>
      <c r="P1771" s="99"/>
      <c r="Q1771" s="99"/>
    </row>
    <row r="1772" customFormat="false" ht="12.75" hidden="false" customHeight="false" outlineLevel="0" collapsed="false">
      <c r="A1772" s="104" t="n">
        <f aca="false">A1769+1</f>
        <v>591</v>
      </c>
      <c r="B1772" s="95"/>
      <c r="C1772" s="40"/>
      <c r="D1772" s="96" t="n">
        <v>6</v>
      </c>
      <c r="E1772" s="96"/>
      <c r="F1772" s="40"/>
      <c r="G1772" s="105" t="n">
        <f aca="false">C1772</f>
        <v>0</v>
      </c>
      <c r="H1772" s="104" t="n">
        <f aca="false">IF(AND(E1772=0,E1773=0),25,20)</f>
        <v>25</v>
      </c>
      <c r="I1772" s="105" t="n">
        <f aca="false">F1772</f>
        <v>0</v>
      </c>
      <c r="J1772" s="94" t="n">
        <f aca="false">IF(E1772="WO40",-40,MAX(4,SUM(E1772:E1773)))</f>
        <v>4</v>
      </c>
      <c r="K1772" s="104" t="n">
        <f aca="false">IF(D1772&gt;E1772,1,0)+IF(D1773&gt;E1773,1,0)+IF(D1774&gt;E1774,1,0)</f>
        <v>2</v>
      </c>
      <c r="L1772" s="104" t="n">
        <f aca="false">IF(E1772&gt;D1772,1,0)+IF(E1773&gt;D1773,1,0)+IF(E1774&gt;D1774,1,0)</f>
        <v>0</v>
      </c>
      <c r="M1772" s="97" t="str">
        <f aca="false">G1772&amp;" d. "&amp;I1772</f>
        <v>0 d. 0</v>
      </c>
      <c r="N1772" s="97" t="str">
        <f aca="false">G1772&amp;" x "&amp;I1772</f>
        <v>0 x 0</v>
      </c>
      <c r="O1772" s="97" t="str">
        <f aca="false">I1772&amp;" x "&amp;G1772</f>
        <v>0 x 0</v>
      </c>
      <c r="P1772" s="94" t="n">
        <f aca="false">MONTH(B1772)</f>
        <v>12</v>
      </c>
      <c r="Q1772" s="94" t="n">
        <f aca="false">QUOTIENT(B1772-2,7)-6129</f>
        <v>-6129</v>
      </c>
    </row>
    <row r="1773" customFormat="false" ht="12.75" hidden="false" customHeight="false" outlineLevel="0" collapsed="false">
      <c r="A1773" s="94"/>
      <c r="B1773" s="39"/>
      <c r="C1773" s="40"/>
      <c r="D1773" s="98" t="n">
        <v>6</v>
      </c>
      <c r="E1773" s="98"/>
      <c r="F1773" s="40"/>
      <c r="G1773" s="97"/>
      <c r="H1773" s="94"/>
      <c r="I1773" s="97"/>
      <c r="J1773" s="94"/>
      <c r="K1773" s="94"/>
      <c r="L1773" s="94"/>
      <c r="M1773" s="97" t="n">
        <v>0</v>
      </c>
      <c r="N1773" s="97" t="n">
        <v>0</v>
      </c>
      <c r="O1773" s="97" t="n">
        <v>0</v>
      </c>
      <c r="P1773" s="94"/>
      <c r="Q1773" s="94"/>
    </row>
    <row r="1774" customFormat="false" ht="12.75" hidden="false" customHeight="false" outlineLevel="0" collapsed="false">
      <c r="A1774" s="99"/>
      <c r="B1774" s="100"/>
      <c r="C1774" s="101"/>
      <c r="D1774" s="102"/>
      <c r="E1774" s="102"/>
      <c r="F1774" s="101"/>
      <c r="G1774" s="103"/>
      <c r="H1774" s="99"/>
      <c r="I1774" s="103"/>
      <c r="J1774" s="99"/>
      <c r="K1774" s="99"/>
      <c r="L1774" s="99"/>
      <c r="M1774" s="103" t="n">
        <v>0</v>
      </c>
      <c r="N1774" s="103" t="n">
        <v>0</v>
      </c>
      <c r="O1774" s="103" t="n">
        <v>0</v>
      </c>
      <c r="P1774" s="99"/>
      <c r="Q1774" s="99"/>
    </row>
    <row r="1775" customFormat="false" ht="12.75" hidden="false" customHeight="false" outlineLevel="0" collapsed="false">
      <c r="A1775" s="104" t="n">
        <f aca="false">A1772+1</f>
        <v>592</v>
      </c>
      <c r="B1775" s="95"/>
      <c r="C1775" s="40"/>
      <c r="D1775" s="96" t="n">
        <v>6</v>
      </c>
      <c r="E1775" s="96"/>
      <c r="F1775" s="40"/>
      <c r="G1775" s="105" t="n">
        <f aca="false">C1775</f>
        <v>0</v>
      </c>
      <c r="H1775" s="104" t="n">
        <f aca="false">IF(AND(E1775=0,E1776=0),25,20)</f>
        <v>25</v>
      </c>
      <c r="I1775" s="105" t="n">
        <f aca="false">F1775</f>
        <v>0</v>
      </c>
      <c r="J1775" s="94" t="n">
        <f aca="false">IF(E1775="WO40",-40,MAX(4,SUM(E1775:E1776)))</f>
        <v>4</v>
      </c>
      <c r="K1775" s="104" t="n">
        <f aca="false">IF(D1775&gt;E1775,1,0)+IF(D1776&gt;E1776,1,0)+IF(D1777&gt;E1777,1,0)</f>
        <v>2</v>
      </c>
      <c r="L1775" s="104" t="n">
        <f aca="false">IF(E1775&gt;D1775,1,0)+IF(E1776&gt;D1776,1,0)+IF(E1777&gt;D1777,1,0)</f>
        <v>0</v>
      </c>
      <c r="M1775" s="97" t="str">
        <f aca="false">G1775&amp;" d. "&amp;I1775</f>
        <v>0 d. 0</v>
      </c>
      <c r="N1775" s="97" t="str">
        <f aca="false">G1775&amp;" x "&amp;I1775</f>
        <v>0 x 0</v>
      </c>
      <c r="O1775" s="97" t="str">
        <f aca="false">I1775&amp;" x "&amp;G1775</f>
        <v>0 x 0</v>
      </c>
      <c r="P1775" s="94" t="n">
        <f aca="false">MONTH(B1775)</f>
        <v>12</v>
      </c>
      <c r="Q1775" s="94" t="n">
        <f aca="false">QUOTIENT(B1775-2,7)-6129</f>
        <v>-6129</v>
      </c>
    </row>
    <row r="1776" customFormat="false" ht="12.75" hidden="false" customHeight="false" outlineLevel="0" collapsed="false">
      <c r="A1776" s="94"/>
      <c r="B1776" s="39"/>
      <c r="C1776" s="40"/>
      <c r="D1776" s="98" t="n">
        <v>6</v>
      </c>
      <c r="E1776" s="98"/>
      <c r="F1776" s="40"/>
      <c r="G1776" s="97"/>
      <c r="H1776" s="94"/>
      <c r="I1776" s="97"/>
      <c r="J1776" s="94"/>
      <c r="K1776" s="94"/>
      <c r="L1776" s="94"/>
      <c r="M1776" s="97" t="n">
        <v>0</v>
      </c>
      <c r="N1776" s="97" t="n">
        <v>0</v>
      </c>
      <c r="O1776" s="97" t="n">
        <v>0</v>
      </c>
      <c r="P1776" s="94"/>
      <c r="Q1776" s="94"/>
    </row>
    <row r="1777" customFormat="false" ht="12.75" hidden="false" customHeight="false" outlineLevel="0" collapsed="false">
      <c r="A1777" s="99"/>
      <c r="B1777" s="100"/>
      <c r="C1777" s="101"/>
      <c r="D1777" s="102"/>
      <c r="E1777" s="102"/>
      <c r="F1777" s="101"/>
      <c r="G1777" s="103"/>
      <c r="H1777" s="99"/>
      <c r="I1777" s="103"/>
      <c r="J1777" s="99"/>
      <c r="K1777" s="99"/>
      <c r="L1777" s="99"/>
      <c r="M1777" s="103" t="n">
        <v>0</v>
      </c>
      <c r="N1777" s="103" t="n">
        <v>0</v>
      </c>
      <c r="O1777" s="103" t="n">
        <v>0</v>
      </c>
      <c r="P1777" s="99"/>
      <c r="Q1777" s="99"/>
    </row>
    <row r="1778" customFormat="false" ht="12.75" hidden="false" customHeight="false" outlineLevel="0" collapsed="false">
      <c r="A1778" s="104" t="n">
        <f aca="false">A1775+1</f>
        <v>593</v>
      </c>
      <c r="B1778" s="95"/>
      <c r="C1778" s="40"/>
      <c r="D1778" s="96" t="n">
        <v>6</v>
      </c>
      <c r="E1778" s="96"/>
      <c r="F1778" s="40"/>
      <c r="G1778" s="105" t="n">
        <f aca="false">C1778</f>
        <v>0</v>
      </c>
      <c r="H1778" s="104" t="n">
        <f aca="false">IF(AND(E1778=0,E1779=0),25,20)</f>
        <v>25</v>
      </c>
      <c r="I1778" s="105" t="n">
        <f aca="false">F1778</f>
        <v>0</v>
      </c>
      <c r="J1778" s="94" t="n">
        <f aca="false">IF(E1778="WO40",-40,MAX(4,SUM(E1778:E1779)))</f>
        <v>4</v>
      </c>
      <c r="K1778" s="104" t="n">
        <f aca="false">IF(D1778&gt;E1778,1,0)+IF(D1779&gt;E1779,1,0)+IF(D1780&gt;E1780,1,0)</f>
        <v>2</v>
      </c>
      <c r="L1778" s="104" t="n">
        <f aca="false">IF(E1778&gt;D1778,1,0)+IF(E1779&gt;D1779,1,0)+IF(E1780&gt;D1780,1,0)</f>
        <v>0</v>
      </c>
      <c r="M1778" s="97" t="str">
        <f aca="false">G1778&amp;" d. "&amp;I1778</f>
        <v>0 d. 0</v>
      </c>
      <c r="N1778" s="97" t="str">
        <f aca="false">G1778&amp;" x "&amp;I1778</f>
        <v>0 x 0</v>
      </c>
      <c r="O1778" s="97" t="str">
        <f aca="false">I1778&amp;" x "&amp;G1778</f>
        <v>0 x 0</v>
      </c>
      <c r="P1778" s="94" t="n">
        <f aca="false">MONTH(B1778)</f>
        <v>12</v>
      </c>
      <c r="Q1778" s="94" t="n">
        <f aca="false">QUOTIENT(B1778-2,7)-6129</f>
        <v>-6129</v>
      </c>
    </row>
    <row r="1779" customFormat="false" ht="12.75" hidden="false" customHeight="false" outlineLevel="0" collapsed="false">
      <c r="A1779" s="94"/>
      <c r="B1779" s="39"/>
      <c r="C1779" s="40"/>
      <c r="D1779" s="98" t="n">
        <v>6</v>
      </c>
      <c r="E1779" s="98"/>
      <c r="F1779" s="40"/>
      <c r="G1779" s="97"/>
      <c r="H1779" s="94"/>
      <c r="I1779" s="97"/>
      <c r="J1779" s="94"/>
      <c r="K1779" s="94"/>
      <c r="L1779" s="94"/>
      <c r="M1779" s="97" t="n">
        <v>0</v>
      </c>
      <c r="N1779" s="97" t="n">
        <v>0</v>
      </c>
      <c r="O1779" s="97" t="n">
        <v>0</v>
      </c>
      <c r="P1779" s="94"/>
      <c r="Q1779" s="94"/>
    </row>
    <row r="1780" customFormat="false" ht="12.75" hidden="false" customHeight="false" outlineLevel="0" collapsed="false">
      <c r="A1780" s="99"/>
      <c r="B1780" s="100"/>
      <c r="C1780" s="101"/>
      <c r="D1780" s="102"/>
      <c r="E1780" s="102"/>
      <c r="F1780" s="101"/>
      <c r="G1780" s="103"/>
      <c r="H1780" s="99"/>
      <c r="I1780" s="103"/>
      <c r="J1780" s="99"/>
      <c r="K1780" s="99"/>
      <c r="L1780" s="99"/>
      <c r="M1780" s="103" t="n">
        <v>0</v>
      </c>
      <c r="N1780" s="103" t="n">
        <v>0</v>
      </c>
      <c r="O1780" s="103" t="n">
        <v>0</v>
      </c>
      <c r="P1780" s="99"/>
      <c r="Q1780" s="99"/>
    </row>
    <row r="1781" customFormat="false" ht="12.75" hidden="false" customHeight="false" outlineLevel="0" collapsed="false">
      <c r="A1781" s="104" t="n">
        <f aca="false">A1778+1</f>
        <v>594</v>
      </c>
      <c r="B1781" s="95"/>
      <c r="C1781" s="40"/>
      <c r="D1781" s="96" t="n">
        <v>6</v>
      </c>
      <c r="E1781" s="96"/>
      <c r="F1781" s="40"/>
      <c r="G1781" s="105" t="n">
        <f aca="false">C1781</f>
        <v>0</v>
      </c>
      <c r="H1781" s="104" t="n">
        <f aca="false">IF(AND(E1781=0,E1782=0),25,20)</f>
        <v>25</v>
      </c>
      <c r="I1781" s="105" t="n">
        <f aca="false">F1781</f>
        <v>0</v>
      </c>
      <c r="J1781" s="94" t="n">
        <f aca="false">IF(E1781="WO40",-40,MAX(4,SUM(E1781:E1782)))</f>
        <v>4</v>
      </c>
      <c r="K1781" s="104" t="n">
        <f aca="false">IF(D1781&gt;E1781,1,0)+IF(D1782&gt;E1782,1,0)+IF(D1783&gt;E1783,1,0)</f>
        <v>2</v>
      </c>
      <c r="L1781" s="104" t="n">
        <f aca="false">IF(E1781&gt;D1781,1,0)+IF(E1782&gt;D1782,1,0)+IF(E1783&gt;D1783,1,0)</f>
        <v>0</v>
      </c>
      <c r="M1781" s="97" t="str">
        <f aca="false">G1781&amp;" d. "&amp;I1781</f>
        <v>0 d. 0</v>
      </c>
      <c r="N1781" s="97" t="str">
        <f aca="false">G1781&amp;" x "&amp;I1781</f>
        <v>0 x 0</v>
      </c>
      <c r="O1781" s="97" t="str">
        <f aca="false">I1781&amp;" x "&amp;G1781</f>
        <v>0 x 0</v>
      </c>
      <c r="P1781" s="94" t="n">
        <f aca="false">MONTH(B1781)</f>
        <v>12</v>
      </c>
      <c r="Q1781" s="94" t="n">
        <f aca="false">QUOTIENT(B1781-2,7)-6129</f>
        <v>-6129</v>
      </c>
    </row>
    <row r="1782" customFormat="false" ht="12.75" hidden="false" customHeight="false" outlineLevel="0" collapsed="false">
      <c r="A1782" s="94"/>
      <c r="B1782" s="39"/>
      <c r="C1782" s="40"/>
      <c r="D1782" s="98" t="n">
        <v>6</v>
      </c>
      <c r="E1782" s="98"/>
      <c r="F1782" s="40"/>
      <c r="G1782" s="97"/>
      <c r="H1782" s="94"/>
      <c r="I1782" s="97"/>
      <c r="J1782" s="94"/>
      <c r="K1782" s="94"/>
      <c r="L1782" s="94"/>
      <c r="M1782" s="97" t="n">
        <v>0</v>
      </c>
      <c r="N1782" s="97" t="n">
        <v>0</v>
      </c>
      <c r="O1782" s="97" t="n">
        <v>0</v>
      </c>
      <c r="P1782" s="94"/>
      <c r="Q1782" s="94"/>
    </row>
    <row r="1783" customFormat="false" ht="12.75" hidden="false" customHeight="false" outlineLevel="0" collapsed="false">
      <c r="A1783" s="99"/>
      <c r="B1783" s="100"/>
      <c r="C1783" s="101"/>
      <c r="D1783" s="102"/>
      <c r="E1783" s="102"/>
      <c r="F1783" s="101"/>
      <c r="G1783" s="103"/>
      <c r="H1783" s="99"/>
      <c r="I1783" s="103"/>
      <c r="J1783" s="99"/>
      <c r="K1783" s="99"/>
      <c r="L1783" s="99"/>
      <c r="M1783" s="103" t="n">
        <v>0</v>
      </c>
      <c r="N1783" s="103" t="n">
        <v>0</v>
      </c>
      <c r="O1783" s="103" t="n">
        <v>0</v>
      </c>
      <c r="P1783" s="99"/>
      <c r="Q1783" s="99"/>
    </row>
    <row r="1784" customFormat="false" ht="12.75" hidden="false" customHeight="false" outlineLevel="0" collapsed="false">
      <c r="A1784" s="104" t="n">
        <f aca="false">A1781+1</f>
        <v>595</v>
      </c>
      <c r="B1784" s="95"/>
      <c r="C1784" s="40"/>
      <c r="D1784" s="96" t="n">
        <v>6</v>
      </c>
      <c r="E1784" s="96"/>
      <c r="F1784" s="40"/>
      <c r="G1784" s="105" t="n">
        <f aca="false">C1784</f>
        <v>0</v>
      </c>
      <c r="H1784" s="104" t="n">
        <f aca="false">IF(AND(E1784=0,E1785=0),25,20)</f>
        <v>25</v>
      </c>
      <c r="I1784" s="105" t="n">
        <f aca="false">F1784</f>
        <v>0</v>
      </c>
      <c r="J1784" s="94" t="n">
        <f aca="false">IF(E1784="WO40",-40,MAX(4,SUM(E1784:E1785)))</f>
        <v>4</v>
      </c>
      <c r="K1784" s="104" t="n">
        <f aca="false">IF(D1784&gt;E1784,1,0)+IF(D1785&gt;E1785,1,0)+IF(D1786&gt;E1786,1,0)</f>
        <v>2</v>
      </c>
      <c r="L1784" s="104" t="n">
        <f aca="false">IF(E1784&gt;D1784,1,0)+IF(E1785&gt;D1785,1,0)+IF(E1786&gt;D1786,1,0)</f>
        <v>0</v>
      </c>
      <c r="M1784" s="97" t="str">
        <f aca="false">G1784&amp;" d. "&amp;I1784</f>
        <v>0 d. 0</v>
      </c>
      <c r="N1784" s="97" t="str">
        <f aca="false">G1784&amp;" x "&amp;I1784</f>
        <v>0 x 0</v>
      </c>
      <c r="O1784" s="97" t="str">
        <f aca="false">I1784&amp;" x "&amp;G1784</f>
        <v>0 x 0</v>
      </c>
      <c r="P1784" s="94" t="n">
        <f aca="false">MONTH(B1784)</f>
        <v>12</v>
      </c>
      <c r="Q1784" s="94" t="n">
        <f aca="false">QUOTIENT(B1784-2,7)-6129</f>
        <v>-6129</v>
      </c>
    </row>
    <row r="1785" customFormat="false" ht="12.75" hidden="false" customHeight="false" outlineLevel="0" collapsed="false">
      <c r="A1785" s="94"/>
      <c r="B1785" s="39"/>
      <c r="C1785" s="40"/>
      <c r="D1785" s="98" t="n">
        <v>6</v>
      </c>
      <c r="E1785" s="98"/>
      <c r="F1785" s="40"/>
      <c r="G1785" s="97"/>
      <c r="H1785" s="94"/>
      <c r="I1785" s="97"/>
      <c r="J1785" s="94"/>
      <c r="K1785" s="94"/>
      <c r="L1785" s="94"/>
      <c r="M1785" s="97" t="n">
        <v>0</v>
      </c>
      <c r="N1785" s="97" t="n">
        <v>0</v>
      </c>
      <c r="O1785" s="97" t="n">
        <v>0</v>
      </c>
      <c r="P1785" s="94"/>
      <c r="Q1785" s="94"/>
    </row>
    <row r="1786" customFormat="false" ht="12.75" hidden="false" customHeight="false" outlineLevel="0" collapsed="false">
      <c r="A1786" s="99"/>
      <c r="B1786" s="100"/>
      <c r="C1786" s="101"/>
      <c r="D1786" s="102"/>
      <c r="E1786" s="102"/>
      <c r="F1786" s="101"/>
      <c r="G1786" s="103"/>
      <c r="H1786" s="99"/>
      <c r="I1786" s="103"/>
      <c r="J1786" s="99"/>
      <c r="K1786" s="99"/>
      <c r="L1786" s="99"/>
      <c r="M1786" s="103" t="n">
        <v>0</v>
      </c>
      <c r="N1786" s="103" t="n">
        <v>0</v>
      </c>
      <c r="O1786" s="103" t="n">
        <v>0</v>
      </c>
      <c r="P1786" s="99"/>
      <c r="Q1786" s="99"/>
    </row>
    <row r="1787" customFormat="false" ht="12.75" hidden="false" customHeight="false" outlineLevel="0" collapsed="false">
      <c r="A1787" s="104" t="n">
        <f aca="false">A1784+1</f>
        <v>596</v>
      </c>
      <c r="B1787" s="95"/>
      <c r="C1787" s="40"/>
      <c r="D1787" s="96" t="n">
        <v>6</v>
      </c>
      <c r="E1787" s="96"/>
      <c r="F1787" s="40"/>
      <c r="G1787" s="105" t="n">
        <f aca="false">C1787</f>
        <v>0</v>
      </c>
      <c r="H1787" s="104" t="n">
        <f aca="false">IF(AND(E1787=0,E1788=0),25,20)</f>
        <v>25</v>
      </c>
      <c r="I1787" s="105" t="n">
        <f aca="false">F1787</f>
        <v>0</v>
      </c>
      <c r="J1787" s="94" t="n">
        <f aca="false">IF(E1787="WO40",-40,MAX(4,SUM(E1787:E1788)))</f>
        <v>4</v>
      </c>
      <c r="K1787" s="104" t="n">
        <f aca="false">IF(D1787&gt;E1787,1,0)+IF(D1788&gt;E1788,1,0)+IF(D1789&gt;E1789,1,0)</f>
        <v>2</v>
      </c>
      <c r="L1787" s="104" t="n">
        <f aca="false">IF(E1787&gt;D1787,1,0)+IF(E1788&gt;D1788,1,0)+IF(E1789&gt;D1789,1,0)</f>
        <v>0</v>
      </c>
      <c r="M1787" s="97" t="str">
        <f aca="false">G1787&amp;" d. "&amp;I1787</f>
        <v>0 d. 0</v>
      </c>
      <c r="N1787" s="97" t="str">
        <f aca="false">G1787&amp;" x "&amp;I1787</f>
        <v>0 x 0</v>
      </c>
      <c r="O1787" s="97" t="str">
        <f aca="false">I1787&amp;" x "&amp;G1787</f>
        <v>0 x 0</v>
      </c>
      <c r="P1787" s="94" t="n">
        <f aca="false">MONTH(B1787)</f>
        <v>12</v>
      </c>
      <c r="Q1787" s="94" t="n">
        <f aca="false">QUOTIENT(B1787-2,7)-6129</f>
        <v>-6129</v>
      </c>
    </row>
    <row r="1788" customFormat="false" ht="12.75" hidden="false" customHeight="false" outlineLevel="0" collapsed="false">
      <c r="A1788" s="94"/>
      <c r="B1788" s="39"/>
      <c r="C1788" s="40"/>
      <c r="D1788" s="98" t="n">
        <v>6</v>
      </c>
      <c r="E1788" s="98"/>
      <c r="F1788" s="40"/>
      <c r="G1788" s="97"/>
      <c r="H1788" s="94"/>
      <c r="I1788" s="97"/>
      <c r="J1788" s="94"/>
      <c r="K1788" s="94"/>
      <c r="L1788" s="94"/>
      <c r="M1788" s="97" t="n">
        <v>0</v>
      </c>
      <c r="N1788" s="97" t="n">
        <v>0</v>
      </c>
      <c r="O1788" s="97" t="n">
        <v>0</v>
      </c>
      <c r="P1788" s="94"/>
      <c r="Q1788" s="94"/>
    </row>
    <row r="1789" customFormat="false" ht="12.75" hidden="false" customHeight="false" outlineLevel="0" collapsed="false">
      <c r="A1789" s="99"/>
      <c r="B1789" s="100"/>
      <c r="C1789" s="101"/>
      <c r="D1789" s="102"/>
      <c r="E1789" s="102"/>
      <c r="F1789" s="101"/>
      <c r="G1789" s="103"/>
      <c r="H1789" s="99"/>
      <c r="I1789" s="103"/>
      <c r="J1789" s="99"/>
      <c r="K1789" s="99"/>
      <c r="L1789" s="99"/>
      <c r="M1789" s="103" t="n">
        <v>0</v>
      </c>
      <c r="N1789" s="103" t="n">
        <v>0</v>
      </c>
      <c r="O1789" s="103" t="n">
        <v>0</v>
      </c>
      <c r="P1789" s="99"/>
      <c r="Q1789" s="99"/>
    </row>
    <row r="1790" customFormat="false" ht="12.75" hidden="false" customHeight="false" outlineLevel="0" collapsed="false">
      <c r="A1790" s="104" t="n">
        <f aca="false">A1787+1</f>
        <v>597</v>
      </c>
      <c r="B1790" s="95"/>
      <c r="C1790" s="40"/>
      <c r="D1790" s="96" t="n">
        <v>6</v>
      </c>
      <c r="E1790" s="96"/>
      <c r="F1790" s="40"/>
      <c r="G1790" s="105" t="n">
        <f aca="false">C1790</f>
        <v>0</v>
      </c>
      <c r="H1790" s="104" t="n">
        <f aca="false">IF(AND(E1790=0,E1791=0),25,20)</f>
        <v>25</v>
      </c>
      <c r="I1790" s="105" t="n">
        <f aca="false">F1790</f>
        <v>0</v>
      </c>
      <c r="J1790" s="94" t="n">
        <f aca="false">IF(E1790="WO40",-40,MAX(4,SUM(E1790:E1791)))</f>
        <v>4</v>
      </c>
      <c r="K1790" s="104" t="n">
        <f aca="false">IF(D1790&gt;E1790,1,0)+IF(D1791&gt;E1791,1,0)+IF(D1792&gt;E1792,1,0)</f>
        <v>2</v>
      </c>
      <c r="L1790" s="104" t="n">
        <f aca="false">IF(E1790&gt;D1790,1,0)+IF(E1791&gt;D1791,1,0)+IF(E1792&gt;D1792,1,0)</f>
        <v>0</v>
      </c>
      <c r="M1790" s="97" t="str">
        <f aca="false">G1790&amp;" d. "&amp;I1790</f>
        <v>0 d. 0</v>
      </c>
      <c r="N1790" s="97" t="str">
        <f aca="false">G1790&amp;" x "&amp;I1790</f>
        <v>0 x 0</v>
      </c>
      <c r="O1790" s="97" t="str">
        <f aca="false">I1790&amp;" x "&amp;G1790</f>
        <v>0 x 0</v>
      </c>
      <c r="P1790" s="94" t="n">
        <f aca="false">MONTH(B1790)</f>
        <v>12</v>
      </c>
      <c r="Q1790" s="94" t="n">
        <f aca="false">QUOTIENT(B1790-2,7)-6129</f>
        <v>-6129</v>
      </c>
    </row>
    <row r="1791" customFormat="false" ht="12.75" hidden="false" customHeight="false" outlineLevel="0" collapsed="false">
      <c r="A1791" s="94"/>
      <c r="B1791" s="39"/>
      <c r="C1791" s="40"/>
      <c r="D1791" s="98" t="n">
        <v>6</v>
      </c>
      <c r="E1791" s="98"/>
      <c r="F1791" s="40"/>
      <c r="G1791" s="97"/>
      <c r="H1791" s="94"/>
      <c r="I1791" s="97"/>
      <c r="J1791" s="94"/>
      <c r="K1791" s="94"/>
      <c r="L1791" s="94"/>
      <c r="M1791" s="97" t="n">
        <v>0</v>
      </c>
      <c r="N1791" s="97" t="n">
        <v>0</v>
      </c>
      <c r="O1791" s="97" t="n">
        <v>0</v>
      </c>
      <c r="P1791" s="94"/>
      <c r="Q1791" s="94"/>
    </row>
    <row r="1792" customFormat="false" ht="12.75" hidden="false" customHeight="false" outlineLevel="0" collapsed="false">
      <c r="A1792" s="99"/>
      <c r="B1792" s="100"/>
      <c r="C1792" s="101"/>
      <c r="D1792" s="102"/>
      <c r="E1792" s="102"/>
      <c r="F1792" s="101"/>
      <c r="G1792" s="103"/>
      <c r="H1792" s="99"/>
      <c r="I1792" s="103"/>
      <c r="J1792" s="99"/>
      <c r="K1792" s="99"/>
      <c r="L1792" s="99"/>
      <c r="M1792" s="103" t="n">
        <v>0</v>
      </c>
      <c r="N1792" s="103" t="n">
        <v>0</v>
      </c>
      <c r="O1792" s="103" t="n">
        <v>0</v>
      </c>
      <c r="P1792" s="99"/>
      <c r="Q1792" s="99"/>
    </row>
    <row r="1793" customFormat="false" ht="12.75" hidden="false" customHeight="false" outlineLevel="0" collapsed="false">
      <c r="A1793" s="104" t="n">
        <f aca="false">A1790+1</f>
        <v>598</v>
      </c>
      <c r="B1793" s="95"/>
      <c r="C1793" s="40"/>
      <c r="D1793" s="96" t="n">
        <v>6</v>
      </c>
      <c r="E1793" s="96"/>
      <c r="F1793" s="40"/>
      <c r="G1793" s="105" t="n">
        <f aca="false">C1793</f>
        <v>0</v>
      </c>
      <c r="H1793" s="104" t="n">
        <f aca="false">IF(AND(E1793=0,E1794=0),25,20)</f>
        <v>25</v>
      </c>
      <c r="I1793" s="105" t="n">
        <f aca="false">F1793</f>
        <v>0</v>
      </c>
      <c r="J1793" s="94" t="n">
        <f aca="false">IF(E1793="WO40",-40,MAX(4,SUM(E1793:E1794)))</f>
        <v>4</v>
      </c>
      <c r="K1793" s="104" t="n">
        <f aca="false">IF(D1793&gt;E1793,1,0)+IF(D1794&gt;E1794,1,0)+IF(D1795&gt;E1795,1,0)</f>
        <v>2</v>
      </c>
      <c r="L1793" s="104" t="n">
        <f aca="false">IF(E1793&gt;D1793,1,0)+IF(E1794&gt;D1794,1,0)+IF(E1795&gt;D1795,1,0)</f>
        <v>0</v>
      </c>
      <c r="M1793" s="97" t="str">
        <f aca="false">G1793&amp;" d. "&amp;I1793</f>
        <v>0 d. 0</v>
      </c>
      <c r="N1793" s="97" t="str">
        <f aca="false">G1793&amp;" x "&amp;I1793</f>
        <v>0 x 0</v>
      </c>
      <c r="O1793" s="97" t="str">
        <f aca="false">I1793&amp;" x "&amp;G1793</f>
        <v>0 x 0</v>
      </c>
      <c r="P1793" s="94" t="n">
        <f aca="false">MONTH(B1793)</f>
        <v>12</v>
      </c>
      <c r="Q1793" s="94" t="n">
        <f aca="false">QUOTIENT(B1793-2,7)-6129</f>
        <v>-6129</v>
      </c>
    </row>
    <row r="1794" customFormat="false" ht="12.75" hidden="false" customHeight="false" outlineLevel="0" collapsed="false">
      <c r="A1794" s="94"/>
      <c r="B1794" s="39"/>
      <c r="C1794" s="40"/>
      <c r="D1794" s="98" t="n">
        <v>6</v>
      </c>
      <c r="E1794" s="98"/>
      <c r="F1794" s="40"/>
      <c r="G1794" s="97"/>
      <c r="H1794" s="94"/>
      <c r="I1794" s="97"/>
      <c r="J1794" s="94"/>
      <c r="K1794" s="94"/>
      <c r="L1794" s="94"/>
      <c r="M1794" s="97" t="n">
        <v>0</v>
      </c>
      <c r="N1794" s="97" t="n">
        <v>0</v>
      </c>
      <c r="O1794" s="97" t="n">
        <v>0</v>
      </c>
      <c r="P1794" s="94"/>
      <c r="Q1794" s="94"/>
    </row>
    <row r="1795" customFormat="false" ht="12.75" hidden="false" customHeight="false" outlineLevel="0" collapsed="false">
      <c r="A1795" s="99"/>
      <c r="B1795" s="100"/>
      <c r="C1795" s="101"/>
      <c r="D1795" s="102"/>
      <c r="E1795" s="102"/>
      <c r="F1795" s="101"/>
      <c r="G1795" s="103"/>
      <c r="H1795" s="99"/>
      <c r="I1795" s="103"/>
      <c r="J1795" s="99"/>
      <c r="K1795" s="99"/>
      <c r="L1795" s="99"/>
      <c r="M1795" s="103" t="n">
        <v>0</v>
      </c>
      <c r="N1795" s="103" t="n">
        <v>0</v>
      </c>
      <c r="O1795" s="103" t="n">
        <v>0</v>
      </c>
      <c r="P1795" s="99"/>
      <c r="Q1795" s="99"/>
    </row>
    <row r="1796" customFormat="false" ht="12.75" hidden="false" customHeight="false" outlineLevel="0" collapsed="false">
      <c r="A1796" s="104" t="n">
        <f aca="false">A1793+1</f>
        <v>599</v>
      </c>
      <c r="B1796" s="95"/>
      <c r="C1796" s="40"/>
      <c r="D1796" s="96" t="n">
        <v>6</v>
      </c>
      <c r="E1796" s="96"/>
      <c r="F1796" s="40"/>
      <c r="G1796" s="105" t="n">
        <f aca="false">C1796</f>
        <v>0</v>
      </c>
      <c r="H1796" s="104" t="n">
        <f aca="false">IF(AND(E1796=0,E1797=0),25,20)</f>
        <v>25</v>
      </c>
      <c r="I1796" s="105" t="n">
        <f aca="false">F1796</f>
        <v>0</v>
      </c>
      <c r="J1796" s="94" t="n">
        <f aca="false">IF(E1796="WO40",-40,MAX(4,SUM(E1796:E1797)))</f>
        <v>4</v>
      </c>
      <c r="K1796" s="104" t="n">
        <f aca="false">IF(D1796&gt;E1796,1,0)+IF(D1797&gt;E1797,1,0)+IF(D1798&gt;E1798,1,0)</f>
        <v>2</v>
      </c>
      <c r="L1796" s="104" t="n">
        <f aca="false">IF(E1796&gt;D1796,1,0)+IF(E1797&gt;D1797,1,0)+IF(E1798&gt;D1798,1,0)</f>
        <v>0</v>
      </c>
      <c r="M1796" s="97" t="str">
        <f aca="false">G1796&amp;" d. "&amp;I1796</f>
        <v>0 d. 0</v>
      </c>
      <c r="N1796" s="97" t="str">
        <f aca="false">G1796&amp;" x "&amp;I1796</f>
        <v>0 x 0</v>
      </c>
      <c r="O1796" s="97" t="str">
        <f aca="false">I1796&amp;" x "&amp;G1796</f>
        <v>0 x 0</v>
      </c>
      <c r="P1796" s="94" t="n">
        <f aca="false">MONTH(B1796)</f>
        <v>12</v>
      </c>
      <c r="Q1796" s="94" t="n">
        <f aca="false">QUOTIENT(B1796-2,7)-6129</f>
        <v>-6129</v>
      </c>
    </row>
    <row r="1797" customFormat="false" ht="12.75" hidden="false" customHeight="false" outlineLevel="0" collapsed="false">
      <c r="A1797" s="94"/>
      <c r="B1797" s="39"/>
      <c r="C1797" s="40"/>
      <c r="D1797" s="98" t="n">
        <v>6</v>
      </c>
      <c r="E1797" s="98"/>
      <c r="F1797" s="40"/>
      <c r="G1797" s="97"/>
      <c r="H1797" s="94"/>
      <c r="I1797" s="97"/>
      <c r="J1797" s="94"/>
      <c r="K1797" s="94"/>
      <c r="L1797" s="94"/>
      <c r="M1797" s="97" t="n">
        <v>0</v>
      </c>
      <c r="N1797" s="97" t="n">
        <v>0</v>
      </c>
      <c r="O1797" s="97" t="n">
        <v>0</v>
      </c>
      <c r="P1797" s="94"/>
      <c r="Q1797" s="94"/>
    </row>
    <row r="1798" customFormat="false" ht="12.75" hidden="false" customHeight="false" outlineLevel="0" collapsed="false">
      <c r="A1798" s="99"/>
      <c r="B1798" s="100"/>
      <c r="C1798" s="101"/>
      <c r="D1798" s="102"/>
      <c r="E1798" s="102"/>
      <c r="F1798" s="101"/>
      <c r="G1798" s="103"/>
      <c r="H1798" s="99"/>
      <c r="I1798" s="103"/>
      <c r="J1798" s="99"/>
      <c r="K1798" s="99"/>
      <c r="L1798" s="99"/>
      <c r="M1798" s="103" t="n">
        <v>0</v>
      </c>
      <c r="N1798" s="103" t="n">
        <v>0</v>
      </c>
      <c r="O1798" s="103" t="n">
        <v>0</v>
      </c>
      <c r="P1798" s="99"/>
      <c r="Q1798" s="99"/>
    </row>
  </sheetData>
  <autoFilter ref="A1:O1798"/>
  <dataValidations count="2">
    <dataValidation allowBlank="true" operator="between" showDropDown="false" showErrorMessage="true" showInputMessage="true" sqref="C47 F47 C50 F50 C53 F53 C56 F56 C59 F59 C62 F62 C65 F65 C68 F68 C71 F71 C74 F74 C77 F77 C80 F80 C83 F83 C86 F86 C89 F89 C92 F92 C95 F95 C98 F98 C101 F101 C104 F104 C107 F107 C110 F110 C113 F113 C116 F116 C119 F119 C122 F122 C125 F125 C128 F128 C131 F131 C134 F134 C137 F137 C140 F140 C143 F143 C146 F146 C149 F149 C152 F152 C155 F155 C158 F158 C161 F161 C164 F164 C167 F167 C170 F170 C173 F173 C176 F176 C179 F179 C182 F182 C185 F185 C188 F188 C191 F191 C194 F194 C197 F197 C200 F200 C203 F203 C206 F206 C209 F209 C212 F212 C215 F215 C218 F218 C221 F221 C224 F224 C227 F227 C230 F230 C233 F233 C236 F236 C239 F239 C242 F242 C245 F245 C248 F248 C251 F251 C254 F254 C257 F257 C260 F260 C263 F263 C266 F266 C269 F269 C272 F272 C275 F275 C278 F278 C281 F281 C284 F284 C287 F287 C290 F290 C293 F293 C296 F296 C299 F299 C302 F302 C305 F305 C308 F308 C311 F311 C314 F314 C317 F317 C320 F320 C323 F323 C326 F326 C329 F329 C332 F332 C335 F335 C338 F338 C341 F341 C344 F344 C347 F347 C350 F350 C353 F353 C356 F356 C359 F359 C362 F362 C365 F365 C368 F368 C371 F371 C374 F374 C377 F377 C380 F380 C383 F383 C386 F386 C389 F389 C392 F392 C395 F395 C398 F398 C401 F401 C404 F404 C407 F407 C410 F410 C413 F413 C416 F416 C419 F419 C422 F422 C425 F425 C428 F428 C431 F431 C434 F434 C437 F437 C440 F440 C443 F443 C446 F446 C449 F449 C452 F452 C455 F455 C458 F458 C461 F461 C464 F464 C467 F467 C470 F470 C473 F473 C476 F476 C479 F479 C482 F482 C485 F485 C488 F488 C491 F491 C494 F494 C497 F497 C500 F500 C503 F503 C506 F506 C509 F509 C512 F512 C515 F515 C518 F518 C521 F521 C524 F524 C527 F527 C530 F530 C533 F533 C536 F536 C539 F539 C542 F542 C545 F545 C548 F548 C551 F551 C554 F554 C557 F557 C560 F560 C563 F563 C566 F566 C569 F569 C572 F572 C575 F575 C578 F578 C581 F581 C584 F584 C587 F587 C590 F590 C593 F593 C596 F596 C599 F599 C602 F602 C605 F605 C608 F608 C611 F611 C614 F614 C617 F617 C620 F620 C623 F623 C626 F626 C629 F629 C632 F632 C635 F635 C638 F638 C641 F641 C644 F644 C647 F647 C650 F650 C653 F653 C656 F656 C659 F659 C662 F662 C665 F665 C668 F668 C671 F671 C674 F674 C677 F677 C680 F680 C683 F683 C686 F686 C689 F689 C692 F692 C695 F695 C698 F698 C701 F701 C704 F704 C707 F707 C710 F710 C713 F713 C716 F716 C719 F719 C722 F722 C725 F725 C728 F728 C731 F731 C734 F734 C737 F737 C740 F740 C743 F743 C746 F746 C749 F749 C752 F752 C755 F755 C758 F758 C761 F761 C764 F764 C767 F767 C770 F770 C773 F773 C776 F776 C779 F779 C782 F782 C785 F785 C788 F788 C791 F791 C794 F794 C797 F797 C800 F800 C803 F803 C806 F806 C809 F809 C812 F812 C815 F815 C818 F818 C821 F821 C824 F824 C827 F827 C830 F830 C833 F833 C836 F836 C839 F839 C842 F842 C845 F845 C848 F848 C851 F851 C854 F854 C857 F857 C860 F860 C863 F863 C866 F866 C869 F869 C872 F872 C875 F875 C878 F878 C881 F881 C884 F884 C887 F887 C890 F890 C893 F893 C896 F896 C899 F899 C902 F902 C905 F905 C908 F908 C911 F911 C914 F914 C917 F917 C920 F920 C923 F923 C926 F926 C929 F929 C932 F932 C935 F935 C938 F938 C941 F941 C944 F944 C947 F947 C950 F950 C953 F953 C956 F956 C959 F959 C962 F962 C965 F965 C968 F968 C971 F971 C974 F974 C977 F977 C980 F980 C983 F983 C986 F986 C989 F989 C992 F992 C995 F995 C998 F998 C1001 F1001 C1004 F1004 C1007 F1007 C1010 F1010 C1013 F1013 C1016 F1016 C1019 F1019 C1022 F1022 C1025 F1025 C1028 F1028 C1031 F1031 C1034 F1034 C1037 F1037 C1040 F1040 C1043 F1043 C1046 F1046 C1049 F1049 C1052 F1052 C1055 F1055 C1058 F1058 C1061 F1061 C1064 F1064 C1067 F1067 C1070 F1070 C1073 F1073 C1076 F1076 C1079 F1079 C1082 F1082 C1085 F1085 C1088 F1088 C1091 F1091 C1094 F1094 C1097 F1097 C1100 F1100 C1103 F1103 C1106 F1106 C1109 F1109 C1112 F1112 C1115 F1115 C1118 F1118 C1121 F1121 C1124 F1124 C1127 F1127 C1130 F1130 C1133 F1133 C1136 F1136 C1139 F1139 C1142 F1142 C1145 F1145 C1148 F1148 C1151 F1151 C1154 F1154 C1157 F1157 C1160 F1160 C1163 F1163 C1166 F1166 C1169 F1169 C1172 F1172 C1175 F1175 C1178 F1178 C1181 F1181 C1184 F1184 C1187 F1187 C1190 F1190 C1193 F1193 C1196 F1196 C1199 F1199 C1202 F1202 C1205 F1205 C1208 F1208 C1211 F1211 C1214 F1214 C1217 F1217 C1220 F1220 C1223 F1223 C1226 F1226 C1229 F1229 C1232 F1232 C1235 F1235 C1238 F1238 C1241 F1241 C1244 F1244 C1247 F1247 C1250 F1250 C1253 F1253 C1256 F1256 C1259 F1259 C1262 F1262 C1265 F1265 C1268 F1268 C1271 F1271 C1274 F1274 C1277 F1277 C1280 F1280 C1283 F1283 C1286 F1286 C1289 F1289 C1292 F1292 C1295 F1295 C1298 F1298 C1301 F1301 C1304 F1304 C1307 F1307 C1310 F1310 C1313 F1313 C1316 F1316 C1319 F1319 C1322 F1322 C1325 F1325 C1328 F1328 C1331 F1331 C1334 F1334 C1337 F1337 C1340 F1340 C1343 F1343 C1346 F1346 C1349 F1349 C1352 F1352 C1355 F1355 C1358 F1358 C1361 F1361 C1364 F1364 C1367 F1367 C1370 F1370 C1373 F1373 C1376 F1376 C1379 F1379 C1382 F1382 C1385 F1385 C1388 F1388 C1391 F1391 C1394 F1394 C1397 F1397 C1400 F1400 C1403 F1403 C1406 F1406 C1409 F1409 C1412 F1412 C1415 F1415 C1418 F1418 C1421 F1421 C1424 F1424 C1427 F1427 C1430 F1430 C1433 F1433 C1436 F1436 C1439 F1439 C1442 F1442 C1445 F1445 C1448 F1448 C1451 F1451 C1454 F1454 C1457 F1457 C1460 F1460 C1463 F1463 C1466 F1466 C1469 F1469 C1472 F1472 C1475 F1475 C1478 F1478 C1481 F1481 C1484 F1484 C1487 F1487 C1490 F1490 C1493 F1493 C1496 F1496 C1499 F1499 C1502 F1502 C1505 F1505 C1508 F1508 C1511 F1511 C1514 F1514 C1517 F1517 C1520 F1520 C1523 F1523 C1526 F1526 C1529 F1529 C1532 F1532 C1535 F1535 C1538 F1538 C1541 F1541 C1544 F1544 C1547 F1547 C1550 F1550 C1553 F1553 C1556 F1556 C1559 F1559 C1562 F1562 C1565 F1565 C1568 F1568 C1571 F1571 C1574 F1574 C1577 F1577 C1580 F1580 C1583 F1583 C1586 F1586 C1589 F1589 C1592 F1592 C1595 F1595 C1598 F1598 C1601 F1601 C1604 F1604 C1607 F1607 C1610 F1610 C1613 F1613 C1616 F1616 C1619 F1619 C1622 F1622 C1625 F1625 C1628 F1628 C1631 F1631 C1634 F1634 C1637 F1637 C1640 F1640 C1643 F1643 C1646 F1646 C1649 F1649 C1652 F1652 C1655 F1655 C1658 F1658 C1661 F1661 C1664 F1664 C1667 F1667 C1670 F1670 C1673 F1673 C1676 F1676 C1679 F1679 C1682 F1682 C1685 F1685 C1688 F1688 C1691 F1691 C1694 F1694 C1697 F1697 C1700 F1700 C1703 F1703 C1706 F1706 C1709 F1709 C1712 F1712 C1715 F1715 C1718 F1718 C1721 F1721 C1724 F1724 C1727 F1727 C1730 F1730 C1733 F1733 C1736 F1736 C1739 F1739 C1742 F1742 C1745 F1745 C1748 F1748 C1751 F1751 C1754 F1754 C1757 F1757 C1760 F1760 C1763 F1763 C1766 F1766 C1769 F1769 C1772 F1772 C1775 F1775 C1778 F1778 C1781 F1781 C1784 F1784 C1787 F1787 C1790 F1790 C1793 F1793 C1796 F1796" type="list">
      <formula1>Jog</formula1>
      <formula2>0</formula2>
    </dataValidation>
    <dataValidation allowBlank="true" operator="between" showDropDown="false" showErrorMessage="true" showInputMessage="true" sqref="C2 F2 C5 F5 C8 F8 C11 F11 C14 F14 C17 F17 C20 F20 C23 F23 C26 F26 C29 F29 C32 F32 C35 F35 C38 F38 C41 F41 C44 F44" type="list">
      <formula1>$S$2:$S$20</formula1>
      <formula2>0</formula2>
    </dataValidation>
  </dataValidations>
  <printOptions headings="false" gridLines="false" gridLinesSet="true" horizontalCentered="true" verticalCentered="false"/>
  <pageMargins left="0.25" right="0.25" top="0.5" bottom="0.25" header="0.3" footer="0.511805555555555"/>
  <pageSetup paperSize="9" scale="74" firstPageNumber="0" fitToWidth="1" fitToHeight="1" pageOrder="downThenOver" orientation="portrait" blackAndWhite="false" draft="false" cellComments="none" useFirstPageNumber="false" horizontalDpi="300" verticalDpi="300" copies="1"/>
  <headerFooter differentFirst="false" differentOddEven="false">
    <oddHeader>&amp;CTORNEIOS EXTRAS</oddHeader>
    <oddFooter/>
  </headerFooter>
  <drawing r:id="rId1"/>
</worksheet>
</file>

<file path=xl/worksheets/sheet7.xml><?xml version="1.0" encoding="utf-8"?>
<worksheet xmlns="http://schemas.openxmlformats.org/spreadsheetml/2006/main" xmlns:r="http://schemas.openxmlformats.org/officeDocument/2006/relationships">
  <sheetPr filterMode="false">
    <pageSetUpPr fitToPage="false"/>
  </sheetPr>
  <dimension ref="A1:B4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1" activeCellId="0" sqref="B21"/>
    </sheetView>
  </sheetViews>
  <sheetFormatPr defaultRowHeight="15" zeroHeight="false" outlineLevelRow="0" outlineLevelCol="0"/>
  <cols>
    <col collapsed="false" customWidth="true" hidden="false" outlineLevel="0" max="2" min="1" style="118" width="16.71"/>
    <col collapsed="false" customWidth="true" hidden="false" outlineLevel="0" max="1025" min="3" style="0" width="8.53"/>
  </cols>
  <sheetData>
    <row r="1" customFormat="false" ht="15" hidden="false" customHeight="false" outlineLevel="0" collapsed="false">
      <c r="A1" s="119" t="s">
        <v>2</v>
      </c>
      <c r="B1" s="119" t="s">
        <v>27</v>
      </c>
    </row>
    <row r="2" customFormat="false" ht="15" hidden="false" customHeight="false" outlineLevel="0" collapsed="false">
      <c r="A2" s="119" t="s">
        <v>3</v>
      </c>
      <c r="B2" s="119" t="s">
        <v>28</v>
      </c>
    </row>
    <row r="3" customFormat="false" ht="15" hidden="false" customHeight="false" outlineLevel="0" collapsed="false">
      <c r="A3" s="119" t="s">
        <v>4</v>
      </c>
      <c r="B3" s="119" t="s">
        <v>29</v>
      </c>
    </row>
    <row r="4" customFormat="false" ht="15" hidden="false" customHeight="false" outlineLevel="0" collapsed="false">
      <c r="A4" s="119" t="s">
        <v>5</v>
      </c>
      <c r="B4" s="119" t="s">
        <v>30</v>
      </c>
    </row>
    <row r="5" customFormat="false" ht="15" hidden="false" customHeight="false" outlineLevel="0" collapsed="false">
      <c r="A5" s="119" t="s">
        <v>6</v>
      </c>
      <c r="B5" s="119" t="s">
        <v>31</v>
      </c>
    </row>
    <row r="6" customFormat="false" ht="15" hidden="false" customHeight="false" outlineLevel="0" collapsed="false">
      <c r="A6" s="119" t="s">
        <v>7</v>
      </c>
      <c r="B6" s="119" t="s">
        <v>32</v>
      </c>
    </row>
    <row r="7" customFormat="false" ht="15" hidden="false" customHeight="false" outlineLevel="0" collapsed="false">
      <c r="A7" s="119" t="s">
        <v>8</v>
      </c>
      <c r="B7" s="119" t="s">
        <v>33</v>
      </c>
    </row>
    <row r="8" customFormat="false" ht="15" hidden="false" customHeight="false" outlineLevel="0" collapsed="false">
      <c r="A8" s="119" t="s">
        <v>9</v>
      </c>
      <c r="B8" s="119" t="s">
        <v>34</v>
      </c>
    </row>
    <row r="9" customFormat="false" ht="15" hidden="false" customHeight="false" outlineLevel="0" collapsed="false">
      <c r="A9" s="119" t="s">
        <v>10</v>
      </c>
      <c r="B9" s="119" t="s">
        <v>35</v>
      </c>
    </row>
    <row r="10" customFormat="false" ht="15" hidden="false" customHeight="false" outlineLevel="0" collapsed="false">
      <c r="A10" s="119" t="s">
        <v>11</v>
      </c>
      <c r="B10" s="119" t="s">
        <v>36</v>
      </c>
    </row>
    <row r="11" customFormat="false" ht="15" hidden="false" customHeight="false" outlineLevel="0" collapsed="false">
      <c r="A11" s="119" t="s">
        <v>12</v>
      </c>
      <c r="B11" s="119" t="s">
        <v>37</v>
      </c>
    </row>
    <row r="12" customFormat="false" ht="15" hidden="false" customHeight="false" outlineLevel="0" collapsed="false">
      <c r="A12" s="119" t="s">
        <v>13</v>
      </c>
      <c r="B12" s="119" t="s">
        <v>38</v>
      </c>
    </row>
    <row r="13" customFormat="false" ht="15" hidden="false" customHeight="false" outlineLevel="0" collapsed="false">
      <c r="A13" s="119" t="s">
        <v>14</v>
      </c>
      <c r="B13" s="119" t="s">
        <v>39</v>
      </c>
    </row>
    <row r="14" customFormat="false" ht="15" hidden="false" customHeight="false" outlineLevel="0" collapsed="false">
      <c r="A14" s="119" t="s">
        <v>15</v>
      </c>
      <c r="B14" s="119" t="s">
        <v>40</v>
      </c>
    </row>
    <row r="15" customFormat="false" ht="15" hidden="false" customHeight="false" outlineLevel="0" collapsed="false">
      <c r="A15" s="119" t="s">
        <v>16</v>
      </c>
      <c r="B15" s="119" t="s">
        <v>41</v>
      </c>
    </row>
    <row r="16" customFormat="false" ht="15" hidden="false" customHeight="false" outlineLevel="0" collapsed="false">
      <c r="A16" s="119" t="s">
        <v>17</v>
      </c>
      <c r="B16" s="119" t="s">
        <v>42</v>
      </c>
    </row>
    <row r="17" customFormat="false" ht="15" hidden="false" customHeight="false" outlineLevel="0" collapsed="false">
      <c r="A17" s="119" t="s">
        <v>18</v>
      </c>
      <c r="B17" s="119" t="s">
        <v>43</v>
      </c>
    </row>
    <row r="18" customFormat="false" ht="15" hidden="false" customHeight="false" outlineLevel="0" collapsed="false">
      <c r="A18" s="119" t="s">
        <v>19</v>
      </c>
      <c r="B18" s="119" t="s">
        <v>44</v>
      </c>
    </row>
    <row r="19" customFormat="false" ht="15" hidden="false" customHeight="false" outlineLevel="0" collapsed="false">
      <c r="A19" s="119" t="s">
        <v>20</v>
      </c>
      <c r="B19" s="119" t="s">
        <v>45</v>
      </c>
    </row>
    <row r="20" customFormat="false" ht="15" hidden="false" customHeight="false" outlineLevel="0" collapsed="false">
      <c r="A20" s="119" t="s">
        <v>21</v>
      </c>
      <c r="B20" s="119" t="s">
        <v>46</v>
      </c>
    </row>
    <row r="21" customFormat="false" ht="15" hidden="false" customHeight="false" outlineLevel="0" collapsed="false">
      <c r="A21" s="119" t="s">
        <v>22</v>
      </c>
      <c r="B21" s="119" t="s">
        <v>47</v>
      </c>
    </row>
    <row r="22" customFormat="false" ht="15" hidden="false" customHeight="false" outlineLevel="0" collapsed="false">
      <c r="A22" s="119" t="s">
        <v>23</v>
      </c>
      <c r="B22" s="119" t="s">
        <v>48</v>
      </c>
    </row>
    <row r="23" customFormat="false" ht="15" hidden="false" customHeight="false" outlineLevel="0" collapsed="false">
      <c r="A23" s="119" t="s">
        <v>24</v>
      </c>
      <c r="B23" s="119" t="s">
        <v>49</v>
      </c>
    </row>
    <row r="24" customFormat="false" ht="15" hidden="false" customHeight="false" outlineLevel="0" collapsed="false">
      <c r="A24" s="119" t="s">
        <v>25</v>
      </c>
      <c r="B24" s="119" t="s">
        <v>50</v>
      </c>
    </row>
    <row r="25" customFormat="false" ht="15" hidden="false" customHeight="false" outlineLevel="0" collapsed="false">
      <c r="A25" s="119" t="s">
        <v>26</v>
      </c>
      <c r="B25" s="120"/>
    </row>
    <row r="26" customFormat="false" ht="15" hidden="false" customHeight="false" outlineLevel="0" collapsed="false">
      <c r="A26" s="35"/>
    </row>
    <row r="27" customFormat="false" ht="15" hidden="false" customHeight="false" outlineLevel="0" collapsed="false">
      <c r="A27" s="35"/>
    </row>
    <row r="28" customFormat="false" ht="15" hidden="false" customHeight="false" outlineLevel="0" collapsed="false">
      <c r="A28" s="35"/>
    </row>
    <row r="29" customFormat="false" ht="15" hidden="false" customHeight="false" outlineLevel="0" collapsed="false">
      <c r="A29" s="35"/>
    </row>
    <row r="30" customFormat="false" ht="15" hidden="false" customHeight="false" outlineLevel="0" collapsed="false">
      <c r="A30" s="35"/>
    </row>
    <row r="31" customFormat="false" ht="15" hidden="false" customHeight="false" outlineLevel="0" collapsed="false">
      <c r="A31" s="35"/>
    </row>
    <row r="32" customFormat="false" ht="15" hidden="false" customHeight="false" outlineLevel="0" collapsed="false">
      <c r="A32" s="35"/>
    </row>
    <row r="33" customFormat="false" ht="15" hidden="false" customHeight="false" outlineLevel="0" collapsed="false">
      <c r="A33" s="35"/>
    </row>
    <row r="34" customFormat="false" ht="15" hidden="false" customHeight="false" outlineLevel="0" collapsed="false">
      <c r="A34" s="35"/>
    </row>
    <row r="35" customFormat="false" ht="15" hidden="false" customHeight="false" outlineLevel="0" collapsed="false">
      <c r="A35" s="35"/>
    </row>
    <row r="36" customFormat="false" ht="15" hidden="false" customHeight="false" outlineLevel="0" collapsed="false">
      <c r="A36" s="35"/>
    </row>
    <row r="37" customFormat="false" ht="15" hidden="false" customHeight="false" outlineLevel="0" collapsed="false">
      <c r="A37" s="35"/>
    </row>
    <row r="38" customFormat="false" ht="15" hidden="false" customHeight="false" outlineLevel="0" collapsed="false">
      <c r="A38" s="35"/>
    </row>
    <row r="39" customFormat="false" ht="15" hidden="false" customHeight="false" outlineLevel="0" collapsed="false">
      <c r="A39" s="35"/>
    </row>
    <row r="40" customFormat="false" ht="15" hidden="false" customHeight="false" outlineLevel="0" collapsed="false">
      <c r="A40" s="35"/>
    </row>
    <row r="41" customFormat="false" ht="15" hidden="false" customHeight="false" outlineLevel="0" collapsed="false">
      <c r="A41" s="35"/>
    </row>
    <row r="42" customFormat="false" ht="15" hidden="false" customHeight="false" outlineLevel="0" collapsed="false">
      <c r="A42" s="35"/>
    </row>
    <row r="43" customFormat="false" ht="15" hidden="false" customHeight="false" outlineLevel="0" collapsed="false">
      <c r="A43" s="35"/>
    </row>
    <row r="44" customFormat="false" ht="15" hidden="false" customHeight="false" outlineLevel="0" collapsed="false">
      <c r="A44" s="35"/>
    </row>
    <row r="45" customFormat="false" ht="15" hidden="false" customHeight="false" outlineLevel="0" collapsed="false">
      <c r="A45" s="35"/>
    </row>
    <row r="46" customFormat="false" ht="15" hidden="false" customHeight="false" outlineLevel="0" collapsed="false">
      <c r="A46" s="35"/>
    </row>
    <row r="47" customFormat="false" ht="15" hidden="false" customHeight="false" outlineLevel="0" collapsed="false">
      <c r="A47" s="35"/>
    </row>
    <row r="48" customFormat="false" ht="15" hidden="false" customHeight="false" outlineLevel="0" collapsed="false">
      <c r="A48" s="35"/>
    </row>
    <row r="49" customFormat="false" ht="15" hidden="false" customHeight="false" outlineLevel="0" collapsed="false">
      <c r="A49" s="35"/>
    </row>
  </sheetData>
  <printOptions headings="false" gridLines="false" gridLinesSet="true" horizontalCentered="false" verticalCentered="false"/>
  <pageMargins left="0.7" right="0.7" top="0.75" bottom="0.75" header="0.511805555555555" footer="0.511805555555555"/>
  <pageSetup paperSize="9" scale="2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R179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E21" activeCellId="0" sqref="E21"/>
    </sheetView>
  </sheetViews>
  <sheetFormatPr defaultRowHeight="12.75" zeroHeight="false" outlineLevelRow="0" outlineLevelCol="0"/>
  <cols>
    <col collapsed="false" customWidth="true" hidden="false" outlineLevel="0" max="1" min="1" style="1" width="5.7"/>
    <col collapsed="false" customWidth="true" hidden="false" outlineLevel="0" max="2" min="2" style="1" width="9.7"/>
    <col collapsed="false" customWidth="true" hidden="false" outlineLevel="0" max="3" min="3" style="2" width="20.71"/>
    <col collapsed="false" customWidth="true" hidden="false" outlineLevel="0" max="5" min="4" style="1" width="8.7"/>
    <col collapsed="false" customWidth="true" hidden="false" outlineLevel="0" max="7" min="6" style="2" width="20.71"/>
    <col collapsed="false" customWidth="true" hidden="false" outlineLevel="0" max="8" min="8" style="1" width="10.71"/>
    <col collapsed="false" customWidth="true" hidden="false" outlineLevel="0" max="9" min="9" style="2" width="20.71"/>
    <col collapsed="false" customWidth="true" hidden="false" outlineLevel="0" max="12" min="10" style="1" width="10.71"/>
    <col collapsed="false" customWidth="true" hidden="false" outlineLevel="0" max="15" min="13" style="2" width="30.71"/>
    <col collapsed="false" customWidth="true" hidden="false" outlineLevel="0" max="1025" min="16" style="2" width="9.14"/>
  </cols>
  <sheetData>
    <row r="1" s="93" customFormat="true" ht="26.25" hidden="false" customHeight="false" outlineLevel="0" collapsed="false">
      <c r="A1" s="90" t="s">
        <v>83</v>
      </c>
      <c r="B1" s="90" t="s">
        <v>84</v>
      </c>
      <c r="C1" s="91" t="s">
        <v>85</v>
      </c>
      <c r="D1" s="90" t="s">
        <v>86</v>
      </c>
      <c r="E1" s="90" t="s">
        <v>87</v>
      </c>
      <c r="F1" s="91" t="s">
        <v>88</v>
      </c>
      <c r="G1" s="91" t="s">
        <v>85</v>
      </c>
      <c r="H1" s="90" t="s">
        <v>89</v>
      </c>
      <c r="I1" s="91" t="s">
        <v>88</v>
      </c>
      <c r="J1" s="90" t="s">
        <v>90</v>
      </c>
      <c r="K1" s="90" t="s">
        <v>91</v>
      </c>
      <c r="L1" s="90" t="s">
        <v>92</v>
      </c>
      <c r="M1" s="90" t="s">
        <v>93</v>
      </c>
      <c r="N1" s="90" t="s">
        <v>94</v>
      </c>
      <c r="O1" s="90" t="s">
        <v>95</v>
      </c>
      <c r="P1" s="90" t="s">
        <v>96</v>
      </c>
      <c r="Q1" s="90" t="s">
        <v>71</v>
      </c>
      <c r="R1" s="92" t="n">
        <f aca="true">TODAY()-B2</f>
        <v>44417</v>
      </c>
    </row>
    <row r="2" customFormat="false" ht="12.75" hidden="false" customHeight="false" outlineLevel="0" collapsed="false">
      <c r="A2" s="94" t="n">
        <v>1</v>
      </c>
      <c r="B2" s="95"/>
      <c r="C2" s="40"/>
      <c r="D2" s="96"/>
      <c r="E2" s="96"/>
      <c r="F2" s="40"/>
      <c r="G2" s="97" t="n">
        <f aca="false">C2</f>
        <v>0</v>
      </c>
      <c r="H2" s="94" t="n">
        <f aca="false">IF(AND(E2=0,E3=0),25,20)</f>
        <v>25</v>
      </c>
      <c r="I2" s="97" t="n">
        <f aca="false">F2</f>
        <v>0</v>
      </c>
      <c r="J2" s="94" t="n">
        <f aca="false">IF(E2="WO40",-40,MAX(4,SUM(E2:E3)))</f>
        <v>4</v>
      </c>
      <c r="K2" s="94" t="n">
        <f aca="false">IF(D2&gt;E2,1,0)+IF(D3&gt;E3,1,0)+IF(D4&gt;E4,1,0)</f>
        <v>0</v>
      </c>
      <c r="L2" s="94" t="n">
        <f aca="false">IF(E2&gt;D2,1,0)+IF(E3&gt;D3,1,0)+IF(E4&gt;D4,1,0)</f>
        <v>0</v>
      </c>
      <c r="M2" s="97" t="str">
        <f aca="false">G2&amp;" d. "&amp;I2</f>
        <v>0 d. 0</v>
      </c>
      <c r="N2" s="97" t="str">
        <f aca="false">G2&amp;" x "&amp;I2</f>
        <v>0 x 0</v>
      </c>
      <c r="O2" s="97" t="str">
        <f aca="false">I2&amp;" x "&amp;G2</f>
        <v>0 x 0</v>
      </c>
      <c r="P2" s="94" t="n">
        <f aca="false">MONTH(B2)</f>
        <v>12</v>
      </c>
      <c r="Q2" s="94" t="n">
        <f aca="false">QUOTIENT(B2-2,7)-6129</f>
        <v>-6129</v>
      </c>
    </row>
    <row r="3" customFormat="false" ht="12.75" hidden="false" customHeight="false" outlineLevel="0" collapsed="false">
      <c r="A3" s="94"/>
      <c r="B3" s="39"/>
      <c r="C3" s="40"/>
      <c r="D3" s="98"/>
      <c r="E3" s="98"/>
      <c r="F3" s="40"/>
      <c r="G3" s="97"/>
      <c r="H3" s="94"/>
      <c r="I3" s="97"/>
      <c r="J3" s="94"/>
      <c r="K3" s="94"/>
      <c r="L3" s="94"/>
      <c r="M3" s="97" t="n">
        <v>0</v>
      </c>
      <c r="N3" s="97" t="n">
        <v>0</v>
      </c>
      <c r="O3" s="97" t="n">
        <v>0</v>
      </c>
      <c r="P3" s="94"/>
      <c r="Q3" s="94"/>
    </row>
    <row r="4" customFormat="false" ht="12.75" hidden="false" customHeight="false" outlineLevel="0" collapsed="false">
      <c r="A4" s="99"/>
      <c r="B4" s="100"/>
      <c r="C4" s="101"/>
      <c r="D4" s="102"/>
      <c r="E4" s="102"/>
      <c r="F4" s="101"/>
      <c r="G4" s="103"/>
      <c r="H4" s="99"/>
      <c r="I4" s="103"/>
      <c r="J4" s="99"/>
      <c r="K4" s="99"/>
      <c r="L4" s="99"/>
      <c r="M4" s="103" t="n">
        <v>0</v>
      </c>
      <c r="N4" s="103" t="n">
        <v>0</v>
      </c>
      <c r="O4" s="103" t="n">
        <v>0</v>
      </c>
      <c r="P4" s="99"/>
      <c r="Q4" s="99"/>
    </row>
    <row r="5" customFormat="false" ht="12.75" hidden="false" customHeight="false" outlineLevel="0" collapsed="false">
      <c r="A5" s="104" t="n">
        <f aca="false">A2+1</f>
        <v>2</v>
      </c>
      <c r="B5" s="95"/>
      <c r="C5" s="40"/>
      <c r="D5" s="96"/>
      <c r="E5" s="96"/>
      <c r="F5" s="40"/>
      <c r="G5" s="105" t="n">
        <f aca="false">C5</f>
        <v>0</v>
      </c>
      <c r="H5" s="104" t="n">
        <f aca="false">IF(AND(E5=0,E6=0),25,20)</f>
        <v>25</v>
      </c>
      <c r="I5" s="105" t="n">
        <f aca="false">F5</f>
        <v>0</v>
      </c>
      <c r="J5" s="94" t="n">
        <f aca="false">IF(E5="WO40",-40,MAX(4,SUM(E5:E6)))</f>
        <v>4</v>
      </c>
      <c r="K5" s="104" t="n">
        <f aca="false">IF(D5&gt;E5,1,0)+IF(D6&gt;E6,1,0)+IF(D7&gt;E7,1,0)</f>
        <v>0</v>
      </c>
      <c r="L5" s="104" t="n">
        <f aca="false">IF(E5&gt;D5,1,0)+IF(E6&gt;D6,1,0)+IF(E7&gt;D7,1,0)</f>
        <v>0</v>
      </c>
      <c r="M5" s="97" t="str">
        <f aca="false">G5&amp;" d. "&amp;I5</f>
        <v>0 d. 0</v>
      </c>
      <c r="N5" s="97" t="str">
        <f aca="false">G5&amp;" x "&amp;I5</f>
        <v>0 x 0</v>
      </c>
      <c r="O5" s="97" t="str">
        <f aca="false">I5&amp;" x "&amp;G5</f>
        <v>0 x 0</v>
      </c>
      <c r="P5" s="94" t="n">
        <f aca="false">MONTH(B5)</f>
        <v>12</v>
      </c>
      <c r="Q5" s="94" t="n">
        <f aca="false">QUOTIENT(B5-2,7)-6129</f>
        <v>-6129</v>
      </c>
    </row>
    <row r="6" customFormat="false" ht="12.75" hidden="false" customHeight="false" outlineLevel="0" collapsed="false">
      <c r="A6" s="94"/>
      <c r="B6" s="39"/>
      <c r="C6" s="40"/>
      <c r="D6" s="98"/>
      <c r="E6" s="98"/>
      <c r="F6" s="40"/>
      <c r="G6" s="97"/>
      <c r="H6" s="94"/>
      <c r="I6" s="97"/>
      <c r="J6" s="94"/>
      <c r="K6" s="94"/>
      <c r="L6" s="94"/>
      <c r="M6" s="97" t="n">
        <v>0</v>
      </c>
      <c r="N6" s="97" t="n">
        <v>0</v>
      </c>
      <c r="O6" s="97" t="n">
        <v>0</v>
      </c>
      <c r="P6" s="94"/>
      <c r="Q6" s="94"/>
    </row>
    <row r="7" customFormat="false" ht="12.75" hidden="false" customHeight="false" outlineLevel="0" collapsed="false">
      <c r="A7" s="99"/>
      <c r="B7" s="100"/>
      <c r="C7" s="101"/>
      <c r="D7" s="102"/>
      <c r="E7" s="102"/>
      <c r="F7" s="101"/>
      <c r="G7" s="103"/>
      <c r="H7" s="99"/>
      <c r="I7" s="103"/>
      <c r="J7" s="99"/>
      <c r="K7" s="99"/>
      <c r="L7" s="99"/>
      <c r="M7" s="103" t="n">
        <v>0</v>
      </c>
      <c r="N7" s="103" t="n">
        <v>0</v>
      </c>
      <c r="O7" s="103" t="n">
        <v>0</v>
      </c>
      <c r="P7" s="99"/>
      <c r="Q7" s="99"/>
    </row>
    <row r="8" customFormat="false" ht="12.75" hidden="false" customHeight="false" outlineLevel="0" collapsed="false">
      <c r="A8" s="104" t="n">
        <f aca="false">A5+1</f>
        <v>3</v>
      </c>
      <c r="B8" s="95"/>
      <c r="C8" s="40"/>
      <c r="D8" s="96"/>
      <c r="E8" s="96"/>
      <c r="F8" s="40"/>
      <c r="G8" s="105" t="n">
        <f aca="false">C8</f>
        <v>0</v>
      </c>
      <c r="H8" s="104" t="n">
        <f aca="false">IF(AND(E8=0,E9=0),25,20)</f>
        <v>25</v>
      </c>
      <c r="I8" s="105" t="n">
        <f aca="false">F8</f>
        <v>0</v>
      </c>
      <c r="J8" s="94" t="n">
        <f aca="false">IF(E8="WO40",-40,MAX(4,SUM(E8:E9)))</f>
        <v>4</v>
      </c>
      <c r="K8" s="104" t="n">
        <f aca="false">IF(D8&gt;E8,1,0)+IF(D9&gt;E9,1,0)+IF(D10&gt;E10,1,0)</f>
        <v>0</v>
      </c>
      <c r="L8" s="104" t="n">
        <f aca="false">IF(E8&gt;D8,1,0)+IF(E9&gt;D9,1,0)+IF(E10&gt;D10,1,0)</f>
        <v>0</v>
      </c>
      <c r="M8" s="97" t="str">
        <f aca="false">G8&amp;" d. "&amp;I8</f>
        <v>0 d. 0</v>
      </c>
      <c r="N8" s="97" t="str">
        <f aca="false">G8&amp;" x "&amp;I8</f>
        <v>0 x 0</v>
      </c>
      <c r="O8" s="97" t="str">
        <f aca="false">I8&amp;" x "&amp;G8</f>
        <v>0 x 0</v>
      </c>
      <c r="P8" s="94" t="n">
        <f aca="false">MONTH(B8)</f>
        <v>12</v>
      </c>
      <c r="Q8" s="94" t="n">
        <f aca="false">QUOTIENT(B8-2,7)-6129</f>
        <v>-6129</v>
      </c>
    </row>
    <row r="9" customFormat="false" ht="12.75" hidden="false" customHeight="false" outlineLevel="0" collapsed="false">
      <c r="A9" s="94"/>
      <c r="B9" s="39"/>
      <c r="C9" s="40"/>
      <c r="D9" s="98"/>
      <c r="E9" s="98"/>
      <c r="F9" s="40"/>
      <c r="G9" s="97"/>
      <c r="H9" s="94"/>
      <c r="I9" s="97"/>
      <c r="J9" s="94"/>
      <c r="K9" s="94"/>
      <c r="L9" s="94"/>
      <c r="M9" s="97" t="n">
        <v>0</v>
      </c>
      <c r="N9" s="97" t="n">
        <v>0</v>
      </c>
      <c r="O9" s="97" t="n">
        <v>0</v>
      </c>
      <c r="P9" s="94"/>
      <c r="Q9" s="94"/>
    </row>
    <row r="10" customFormat="false" ht="12.75" hidden="false" customHeight="false" outlineLevel="0" collapsed="false">
      <c r="A10" s="99"/>
      <c r="B10" s="100"/>
      <c r="C10" s="101"/>
      <c r="D10" s="102"/>
      <c r="E10" s="102"/>
      <c r="F10" s="101"/>
      <c r="G10" s="103"/>
      <c r="H10" s="99"/>
      <c r="I10" s="103"/>
      <c r="J10" s="99"/>
      <c r="K10" s="99"/>
      <c r="L10" s="99"/>
      <c r="M10" s="103" t="n">
        <v>0</v>
      </c>
      <c r="N10" s="103" t="n">
        <v>0</v>
      </c>
      <c r="O10" s="103" t="n">
        <v>0</v>
      </c>
      <c r="P10" s="99"/>
      <c r="Q10" s="99"/>
    </row>
    <row r="11" customFormat="false" ht="12.75" hidden="false" customHeight="false" outlineLevel="0" collapsed="false">
      <c r="A11" s="104" t="n">
        <f aca="false">A8+1</f>
        <v>4</v>
      </c>
      <c r="B11" s="95"/>
      <c r="C11" s="40"/>
      <c r="D11" s="96"/>
      <c r="E11" s="96"/>
      <c r="F11" s="40"/>
      <c r="G11" s="105" t="n">
        <f aca="false">C11</f>
        <v>0</v>
      </c>
      <c r="H11" s="104" t="n">
        <f aca="false">IF(AND(E11=0,E12=0),25,20)</f>
        <v>25</v>
      </c>
      <c r="I11" s="105" t="n">
        <f aca="false">F11</f>
        <v>0</v>
      </c>
      <c r="J11" s="94" t="n">
        <f aca="false">IF(E11="WO40",-40,MAX(4,SUM(E11:E12)))</f>
        <v>4</v>
      </c>
      <c r="K11" s="104" t="n">
        <f aca="false">IF(D11&gt;E11,1,0)+IF(D12&gt;E12,1,0)+IF(D13&gt;E13,1,0)</f>
        <v>0</v>
      </c>
      <c r="L11" s="104" t="n">
        <f aca="false">IF(E11&gt;D11,1,0)+IF(E12&gt;D12,1,0)+IF(E13&gt;D13,1,0)</f>
        <v>0</v>
      </c>
      <c r="M11" s="97" t="str">
        <f aca="false">G11&amp;" d. "&amp;I11</f>
        <v>0 d. 0</v>
      </c>
      <c r="N11" s="97" t="str">
        <f aca="false">G11&amp;" x "&amp;I11</f>
        <v>0 x 0</v>
      </c>
      <c r="O11" s="97" t="str">
        <f aca="false">I11&amp;" x "&amp;G11</f>
        <v>0 x 0</v>
      </c>
      <c r="P11" s="94" t="n">
        <f aca="false">MONTH(B11)</f>
        <v>12</v>
      </c>
      <c r="Q11" s="94" t="n">
        <f aca="false">QUOTIENT(B11-2,7)-6129</f>
        <v>-6129</v>
      </c>
    </row>
    <row r="12" customFormat="false" ht="12.75" hidden="false" customHeight="false" outlineLevel="0" collapsed="false">
      <c r="A12" s="94"/>
      <c r="B12" s="39"/>
      <c r="C12" s="40"/>
      <c r="D12" s="98"/>
      <c r="E12" s="98"/>
      <c r="F12" s="40"/>
      <c r="G12" s="97"/>
      <c r="H12" s="94"/>
      <c r="I12" s="97"/>
      <c r="J12" s="94"/>
      <c r="K12" s="94"/>
      <c r="L12" s="94"/>
      <c r="M12" s="97" t="n">
        <v>0</v>
      </c>
      <c r="N12" s="97" t="n">
        <v>0</v>
      </c>
      <c r="O12" s="97" t="n">
        <v>0</v>
      </c>
      <c r="P12" s="94"/>
      <c r="Q12" s="94"/>
    </row>
    <row r="13" customFormat="false" ht="12.75" hidden="false" customHeight="false" outlineLevel="0" collapsed="false">
      <c r="A13" s="99"/>
      <c r="B13" s="100"/>
      <c r="C13" s="101"/>
      <c r="D13" s="102"/>
      <c r="E13" s="102"/>
      <c r="F13" s="101"/>
      <c r="G13" s="103"/>
      <c r="H13" s="99"/>
      <c r="I13" s="103"/>
      <c r="J13" s="99"/>
      <c r="K13" s="99"/>
      <c r="L13" s="99"/>
      <c r="M13" s="103" t="n">
        <v>0</v>
      </c>
      <c r="N13" s="103" t="n">
        <v>0</v>
      </c>
      <c r="O13" s="103" t="n">
        <v>0</v>
      </c>
      <c r="P13" s="99"/>
      <c r="Q13" s="99"/>
    </row>
    <row r="14" customFormat="false" ht="12.75" hidden="false" customHeight="false" outlineLevel="0" collapsed="false">
      <c r="A14" s="104" t="n">
        <f aca="false">A11+1</f>
        <v>5</v>
      </c>
      <c r="B14" s="95"/>
      <c r="C14" s="40"/>
      <c r="D14" s="96"/>
      <c r="E14" s="96"/>
      <c r="F14" s="40"/>
      <c r="G14" s="105" t="n">
        <f aca="false">C14</f>
        <v>0</v>
      </c>
      <c r="H14" s="104" t="n">
        <f aca="false">IF(AND(E14=0,E15=0),25,20)</f>
        <v>25</v>
      </c>
      <c r="I14" s="105" t="n">
        <f aca="false">F14</f>
        <v>0</v>
      </c>
      <c r="J14" s="94" t="n">
        <f aca="false">IF(E14="WO40",-40,MAX(4,SUM(E14:E15)))</f>
        <v>4</v>
      </c>
      <c r="K14" s="104" t="n">
        <f aca="false">IF(D14&gt;E14,1,0)+IF(D15&gt;E15,1,0)+IF(D16&gt;E16,1,0)</f>
        <v>0</v>
      </c>
      <c r="L14" s="104" t="n">
        <f aca="false">IF(E14&gt;D14,1,0)+IF(E15&gt;D15,1,0)+IF(E16&gt;D16,1,0)</f>
        <v>0</v>
      </c>
      <c r="M14" s="97" t="str">
        <f aca="false">G14&amp;" d. "&amp;I14</f>
        <v>0 d. 0</v>
      </c>
      <c r="N14" s="97" t="str">
        <f aca="false">G14&amp;" x "&amp;I14</f>
        <v>0 x 0</v>
      </c>
      <c r="O14" s="97" t="str">
        <f aca="false">I14&amp;" x "&amp;G14</f>
        <v>0 x 0</v>
      </c>
      <c r="P14" s="94" t="n">
        <f aca="false">MONTH(B14)</f>
        <v>12</v>
      </c>
      <c r="Q14" s="94" t="n">
        <f aca="false">QUOTIENT(B14-2,7)-6129</f>
        <v>-6129</v>
      </c>
    </row>
    <row r="15" customFormat="false" ht="12.75" hidden="false" customHeight="false" outlineLevel="0" collapsed="false">
      <c r="A15" s="94"/>
      <c r="B15" s="39"/>
      <c r="C15" s="40"/>
      <c r="D15" s="98"/>
      <c r="E15" s="98"/>
      <c r="F15" s="40"/>
      <c r="G15" s="97"/>
      <c r="H15" s="94"/>
      <c r="I15" s="97"/>
      <c r="J15" s="94"/>
      <c r="K15" s="94"/>
      <c r="L15" s="94"/>
      <c r="M15" s="97" t="n">
        <v>0</v>
      </c>
      <c r="N15" s="97" t="n">
        <v>0</v>
      </c>
      <c r="O15" s="97" t="n">
        <v>0</v>
      </c>
      <c r="P15" s="94"/>
      <c r="Q15" s="94"/>
    </row>
    <row r="16" customFormat="false" ht="12.75" hidden="false" customHeight="false" outlineLevel="0" collapsed="false">
      <c r="A16" s="99"/>
      <c r="B16" s="100"/>
      <c r="C16" s="101"/>
      <c r="D16" s="102"/>
      <c r="E16" s="102"/>
      <c r="F16" s="101"/>
      <c r="G16" s="103"/>
      <c r="H16" s="99"/>
      <c r="I16" s="103"/>
      <c r="J16" s="99"/>
      <c r="K16" s="99"/>
      <c r="L16" s="99"/>
      <c r="M16" s="103" t="n">
        <v>0</v>
      </c>
      <c r="N16" s="103" t="n">
        <v>0</v>
      </c>
      <c r="O16" s="103" t="n">
        <v>0</v>
      </c>
      <c r="P16" s="99"/>
      <c r="Q16" s="99"/>
    </row>
    <row r="17" customFormat="false" ht="12.75" hidden="false" customHeight="false" outlineLevel="0" collapsed="false">
      <c r="A17" s="104" t="n">
        <f aca="false">A14+1</f>
        <v>6</v>
      </c>
      <c r="B17" s="95"/>
      <c r="C17" s="40"/>
      <c r="D17" s="96"/>
      <c r="E17" s="96"/>
      <c r="F17" s="40"/>
      <c r="G17" s="105" t="n">
        <f aca="false">C17</f>
        <v>0</v>
      </c>
      <c r="H17" s="104" t="n">
        <f aca="false">IF(AND(E17=0,E18=0),25,20)</f>
        <v>25</v>
      </c>
      <c r="I17" s="105" t="n">
        <f aca="false">F17</f>
        <v>0</v>
      </c>
      <c r="J17" s="94" t="n">
        <f aca="false">IF(E17="WO40",-40,MAX(4,SUM(E17:E18)))</f>
        <v>4</v>
      </c>
      <c r="K17" s="104" t="n">
        <f aca="false">IF(D17&gt;E17,1,0)+IF(D18&gt;E18,1,0)+IF(D19&gt;E19,1,0)</f>
        <v>0</v>
      </c>
      <c r="L17" s="104" t="n">
        <f aca="false">IF(E17&gt;D17,1,0)+IF(E18&gt;D18,1,0)+IF(E19&gt;D19,1,0)</f>
        <v>0</v>
      </c>
      <c r="M17" s="97" t="str">
        <f aca="false">G17&amp;" d. "&amp;I17</f>
        <v>0 d. 0</v>
      </c>
      <c r="N17" s="97" t="str">
        <f aca="false">G17&amp;" x "&amp;I17</f>
        <v>0 x 0</v>
      </c>
      <c r="O17" s="97" t="str">
        <f aca="false">I17&amp;" x "&amp;G17</f>
        <v>0 x 0</v>
      </c>
      <c r="P17" s="94" t="n">
        <f aca="false">MONTH(B17)</f>
        <v>12</v>
      </c>
      <c r="Q17" s="94" t="n">
        <f aca="false">QUOTIENT(B17-2,7)-6129</f>
        <v>-6129</v>
      </c>
    </row>
    <row r="18" customFormat="false" ht="12.75" hidden="false" customHeight="false" outlineLevel="0" collapsed="false">
      <c r="A18" s="94"/>
      <c r="B18" s="39"/>
      <c r="C18" s="40"/>
      <c r="D18" s="98"/>
      <c r="E18" s="98"/>
      <c r="F18" s="40"/>
      <c r="G18" s="97"/>
      <c r="H18" s="94"/>
      <c r="I18" s="97"/>
      <c r="J18" s="94"/>
      <c r="K18" s="94"/>
      <c r="L18" s="94"/>
      <c r="M18" s="97" t="n">
        <v>0</v>
      </c>
      <c r="N18" s="97" t="n">
        <v>0</v>
      </c>
      <c r="O18" s="97" t="n">
        <v>0</v>
      </c>
      <c r="P18" s="94"/>
      <c r="Q18" s="94"/>
    </row>
    <row r="19" customFormat="false" ht="12.75" hidden="false" customHeight="false" outlineLevel="0" collapsed="false">
      <c r="A19" s="99"/>
      <c r="B19" s="100"/>
      <c r="C19" s="101"/>
      <c r="D19" s="102"/>
      <c r="E19" s="102"/>
      <c r="F19" s="101"/>
      <c r="G19" s="103"/>
      <c r="H19" s="99"/>
      <c r="I19" s="103"/>
      <c r="J19" s="99"/>
      <c r="K19" s="99"/>
      <c r="L19" s="99"/>
      <c r="M19" s="103" t="n">
        <v>0</v>
      </c>
      <c r="N19" s="103" t="n">
        <v>0</v>
      </c>
      <c r="O19" s="103" t="n">
        <v>0</v>
      </c>
      <c r="P19" s="99"/>
      <c r="Q19" s="99"/>
    </row>
    <row r="20" customFormat="false" ht="12.75" hidden="false" customHeight="false" outlineLevel="0" collapsed="false">
      <c r="A20" s="104" t="n">
        <f aca="false">A17+1</f>
        <v>7</v>
      </c>
      <c r="B20" s="95"/>
      <c r="C20" s="40"/>
      <c r="D20" s="96"/>
      <c r="E20" s="96"/>
      <c r="F20" s="40"/>
      <c r="G20" s="105" t="n">
        <f aca="false">C20</f>
        <v>0</v>
      </c>
      <c r="H20" s="104" t="n">
        <f aca="false">IF(AND(E20=0,E21=0),25,20)</f>
        <v>25</v>
      </c>
      <c r="I20" s="105" t="n">
        <f aca="false">F20</f>
        <v>0</v>
      </c>
      <c r="J20" s="94" t="n">
        <f aca="false">IF(E20="WO40",-40,MAX(4,SUM(E20:E21)))</f>
        <v>4</v>
      </c>
      <c r="K20" s="104" t="n">
        <f aca="false">IF(D20&gt;E20,1,0)+IF(D21&gt;E21,1,0)+IF(D22&gt;E22,1,0)</f>
        <v>0</v>
      </c>
      <c r="L20" s="104" t="n">
        <f aca="false">IF(E20&gt;D20,1,0)+IF(E21&gt;D21,1,0)+IF(E22&gt;D22,1,0)</f>
        <v>0</v>
      </c>
      <c r="M20" s="97" t="str">
        <f aca="false">G20&amp;" d. "&amp;I20</f>
        <v>0 d. 0</v>
      </c>
      <c r="N20" s="97" t="str">
        <f aca="false">G20&amp;" x "&amp;I20</f>
        <v>0 x 0</v>
      </c>
      <c r="O20" s="97" t="str">
        <f aca="false">I20&amp;" x "&amp;G20</f>
        <v>0 x 0</v>
      </c>
      <c r="P20" s="94" t="n">
        <f aca="false">MONTH(B20)</f>
        <v>12</v>
      </c>
      <c r="Q20" s="94" t="n">
        <f aca="false">QUOTIENT(B20-2,7)-6129</f>
        <v>-6129</v>
      </c>
    </row>
    <row r="21" customFormat="false" ht="12.75" hidden="false" customHeight="false" outlineLevel="0" collapsed="false">
      <c r="A21" s="94"/>
      <c r="B21" s="39"/>
      <c r="C21" s="40"/>
      <c r="D21" s="98"/>
      <c r="E21" s="98"/>
      <c r="F21" s="40"/>
      <c r="G21" s="97"/>
      <c r="H21" s="94"/>
      <c r="I21" s="97"/>
      <c r="J21" s="94"/>
      <c r="K21" s="94"/>
      <c r="L21" s="94"/>
      <c r="M21" s="97" t="n">
        <v>0</v>
      </c>
      <c r="N21" s="97" t="n">
        <v>0</v>
      </c>
      <c r="O21" s="97" t="n">
        <v>0</v>
      </c>
      <c r="P21" s="94"/>
      <c r="Q21" s="94"/>
    </row>
    <row r="22" customFormat="false" ht="12.75" hidden="false" customHeight="false" outlineLevel="0" collapsed="false">
      <c r="A22" s="99"/>
      <c r="B22" s="100"/>
      <c r="C22" s="101"/>
      <c r="D22" s="102"/>
      <c r="E22" s="102"/>
      <c r="F22" s="101"/>
      <c r="G22" s="103"/>
      <c r="H22" s="99"/>
      <c r="I22" s="103"/>
      <c r="J22" s="99"/>
      <c r="K22" s="99"/>
      <c r="L22" s="99"/>
      <c r="M22" s="103" t="n">
        <v>0</v>
      </c>
      <c r="N22" s="103" t="n">
        <v>0</v>
      </c>
      <c r="O22" s="103" t="n">
        <v>0</v>
      </c>
      <c r="P22" s="99"/>
      <c r="Q22" s="99"/>
    </row>
    <row r="23" customFormat="false" ht="12.75" hidden="false" customHeight="false" outlineLevel="0" collapsed="false">
      <c r="A23" s="104" t="n">
        <f aca="false">A20+1</f>
        <v>8</v>
      </c>
      <c r="B23" s="95"/>
      <c r="C23" s="40"/>
      <c r="D23" s="96"/>
      <c r="E23" s="96"/>
      <c r="F23" s="40"/>
      <c r="G23" s="105" t="n">
        <f aca="false">C23</f>
        <v>0</v>
      </c>
      <c r="H23" s="104" t="n">
        <f aca="false">IF(AND(E23=0,E24=0),25,20)</f>
        <v>25</v>
      </c>
      <c r="I23" s="105" t="n">
        <f aca="false">F23</f>
        <v>0</v>
      </c>
      <c r="J23" s="94" t="n">
        <f aca="false">IF(E23="WO40",-40,MAX(4,SUM(E23:E24)))</f>
        <v>4</v>
      </c>
      <c r="K23" s="104" t="n">
        <f aca="false">IF(D23&gt;E23,1,0)+IF(D24&gt;E24,1,0)+IF(D25&gt;E25,1,0)</f>
        <v>0</v>
      </c>
      <c r="L23" s="104" t="n">
        <f aca="false">IF(E23&gt;D23,1,0)+IF(E24&gt;D24,1,0)+IF(E25&gt;D25,1,0)</f>
        <v>0</v>
      </c>
      <c r="M23" s="97" t="str">
        <f aca="false">G23&amp;" d. "&amp;I23</f>
        <v>0 d. 0</v>
      </c>
      <c r="N23" s="97" t="str">
        <f aca="false">G23&amp;" x "&amp;I23</f>
        <v>0 x 0</v>
      </c>
      <c r="O23" s="97" t="str">
        <f aca="false">I23&amp;" x "&amp;G23</f>
        <v>0 x 0</v>
      </c>
      <c r="P23" s="94" t="n">
        <f aca="false">MONTH(B23)</f>
        <v>12</v>
      </c>
      <c r="Q23" s="94" t="n">
        <f aca="false">QUOTIENT(B23-2,7)-6129</f>
        <v>-6129</v>
      </c>
    </row>
    <row r="24" customFormat="false" ht="12.75" hidden="false" customHeight="false" outlineLevel="0" collapsed="false">
      <c r="A24" s="94"/>
      <c r="B24" s="39"/>
      <c r="C24" s="40"/>
      <c r="D24" s="98"/>
      <c r="E24" s="98"/>
      <c r="F24" s="40"/>
      <c r="G24" s="97"/>
      <c r="H24" s="94"/>
      <c r="I24" s="97"/>
      <c r="J24" s="94"/>
      <c r="K24" s="94"/>
      <c r="L24" s="94"/>
      <c r="M24" s="97" t="n">
        <v>0</v>
      </c>
      <c r="N24" s="97" t="n">
        <v>0</v>
      </c>
      <c r="O24" s="97" t="n">
        <v>0</v>
      </c>
      <c r="P24" s="94"/>
      <c r="Q24" s="94"/>
    </row>
    <row r="25" customFormat="false" ht="12.75" hidden="false" customHeight="false" outlineLevel="0" collapsed="false">
      <c r="A25" s="99"/>
      <c r="B25" s="100"/>
      <c r="C25" s="101"/>
      <c r="D25" s="102"/>
      <c r="E25" s="102"/>
      <c r="F25" s="101"/>
      <c r="G25" s="103"/>
      <c r="H25" s="99"/>
      <c r="I25" s="103"/>
      <c r="J25" s="99"/>
      <c r="K25" s="99"/>
      <c r="L25" s="99"/>
      <c r="M25" s="103" t="n">
        <v>0</v>
      </c>
      <c r="N25" s="103" t="n">
        <v>0</v>
      </c>
      <c r="O25" s="103" t="n">
        <v>0</v>
      </c>
      <c r="P25" s="99"/>
      <c r="Q25" s="99"/>
    </row>
    <row r="26" customFormat="false" ht="12.75" hidden="false" customHeight="false" outlineLevel="0" collapsed="false">
      <c r="A26" s="104" t="n">
        <f aca="false">A23+1</f>
        <v>9</v>
      </c>
      <c r="B26" s="95"/>
      <c r="C26" s="40"/>
      <c r="D26" s="96"/>
      <c r="E26" s="96"/>
      <c r="F26" s="40"/>
      <c r="G26" s="105" t="n">
        <f aca="false">C26</f>
        <v>0</v>
      </c>
      <c r="H26" s="104" t="n">
        <f aca="false">IF(AND(E26=0,E27=0),25,20)</f>
        <v>25</v>
      </c>
      <c r="I26" s="105" t="n">
        <f aca="false">F26</f>
        <v>0</v>
      </c>
      <c r="J26" s="94" t="n">
        <f aca="false">IF(E26="WO40",-40,MAX(4,SUM(E26:E27)))</f>
        <v>4</v>
      </c>
      <c r="K26" s="104" t="n">
        <f aca="false">IF(D26&gt;E26,1,0)+IF(D27&gt;E27,1,0)+IF(D28&gt;E28,1,0)</f>
        <v>0</v>
      </c>
      <c r="L26" s="104" t="n">
        <f aca="false">IF(E26&gt;D26,1,0)+IF(E27&gt;D27,1,0)+IF(E28&gt;D28,1,0)</f>
        <v>0</v>
      </c>
      <c r="M26" s="97" t="str">
        <f aca="false">G26&amp;" d. "&amp;I26</f>
        <v>0 d. 0</v>
      </c>
      <c r="N26" s="97" t="str">
        <f aca="false">G26&amp;" x "&amp;I26</f>
        <v>0 x 0</v>
      </c>
      <c r="O26" s="97" t="str">
        <f aca="false">I26&amp;" x "&amp;G26</f>
        <v>0 x 0</v>
      </c>
      <c r="P26" s="94" t="n">
        <f aca="false">MONTH(B26)</f>
        <v>12</v>
      </c>
      <c r="Q26" s="94" t="n">
        <f aca="false">QUOTIENT(B26-2,7)-6129</f>
        <v>-6129</v>
      </c>
    </row>
    <row r="27" customFormat="false" ht="12.75" hidden="false" customHeight="false" outlineLevel="0" collapsed="false">
      <c r="A27" s="94"/>
      <c r="B27" s="39"/>
      <c r="C27" s="40"/>
      <c r="D27" s="98"/>
      <c r="E27" s="98"/>
      <c r="F27" s="40"/>
      <c r="G27" s="97"/>
      <c r="H27" s="94"/>
      <c r="I27" s="97"/>
      <c r="J27" s="94"/>
      <c r="K27" s="94"/>
      <c r="L27" s="94"/>
      <c r="M27" s="97" t="n">
        <v>0</v>
      </c>
      <c r="N27" s="97" t="n">
        <v>0</v>
      </c>
      <c r="O27" s="97" t="n">
        <v>0</v>
      </c>
      <c r="P27" s="94"/>
      <c r="Q27" s="94"/>
    </row>
    <row r="28" customFormat="false" ht="12.75" hidden="false" customHeight="false" outlineLevel="0" collapsed="false">
      <c r="A28" s="99"/>
      <c r="B28" s="100"/>
      <c r="C28" s="101"/>
      <c r="D28" s="102"/>
      <c r="E28" s="102"/>
      <c r="F28" s="101"/>
      <c r="G28" s="103"/>
      <c r="H28" s="99"/>
      <c r="I28" s="103"/>
      <c r="J28" s="99"/>
      <c r="K28" s="99"/>
      <c r="L28" s="99"/>
      <c r="M28" s="103" t="n">
        <v>0</v>
      </c>
      <c r="N28" s="103" t="n">
        <v>0</v>
      </c>
      <c r="O28" s="103" t="n">
        <v>0</v>
      </c>
      <c r="P28" s="99"/>
      <c r="Q28" s="99"/>
    </row>
    <row r="29" customFormat="false" ht="12.75" hidden="false" customHeight="false" outlineLevel="0" collapsed="false">
      <c r="A29" s="104" t="n">
        <f aca="false">A26+1</f>
        <v>10</v>
      </c>
      <c r="B29" s="95"/>
      <c r="C29" s="40"/>
      <c r="D29" s="96"/>
      <c r="E29" s="96"/>
      <c r="F29" s="40"/>
      <c r="G29" s="105" t="n">
        <f aca="false">C29</f>
        <v>0</v>
      </c>
      <c r="H29" s="104" t="n">
        <f aca="false">IF(AND(E29=0,E30=0),25,20)</f>
        <v>25</v>
      </c>
      <c r="I29" s="105" t="n">
        <f aca="false">F29</f>
        <v>0</v>
      </c>
      <c r="J29" s="94" t="n">
        <f aca="false">IF(E29="WO40",-40,MAX(4,SUM(E29:E30)))</f>
        <v>4</v>
      </c>
      <c r="K29" s="104" t="n">
        <f aca="false">IF(D29&gt;E29,1,0)+IF(D30&gt;E30,1,0)+IF(D31&gt;E31,1,0)</f>
        <v>0</v>
      </c>
      <c r="L29" s="104" t="n">
        <f aca="false">IF(E29&gt;D29,1,0)+IF(E30&gt;D30,1,0)+IF(E31&gt;D31,1,0)</f>
        <v>0</v>
      </c>
      <c r="M29" s="97" t="str">
        <f aca="false">G29&amp;" d. "&amp;I29</f>
        <v>0 d. 0</v>
      </c>
      <c r="N29" s="97" t="str">
        <f aca="false">G29&amp;" x "&amp;I29</f>
        <v>0 x 0</v>
      </c>
      <c r="O29" s="97" t="str">
        <f aca="false">I29&amp;" x "&amp;G29</f>
        <v>0 x 0</v>
      </c>
      <c r="P29" s="94" t="n">
        <f aca="false">MONTH(B29)</f>
        <v>12</v>
      </c>
      <c r="Q29" s="94" t="n">
        <f aca="false">QUOTIENT(B29-2,7)-6129</f>
        <v>-6129</v>
      </c>
    </row>
    <row r="30" customFormat="false" ht="12.75" hidden="false" customHeight="false" outlineLevel="0" collapsed="false">
      <c r="A30" s="94"/>
      <c r="B30" s="39"/>
      <c r="C30" s="40"/>
      <c r="D30" s="98"/>
      <c r="E30" s="98"/>
      <c r="F30" s="40"/>
      <c r="G30" s="97"/>
      <c r="H30" s="94"/>
      <c r="I30" s="97"/>
      <c r="J30" s="94"/>
      <c r="K30" s="94"/>
      <c r="L30" s="94"/>
      <c r="M30" s="97" t="n">
        <v>0</v>
      </c>
      <c r="N30" s="97" t="n">
        <v>0</v>
      </c>
      <c r="O30" s="97" t="n">
        <v>0</v>
      </c>
      <c r="P30" s="94"/>
      <c r="Q30" s="94"/>
    </row>
    <row r="31" customFormat="false" ht="12.75" hidden="false" customHeight="false" outlineLevel="0" collapsed="false">
      <c r="A31" s="99"/>
      <c r="B31" s="100"/>
      <c r="C31" s="101"/>
      <c r="D31" s="102"/>
      <c r="E31" s="102"/>
      <c r="F31" s="101"/>
      <c r="G31" s="103"/>
      <c r="H31" s="99"/>
      <c r="I31" s="103"/>
      <c r="J31" s="99"/>
      <c r="K31" s="99"/>
      <c r="L31" s="99"/>
      <c r="M31" s="103" t="n">
        <v>0</v>
      </c>
      <c r="N31" s="103" t="n">
        <v>0</v>
      </c>
      <c r="O31" s="103" t="n">
        <v>0</v>
      </c>
      <c r="P31" s="99"/>
      <c r="Q31" s="99"/>
    </row>
    <row r="32" customFormat="false" ht="12.75" hidden="false" customHeight="false" outlineLevel="0" collapsed="false">
      <c r="A32" s="104" t="n">
        <f aca="false">A29+1</f>
        <v>11</v>
      </c>
      <c r="B32" s="95"/>
      <c r="C32" s="40"/>
      <c r="D32" s="96"/>
      <c r="E32" s="96"/>
      <c r="F32" s="40"/>
      <c r="G32" s="105" t="n">
        <f aca="false">C32</f>
        <v>0</v>
      </c>
      <c r="H32" s="104" t="n">
        <f aca="false">IF(AND(E32=0,E33=0),25,20)</f>
        <v>25</v>
      </c>
      <c r="I32" s="105" t="n">
        <f aca="false">F32</f>
        <v>0</v>
      </c>
      <c r="J32" s="94" t="n">
        <f aca="false">IF(E32="WO40",-40,MAX(4,SUM(E32:E33)))</f>
        <v>4</v>
      </c>
      <c r="K32" s="104" t="n">
        <f aca="false">IF(D32&gt;E32,1,0)+IF(D33&gt;E33,1,0)+IF(D34&gt;E34,1,0)</f>
        <v>0</v>
      </c>
      <c r="L32" s="104" t="n">
        <f aca="false">IF(E32&gt;D32,1,0)+IF(E33&gt;D33,1,0)+IF(E34&gt;D34,1,0)</f>
        <v>0</v>
      </c>
      <c r="M32" s="97" t="str">
        <f aca="false">G32&amp;" d. "&amp;I32</f>
        <v>0 d. 0</v>
      </c>
      <c r="N32" s="97" t="str">
        <f aca="false">G32&amp;" x "&amp;I32</f>
        <v>0 x 0</v>
      </c>
      <c r="O32" s="97" t="str">
        <f aca="false">I32&amp;" x "&amp;G32</f>
        <v>0 x 0</v>
      </c>
      <c r="P32" s="94" t="n">
        <f aca="false">MONTH(B32)</f>
        <v>12</v>
      </c>
      <c r="Q32" s="94" t="n">
        <f aca="false">QUOTIENT(B32-2,7)-6129</f>
        <v>-6129</v>
      </c>
    </row>
    <row r="33" customFormat="false" ht="12.75" hidden="false" customHeight="false" outlineLevel="0" collapsed="false">
      <c r="A33" s="94"/>
      <c r="B33" s="39"/>
      <c r="C33" s="40"/>
      <c r="D33" s="98"/>
      <c r="E33" s="98"/>
      <c r="F33" s="40"/>
      <c r="G33" s="97"/>
      <c r="H33" s="94"/>
      <c r="I33" s="97"/>
      <c r="J33" s="94"/>
      <c r="K33" s="94"/>
      <c r="L33" s="94"/>
      <c r="M33" s="97" t="n">
        <v>0</v>
      </c>
      <c r="N33" s="97" t="n">
        <v>0</v>
      </c>
      <c r="O33" s="97" t="n">
        <v>0</v>
      </c>
      <c r="P33" s="94"/>
      <c r="Q33" s="94"/>
    </row>
    <row r="34" customFormat="false" ht="12.75" hidden="false" customHeight="false" outlineLevel="0" collapsed="false">
      <c r="A34" s="99"/>
      <c r="B34" s="100"/>
      <c r="C34" s="101"/>
      <c r="D34" s="102"/>
      <c r="E34" s="102"/>
      <c r="F34" s="101"/>
      <c r="G34" s="103"/>
      <c r="H34" s="99"/>
      <c r="I34" s="103"/>
      <c r="J34" s="99"/>
      <c r="K34" s="99"/>
      <c r="L34" s="99"/>
      <c r="M34" s="103" t="n">
        <v>0</v>
      </c>
      <c r="N34" s="103" t="n">
        <v>0</v>
      </c>
      <c r="O34" s="103" t="n">
        <v>0</v>
      </c>
      <c r="P34" s="99"/>
      <c r="Q34" s="99"/>
    </row>
    <row r="35" customFormat="false" ht="12.75" hidden="false" customHeight="false" outlineLevel="0" collapsed="false">
      <c r="A35" s="104" t="n">
        <f aca="false">A32+1</f>
        <v>12</v>
      </c>
      <c r="B35" s="95"/>
      <c r="C35" s="40"/>
      <c r="D35" s="96"/>
      <c r="E35" s="96"/>
      <c r="F35" s="40"/>
      <c r="G35" s="105" t="n">
        <f aca="false">C35</f>
        <v>0</v>
      </c>
      <c r="H35" s="104" t="n">
        <f aca="false">IF(AND(E35=0,E36=0),25,20)</f>
        <v>25</v>
      </c>
      <c r="I35" s="105" t="n">
        <f aca="false">F35</f>
        <v>0</v>
      </c>
      <c r="J35" s="94" t="n">
        <f aca="false">IF(E35="WO40",-40,MAX(4,SUM(E35:E36)))</f>
        <v>4</v>
      </c>
      <c r="K35" s="104" t="n">
        <f aca="false">IF(D35&gt;E35,1,0)+IF(D36&gt;E36,1,0)+IF(D37&gt;E37,1,0)</f>
        <v>0</v>
      </c>
      <c r="L35" s="104" t="n">
        <f aca="false">IF(E35&gt;D35,1,0)+IF(E36&gt;D36,1,0)+IF(E37&gt;D37,1,0)</f>
        <v>0</v>
      </c>
      <c r="M35" s="97" t="str">
        <f aca="false">G35&amp;" d. "&amp;I35</f>
        <v>0 d. 0</v>
      </c>
      <c r="N35" s="97" t="str">
        <f aca="false">G35&amp;" x "&amp;I35</f>
        <v>0 x 0</v>
      </c>
      <c r="O35" s="97" t="str">
        <f aca="false">I35&amp;" x "&amp;G35</f>
        <v>0 x 0</v>
      </c>
      <c r="P35" s="94" t="n">
        <f aca="false">MONTH(B35)</f>
        <v>12</v>
      </c>
      <c r="Q35" s="94" t="n">
        <f aca="false">QUOTIENT(B35-2,7)-6129</f>
        <v>-6129</v>
      </c>
    </row>
    <row r="36" customFormat="false" ht="12.75" hidden="false" customHeight="false" outlineLevel="0" collapsed="false">
      <c r="A36" s="94"/>
      <c r="B36" s="39"/>
      <c r="C36" s="40"/>
      <c r="D36" s="98"/>
      <c r="E36" s="98"/>
      <c r="F36" s="40"/>
      <c r="G36" s="97"/>
      <c r="H36" s="94"/>
      <c r="I36" s="97"/>
      <c r="J36" s="94"/>
      <c r="K36" s="94"/>
      <c r="L36" s="94"/>
      <c r="M36" s="97" t="n">
        <v>0</v>
      </c>
      <c r="N36" s="97" t="n">
        <v>0</v>
      </c>
      <c r="O36" s="97" t="n">
        <v>0</v>
      </c>
      <c r="P36" s="94"/>
      <c r="Q36" s="94"/>
    </row>
    <row r="37" customFormat="false" ht="12.75" hidden="false" customHeight="false" outlineLevel="0" collapsed="false">
      <c r="A37" s="99"/>
      <c r="B37" s="100"/>
      <c r="C37" s="101"/>
      <c r="D37" s="102"/>
      <c r="E37" s="102"/>
      <c r="F37" s="101"/>
      <c r="G37" s="103"/>
      <c r="H37" s="99"/>
      <c r="I37" s="103"/>
      <c r="J37" s="99"/>
      <c r="K37" s="99"/>
      <c r="L37" s="99"/>
      <c r="M37" s="103" t="n">
        <v>0</v>
      </c>
      <c r="N37" s="103" t="n">
        <v>0</v>
      </c>
      <c r="O37" s="103" t="n">
        <v>0</v>
      </c>
      <c r="P37" s="99"/>
      <c r="Q37" s="99"/>
    </row>
    <row r="38" customFormat="false" ht="12.75" hidden="false" customHeight="false" outlineLevel="0" collapsed="false">
      <c r="A38" s="104" t="n">
        <f aca="false">A35+1</f>
        <v>13</v>
      </c>
      <c r="B38" s="95"/>
      <c r="C38" s="40"/>
      <c r="D38" s="96"/>
      <c r="E38" s="96"/>
      <c r="F38" s="40"/>
      <c r="G38" s="105" t="n">
        <f aca="false">C38</f>
        <v>0</v>
      </c>
      <c r="H38" s="104" t="n">
        <f aca="false">IF(AND(E38=0,E39=0),25,20)</f>
        <v>25</v>
      </c>
      <c r="I38" s="105" t="n">
        <f aca="false">F38</f>
        <v>0</v>
      </c>
      <c r="J38" s="94" t="n">
        <f aca="false">IF(E38="WO40",-40,MAX(4,SUM(E38:E39)))</f>
        <v>4</v>
      </c>
      <c r="K38" s="104" t="n">
        <f aca="false">IF(D38&gt;E38,1,0)+IF(D39&gt;E39,1,0)+IF(D40&gt;E40,1,0)</f>
        <v>0</v>
      </c>
      <c r="L38" s="104" t="n">
        <f aca="false">IF(E38&gt;D38,1,0)+IF(E39&gt;D39,1,0)+IF(E40&gt;D40,1,0)</f>
        <v>0</v>
      </c>
      <c r="M38" s="97" t="str">
        <f aca="false">G38&amp;" d. "&amp;I38</f>
        <v>0 d. 0</v>
      </c>
      <c r="N38" s="97" t="str">
        <f aca="false">G38&amp;" x "&amp;I38</f>
        <v>0 x 0</v>
      </c>
      <c r="O38" s="97" t="str">
        <f aca="false">I38&amp;" x "&amp;G38</f>
        <v>0 x 0</v>
      </c>
      <c r="P38" s="94" t="n">
        <f aca="false">MONTH(B38)</f>
        <v>12</v>
      </c>
      <c r="Q38" s="94" t="n">
        <f aca="false">QUOTIENT(B38-2,7)-6129</f>
        <v>-6129</v>
      </c>
    </row>
    <row r="39" customFormat="false" ht="12.75" hidden="false" customHeight="false" outlineLevel="0" collapsed="false">
      <c r="A39" s="94"/>
      <c r="B39" s="39"/>
      <c r="C39" s="40"/>
      <c r="D39" s="98"/>
      <c r="E39" s="98"/>
      <c r="F39" s="40"/>
      <c r="G39" s="97"/>
      <c r="H39" s="94"/>
      <c r="I39" s="97"/>
      <c r="J39" s="94"/>
      <c r="K39" s="94"/>
      <c r="L39" s="94"/>
      <c r="M39" s="97" t="n">
        <v>0</v>
      </c>
      <c r="N39" s="97" t="n">
        <v>0</v>
      </c>
      <c r="O39" s="97" t="n">
        <v>0</v>
      </c>
      <c r="P39" s="94"/>
      <c r="Q39" s="94"/>
    </row>
    <row r="40" customFormat="false" ht="12.75" hidden="false" customHeight="false" outlineLevel="0" collapsed="false">
      <c r="A40" s="99"/>
      <c r="B40" s="100"/>
      <c r="C40" s="101"/>
      <c r="D40" s="102"/>
      <c r="E40" s="102"/>
      <c r="F40" s="101"/>
      <c r="G40" s="103"/>
      <c r="H40" s="99"/>
      <c r="I40" s="103"/>
      <c r="J40" s="99"/>
      <c r="K40" s="99"/>
      <c r="L40" s="99"/>
      <c r="M40" s="103" t="n">
        <v>0</v>
      </c>
      <c r="N40" s="103" t="n">
        <v>0</v>
      </c>
      <c r="O40" s="103" t="n">
        <v>0</v>
      </c>
      <c r="P40" s="99"/>
      <c r="Q40" s="99"/>
    </row>
    <row r="41" customFormat="false" ht="12.75" hidden="false" customHeight="false" outlineLevel="0" collapsed="false">
      <c r="A41" s="104" t="n">
        <f aca="false">A38+1</f>
        <v>14</v>
      </c>
      <c r="B41" s="95"/>
      <c r="C41" s="40"/>
      <c r="D41" s="96"/>
      <c r="E41" s="96"/>
      <c r="F41" s="40"/>
      <c r="G41" s="105" t="n">
        <f aca="false">C41</f>
        <v>0</v>
      </c>
      <c r="H41" s="104" t="n">
        <f aca="false">IF(AND(E41=0,E42=0),25,20)</f>
        <v>25</v>
      </c>
      <c r="I41" s="105" t="n">
        <f aca="false">F41</f>
        <v>0</v>
      </c>
      <c r="J41" s="94" t="n">
        <f aca="false">IF(E41="WO40",-40,MAX(4,SUM(E41:E42)))</f>
        <v>4</v>
      </c>
      <c r="K41" s="104" t="n">
        <f aca="false">IF(D41&gt;E41,1,0)+IF(D42&gt;E42,1,0)+IF(D43&gt;E43,1,0)</f>
        <v>0</v>
      </c>
      <c r="L41" s="104" t="n">
        <f aca="false">IF(E41&gt;D41,1,0)+IF(E42&gt;D42,1,0)+IF(E43&gt;D43,1,0)</f>
        <v>0</v>
      </c>
      <c r="M41" s="97" t="str">
        <f aca="false">G41&amp;" d. "&amp;I41</f>
        <v>0 d. 0</v>
      </c>
      <c r="N41" s="97" t="str">
        <f aca="false">G41&amp;" x "&amp;I41</f>
        <v>0 x 0</v>
      </c>
      <c r="O41" s="97" t="str">
        <f aca="false">I41&amp;" x "&amp;G41</f>
        <v>0 x 0</v>
      </c>
      <c r="P41" s="94" t="n">
        <f aca="false">MONTH(B41)</f>
        <v>12</v>
      </c>
      <c r="Q41" s="94" t="n">
        <f aca="false">QUOTIENT(B41-2,7)-6129</f>
        <v>-6129</v>
      </c>
    </row>
    <row r="42" customFormat="false" ht="12.75" hidden="false" customHeight="false" outlineLevel="0" collapsed="false">
      <c r="A42" s="94"/>
      <c r="B42" s="39"/>
      <c r="C42" s="40"/>
      <c r="D42" s="98"/>
      <c r="E42" s="98"/>
      <c r="F42" s="40"/>
      <c r="G42" s="97"/>
      <c r="H42" s="94"/>
      <c r="I42" s="97"/>
      <c r="J42" s="94"/>
      <c r="K42" s="94"/>
      <c r="L42" s="94"/>
      <c r="M42" s="97" t="n">
        <v>0</v>
      </c>
      <c r="N42" s="97" t="n">
        <v>0</v>
      </c>
      <c r="O42" s="97" t="n">
        <v>0</v>
      </c>
      <c r="P42" s="94"/>
      <c r="Q42" s="94"/>
    </row>
    <row r="43" customFormat="false" ht="12.75" hidden="false" customHeight="false" outlineLevel="0" collapsed="false">
      <c r="A43" s="99"/>
      <c r="B43" s="100"/>
      <c r="C43" s="101"/>
      <c r="D43" s="102"/>
      <c r="E43" s="102"/>
      <c r="F43" s="101"/>
      <c r="G43" s="103"/>
      <c r="H43" s="99"/>
      <c r="I43" s="103"/>
      <c r="J43" s="99"/>
      <c r="K43" s="99"/>
      <c r="L43" s="99"/>
      <c r="M43" s="103" t="n">
        <v>0</v>
      </c>
      <c r="N43" s="103" t="n">
        <v>0</v>
      </c>
      <c r="O43" s="103" t="n">
        <v>0</v>
      </c>
      <c r="P43" s="99"/>
      <c r="Q43" s="99"/>
    </row>
    <row r="44" customFormat="false" ht="12.75" hidden="false" customHeight="false" outlineLevel="0" collapsed="false">
      <c r="A44" s="104" t="n">
        <f aca="false">A41+1</f>
        <v>15</v>
      </c>
      <c r="B44" s="95"/>
      <c r="C44" s="40"/>
      <c r="D44" s="96"/>
      <c r="E44" s="96"/>
      <c r="F44" s="40"/>
      <c r="G44" s="105" t="n">
        <f aca="false">C44</f>
        <v>0</v>
      </c>
      <c r="H44" s="104" t="n">
        <f aca="false">IF(AND(E44=0,E45=0),25,20)</f>
        <v>25</v>
      </c>
      <c r="I44" s="105" t="n">
        <f aca="false">F44</f>
        <v>0</v>
      </c>
      <c r="J44" s="94" t="n">
        <f aca="false">IF(E44="WO40",-40,MAX(4,SUM(E44:E45)))</f>
        <v>4</v>
      </c>
      <c r="K44" s="104" t="n">
        <f aca="false">IF(D44&gt;E44,1,0)+IF(D45&gt;E45,1,0)+IF(D46&gt;E46,1,0)</f>
        <v>0</v>
      </c>
      <c r="L44" s="104" t="n">
        <f aca="false">IF(E44&gt;D44,1,0)+IF(E45&gt;D45,1,0)+IF(E46&gt;D46,1,0)</f>
        <v>0</v>
      </c>
      <c r="M44" s="97" t="str">
        <f aca="false">G44&amp;" d. "&amp;I44</f>
        <v>0 d. 0</v>
      </c>
      <c r="N44" s="97" t="str">
        <f aca="false">G44&amp;" x "&amp;I44</f>
        <v>0 x 0</v>
      </c>
      <c r="O44" s="97" t="str">
        <f aca="false">I44&amp;" x "&amp;G44</f>
        <v>0 x 0</v>
      </c>
      <c r="P44" s="94" t="n">
        <f aca="false">MONTH(B44)</f>
        <v>12</v>
      </c>
      <c r="Q44" s="94" t="n">
        <f aca="false">QUOTIENT(B44-2,7)-6129</f>
        <v>-6129</v>
      </c>
    </row>
    <row r="45" customFormat="false" ht="12.75" hidden="false" customHeight="false" outlineLevel="0" collapsed="false">
      <c r="A45" s="94"/>
      <c r="B45" s="39"/>
      <c r="C45" s="40"/>
      <c r="D45" s="98"/>
      <c r="E45" s="98"/>
      <c r="F45" s="40"/>
      <c r="G45" s="97"/>
      <c r="H45" s="94"/>
      <c r="I45" s="97"/>
      <c r="J45" s="94"/>
      <c r="K45" s="94"/>
      <c r="L45" s="94"/>
      <c r="M45" s="97" t="n">
        <v>0</v>
      </c>
      <c r="N45" s="97" t="n">
        <v>0</v>
      </c>
      <c r="O45" s="97" t="n">
        <v>0</v>
      </c>
      <c r="P45" s="94"/>
      <c r="Q45" s="94"/>
    </row>
    <row r="46" customFormat="false" ht="12.75" hidden="false" customHeight="false" outlineLevel="0" collapsed="false">
      <c r="A46" s="99"/>
      <c r="B46" s="100"/>
      <c r="C46" s="101"/>
      <c r="D46" s="102"/>
      <c r="E46" s="102"/>
      <c r="F46" s="101"/>
      <c r="G46" s="103"/>
      <c r="H46" s="99"/>
      <c r="I46" s="103"/>
      <c r="J46" s="99"/>
      <c r="K46" s="99"/>
      <c r="L46" s="99"/>
      <c r="M46" s="103" t="n">
        <v>0</v>
      </c>
      <c r="N46" s="103" t="n">
        <v>0</v>
      </c>
      <c r="O46" s="103" t="n">
        <v>0</v>
      </c>
      <c r="P46" s="99"/>
      <c r="Q46" s="99"/>
    </row>
    <row r="47" customFormat="false" ht="12.75" hidden="false" customHeight="false" outlineLevel="0" collapsed="false">
      <c r="A47" s="104" t="n">
        <f aca="false">A44+1</f>
        <v>16</v>
      </c>
      <c r="B47" s="95"/>
      <c r="C47" s="40"/>
      <c r="D47" s="96"/>
      <c r="E47" s="96"/>
      <c r="F47" s="40"/>
      <c r="G47" s="105" t="n">
        <f aca="false">C47</f>
        <v>0</v>
      </c>
      <c r="H47" s="104" t="n">
        <f aca="false">IF(AND(E47=0,E48=0),25,20)</f>
        <v>25</v>
      </c>
      <c r="I47" s="105" t="n">
        <f aca="false">F47</f>
        <v>0</v>
      </c>
      <c r="J47" s="94" t="n">
        <f aca="false">IF(E47="WO40",-40,MAX(4,SUM(E47:E48)))</f>
        <v>4</v>
      </c>
      <c r="K47" s="104" t="n">
        <f aca="false">IF(D47&gt;E47,1,0)+IF(D48&gt;E48,1,0)+IF(D49&gt;E49,1,0)</f>
        <v>0</v>
      </c>
      <c r="L47" s="104" t="n">
        <f aca="false">IF(E47&gt;D47,1,0)+IF(E48&gt;D48,1,0)+IF(E49&gt;D49,1,0)</f>
        <v>0</v>
      </c>
      <c r="M47" s="97" t="str">
        <f aca="false">G47&amp;" d. "&amp;I47</f>
        <v>0 d. 0</v>
      </c>
      <c r="N47" s="97" t="str">
        <f aca="false">G47&amp;" x "&amp;I47</f>
        <v>0 x 0</v>
      </c>
      <c r="O47" s="97" t="str">
        <f aca="false">I47&amp;" x "&amp;G47</f>
        <v>0 x 0</v>
      </c>
      <c r="P47" s="94" t="n">
        <f aca="false">MONTH(B47)</f>
        <v>12</v>
      </c>
      <c r="Q47" s="94" t="n">
        <f aca="false">QUOTIENT(B47-2,7)-6129</f>
        <v>-6129</v>
      </c>
    </row>
    <row r="48" customFormat="false" ht="12.75" hidden="false" customHeight="false" outlineLevel="0" collapsed="false">
      <c r="A48" s="94"/>
      <c r="B48" s="39"/>
      <c r="C48" s="40"/>
      <c r="D48" s="98"/>
      <c r="E48" s="98"/>
      <c r="F48" s="40"/>
      <c r="G48" s="97"/>
      <c r="H48" s="94"/>
      <c r="I48" s="97"/>
      <c r="J48" s="94"/>
      <c r="K48" s="94"/>
      <c r="L48" s="94"/>
      <c r="M48" s="97" t="n">
        <v>0</v>
      </c>
      <c r="N48" s="97" t="n">
        <v>0</v>
      </c>
      <c r="O48" s="97" t="n">
        <v>0</v>
      </c>
      <c r="P48" s="94"/>
      <c r="Q48" s="94"/>
    </row>
    <row r="49" customFormat="false" ht="12.75" hidden="false" customHeight="false" outlineLevel="0" collapsed="false">
      <c r="A49" s="99"/>
      <c r="B49" s="100"/>
      <c r="C49" s="101"/>
      <c r="D49" s="102"/>
      <c r="E49" s="102"/>
      <c r="F49" s="101"/>
      <c r="G49" s="103"/>
      <c r="H49" s="99"/>
      <c r="I49" s="103"/>
      <c r="J49" s="99"/>
      <c r="K49" s="99"/>
      <c r="L49" s="99"/>
      <c r="M49" s="103" t="n">
        <v>0</v>
      </c>
      <c r="N49" s="103" t="n">
        <v>0</v>
      </c>
      <c r="O49" s="103" t="n">
        <v>0</v>
      </c>
      <c r="P49" s="99"/>
      <c r="Q49" s="99"/>
    </row>
    <row r="50" customFormat="false" ht="12.75" hidden="false" customHeight="false" outlineLevel="0" collapsed="false">
      <c r="A50" s="104" t="n">
        <f aca="false">A47+1</f>
        <v>17</v>
      </c>
      <c r="B50" s="95"/>
      <c r="C50" s="40"/>
      <c r="D50" s="96"/>
      <c r="E50" s="96"/>
      <c r="F50" s="40"/>
      <c r="G50" s="105" t="n">
        <f aca="false">C50</f>
        <v>0</v>
      </c>
      <c r="H50" s="104" t="n">
        <f aca="false">IF(AND(E50=0,E51=0),25,20)</f>
        <v>25</v>
      </c>
      <c r="I50" s="105" t="n">
        <f aca="false">F50</f>
        <v>0</v>
      </c>
      <c r="J50" s="94" t="n">
        <f aca="false">IF(E50="WO40",-40,MAX(4,SUM(E50:E51)))</f>
        <v>4</v>
      </c>
      <c r="K50" s="104" t="n">
        <f aca="false">IF(D50&gt;E50,1,0)+IF(D51&gt;E51,1,0)+IF(D52&gt;E52,1,0)</f>
        <v>0</v>
      </c>
      <c r="L50" s="104" t="n">
        <f aca="false">IF(E50&gt;D50,1,0)+IF(E51&gt;D51,1,0)+IF(E52&gt;D52,1,0)</f>
        <v>0</v>
      </c>
      <c r="M50" s="97" t="str">
        <f aca="false">G50&amp;" d. "&amp;I50</f>
        <v>0 d. 0</v>
      </c>
      <c r="N50" s="97" t="str">
        <f aca="false">G50&amp;" x "&amp;I50</f>
        <v>0 x 0</v>
      </c>
      <c r="O50" s="97" t="str">
        <f aca="false">I50&amp;" x "&amp;G50</f>
        <v>0 x 0</v>
      </c>
      <c r="P50" s="94" t="n">
        <f aca="false">MONTH(B50)</f>
        <v>12</v>
      </c>
      <c r="Q50" s="94" t="n">
        <f aca="false">QUOTIENT(B50-2,7)-6129</f>
        <v>-6129</v>
      </c>
    </row>
    <row r="51" customFormat="false" ht="12.75" hidden="false" customHeight="false" outlineLevel="0" collapsed="false">
      <c r="A51" s="94"/>
      <c r="B51" s="39"/>
      <c r="C51" s="40"/>
      <c r="D51" s="98"/>
      <c r="E51" s="98"/>
      <c r="F51" s="40"/>
      <c r="G51" s="97"/>
      <c r="H51" s="94"/>
      <c r="I51" s="97"/>
      <c r="J51" s="94"/>
      <c r="K51" s="94"/>
      <c r="L51" s="94"/>
      <c r="M51" s="97" t="n">
        <v>0</v>
      </c>
      <c r="N51" s="97" t="n">
        <v>0</v>
      </c>
      <c r="O51" s="97" t="n">
        <v>0</v>
      </c>
      <c r="P51" s="94"/>
      <c r="Q51" s="94"/>
    </row>
    <row r="52" customFormat="false" ht="12.75" hidden="false" customHeight="false" outlineLevel="0" collapsed="false">
      <c r="A52" s="99"/>
      <c r="B52" s="100"/>
      <c r="C52" s="101"/>
      <c r="D52" s="102"/>
      <c r="E52" s="102"/>
      <c r="F52" s="101"/>
      <c r="G52" s="103"/>
      <c r="H52" s="99"/>
      <c r="I52" s="103"/>
      <c r="J52" s="99"/>
      <c r="K52" s="99"/>
      <c r="L52" s="99"/>
      <c r="M52" s="103" t="n">
        <v>0</v>
      </c>
      <c r="N52" s="103" t="n">
        <v>0</v>
      </c>
      <c r="O52" s="103" t="n">
        <v>0</v>
      </c>
      <c r="P52" s="99"/>
      <c r="Q52" s="99"/>
    </row>
    <row r="53" customFormat="false" ht="12.75" hidden="false" customHeight="false" outlineLevel="0" collapsed="false">
      <c r="A53" s="104" t="n">
        <f aca="false">A50+1</f>
        <v>18</v>
      </c>
      <c r="B53" s="95"/>
      <c r="C53" s="40"/>
      <c r="D53" s="96"/>
      <c r="E53" s="96"/>
      <c r="F53" s="40"/>
      <c r="G53" s="105" t="n">
        <f aca="false">C53</f>
        <v>0</v>
      </c>
      <c r="H53" s="104" t="n">
        <f aca="false">IF(AND(E53=0,E54=0),25,20)</f>
        <v>25</v>
      </c>
      <c r="I53" s="105" t="n">
        <f aca="false">F53</f>
        <v>0</v>
      </c>
      <c r="J53" s="94" t="n">
        <f aca="false">IF(E53="WO40",-40,MAX(4,SUM(E53:E54)))</f>
        <v>4</v>
      </c>
      <c r="K53" s="104" t="n">
        <f aca="false">IF(D53&gt;E53,1,0)+IF(D54&gt;E54,1,0)+IF(D55&gt;E55,1,0)</f>
        <v>0</v>
      </c>
      <c r="L53" s="104" t="n">
        <f aca="false">IF(E53&gt;D53,1,0)+IF(E54&gt;D54,1,0)+IF(E55&gt;D55,1,0)</f>
        <v>0</v>
      </c>
      <c r="M53" s="97" t="str">
        <f aca="false">G53&amp;" d. "&amp;I53</f>
        <v>0 d. 0</v>
      </c>
      <c r="N53" s="97" t="str">
        <f aca="false">G53&amp;" x "&amp;I53</f>
        <v>0 x 0</v>
      </c>
      <c r="O53" s="97" t="str">
        <f aca="false">I53&amp;" x "&amp;G53</f>
        <v>0 x 0</v>
      </c>
      <c r="P53" s="94" t="n">
        <f aca="false">MONTH(B53)</f>
        <v>12</v>
      </c>
      <c r="Q53" s="94" t="n">
        <f aca="false">QUOTIENT(B53-2,7)-6129</f>
        <v>-6129</v>
      </c>
    </row>
    <row r="54" customFormat="false" ht="12.75" hidden="false" customHeight="false" outlineLevel="0" collapsed="false">
      <c r="A54" s="94"/>
      <c r="B54" s="39"/>
      <c r="C54" s="40"/>
      <c r="D54" s="98"/>
      <c r="E54" s="98"/>
      <c r="F54" s="40"/>
      <c r="G54" s="97"/>
      <c r="H54" s="94"/>
      <c r="I54" s="97"/>
      <c r="J54" s="94"/>
      <c r="K54" s="94"/>
      <c r="L54" s="94"/>
      <c r="M54" s="97" t="n">
        <v>0</v>
      </c>
      <c r="N54" s="97" t="n">
        <v>0</v>
      </c>
      <c r="O54" s="97" t="n">
        <v>0</v>
      </c>
      <c r="P54" s="94"/>
      <c r="Q54" s="94"/>
    </row>
    <row r="55" customFormat="false" ht="12.75" hidden="false" customHeight="false" outlineLevel="0" collapsed="false">
      <c r="A55" s="99"/>
      <c r="B55" s="100"/>
      <c r="C55" s="101"/>
      <c r="D55" s="102"/>
      <c r="E55" s="102"/>
      <c r="F55" s="101"/>
      <c r="G55" s="103"/>
      <c r="H55" s="99"/>
      <c r="I55" s="103"/>
      <c r="J55" s="99"/>
      <c r="K55" s="99"/>
      <c r="L55" s="99"/>
      <c r="M55" s="103" t="n">
        <v>0</v>
      </c>
      <c r="N55" s="103" t="n">
        <v>0</v>
      </c>
      <c r="O55" s="103" t="n">
        <v>0</v>
      </c>
      <c r="P55" s="99"/>
      <c r="Q55" s="99"/>
    </row>
    <row r="56" customFormat="false" ht="12.75" hidden="false" customHeight="false" outlineLevel="0" collapsed="false">
      <c r="A56" s="104" t="n">
        <f aca="false">A53+1</f>
        <v>19</v>
      </c>
      <c r="B56" s="95"/>
      <c r="C56" s="40"/>
      <c r="D56" s="96"/>
      <c r="E56" s="96"/>
      <c r="F56" s="40"/>
      <c r="G56" s="105" t="n">
        <f aca="false">C56</f>
        <v>0</v>
      </c>
      <c r="H56" s="104" t="n">
        <f aca="false">IF(AND(E56=0,E57=0),25,20)</f>
        <v>25</v>
      </c>
      <c r="I56" s="105" t="n">
        <f aca="false">F56</f>
        <v>0</v>
      </c>
      <c r="J56" s="94" t="n">
        <f aca="false">IF(E56="WO40",-40,MAX(4,SUM(E56:E57)))</f>
        <v>4</v>
      </c>
      <c r="K56" s="104" t="n">
        <f aca="false">IF(D56&gt;E56,1,0)+IF(D57&gt;E57,1,0)+IF(D58&gt;E58,1,0)</f>
        <v>0</v>
      </c>
      <c r="L56" s="104" t="n">
        <f aca="false">IF(E56&gt;D56,1,0)+IF(E57&gt;D57,1,0)+IF(E58&gt;D58,1,0)</f>
        <v>0</v>
      </c>
      <c r="M56" s="97" t="str">
        <f aca="false">G56&amp;" d. "&amp;I56</f>
        <v>0 d. 0</v>
      </c>
      <c r="N56" s="97" t="str">
        <f aca="false">G56&amp;" x "&amp;I56</f>
        <v>0 x 0</v>
      </c>
      <c r="O56" s="97" t="str">
        <f aca="false">I56&amp;" x "&amp;G56</f>
        <v>0 x 0</v>
      </c>
      <c r="P56" s="94" t="n">
        <f aca="false">MONTH(B56)</f>
        <v>12</v>
      </c>
      <c r="Q56" s="94" t="n">
        <f aca="false">QUOTIENT(B56-2,7)-6129</f>
        <v>-6129</v>
      </c>
    </row>
    <row r="57" customFormat="false" ht="12.75" hidden="false" customHeight="false" outlineLevel="0" collapsed="false">
      <c r="A57" s="94"/>
      <c r="B57" s="39"/>
      <c r="C57" s="40"/>
      <c r="D57" s="98"/>
      <c r="E57" s="98"/>
      <c r="F57" s="40"/>
      <c r="G57" s="97"/>
      <c r="H57" s="94"/>
      <c r="I57" s="97"/>
      <c r="J57" s="94"/>
      <c r="K57" s="94"/>
      <c r="L57" s="94"/>
      <c r="M57" s="97" t="n">
        <v>0</v>
      </c>
      <c r="N57" s="97" t="n">
        <v>0</v>
      </c>
      <c r="O57" s="97" t="n">
        <v>0</v>
      </c>
      <c r="P57" s="94"/>
      <c r="Q57" s="94"/>
    </row>
    <row r="58" customFormat="false" ht="12.75" hidden="false" customHeight="false" outlineLevel="0" collapsed="false">
      <c r="A58" s="99"/>
      <c r="B58" s="100"/>
      <c r="C58" s="101"/>
      <c r="D58" s="102"/>
      <c r="E58" s="102"/>
      <c r="F58" s="101"/>
      <c r="G58" s="103"/>
      <c r="H58" s="99"/>
      <c r="I58" s="103"/>
      <c r="J58" s="99"/>
      <c r="K58" s="99"/>
      <c r="L58" s="99"/>
      <c r="M58" s="103" t="n">
        <v>0</v>
      </c>
      <c r="N58" s="103" t="n">
        <v>0</v>
      </c>
      <c r="O58" s="103" t="n">
        <v>0</v>
      </c>
      <c r="P58" s="99"/>
      <c r="Q58" s="99"/>
    </row>
    <row r="59" customFormat="false" ht="12.75" hidden="false" customHeight="false" outlineLevel="0" collapsed="false">
      <c r="A59" s="104" t="n">
        <f aca="false">A56+1</f>
        <v>20</v>
      </c>
      <c r="B59" s="95"/>
      <c r="C59" s="40"/>
      <c r="D59" s="96"/>
      <c r="E59" s="96"/>
      <c r="F59" s="40"/>
      <c r="G59" s="105" t="n">
        <f aca="false">C59</f>
        <v>0</v>
      </c>
      <c r="H59" s="104" t="n">
        <f aca="false">IF(AND(E59=0,E60=0),25,20)</f>
        <v>25</v>
      </c>
      <c r="I59" s="105" t="n">
        <f aca="false">F59</f>
        <v>0</v>
      </c>
      <c r="J59" s="94" t="n">
        <f aca="false">IF(E59="WO40",-40,MAX(4,SUM(E59:E60)))</f>
        <v>4</v>
      </c>
      <c r="K59" s="104" t="n">
        <f aca="false">IF(D59&gt;E59,1,0)+IF(D60&gt;E60,1,0)+IF(D61&gt;E61,1,0)</f>
        <v>0</v>
      </c>
      <c r="L59" s="104" t="n">
        <f aca="false">IF(E59&gt;D59,1,0)+IF(E60&gt;D60,1,0)+IF(E61&gt;D61,1,0)</f>
        <v>0</v>
      </c>
      <c r="M59" s="97" t="str">
        <f aca="false">G59&amp;" d. "&amp;I59</f>
        <v>0 d. 0</v>
      </c>
      <c r="N59" s="97" t="str">
        <f aca="false">G59&amp;" x "&amp;I59</f>
        <v>0 x 0</v>
      </c>
      <c r="O59" s="97" t="str">
        <f aca="false">I59&amp;" x "&amp;G59</f>
        <v>0 x 0</v>
      </c>
      <c r="P59" s="94" t="n">
        <f aca="false">MONTH(B59)</f>
        <v>12</v>
      </c>
      <c r="Q59" s="94" t="n">
        <f aca="false">QUOTIENT(B59-2,7)-6129</f>
        <v>-6129</v>
      </c>
    </row>
    <row r="60" customFormat="false" ht="12.75" hidden="false" customHeight="false" outlineLevel="0" collapsed="false">
      <c r="A60" s="94"/>
      <c r="B60" s="39"/>
      <c r="C60" s="40"/>
      <c r="D60" s="98"/>
      <c r="E60" s="98"/>
      <c r="F60" s="40"/>
      <c r="G60" s="97"/>
      <c r="H60" s="94"/>
      <c r="I60" s="97"/>
      <c r="J60" s="94"/>
      <c r="K60" s="94"/>
      <c r="L60" s="94"/>
      <c r="M60" s="97" t="n">
        <v>0</v>
      </c>
      <c r="N60" s="97" t="n">
        <v>0</v>
      </c>
      <c r="O60" s="97" t="n">
        <v>0</v>
      </c>
      <c r="P60" s="94"/>
      <c r="Q60" s="94"/>
    </row>
    <row r="61" customFormat="false" ht="12.75" hidden="false" customHeight="false" outlineLevel="0" collapsed="false">
      <c r="A61" s="99"/>
      <c r="B61" s="100"/>
      <c r="C61" s="101"/>
      <c r="D61" s="102"/>
      <c r="E61" s="102"/>
      <c r="F61" s="101"/>
      <c r="G61" s="103"/>
      <c r="H61" s="99"/>
      <c r="I61" s="103"/>
      <c r="J61" s="99"/>
      <c r="K61" s="99"/>
      <c r="L61" s="99"/>
      <c r="M61" s="103" t="n">
        <v>0</v>
      </c>
      <c r="N61" s="103" t="n">
        <v>0</v>
      </c>
      <c r="O61" s="103" t="n">
        <v>0</v>
      </c>
      <c r="P61" s="99"/>
      <c r="Q61" s="99"/>
    </row>
    <row r="62" customFormat="false" ht="12.75" hidden="false" customHeight="false" outlineLevel="0" collapsed="false">
      <c r="A62" s="104" t="n">
        <f aca="false">A59+1</f>
        <v>21</v>
      </c>
      <c r="B62" s="95"/>
      <c r="C62" s="40"/>
      <c r="D62" s="96"/>
      <c r="E62" s="96"/>
      <c r="F62" s="40"/>
      <c r="G62" s="105" t="n">
        <f aca="false">C62</f>
        <v>0</v>
      </c>
      <c r="H62" s="104" t="n">
        <f aca="false">IF(AND(E62=0,E63=0),25,20)</f>
        <v>25</v>
      </c>
      <c r="I62" s="105" t="n">
        <f aca="false">F62</f>
        <v>0</v>
      </c>
      <c r="J62" s="94" t="n">
        <f aca="false">IF(E62="WO40",-40,MAX(4,SUM(E62:E63)))</f>
        <v>4</v>
      </c>
      <c r="K62" s="104" t="n">
        <f aca="false">IF(D62&gt;E62,1,0)+IF(D63&gt;E63,1,0)+IF(D64&gt;E64,1,0)</f>
        <v>0</v>
      </c>
      <c r="L62" s="104" t="n">
        <f aca="false">IF(E62&gt;D62,1,0)+IF(E63&gt;D63,1,0)+IF(E64&gt;D64,1,0)</f>
        <v>0</v>
      </c>
      <c r="M62" s="97" t="str">
        <f aca="false">G62&amp;" d. "&amp;I62</f>
        <v>0 d. 0</v>
      </c>
      <c r="N62" s="97" t="str">
        <f aca="false">G62&amp;" x "&amp;I62</f>
        <v>0 x 0</v>
      </c>
      <c r="O62" s="97" t="str">
        <f aca="false">I62&amp;" x "&amp;G62</f>
        <v>0 x 0</v>
      </c>
      <c r="P62" s="94" t="n">
        <f aca="false">MONTH(B62)</f>
        <v>12</v>
      </c>
      <c r="Q62" s="94" t="n">
        <f aca="false">QUOTIENT(B62-2,7)-6129</f>
        <v>-6129</v>
      </c>
    </row>
    <row r="63" customFormat="false" ht="12.75" hidden="false" customHeight="false" outlineLevel="0" collapsed="false">
      <c r="A63" s="94"/>
      <c r="B63" s="39"/>
      <c r="C63" s="40"/>
      <c r="D63" s="98"/>
      <c r="E63" s="98"/>
      <c r="F63" s="40"/>
      <c r="G63" s="97"/>
      <c r="H63" s="94"/>
      <c r="I63" s="97"/>
      <c r="J63" s="94"/>
      <c r="K63" s="94"/>
      <c r="L63" s="94"/>
      <c r="M63" s="97" t="n">
        <v>0</v>
      </c>
      <c r="N63" s="97" t="n">
        <v>0</v>
      </c>
      <c r="O63" s="97" t="n">
        <v>0</v>
      </c>
      <c r="P63" s="94"/>
      <c r="Q63" s="94"/>
    </row>
    <row r="64" customFormat="false" ht="12.75" hidden="false" customHeight="false" outlineLevel="0" collapsed="false">
      <c r="A64" s="99"/>
      <c r="B64" s="100"/>
      <c r="C64" s="101"/>
      <c r="D64" s="102"/>
      <c r="E64" s="102"/>
      <c r="F64" s="101"/>
      <c r="G64" s="103"/>
      <c r="H64" s="99"/>
      <c r="I64" s="103"/>
      <c r="J64" s="99"/>
      <c r="K64" s="99"/>
      <c r="L64" s="99"/>
      <c r="M64" s="103" t="n">
        <v>0</v>
      </c>
      <c r="N64" s="103" t="n">
        <v>0</v>
      </c>
      <c r="O64" s="103" t="n">
        <v>0</v>
      </c>
      <c r="P64" s="99"/>
      <c r="Q64" s="99"/>
    </row>
    <row r="65" customFormat="false" ht="12.75" hidden="false" customHeight="false" outlineLevel="0" collapsed="false">
      <c r="A65" s="104" t="n">
        <f aca="false">A62+1</f>
        <v>22</v>
      </c>
      <c r="B65" s="95"/>
      <c r="C65" s="40"/>
      <c r="D65" s="96"/>
      <c r="E65" s="96"/>
      <c r="F65" s="40"/>
      <c r="G65" s="105" t="n">
        <f aca="false">C65</f>
        <v>0</v>
      </c>
      <c r="H65" s="104" t="n">
        <f aca="false">IF(AND(E65=0,E66=0),25,20)</f>
        <v>25</v>
      </c>
      <c r="I65" s="105" t="n">
        <f aca="false">F65</f>
        <v>0</v>
      </c>
      <c r="J65" s="94" t="n">
        <f aca="false">IF(E65="WO40",-40,MAX(4,SUM(E65:E66)))</f>
        <v>4</v>
      </c>
      <c r="K65" s="104" t="n">
        <f aca="false">IF(D65&gt;E65,1,0)+IF(D66&gt;E66,1,0)+IF(D67&gt;E67,1,0)</f>
        <v>0</v>
      </c>
      <c r="L65" s="104" t="n">
        <f aca="false">IF(E65&gt;D65,1,0)+IF(E66&gt;D66,1,0)+IF(E67&gt;D67,1,0)</f>
        <v>0</v>
      </c>
      <c r="M65" s="97" t="str">
        <f aca="false">G65&amp;" d. "&amp;I65</f>
        <v>0 d. 0</v>
      </c>
      <c r="N65" s="97" t="str">
        <f aca="false">G65&amp;" x "&amp;I65</f>
        <v>0 x 0</v>
      </c>
      <c r="O65" s="97" t="str">
        <f aca="false">I65&amp;" x "&amp;G65</f>
        <v>0 x 0</v>
      </c>
      <c r="P65" s="94" t="n">
        <f aca="false">MONTH(B65)</f>
        <v>12</v>
      </c>
      <c r="Q65" s="94" t="n">
        <f aca="false">QUOTIENT(B65-2,7)-6129</f>
        <v>-6129</v>
      </c>
    </row>
    <row r="66" customFormat="false" ht="12.75" hidden="false" customHeight="false" outlineLevel="0" collapsed="false">
      <c r="A66" s="94"/>
      <c r="B66" s="39"/>
      <c r="C66" s="40"/>
      <c r="D66" s="98"/>
      <c r="E66" s="98"/>
      <c r="F66" s="40"/>
      <c r="G66" s="97"/>
      <c r="H66" s="94"/>
      <c r="I66" s="97"/>
      <c r="J66" s="94"/>
      <c r="K66" s="94"/>
      <c r="L66" s="94"/>
      <c r="M66" s="97" t="n">
        <v>0</v>
      </c>
      <c r="N66" s="97" t="n">
        <v>0</v>
      </c>
      <c r="O66" s="97" t="n">
        <v>0</v>
      </c>
      <c r="P66" s="94"/>
      <c r="Q66" s="94"/>
    </row>
    <row r="67" customFormat="false" ht="12.75" hidden="false" customHeight="false" outlineLevel="0" collapsed="false">
      <c r="A67" s="99"/>
      <c r="B67" s="100"/>
      <c r="C67" s="101"/>
      <c r="D67" s="102"/>
      <c r="E67" s="102"/>
      <c r="F67" s="101"/>
      <c r="G67" s="103"/>
      <c r="H67" s="99"/>
      <c r="I67" s="103"/>
      <c r="J67" s="99"/>
      <c r="K67" s="99"/>
      <c r="L67" s="99"/>
      <c r="M67" s="103" t="n">
        <v>0</v>
      </c>
      <c r="N67" s="103" t="n">
        <v>0</v>
      </c>
      <c r="O67" s="103" t="n">
        <v>0</v>
      </c>
      <c r="P67" s="99"/>
      <c r="Q67" s="99"/>
    </row>
    <row r="68" customFormat="false" ht="12.75" hidden="false" customHeight="false" outlineLevel="0" collapsed="false">
      <c r="A68" s="104" t="n">
        <f aca="false">A65+1</f>
        <v>23</v>
      </c>
      <c r="B68" s="95"/>
      <c r="C68" s="40"/>
      <c r="D68" s="96"/>
      <c r="E68" s="96"/>
      <c r="F68" s="40"/>
      <c r="G68" s="105" t="n">
        <f aca="false">C68</f>
        <v>0</v>
      </c>
      <c r="H68" s="104" t="n">
        <f aca="false">IF(AND(E68=0,E69=0),25,20)</f>
        <v>25</v>
      </c>
      <c r="I68" s="105" t="n">
        <f aca="false">F68</f>
        <v>0</v>
      </c>
      <c r="J68" s="94" t="n">
        <f aca="false">IF(E68="WO40",-40,MAX(4,SUM(E68:E69)))</f>
        <v>4</v>
      </c>
      <c r="K68" s="104" t="n">
        <f aca="false">IF(D68&gt;E68,1,0)+IF(D69&gt;E69,1,0)+IF(D70&gt;E70,1,0)</f>
        <v>0</v>
      </c>
      <c r="L68" s="104" t="n">
        <f aca="false">IF(E68&gt;D68,1,0)+IF(E69&gt;D69,1,0)+IF(E70&gt;D70,1,0)</f>
        <v>0</v>
      </c>
      <c r="M68" s="97" t="str">
        <f aca="false">G68&amp;" d. "&amp;I68</f>
        <v>0 d. 0</v>
      </c>
      <c r="N68" s="97" t="str">
        <f aca="false">G68&amp;" x "&amp;I68</f>
        <v>0 x 0</v>
      </c>
      <c r="O68" s="97" t="str">
        <f aca="false">I68&amp;" x "&amp;G68</f>
        <v>0 x 0</v>
      </c>
      <c r="P68" s="94" t="n">
        <f aca="false">MONTH(B68)</f>
        <v>12</v>
      </c>
      <c r="Q68" s="94" t="n">
        <f aca="false">QUOTIENT(B68-2,7)-6129</f>
        <v>-6129</v>
      </c>
    </row>
    <row r="69" customFormat="false" ht="12.75" hidden="false" customHeight="false" outlineLevel="0" collapsed="false">
      <c r="A69" s="94"/>
      <c r="B69" s="39"/>
      <c r="C69" s="40"/>
      <c r="D69" s="98"/>
      <c r="E69" s="98"/>
      <c r="F69" s="40"/>
      <c r="G69" s="97"/>
      <c r="H69" s="94"/>
      <c r="I69" s="97"/>
      <c r="J69" s="94"/>
      <c r="K69" s="94"/>
      <c r="L69" s="94"/>
      <c r="M69" s="97" t="n">
        <v>0</v>
      </c>
      <c r="N69" s="97" t="n">
        <v>0</v>
      </c>
      <c r="O69" s="97" t="n">
        <v>0</v>
      </c>
      <c r="P69" s="94"/>
      <c r="Q69" s="94"/>
    </row>
    <row r="70" customFormat="false" ht="12.75" hidden="false" customHeight="false" outlineLevel="0" collapsed="false">
      <c r="A70" s="99"/>
      <c r="B70" s="100"/>
      <c r="C70" s="101"/>
      <c r="D70" s="102"/>
      <c r="E70" s="102"/>
      <c r="F70" s="101"/>
      <c r="G70" s="103"/>
      <c r="H70" s="99"/>
      <c r="I70" s="103"/>
      <c r="J70" s="99"/>
      <c r="K70" s="99"/>
      <c r="L70" s="99"/>
      <c r="M70" s="103" t="n">
        <v>0</v>
      </c>
      <c r="N70" s="103" t="n">
        <v>0</v>
      </c>
      <c r="O70" s="103" t="n">
        <v>0</v>
      </c>
      <c r="P70" s="99"/>
      <c r="Q70" s="99"/>
    </row>
    <row r="71" customFormat="false" ht="12.75" hidden="false" customHeight="false" outlineLevel="0" collapsed="false">
      <c r="A71" s="104" t="n">
        <f aca="false">A68+1</f>
        <v>24</v>
      </c>
      <c r="B71" s="95"/>
      <c r="C71" s="40"/>
      <c r="D71" s="96"/>
      <c r="E71" s="96"/>
      <c r="F71" s="40"/>
      <c r="G71" s="105" t="n">
        <f aca="false">C71</f>
        <v>0</v>
      </c>
      <c r="H71" s="104" t="n">
        <f aca="false">IF(AND(E71=0,E72=0),25,20)</f>
        <v>25</v>
      </c>
      <c r="I71" s="105" t="n">
        <f aca="false">F71</f>
        <v>0</v>
      </c>
      <c r="J71" s="94" t="n">
        <f aca="false">IF(E71="WO40",-40,MAX(4,SUM(E71:E72)))</f>
        <v>4</v>
      </c>
      <c r="K71" s="104" t="n">
        <f aca="false">IF(D71&gt;E71,1,0)+IF(D72&gt;E72,1,0)+IF(D73&gt;E73,1,0)</f>
        <v>0</v>
      </c>
      <c r="L71" s="104" t="n">
        <f aca="false">IF(E71&gt;D71,1,0)+IF(E72&gt;D72,1,0)+IF(E73&gt;D73,1,0)</f>
        <v>0</v>
      </c>
      <c r="M71" s="97" t="str">
        <f aca="false">G71&amp;" d. "&amp;I71</f>
        <v>0 d. 0</v>
      </c>
      <c r="N71" s="97" t="str">
        <f aca="false">G71&amp;" x "&amp;I71</f>
        <v>0 x 0</v>
      </c>
      <c r="O71" s="97" t="str">
        <f aca="false">I71&amp;" x "&amp;G71</f>
        <v>0 x 0</v>
      </c>
      <c r="P71" s="94" t="n">
        <f aca="false">MONTH(B71)</f>
        <v>12</v>
      </c>
      <c r="Q71" s="94" t="n">
        <f aca="false">QUOTIENT(B71-2,7)-6129</f>
        <v>-6129</v>
      </c>
    </row>
    <row r="72" customFormat="false" ht="12.75" hidden="false" customHeight="false" outlineLevel="0" collapsed="false">
      <c r="A72" s="94"/>
      <c r="B72" s="39"/>
      <c r="C72" s="40"/>
      <c r="D72" s="98"/>
      <c r="E72" s="98"/>
      <c r="F72" s="40"/>
      <c r="G72" s="97"/>
      <c r="H72" s="94"/>
      <c r="I72" s="97"/>
      <c r="J72" s="94"/>
      <c r="K72" s="94"/>
      <c r="L72" s="94"/>
      <c r="M72" s="97" t="n">
        <v>0</v>
      </c>
      <c r="N72" s="97" t="n">
        <v>0</v>
      </c>
      <c r="O72" s="97" t="n">
        <v>0</v>
      </c>
      <c r="P72" s="94"/>
      <c r="Q72" s="94"/>
    </row>
    <row r="73" customFormat="false" ht="12.75" hidden="false" customHeight="false" outlineLevel="0" collapsed="false">
      <c r="A73" s="99"/>
      <c r="B73" s="100"/>
      <c r="C73" s="101"/>
      <c r="D73" s="102"/>
      <c r="E73" s="102"/>
      <c r="F73" s="101"/>
      <c r="G73" s="103"/>
      <c r="H73" s="99"/>
      <c r="I73" s="103"/>
      <c r="J73" s="99"/>
      <c r="K73" s="99"/>
      <c r="L73" s="99"/>
      <c r="M73" s="103" t="n">
        <v>0</v>
      </c>
      <c r="N73" s="103" t="n">
        <v>0</v>
      </c>
      <c r="O73" s="103" t="n">
        <v>0</v>
      </c>
      <c r="P73" s="99"/>
      <c r="Q73" s="99"/>
    </row>
    <row r="74" customFormat="false" ht="12.75" hidden="false" customHeight="false" outlineLevel="0" collapsed="false">
      <c r="A74" s="104" t="n">
        <f aca="false">A71+1</f>
        <v>25</v>
      </c>
      <c r="B74" s="95"/>
      <c r="C74" s="40"/>
      <c r="D74" s="96"/>
      <c r="E74" s="96"/>
      <c r="F74" s="40"/>
      <c r="G74" s="105" t="n">
        <f aca="false">C74</f>
        <v>0</v>
      </c>
      <c r="H74" s="104" t="n">
        <f aca="false">IF(AND(E74=0,E75=0),25,20)</f>
        <v>25</v>
      </c>
      <c r="I74" s="105" t="n">
        <f aca="false">F74</f>
        <v>0</v>
      </c>
      <c r="J74" s="94" t="n">
        <f aca="false">IF(E74="WO40",-40,MAX(4,SUM(E74:E75)))</f>
        <v>4</v>
      </c>
      <c r="K74" s="104" t="n">
        <f aca="false">IF(D74&gt;E74,1,0)+IF(D75&gt;E75,1,0)+IF(D76&gt;E76,1,0)</f>
        <v>0</v>
      </c>
      <c r="L74" s="104" t="n">
        <f aca="false">IF(E74&gt;D74,1,0)+IF(E75&gt;D75,1,0)+IF(E76&gt;D76,1,0)</f>
        <v>0</v>
      </c>
      <c r="M74" s="97" t="str">
        <f aca="false">G74&amp;" d. "&amp;I74</f>
        <v>0 d. 0</v>
      </c>
      <c r="N74" s="97" t="str">
        <f aca="false">G74&amp;" x "&amp;I74</f>
        <v>0 x 0</v>
      </c>
      <c r="O74" s="97" t="str">
        <f aca="false">I74&amp;" x "&amp;G74</f>
        <v>0 x 0</v>
      </c>
      <c r="P74" s="94" t="n">
        <f aca="false">MONTH(B74)</f>
        <v>12</v>
      </c>
      <c r="Q74" s="94" t="n">
        <f aca="false">QUOTIENT(B74-2,7)-6129</f>
        <v>-6129</v>
      </c>
    </row>
    <row r="75" customFormat="false" ht="12.75" hidden="false" customHeight="false" outlineLevel="0" collapsed="false">
      <c r="A75" s="94"/>
      <c r="B75" s="39"/>
      <c r="C75" s="40"/>
      <c r="D75" s="98"/>
      <c r="E75" s="98"/>
      <c r="F75" s="40"/>
      <c r="G75" s="97"/>
      <c r="H75" s="94"/>
      <c r="I75" s="97"/>
      <c r="J75" s="94"/>
      <c r="K75" s="94"/>
      <c r="L75" s="94"/>
      <c r="M75" s="97" t="n">
        <v>0</v>
      </c>
      <c r="N75" s="97" t="n">
        <v>0</v>
      </c>
      <c r="O75" s="97" t="n">
        <v>0</v>
      </c>
      <c r="P75" s="94"/>
      <c r="Q75" s="94"/>
    </row>
    <row r="76" customFormat="false" ht="12.75" hidden="false" customHeight="false" outlineLevel="0" collapsed="false">
      <c r="A76" s="99"/>
      <c r="B76" s="100"/>
      <c r="C76" s="101"/>
      <c r="D76" s="102"/>
      <c r="E76" s="102"/>
      <c r="F76" s="101"/>
      <c r="G76" s="103"/>
      <c r="H76" s="99"/>
      <c r="I76" s="103"/>
      <c r="J76" s="99"/>
      <c r="K76" s="99"/>
      <c r="L76" s="99"/>
      <c r="M76" s="103" t="n">
        <v>0</v>
      </c>
      <c r="N76" s="103" t="n">
        <v>0</v>
      </c>
      <c r="O76" s="103" t="n">
        <v>0</v>
      </c>
      <c r="P76" s="99"/>
      <c r="Q76" s="99"/>
    </row>
    <row r="77" customFormat="false" ht="12.75" hidden="false" customHeight="false" outlineLevel="0" collapsed="false">
      <c r="A77" s="104" t="n">
        <f aca="false">A74+1</f>
        <v>26</v>
      </c>
      <c r="B77" s="95"/>
      <c r="C77" s="40"/>
      <c r="D77" s="96"/>
      <c r="E77" s="96"/>
      <c r="F77" s="40"/>
      <c r="G77" s="105" t="n">
        <f aca="false">C77</f>
        <v>0</v>
      </c>
      <c r="H77" s="104" t="n">
        <f aca="false">IF(AND(E77=0,E78=0),25,20)</f>
        <v>25</v>
      </c>
      <c r="I77" s="105" t="n">
        <f aca="false">F77</f>
        <v>0</v>
      </c>
      <c r="J77" s="94" t="n">
        <f aca="false">IF(E77="WO40",-40,MAX(4,SUM(E77:E78)))</f>
        <v>4</v>
      </c>
      <c r="K77" s="104" t="n">
        <f aca="false">IF(D77&gt;E77,1,0)+IF(D78&gt;E78,1,0)+IF(D79&gt;E79,1,0)</f>
        <v>0</v>
      </c>
      <c r="L77" s="104" t="n">
        <f aca="false">IF(E77&gt;D77,1,0)+IF(E78&gt;D78,1,0)+IF(E79&gt;D79,1,0)</f>
        <v>0</v>
      </c>
      <c r="M77" s="97" t="str">
        <f aca="false">G77&amp;" d. "&amp;I77</f>
        <v>0 d. 0</v>
      </c>
      <c r="N77" s="97" t="str">
        <f aca="false">G77&amp;" x "&amp;I77</f>
        <v>0 x 0</v>
      </c>
      <c r="O77" s="97" t="str">
        <f aca="false">I77&amp;" x "&amp;G77</f>
        <v>0 x 0</v>
      </c>
      <c r="P77" s="94" t="n">
        <f aca="false">MONTH(B77)</f>
        <v>12</v>
      </c>
      <c r="Q77" s="94" t="n">
        <f aca="false">QUOTIENT(B77-2,7)-6129</f>
        <v>-6129</v>
      </c>
    </row>
    <row r="78" customFormat="false" ht="12.75" hidden="false" customHeight="false" outlineLevel="0" collapsed="false">
      <c r="A78" s="94"/>
      <c r="B78" s="39"/>
      <c r="C78" s="40"/>
      <c r="D78" s="98"/>
      <c r="E78" s="98"/>
      <c r="F78" s="40"/>
      <c r="G78" s="97"/>
      <c r="H78" s="94"/>
      <c r="I78" s="97"/>
      <c r="J78" s="94"/>
      <c r="K78" s="94"/>
      <c r="L78" s="94"/>
      <c r="M78" s="97" t="n">
        <v>0</v>
      </c>
      <c r="N78" s="97" t="n">
        <v>0</v>
      </c>
      <c r="O78" s="97" t="n">
        <v>0</v>
      </c>
      <c r="P78" s="94"/>
      <c r="Q78" s="94"/>
    </row>
    <row r="79" customFormat="false" ht="12.75" hidden="false" customHeight="false" outlineLevel="0" collapsed="false">
      <c r="A79" s="99"/>
      <c r="B79" s="100"/>
      <c r="C79" s="101"/>
      <c r="D79" s="102"/>
      <c r="E79" s="102"/>
      <c r="F79" s="101"/>
      <c r="G79" s="103"/>
      <c r="H79" s="99"/>
      <c r="I79" s="103"/>
      <c r="J79" s="99"/>
      <c r="K79" s="99"/>
      <c r="L79" s="99"/>
      <c r="M79" s="103" t="n">
        <v>0</v>
      </c>
      <c r="N79" s="103" t="n">
        <v>0</v>
      </c>
      <c r="O79" s="103" t="n">
        <v>0</v>
      </c>
      <c r="P79" s="99"/>
      <c r="Q79" s="99"/>
    </row>
    <row r="80" customFormat="false" ht="12.75" hidden="false" customHeight="false" outlineLevel="0" collapsed="false">
      <c r="A80" s="104" t="n">
        <f aca="false">A77+1</f>
        <v>27</v>
      </c>
      <c r="B80" s="95"/>
      <c r="C80" s="40"/>
      <c r="D80" s="96"/>
      <c r="E80" s="96"/>
      <c r="F80" s="40"/>
      <c r="G80" s="105" t="n">
        <f aca="false">C80</f>
        <v>0</v>
      </c>
      <c r="H80" s="104" t="n">
        <f aca="false">IF(AND(E80=0,E81=0),25,20)</f>
        <v>25</v>
      </c>
      <c r="I80" s="105" t="n">
        <f aca="false">F80</f>
        <v>0</v>
      </c>
      <c r="J80" s="94" t="n">
        <f aca="false">IF(E80="WO40",-40,MAX(4,SUM(E80:E81)))</f>
        <v>4</v>
      </c>
      <c r="K80" s="104" t="n">
        <f aca="false">IF(D80&gt;E80,1,0)+IF(D81&gt;E81,1,0)+IF(D82&gt;E82,1,0)</f>
        <v>0</v>
      </c>
      <c r="L80" s="104" t="n">
        <f aca="false">IF(E80&gt;D80,1,0)+IF(E81&gt;D81,1,0)+IF(E82&gt;D82,1,0)</f>
        <v>0</v>
      </c>
      <c r="M80" s="97" t="str">
        <f aca="false">G80&amp;" d. "&amp;I80</f>
        <v>0 d. 0</v>
      </c>
      <c r="N80" s="97" t="str">
        <f aca="false">G80&amp;" x "&amp;I80</f>
        <v>0 x 0</v>
      </c>
      <c r="O80" s="97" t="str">
        <f aca="false">I80&amp;" x "&amp;G80</f>
        <v>0 x 0</v>
      </c>
      <c r="P80" s="94" t="n">
        <f aca="false">MONTH(B80)</f>
        <v>12</v>
      </c>
      <c r="Q80" s="94" t="n">
        <f aca="false">QUOTIENT(B80-2,7)-6129</f>
        <v>-6129</v>
      </c>
    </row>
    <row r="81" customFormat="false" ht="12.75" hidden="false" customHeight="false" outlineLevel="0" collapsed="false">
      <c r="A81" s="94"/>
      <c r="B81" s="39"/>
      <c r="C81" s="40"/>
      <c r="D81" s="98"/>
      <c r="E81" s="98"/>
      <c r="F81" s="40"/>
      <c r="G81" s="97"/>
      <c r="H81" s="94"/>
      <c r="I81" s="97"/>
      <c r="J81" s="94"/>
      <c r="K81" s="94"/>
      <c r="L81" s="94"/>
      <c r="M81" s="97" t="n">
        <v>0</v>
      </c>
      <c r="N81" s="97" t="n">
        <v>0</v>
      </c>
      <c r="O81" s="97" t="n">
        <v>0</v>
      </c>
      <c r="P81" s="94"/>
      <c r="Q81" s="94"/>
    </row>
    <row r="82" customFormat="false" ht="12.75" hidden="false" customHeight="false" outlineLevel="0" collapsed="false">
      <c r="A82" s="99"/>
      <c r="B82" s="100"/>
      <c r="C82" s="101"/>
      <c r="D82" s="102"/>
      <c r="E82" s="102"/>
      <c r="F82" s="101"/>
      <c r="G82" s="103"/>
      <c r="H82" s="99"/>
      <c r="I82" s="103"/>
      <c r="J82" s="99"/>
      <c r="K82" s="99"/>
      <c r="L82" s="99"/>
      <c r="M82" s="103" t="n">
        <v>0</v>
      </c>
      <c r="N82" s="103" t="n">
        <v>0</v>
      </c>
      <c r="O82" s="103" t="n">
        <v>0</v>
      </c>
      <c r="P82" s="99"/>
      <c r="Q82" s="99"/>
    </row>
    <row r="83" customFormat="false" ht="12.75" hidden="false" customHeight="false" outlineLevel="0" collapsed="false">
      <c r="A83" s="104" t="n">
        <f aca="false">A80+1</f>
        <v>28</v>
      </c>
      <c r="B83" s="95"/>
      <c r="C83" s="40"/>
      <c r="D83" s="96"/>
      <c r="E83" s="96"/>
      <c r="F83" s="40"/>
      <c r="G83" s="105" t="n">
        <f aca="false">C83</f>
        <v>0</v>
      </c>
      <c r="H83" s="104" t="n">
        <f aca="false">IF(AND(E83=0,E84=0),25,20)</f>
        <v>25</v>
      </c>
      <c r="I83" s="105" t="n">
        <f aca="false">F83</f>
        <v>0</v>
      </c>
      <c r="J83" s="94" t="n">
        <f aca="false">IF(E83="WO40",-40,MAX(4,SUM(E83:E84)))</f>
        <v>4</v>
      </c>
      <c r="K83" s="104" t="n">
        <f aca="false">IF(D83&gt;E83,1,0)+IF(D84&gt;E84,1,0)+IF(D85&gt;E85,1,0)</f>
        <v>0</v>
      </c>
      <c r="L83" s="104" t="n">
        <f aca="false">IF(E83&gt;D83,1,0)+IF(E84&gt;D84,1,0)+IF(E85&gt;D85,1,0)</f>
        <v>0</v>
      </c>
      <c r="M83" s="97" t="str">
        <f aca="false">G83&amp;" d. "&amp;I83</f>
        <v>0 d. 0</v>
      </c>
      <c r="N83" s="97" t="str">
        <f aca="false">G83&amp;" x "&amp;I83</f>
        <v>0 x 0</v>
      </c>
      <c r="O83" s="97" t="str">
        <f aca="false">I83&amp;" x "&amp;G83</f>
        <v>0 x 0</v>
      </c>
      <c r="P83" s="94" t="n">
        <f aca="false">MONTH(B83)</f>
        <v>12</v>
      </c>
      <c r="Q83" s="94" t="n">
        <f aca="false">QUOTIENT(B83-2,7)-6129</f>
        <v>-6129</v>
      </c>
    </row>
    <row r="84" customFormat="false" ht="12.75" hidden="false" customHeight="false" outlineLevel="0" collapsed="false">
      <c r="A84" s="94"/>
      <c r="B84" s="39"/>
      <c r="C84" s="40"/>
      <c r="D84" s="98"/>
      <c r="E84" s="98"/>
      <c r="F84" s="40"/>
      <c r="G84" s="97"/>
      <c r="H84" s="94"/>
      <c r="I84" s="97"/>
      <c r="J84" s="94"/>
      <c r="K84" s="94"/>
      <c r="L84" s="94"/>
      <c r="M84" s="97" t="n">
        <v>0</v>
      </c>
      <c r="N84" s="97" t="n">
        <v>0</v>
      </c>
      <c r="O84" s="97" t="n">
        <v>0</v>
      </c>
      <c r="P84" s="94"/>
      <c r="Q84" s="94"/>
    </row>
    <row r="85" customFormat="false" ht="12.75" hidden="false" customHeight="false" outlineLevel="0" collapsed="false">
      <c r="A85" s="99"/>
      <c r="B85" s="100"/>
      <c r="C85" s="101"/>
      <c r="D85" s="102"/>
      <c r="E85" s="102"/>
      <c r="F85" s="101"/>
      <c r="G85" s="103"/>
      <c r="H85" s="99"/>
      <c r="I85" s="103"/>
      <c r="J85" s="99"/>
      <c r="K85" s="99"/>
      <c r="L85" s="99"/>
      <c r="M85" s="103" t="n">
        <v>0</v>
      </c>
      <c r="N85" s="103" t="n">
        <v>0</v>
      </c>
      <c r="O85" s="103" t="n">
        <v>0</v>
      </c>
      <c r="P85" s="99"/>
      <c r="Q85" s="99"/>
    </row>
    <row r="86" customFormat="false" ht="12.75" hidden="false" customHeight="false" outlineLevel="0" collapsed="false">
      <c r="A86" s="104" t="n">
        <f aca="false">A83+1</f>
        <v>29</v>
      </c>
      <c r="B86" s="95"/>
      <c r="C86" s="40"/>
      <c r="D86" s="96"/>
      <c r="E86" s="96"/>
      <c r="F86" s="40"/>
      <c r="G86" s="105" t="n">
        <f aca="false">C86</f>
        <v>0</v>
      </c>
      <c r="H86" s="104" t="n">
        <f aca="false">IF(AND(E86=0,E87=0),25,20)</f>
        <v>25</v>
      </c>
      <c r="I86" s="105" t="n">
        <f aca="false">F86</f>
        <v>0</v>
      </c>
      <c r="J86" s="94" t="n">
        <f aca="false">IF(E86="WO40",-40,MAX(4,SUM(E86:E87)))</f>
        <v>4</v>
      </c>
      <c r="K86" s="104" t="n">
        <f aca="false">IF(D86&gt;E86,1,0)+IF(D87&gt;E87,1,0)+IF(D88&gt;E88,1,0)</f>
        <v>0</v>
      </c>
      <c r="L86" s="104" t="n">
        <f aca="false">IF(E86&gt;D86,1,0)+IF(E87&gt;D87,1,0)+IF(E88&gt;D88,1,0)</f>
        <v>0</v>
      </c>
      <c r="M86" s="97" t="str">
        <f aca="false">G86&amp;" d. "&amp;I86</f>
        <v>0 d. 0</v>
      </c>
      <c r="N86" s="97" t="str">
        <f aca="false">G86&amp;" x "&amp;I86</f>
        <v>0 x 0</v>
      </c>
      <c r="O86" s="97" t="str">
        <f aca="false">I86&amp;" x "&amp;G86</f>
        <v>0 x 0</v>
      </c>
      <c r="P86" s="94" t="n">
        <f aca="false">MONTH(B86)</f>
        <v>12</v>
      </c>
      <c r="Q86" s="94" t="n">
        <f aca="false">QUOTIENT(B86-2,7)-6129</f>
        <v>-6129</v>
      </c>
    </row>
    <row r="87" customFormat="false" ht="12.75" hidden="false" customHeight="false" outlineLevel="0" collapsed="false">
      <c r="A87" s="94"/>
      <c r="B87" s="39"/>
      <c r="C87" s="40"/>
      <c r="D87" s="98"/>
      <c r="E87" s="98"/>
      <c r="F87" s="40"/>
      <c r="G87" s="97"/>
      <c r="H87" s="94"/>
      <c r="I87" s="97"/>
      <c r="J87" s="94"/>
      <c r="K87" s="94"/>
      <c r="L87" s="94"/>
      <c r="M87" s="97" t="n">
        <v>0</v>
      </c>
      <c r="N87" s="97" t="n">
        <v>0</v>
      </c>
      <c r="O87" s="97" t="n">
        <v>0</v>
      </c>
      <c r="P87" s="94"/>
      <c r="Q87" s="94"/>
    </row>
    <row r="88" customFormat="false" ht="12.75" hidden="false" customHeight="false" outlineLevel="0" collapsed="false">
      <c r="A88" s="99"/>
      <c r="B88" s="100"/>
      <c r="C88" s="101"/>
      <c r="D88" s="102"/>
      <c r="E88" s="102"/>
      <c r="F88" s="101"/>
      <c r="G88" s="103"/>
      <c r="H88" s="99"/>
      <c r="I88" s="103"/>
      <c r="J88" s="99"/>
      <c r="K88" s="99"/>
      <c r="L88" s="99"/>
      <c r="M88" s="103" t="n">
        <v>0</v>
      </c>
      <c r="N88" s="103" t="n">
        <v>0</v>
      </c>
      <c r="O88" s="103" t="n">
        <v>0</v>
      </c>
      <c r="P88" s="99"/>
      <c r="Q88" s="99"/>
    </row>
    <row r="89" customFormat="false" ht="12.75" hidden="false" customHeight="false" outlineLevel="0" collapsed="false">
      <c r="A89" s="104" t="n">
        <f aca="false">A86+1</f>
        <v>30</v>
      </c>
      <c r="B89" s="95"/>
      <c r="C89" s="40"/>
      <c r="D89" s="96"/>
      <c r="E89" s="96"/>
      <c r="F89" s="40"/>
      <c r="G89" s="105" t="n">
        <f aca="false">C89</f>
        <v>0</v>
      </c>
      <c r="H89" s="104" t="n">
        <f aca="false">IF(AND(E89=0,E90=0),25,20)</f>
        <v>25</v>
      </c>
      <c r="I89" s="105" t="n">
        <f aca="false">F89</f>
        <v>0</v>
      </c>
      <c r="J89" s="94" t="n">
        <f aca="false">IF(E89="WO40",-40,MAX(4,SUM(E89:E90)))</f>
        <v>4</v>
      </c>
      <c r="K89" s="104" t="n">
        <f aca="false">IF(D89&gt;E89,1,0)+IF(D90&gt;E90,1,0)+IF(D91&gt;E91,1,0)</f>
        <v>0</v>
      </c>
      <c r="L89" s="104" t="n">
        <f aca="false">IF(E89&gt;D89,1,0)+IF(E90&gt;D90,1,0)+IF(E91&gt;D91,1,0)</f>
        <v>0</v>
      </c>
      <c r="M89" s="97" t="str">
        <f aca="false">G89&amp;" d. "&amp;I89</f>
        <v>0 d. 0</v>
      </c>
      <c r="N89" s="97" t="str">
        <f aca="false">G89&amp;" x "&amp;I89</f>
        <v>0 x 0</v>
      </c>
      <c r="O89" s="97" t="str">
        <f aca="false">I89&amp;" x "&amp;G89</f>
        <v>0 x 0</v>
      </c>
      <c r="P89" s="94" t="n">
        <f aca="false">MONTH(B89)</f>
        <v>12</v>
      </c>
      <c r="Q89" s="94" t="n">
        <f aca="false">QUOTIENT(B89-2,7)-6129</f>
        <v>-6129</v>
      </c>
    </row>
    <row r="90" customFormat="false" ht="12.75" hidden="false" customHeight="false" outlineLevel="0" collapsed="false">
      <c r="A90" s="94"/>
      <c r="B90" s="39"/>
      <c r="C90" s="40"/>
      <c r="D90" s="98"/>
      <c r="E90" s="98"/>
      <c r="F90" s="40"/>
      <c r="G90" s="97"/>
      <c r="H90" s="94"/>
      <c r="I90" s="97"/>
      <c r="J90" s="94"/>
      <c r="K90" s="94"/>
      <c r="L90" s="94"/>
      <c r="M90" s="97" t="n">
        <v>0</v>
      </c>
      <c r="N90" s="97" t="n">
        <v>0</v>
      </c>
      <c r="O90" s="97" t="n">
        <v>0</v>
      </c>
      <c r="P90" s="94"/>
      <c r="Q90" s="94"/>
    </row>
    <row r="91" customFormat="false" ht="12.75" hidden="false" customHeight="false" outlineLevel="0" collapsed="false">
      <c r="A91" s="99"/>
      <c r="B91" s="100"/>
      <c r="C91" s="101"/>
      <c r="D91" s="102"/>
      <c r="E91" s="102"/>
      <c r="F91" s="101"/>
      <c r="G91" s="103"/>
      <c r="H91" s="99"/>
      <c r="I91" s="103"/>
      <c r="J91" s="99"/>
      <c r="K91" s="99"/>
      <c r="L91" s="99"/>
      <c r="M91" s="103" t="n">
        <v>0</v>
      </c>
      <c r="N91" s="103" t="n">
        <v>0</v>
      </c>
      <c r="O91" s="103" t="n">
        <v>0</v>
      </c>
      <c r="P91" s="99"/>
      <c r="Q91" s="99"/>
    </row>
    <row r="92" customFormat="false" ht="12.75" hidden="false" customHeight="false" outlineLevel="0" collapsed="false">
      <c r="A92" s="104" t="n">
        <f aca="false">A89+1</f>
        <v>31</v>
      </c>
      <c r="B92" s="95"/>
      <c r="C92" s="40"/>
      <c r="D92" s="96"/>
      <c r="E92" s="96"/>
      <c r="F92" s="40"/>
      <c r="G92" s="105" t="n">
        <f aca="false">C92</f>
        <v>0</v>
      </c>
      <c r="H92" s="104" t="n">
        <f aca="false">IF(AND(E92=0,E93=0),25,20)</f>
        <v>25</v>
      </c>
      <c r="I92" s="105" t="n">
        <f aca="false">F92</f>
        <v>0</v>
      </c>
      <c r="J92" s="94" t="n">
        <f aca="false">IF(E92="WO40",-40,MAX(4,SUM(E92:E93)))</f>
        <v>4</v>
      </c>
      <c r="K92" s="104" t="n">
        <f aca="false">IF(D92&gt;E92,1,0)+IF(D93&gt;E93,1,0)+IF(D94&gt;E94,1,0)</f>
        <v>0</v>
      </c>
      <c r="L92" s="104" t="n">
        <f aca="false">IF(E92&gt;D92,1,0)+IF(E93&gt;D93,1,0)+IF(E94&gt;D94,1,0)</f>
        <v>0</v>
      </c>
      <c r="M92" s="97" t="str">
        <f aca="false">G92&amp;" d. "&amp;I92</f>
        <v>0 d. 0</v>
      </c>
      <c r="N92" s="97" t="str">
        <f aca="false">G92&amp;" x "&amp;I92</f>
        <v>0 x 0</v>
      </c>
      <c r="O92" s="97" t="str">
        <f aca="false">I92&amp;" x "&amp;G92</f>
        <v>0 x 0</v>
      </c>
      <c r="P92" s="94" t="n">
        <f aca="false">MONTH(B92)</f>
        <v>12</v>
      </c>
      <c r="Q92" s="94" t="n">
        <f aca="false">QUOTIENT(B92-2,7)-6129</f>
        <v>-6129</v>
      </c>
    </row>
    <row r="93" customFormat="false" ht="12.75" hidden="false" customHeight="false" outlineLevel="0" collapsed="false">
      <c r="A93" s="94"/>
      <c r="B93" s="39"/>
      <c r="C93" s="40"/>
      <c r="D93" s="98"/>
      <c r="E93" s="98"/>
      <c r="F93" s="40"/>
      <c r="G93" s="97"/>
      <c r="H93" s="94"/>
      <c r="I93" s="97"/>
      <c r="J93" s="94"/>
      <c r="K93" s="94"/>
      <c r="L93" s="94"/>
      <c r="M93" s="97" t="n">
        <v>0</v>
      </c>
      <c r="N93" s="97" t="n">
        <v>0</v>
      </c>
      <c r="O93" s="97" t="n">
        <v>0</v>
      </c>
      <c r="P93" s="94"/>
      <c r="Q93" s="94"/>
    </row>
    <row r="94" customFormat="false" ht="12.75" hidden="false" customHeight="false" outlineLevel="0" collapsed="false">
      <c r="A94" s="99"/>
      <c r="B94" s="100"/>
      <c r="C94" s="101"/>
      <c r="D94" s="102"/>
      <c r="E94" s="102"/>
      <c r="F94" s="101"/>
      <c r="G94" s="103"/>
      <c r="H94" s="99"/>
      <c r="I94" s="103"/>
      <c r="J94" s="99"/>
      <c r="K94" s="99"/>
      <c r="L94" s="99"/>
      <c r="M94" s="103" t="n">
        <v>0</v>
      </c>
      <c r="N94" s="103" t="n">
        <v>0</v>
      </c>
      <c r="O94" s="103" t="n">
        <v>0</v>
      </c>
      <c r="P94" s="99"/>
      <c r="Q94" s="99"/>
    </row>
    <row r="95" customFormat="false" ht="12.75" hidden="false" customHeight="false" outlineLevel="0" collapsed="false">
      <c r="A95" s="104" t="n">
        <f aca="false">A92+1</f>
        <v>32</v>
      </c>
      <c r="B95" s="95"/>
      <c r="C95" s="40"/>
      <c r="D95" s="96"/>
      <c r="E95" s="96"/>
      <c r="F95" s="40"/>
      <c r="G95" s="105" t="n">
        <f aca="false">C95</f>
        <v>0</v>
      </c>
      <c r="H95" s="104" t="n">
        <f aca="false">IF(AND(E95=0,E96=0),25,20)</f>
        <v>25</v>
      </c>
      <c r="I95" s="105" t="n">
        <f aca="false">F95</f>
        <v>0</v>
      </c>
      <c r="J95" s="94" t="n">
        <f aca="false">IF(E95="WO40",-40,MAX(4,SUM(E95:E96)))</f>
        <v>4</v>
      </c>
      <c r="K95" s="104" t="n">
        <f aca="false">IF(D95&gt;E95,1,0)+IF(D96&gt;E96,1,0)+IF(D97&gt;E97,1,0)</f>
        <v>0</v>
      </c>
      <c r="L95" s="104" t="n">
        <f aca="false">IF(E95&gt;D95,1,0)+IF(E96&gt;D96,1,0)+IF(E97&gt;D97,1,0)</f>
        <v>0</v>
      </c>
      <c r="M95" s="97" t="str">
        <f aca="false">G95&amp;" d. "&amp;I95</f>
        <v>0 d. 0</v>
      </c>
      <c r="N95" s="97" t="str">
        <f aca="false">G95&amp;" x "&amp;I95</f>
        <v>0 x 0</v>
      </c>
      <c r="O95" s="97" t="str">
        <f aca="false">I95&amp;" x "&amp;G95</f>
        <v>0 x 0</v>
      </c>
      <c r="P95" s="94" t="n">
        <f aca="false">MONTH(B95)</f>
        <v>12</v>
      </c>
      <c r="Q95" s="94" t="n">
        <f aca="false">QUOTIENT(B95-2,7)-6129</f>
        <v>-6129</v>
      </c>
    </row>
    <row r="96" customFormat="false" ht="12.75" hidden="false" customHeight="false" outlineLevel="0" collapsed="false">
      <c r="A96" s="94"/>
      <c r="B96" s="39"/>
      <c r="C96" s="40"/>
      <c r="D96" s="98"/>
      <c r="E96" s="98"/>
      <c r="F96" s="40"/>
      <c r="G96" s="97"/>
      <c r="H96" s="94"/>
      <c r="I96" s="97"/>
      <c r="J96" s="94"/>
      <c r="K96" s="94"/>
      <c r="L96" s="94"/>
      <c r="M96" s="97" t="n">
        <v>0</v>
      </c>
      <c r="N96" s="97" t="n">
        <v>0</v>
      </c>
      <c r="O96" s="97" t="n">
        <v>0</v>
      </c>
      <c r="P96" s="94"/>
      <c r="Q96" s="94"/>
    </row>
    <row r="97" customFormat="false" ht="12.75" hidden="false" customHeight="false" outlineLevel="0" collapsed="false">
      <c r="A97" s="99"/>
      <c r="B97" s="100"/>
      <c r="C97" s="101"/>
      <c r="D97" s="102"/>
      <c r="E97" s="102"/>
      <c r="F97" s="101"/>
      <c r="G97" s="103"/>
      <c r="H97" s="99"/>
      <c r="I97" s="103"/>
      <c r="J97" s="99"/>
      <c r="K97" s="99"/>
      <c r="L97" s="99"/>
      <c r="M97" s="103" t="n">
        <v>0</v>
      </c>
      <c r="N97" s="103" t="n">
        <v>0</v>
      </c>
      <c r="O97" s="103" t="n">
        <v>0</v>
      </c>
      <c r="P97" s="99"/>
      <c r="Q97" s="99"/>
    </row>
    <row r="98" customFormat="false" ht="12.75" hidden="false" customHeight="false" outlineLevel="0" collapsed="false">
      <c r="A98" s="104" t="n">
        <f aca="false">A95+1</f>
        <v>33</v>
      </c>
      <c r="B98" s="95"/>
      <c r="C98" s="40"/>
      <c r="D98" s="96"/>
      <c r="E98" s="96"/>
      <c r="F98" s="40"/>
      <c r="G98" s="105" t="n">
        <f aca="false">C98</f>
        <v>0</v>
      </c>
      <c r="H98" s="104" t="n">
        <f aca="false">IF(AND(E98=0,E99=0),25,20)</f>
        <v>25</v>
      </c>
      <c r="I98" s="105" t="n">
        <f aca="false">F98</f>
        <v>0</v>
      </c>
      <c r="J98" s="94" t="n">
        <f aca="false">IF(E98="WO40",-40,MAX(4,SUM(E98:E99)))</f>
        <v>4</v>
      </c>
      <c r="K98" s="104" t="n">
        <f aca="false">IF(D98&gt;E98,1,0)+IF(D99&gt;E99,1,0)+IF(D100&gt;E100,1,0)</f>
        <v>0</v>
      </c>
      <c r="L98" s="104" t="n">
        <f aca="false">IF(E98&gt;D98,1,0)+IF(E99&gt;D99,1,0)+IF(E100&gt;D100,1,0)</f>
        <v>0</v>
      </c>
      <c r="M98" s="97" t="str">
        <f aca="false">G98&amp;" d. "&amp;I98</f>
        <v>0 d. 0</v>
      </c>
      <c r="N98" s="97" t="str">
        <f aca="false">G98&amp;" x "&amp;I98</f>
        <v>0 x 0</v>
      </c>
      <c r="O98" s="97" t="str">
        <f aca="false">I98&amp;" x "&amp;G98</f>
        <v>0 x 0</v>
      </c>
      <c r="P98" s="94" t="n">
        <f aca="false">MONTH(B98)</f>
        <v>12</v>
      </c>
      <c r="Q98" s="94" t="n">
        <f aca="false">QUOTIENT(B98-2,7)-6129</f>
        <v>-6129</v>
      </c>
    </row>
    <row r="99" customFormat="false" ht="12.75" hidden="false" customHeight="false" outlineLevel="0" collapsed="false">
      <c r="A99" s="94"/>
      <c r="B99" s="39"/>
      <c r="C99" s="40"/>
      <c r="D99" s="98"/>
      <c r="E99" s="98"/>
      <c r="F99" s="40"/>
      <c r="G99" s="97"/>
      <c r="H99" s="94"/>
      <c r="I99" s="97"/>
      <c r="J99" s="94"/>
      <c r="K99" s="94"/>
      <c r="L99" s="94"/>
      <c r="M99" s="97" t="n">
        <v>0</v>
      </c>
      <c r="N99" s="97" t="n">
        <v>0</v>
      </c>
      <c r="O99" s="97" t="n">
        <v>0</v>
      </c>
      <c r="P99" s="94"/>
      <c r="Q99" s="94"/>
    </row>
    <row r="100" customFormat="false" ht="12.75" hidden="false" customHeight="false" outlineLevel="0" collapsed="false">
      <c r="A100" s="99"/>
      <c r="B100" s="100"/>
      <c r="C100" s="101"/>
      <c r="D100" s="102"/>
      <c r="E100" s="102"/>
      <c r="F100" s="101"/>
      <c r="G100" s="103"/>
      <c r="H100" s="99"/>
      <c r="I100" s="103"/>
      <c r="J100" s="99"/>
      <c r="K100" s="99"/>
      <c r="L100" s="99"/>
      <c r="M100" s="103" t="n">
        <v>0</v>
      </c>
      <c r="N100" s="103" t="n">
        <v>0</v>
      </c>
      <c r="O100" s="103" t="n">
        <v>0</v>
      </c>
      <c r="P100" s="99"/>
      <c r="Q100" s="99"/>
    </row>
    <row r="101" customFormat="false" ht="12.75" hidden="false" customHeight="false" outlineLevel="0" collapsed="false">
      <c r="A101" s="104" t="n">
        <f aca="false">A98+1</f>
        <v>34</v>
      </c>
      <c r="B101" s="95"/>
      <c r="C101" s="40"/>
      <c r="D101" s="96"/>
      <c r="E101" s="96"/>
      <c r="F101" s="40"/>
      <c r="G101" s="105" t="n">
        <f aca="false">C101</f>
        <v>0</v>
      </c>
      <c r="H101" s="104" t="n">
        <f aca="false">IF(AND(E101=0,E102=0),25,20)</f>
        <v>25</v>
      </c>
      <c r="I101" s="105" t="n">
        <f aca="false">F101</f>
        <v>0</v>
      </c>
      <c r="J101" s="94" t="n">
        <f aca="false">IF(E101="WO40",-40,MAX(4,SUM(E101:E102)))</f>
        <v>4</v>
      </c>
      <c r="K101" s="104" t="n">
        <f aca="false">IF(D101&gt;E101,1,0)+IF(D102&gt;E102,1,0)+IF(D103&gt;E103,1,0)</f>
        <v>0</v>
      </c>
      <c r="L101" s="104" t="n">
        <f aca="false">IF(E101&gt;D101,1,0)+IF(E102&gt;D102,1,0)+IF(E103&gt;D103,1,0)</f>
        <v>0</v>
      </c>
      <c r="M101" s="97" t="str">
        <f aca="false">G101&amp;" d. "&amp;I101</f>
        <v>0 d. 0</v>
      </c>
      <c r="N101" s="97" t="str">
        <f aca="false">G101&amp;" x "&amp;I101</f>
        <v>0 x 0</v>
      </c>
      <c r="O101" s="97" t="str">
        <f aca="false">I101&amp;" x "&amp;G101</f>
        <v>0 x 0</v>
      </c>
      <c r="P101" s="94" t="n">
        <f aca="false">MONTH(B101)</f>
        <v>12</v>
      </c>
      <c r="Q101" s="94" t="n">
        <f aca="false">QUOTIENT(B101-2,7)-6129</f>
        <v>-6129</v>
      </c>
    </row>
    <row r="102" customFormat="false" ht="12.75" hidden="false" customHeight="false" outlineLevel="0" collapsed="false">
      <c r="A102" s="94"/>
      <c r="B102" s="39"/>
      <c r="C102" s="40"/>
      <c r="D102" s="98"/>
      <c r="E102" s="98"/>
      <c r="F102" s="40"/>
      <c r="G102" s="97"/>
      <c r="H102" s="94"/>
      <c r="I102" s="97"/>
      <c r="J102" s="94"/>
      <c r="K102" s="94"/>
      <c r="L102" s="94"/>
      <c r="M102" s="97" t="n">
        <v>0</v>
      </c>
      <c r="N102" s="97" t="n">
        <v>0</v>
      </c>
      <c r="O102" s="97" t="n">
        <v>0</v>
      </c>
      <c r="P102" s="94"/>
      <c r="Q102" s="94"/>
    </row>
    <row r="103" customFormat="false" ht="12.75" hidden="false" customHeight="false" outlineLevel="0" collapsed="false">
      <c r="A103" s="99"/>
      <c r="B103" s="100"/>
      <c r="C103" s="101"/>
      <c r="D103" s="102"/>
      <c r="E103" s="102"/>
      <c r="F103" s="101"/>
      <c r="G103" s="103"/>
      <c r="H103" s="99"/>
      <c r="I103" s="103"/>
      <c r="J103" s="99"/>
      <c r="K103" s="99"/>
      <c r="L103" s="99"/>
      <c r="M103" s="103" t="n">
        <v>0</v>
      </c>
      <c r="N103" s="103" t="n">
        <v>0</v>
      </c>
      <c r="O103" s="103" t="n">
        <v>0</v>
      </c>
      <c r="P103" s="99"/>
      <c r="Q103" s="99"/>
    </row>
    <row r="104" customFormat="false" ht="12.75" hidden="false" customHeight="false" outlineLevel="0" collapsed="false">
      <c r="A104" s="104" t="n">
        <f aca="false">A101+1</f>
        <v>35</v>
      </c>
      <c r="B104" s="95"/>
      <c r="C104" s="40"/>
      <c r="D104" s="96"/>
      <c r="E104" s="96"/>
      <c r="F104" s="40"/>
      <c r="G104" s="105" t="n">
        <f aca="false">C104</f>
        <v>0</v>
      </c>
      <c r="H104" s="104" t="n">
        <f aca="false">IF(AND(E104=0,E105=0),25,20)</f>
        <v>25</v>
      </c>
      <c r="I104" s="105" t="n">
        <f aca="false">F104</f>
        <v>0</v>
      </c>
      <c r="J104" s="94" t="n">
        <f aca="false">IF(E104="WO40",-40,MAX(4,SUM(E104:E105)))</f>
        <v>4</v>
      </c>
      <c r="K104" s="104" t="n">
        <f aca="false">IF(D104&gt;E104,1,0)+IF(D105&gt;E105,1,0)+IF(D106&gt;E106,1,0)</f>
        <v>0</v>
      </c>
      <c r="L104" s="104" t="n">
        <f aca="false">IF(E104&gt;D104,1,0)+IF(E105&gt;D105,1,0)+IF(E106&gt;D106,1,0)</f>
        <v>0</v>
      </c>
      <c r="M104" s="97" t="str">
        <f aca="false">G104&amp;" d. "&amp;I104</f>
        <v>0 d. 0</v>
      </c>
      <c r="N104" s="97" t="str">
        <f aca="false">G104&amp;" x "&amp;I104</f>
        <v>0 x 0</v>
      </c>
      <c r="O104" s="97" t="str">
        <f aca="false">I104&amp;" x "&amp;G104</f>
        <v>0 x 0</v>
      </c>
      <c r="P104" s="94" t="n">
        <f aca="false">MONTH(B104)</f>
        <v>12</v>
      </c>
      <c r="Q104" s="94" t="n">
        <f aca="false">QUOTIENT(B104-2,7)-6129</f>
        <v>-6129</v>
      </c>
    </row>
    <row r="105" customFormat="false" ht="12.75" hidden="false" customHeight="false" outlineLevel="0" collapsed="false">
      <c r="A105" s="94"/>
      <c r="B105" s="39"/>
      <c r="C105" s="40"/>
      <c r="D105" s="98"/>
      <c r="E105" s="98"/>
      <c r="F105" s="40"/>
      <c r="G105" s="97"/>
      <c r="H105" s="94"/>
      <c r="I105" s="97"/>
      <c r="J105" s="94"/>
      <c r="K105" s="94"/>
      <c r="L105" s="94"/>
      <c r="M105" s="97" t="n">
        <v>0</v>
      </c>
      <c r="N105" s="97" t="n">
        <v>0</v>
      </c>
      <c r="O105" s="97" t="n">
        <v>0</v>
      </c>
      <c r="P105" s="94"/>
      <c r="Q105" s="94"/>
    </row>
    <row r="106" customFormat="false" ht="12.75" hidden="false" customHeight="false" outlineLevel="0" collapsed="false">
      <c r="A106" s="99"/>
      <c r="B106" s="100"/>
      <c r="C106" s="101"/>
      <c r="D106" s="102"/>
      <c r="E106" s="102"/>
      <c r="F106" s="101"/>
      <c r="G106" s="103"/>
      <c r="H106" s="99"/>
      <c r="I106" s="103"/>
      <c r="J106" s="99"/>
      <c r="K106" s="99"/>
      <c r="L106" s="99"/>
      <c r="M106" s="103" t="n">
        <v>0</v>
      </c>
      <c r="N106" s="103" t="n">
        <v>0</v>
      </c>
      <c r="O106" s="103" t="n">
        <v>0</v>
      </c>
      <c r="P106" s="99"/>
      <c r="Q106" s="99"/>
    </row>
    <row r="107" customFormat="false" ht="12.75" hidden="false" customHeight="false" outlineLevel="0" collapsed="false">
      <c r="A107" s="104" t="n">
        <f aca="false">A104+1</f>
        <v>36</v>
      </c>
      <c r="B107" s="95"/>
      <c r="C107" s="40"/>
      <c r="D107" s="96"/>
      <c r="E107" s="96"/>
      <c r="F107" s="40"/>
      <c r="G107" s="105" t="n">
        <f aca="false">C107</f>
        <v>0</v>
      </c>
      <c r="H107" s="104" t="n">
        <f aca="false">IF(AND(E107=0,E108=0),25,20)</f>
        <v>25</v>
      </c>
      <c r="I107" s="105" t="n">
        <f aca="false">F107</f>
        <v>0</v>
      </c>
      <c r="J107" s="94" t="n">
        <f aca="false">IF(E107="WO40",-40,MAX(4,SUM(E107:E108)))</f>
        <v>4</v>
      </c>
      <c r="K107" s="104" t="n">
        <f aca="false">IF(D107&gt;E107,1,0)+IF(D108&gt;E108,1,0)+IF(D109&gt;E109,1,0)</f>
        <v>0</v>
      </c>
      <c r="L107" s="104" t="n">
        <f aca="false">IF(E107&gt;D107,1,0)+IF(E108&gt;D108,1,0)+IF(E109&gt;D109,1,0)</f>
        <v>0</v>
      </c>
      <c r="M107" s="97" t="str">
        <f aca="false">G107&amp;" d. "&amp;I107</f>
        <v>0 d. 0</v>
      </c>
      <c r="N107" s="97" t="str">
        <f aca="false">G107&amp;" x "&amp;I107</f>
        <v>0 x 0</v>
      </c>
      <c r="O107" s="97" t="str">
        <f aca="false">I107&amp;" x "&amp;G107</f>
        <v>0 x 0</v>
      </c>
      <c r="P107" s="94" t="n">
        <f aca="false">MONTH(B107)</f>
        <v>12</v>
      </c>
      <c r="Q107" s="94" t="n">
        <f aca="false">QUOTIENT(B107-2,7)-6129</f>
        <v>-6129</v>
      </c>
    </row>
    <row r="108" customFormat="false" ht="12.75" hidden="false" customHeight="false" outlineLevel="0" collapsed="false">
      <c r="A108" s="94"/>
      <c r="B108" s="39"/>
      <c r="C108" s="40"/>
      <c r="D108" s="98"/>
      <c r="E108" s="98"/>
      <c r="F108" s="40"/>
      <c r="G108" s="97"/>
      <c r="H108" s="94"/>
      <c r="I108" s="97"/>
      <c r="J108" s="94"/>
      <c r="K108" s="94"/>
      <c r="L108" s="94"/>
      <c r="M108" s="97" t="n">
        <v>0</v>
      </c>
      <c r="N108" s="97" t="n">
        <v>0</v>
      </c>
      <c r="O108" s="97" t="n">
        <v>0</v>
      </c>
      <c r="P108" s="94"/>
      <c r="Q108" s="94"/>
    </row>
    <row r="109" customFormat="false" ht="12.75" hidden="false" customHeight="false" outlineLevel="0" collapsed="false">
      <c r="A109" s="99"/>
      <c r="B109" s="100"/>
      <c r="C109" s="101"/>
      <c r="D109" s="102"/>
      <c r="E109" s="102"/>
      <c r="F109" s="101"/>
      <c r="G109" s="103"/>
      <c r="H109" s="99"/>
      <c r="I109" s="103"/>
      <c r="J109" s="99"/>
      <c r="K109" s="99"/>
      <c r="L109" s="99"/>
      <c r="M109" s="103" t="n">
        <v>0</v>
      </c>
      <c r="N109" s="103" t="n">
        <v>0</v>
      </c>
      <c r="O109" s="103" t="n">
        <v>0</v>
      </c>
      <c r="P109" s="99"/>
      <c r="Q109" s="99"/>
    </row>
    <row r="110" customFormat="false" ht="12.75" hidden="false" customHeight="false" outlineLevel="0" collapsed="false">
      <c r="A110" s="104" t="n">
        <f aca="false">A107+1</f>
        <v>37</v>
      </c>
      <c r="B110" s="95"/>
      <c r="C110" s="40"/>
      <c r="D110" s="96"/>
      <c r="E110" s="96"/>
      <c r="F110" s="40"/>
      <c r="G110" s="105" t="n">
        <f aca="false">C110</f>
        <v>0</v>
      </c>
      <c r="H110" s="104" t="n">
        <f aca="false">IF(AND(E110=0,E111=0),25,20)</f>
        <v>25</v>
      </c>
      <c r="I110" s="105" t="n">
        <f aca="false">F110</f>
        <v>0</v>
      </c>
      <c r="J110" s="94" t="n">
        <f aca="false">IF(E110="WO40",-40,MAX(4,SUM(E110:E111)))</f>
        <v>4</v>
      </c>
      <c r="K110" s="104" t="n">
        <f aca="false">IF(D110&gt;E110,1,0)+IF(D111&gt;E111,1,0)+IF(D112&gt;E112,1,0)</f>
        <v>0</v>
      </c>
      <c r="L110" s="104" t="n">
        <f aca="false">IF(E110&gt;D110,1,0)+IF(E111&gt;D111,1,0)+IF(E112&gt;D112,1,0)</f>
        <v>0</v>
      </c>
      <c r="M110" s="97" t="str">
        <f aca="false">G110&amp;" d. "&amp;I110</f>
        <v>0 d. 0</v>
      </c>
      <c r="N110" s="97" t="str">
        <f aca="false">G110&amp;" x "&amp;I110</f>
        <v>0 x 0</v>
      </c>
      <c r="O110" s="97" t="str">
        <f aca="false">I110&amp;" x "&amp;G110</f>
        <v>0 x 0</v>
      </c>
      <c r="P110" s="94" t="n">
        <f aca="false">MONTH(B110)</f>
        <v>12</v>
      </c>
      <c r="Q110" s="94" t="n">
        <f aca="false">QUOTIENT(B110-2,7)-6129</f>
        <v>-6129</v>
      </c>
    </row>
    <row r="111" customFormat="false" ht="12.75" hidden="false" customHeight="false" outlineLevel="0" collapsed="false">
      <c r="A111" s="94"/>
      <c r="B111" s="39"/>
      <c r="C111" s="40"/>
      <c r="D111" s="98"/>
      <c r="E111" s="98"/>
      <c r="F111" s="40"/>
      <c r="G111" s="97"/>
      <c r="H111" s="94"/>
      <c r="I111" s="97"/>
      <c r="J111" s="94"/>
      <c r="K111" s="94"/>
      <c r="L111" s="94"/>
      <c r="M111" s="97" t="n">
        <v>0</v>
      </c>
      <c r="N111" s="97" t="n">
        <v>0</v>
      </c>
      <c r="O111" s="97" t="n">
        <v>0</v>
      </c>
      <c r="P111" s="94"/>
      <c r="Q111" s="94"/>
    </row>
    <row r="112" customFormat="false" ht="12.75" hidden="false" customHeight="false" outlineLevel="0" collapsed="false">
      <c r="A112" s="99"/>
      <c r="B112" s="100"/>
      <c r="C112" s="101"/>
      <c r="D112" s="102"/>
      <c r="E112" s="102"/>
      <c r="F112" s="101"/>
      <c r="G112" s="103"/>
      <c r="H112" s="99"/>
      <c r="I112" s="103"/>
      <c r="J112" s="99"/>
      <c r="K112" s="99"/>
      <c r="L112" s="99"/>
      <c r="M112" s="103" t="n">
        <v>0</v>
      </c>
      <c r="N112" s="103" t="n">
        <v>0</v>
      </c>
      <c r="O112" s="103" t="n">
        <v>0</v>
      </c>
      <c r="P112" s="99"/>
      <c r="Q112" s="99"/>
    </row>
    <row r="113" customFormat="false" ht="12.75" hidden="false" customHeight="false" outlineLevel="0" collapsed="false">
      <c r="A113" s="104" t="n">
        <f aca="false">A110+1</f>
        <v>38</v>
      </c>
      <c r="B113" s="95"/>
      <c r="C113" s="40"/>
      <c r="D113" s="96"/>
      <c r="E113" s="96"/>
      <c r="F113" s="40"/>
      <c r="G113" s="105" t="n">
        <f aca="false">C113</f>
        <v>0</v>
      </c>
      <c r="H113" s="104" t="n">
        <f aca="false">IF(AND(E113=0,E114=0),25,20)</f>
        <v>25</v>
      </c>
      <c r="I113" s="105" t="n">
        <f aca="false">F113</f>
        <v>0</v>
      </c>
      <c r="J113" s="94" t="n">
        <f aca="false">IF(E113="WO40",-40,MAX(4,SUM(E113:E114)))</f>
        <v>4</v>
      </c>
      <c r="K113" s="104" t="n">
        <f aca="false">IF(D113&gt;E113,1,0)+IF(D114&gt;E114,1,0)+IF(D115&gt;E115,1,0)</f>
        <v>0</v>
      </c>
      <c r="L113" s="104" t="n">
        <f aca="false">IF(E113&gt;D113,1,0)+IF(E114&gt;D114,1,0)+IF(E115&gt;D115,1,0)</f>
        <v>0</v>
      </c>
      <c r="M113" s="97" t="str">
        <f aca="false">G113&amp;" d. "&amp;I113</f>
        <v>0 d. 0</v>
      </c>
      <c r="N113" s="97" t="str">
        <f aca="false">G113&amp;" x "&amp;I113</f>
        <v>0 x 0</v>
      </c>
      <c r="O113" s="97" t="str">
        <f aca="false">I113&amp;" x "&amp;G113</f>
        <v>0 x 0</v>
      </c>
      <c r="P113" s="94" t="n">
        <f aca="false">MONTH(B113)</f>
        <v>12</v>
      </c>
      <c r="Q113" s="94" t="n">
        <f aca="false">QUOTIENT(B113-2,7)-6129</f>
        <v>-6129</v>
      </c>
    </row>
    <row r="114" customFormat="false" ht="12.75" hidden="false" customHeight="false" outlineLevel="0" collapsed="false">
      <c r="A114" s="94"/>
      <c r="B114" s="39"/>
      <c r="C114" s="40"/>
      <c r="D114" s="98"/>
      <c r="E114" s="98"/>
      <c r="F114" s="40"/>
      <c r="G114" s="97"/>
      <c r="H114" s="94"/>
      <c r="I114" s="97"/>
      <c r="J114" s="94"/>
      <c r="K114" s="94"/>
      <c r="L114" s="94"/>
      <c r="M114" s="97" t="n">
        <v>0</v>
      </c>
      <c r="N114" s="97" t="n">
        <v>0</v>
      </c>
      <c r="O114" s="97" t="n">
        <v>0</v>
      </c>
      <c r="P114" s="94"/>
      <c r="Q114" s="94"/>
    </row>
    <row r="115" customFormat="false" ht="12.75" hidden="false" customHeight="false" outlineLevel="0" collapsed="false">
      <c r="A115" s="99"/>
      <c r="B115" s="100"/>
      <c r="C115" s="101"/>
      <c r="D115" s="102"/>
      <c r="E115" s="102"/>
      <c r="F115" s="101"/>
      <c r="G115" s="103"/>
      <c r="H115" s="99"/>
      <c r="I115" s="103"/>
      <c r="J115" s="99"/>
      <c r="K115" s="99"/>
      <c r="L115" s="99"/>
      <c r="M115" s="103" t="n">
        <v>0</v>
      </c>
      <c r="N115" s="103" t="n">
        <v>0</v>
      </c>
      <c r="O115" s="103" t="n">
        <v>0</v>
      </c>
      <c r="P115" s="99"/>
      <c r="Q115" s="99"/>
    </row>
    <row r="116" customFormat="false" ht="12.75" hidden="false" customHeight="false" outlineLevel="0" collapsed="false">
      <c r="A116" s="104" t="n">
        <f aca="false">A113+1</f>
        <v>39</v>
      </c>
      <c r="B116" s="95"/>
      <c r="C116" s="40"/>
      <c r="D116" s="96"/>
      <c r="E116" s="96"/>
      <c r="F116" s="40"/>
      <c r="G116" s="105" t="n">
        <f aca="false">C116</f>
        <v>0</v>
      </c>
      <c r="H116" s="104" t="n">
        <f aca="false">IF(AND(E116=0,E117=0),25,20)</f>
        <v>25</v>
      </c>
      <c r="I116" s="105" t="n">
        <f aca="false">F116</f>
        <v>0</v>
      </c>
      <c r="J116" s="94" t="n">
        <f aca="false">IF(E116="WO40",-40,MAX(4,SUM(E116:E117)))</f>
        <v>4</v>
      </c>
      <c r="K116" s="104" t="n">
        <f aca="false">IF(D116&gt;E116,1,0)+IF(D117&gt;E117,1,0)+IF(D118&gt;E118,1,0)</f>
        <v>0</v>
      </c>
      <c r="L116" s="104" t="n">
        <f aca="false">IF(E116&gt;D116,1,0)+IF(E117&gt;D117,1,0)+IF(E118&gt;D118,1,0)</f>
        <v>0</v>
      </c>
      <c r="M116" s="97" t="str">
        <f aca="false">G116&amp;" d. "&amp;I116</f>
        <v>0 d. 0</v>
      </c>
      <c r="N116" s="97" t="str">
        <f aca="false">G116&amp;" x "&amp;I116</f>
        <v>0 x 0</v>
      </c>
      <c r="O116" s="97" t="str">
        <f aca="false">I116&amp;" x "&amp;G116</f>
        <v>0 x 0</v>
      </c>
      <c r="P116" s="94" t="n">
        <f aca="false">MONTH(B116)</f>
        <v>12</v>
      </c>
      <c r="Q116" s="94" t="n">
        <f aca="false">QUOTIENT(B116-2,7)-6129</f>
        <v>-6129</v>
      </c>
    </row>
    <row r="117" customFormat="false" ht="12.75" hidden="false" customHeight="false" outlineLevel="0" collapsed="false">
      <c r="A117" s="94"/>
      <c r="B117" s="39"/>
      <c r="C117" s="40"/>
      <c r="D117" s="98"/>
      <c r="E117" s="98"/>
      <c r="F117" s="40"/>
      <c r="G117" s="97"/>
      <c r="H117" s="94"/>
      <c r="I117" s="97"/>
      <c r="J117" s="94"/>
      <c r="K117" s="94"/>
      <c r="L117" s="94"/>
      <c r="M117" s="97" t="n">
        <v>0</v>
      </c>
      <c r="N117" s="97" t="n">
        <v>0</v>
      </c>
      <c r="O117" s="97" t="n">
        <v>0</v>
      </c>
      <c r="P117" s="94"/>
      <c r="Q117" s="94"/>
    </row>
    <row r="118" customFormat="false" ht="12.75" hidden="false" customHeight="false" outlineLevel="0" collapsed="false">
      <c r="A118" s="99"/>
      <c r="B118" s="100"/>
      <c r="C118" s="101"/>
      <c r="D118" s="102"/>
      <c r="E118" s="102"/>
      <c r="F118" s="101"/>
      <c r="G118" s="103"/>
      <c r="H118" s="99"/>
      <c r="I118" s="103"/>
      <c r="J118" s="99"/>
      <c r="K118" s="99"/>
      <c r="L118" s="99"/>
      <c r="M118" s="103" t="n">
        <v>0</v>
      </c>
      <c r="N118" s="103" t="n">
        <v>0</v>
      </c>
      <c r="O118" s="103" t="n">
        <v>0</v>
      </c>
      <c r="P118" s="99"/>
      <c r="Q118" s="99"/>
    </row>
    <row r="119" customFormat="false" ht="12.75" hidden="false" customHeight="false" outlineLevel="0" collapsed="false">
      <c r="A119" s="104" t="n">
        <f aca="false">A116+1</f>
        <v>40</v>
      </c>
      <c r="B119" s="95"/>
      <c r="C119" s="40"/>
      <c r="D119" s="96"/>
      <c r="E119" s="96"/>
      <c r="F119" s="40"/>
      <c r="G119" s="105" t="n">
        <f aca="false">C119</f>
        <v>0</v>
      </c>
      <c r="H119" s="104" t="n">
        <f aca="false">IF(AND(E119=0,E120=0),25,20)</f>
        <v>25</v>
      </c>
      <c r="I119" s="105" t="n">
        <f aca="false">F119</f>
        <v>0</v>
      </c>
      <c r="J119" s="94" t="n">
        <f aca="false">IF(E119="WO40",-40,MAX(4,SUM(E119:E120)))</f>
        <v>4</v>
      </c>
      <c r="K119" s="104" t="n">
        <f aca="false">IF(D119&gt;E119,1,0)+IF(D120&gt;E120,1,0)+IF(D121&gt;E121,1,0)</f>
        <v>0</v>
      </c>
      <c r="L119" s="104" t="n">
        <f aca="false">IF(E119&gt;D119,1,0)+IF(E120&gt;D120,1,0)+IF(E121&gt;D121,1,0)</f>
        <v>0</v>
      </c>
      <c r="M119" s="97" t="str">
        <f aca="false">G119&amp;" d. "&amp;I119</f>
        <v>0 d. 0</v>
      </c>
      <c r="N119" s="97" t="str">
        <f aca="false">G119&amp;" x "&amp;I119</f>
        <v>0 x 0</v>
      </c>
      <c r="O119" s="97" t="str">
        <f aca="false">I119&amp;" x "&amp;G119</f>
        <v>0 x 0</v>
      </c>
      <c r="P119" s="94" t="n">
        <f aca="false">MONTH(B119)</f>
        <v>12</v>
      </c>
      <c r="Q119" s="94" t="n">
        <f aca="false">QUOTIENT(B119-2,7)-6129</f>
        <v>-6129</v>
      </c>
    </row>
    <row r="120" customFormat="false" ht="12.75" hidden="false" customHeight="false" outlineLevel="0" collapsed="false">
      <c r="A120" s="94"/>
      <c r="B120" s="39"/>
      <c r="C120" s="40"/>
      <c r="D120" s="98"/>
      <c r="E120" s="98"/>
      <c r="F120" s="40"/>
      <c r="G120" s="97"/>
      <c r="H120" s="94"/>
      <c r="I120" s="97"/>
      <c r="J120" s="94"/>
      <c r="K120" s="94"/>
      <c r="L120" s="94"/>
      <c r="M120" s="97" t="n">
        <v>0</v>
      </c>
      <c r="N120" s="97" t="n">
        <v>0</v>
      </c>
      <c r="O120" s="97" t="n">
        <v>0</v>
      </c>
      <c r="P120" s="94"/>
      <c r="Q120" s="94"/>
    </row>
    <row r="121" customFormat="false" ht="12.75" hidden="false" customHeight="false" outlineLevel="0" collapsed="false">
      <c r="A121" s="99"/>
      <c r="B121" s="100"/>
      <c r="C121" s="101"/>
      <c r="D121" s="102"/>
      <c r="E121" s="102"/>
      <c r="F121" s="101"/>
      <c r="G121" s="103"/>
      <c r="H121" s="99"/>
      <c r="I121" s="103"/>
      <c r="J121" s="99"/>
      <c r="K121" s="99"/>
      <c r="L121" s="99"/>
      <c r="M121" s="103" t="n">
        <v>0</v>
      </c>
      <c r="N121" s="103" t="n">
        <v>0</v>
      </c>
      <c r="O121" s="103" t="n">
        <v>0</v>
      </c>
      <c r="P121" s="99"/>
      <c r="Q121" s="99"/>
    </row>
    <row r="122" customFormat="false" ht="12.75" hidden="false" customHeight="false" outlineLevel="0" collapsed="false">
      <c r="A122" s="104" t="n">
        <f aca="false">A119+1</f>
        <v>41</v>
      </c>
      <c r="B122" s="95"/>
      <c r="C122" s="40"/>
      <c r="D122" s="96"/>
      <c r="E122" s="96"/>
      <c r="F122" s="40"/>
      <c r="G122" s="105" t="n">
        <f aca="false">C122</f>
        <v>0</v>
      </c>
      <c r="H122" s="104" t="n">
        <f aca="false">IF(AND(E122=0,E123=0),25,20)</f>
        <v>25</v>
      </c>
      <c r="I122" s="105" t="n">
        <f aca="false">F122</f>
        <v>0</v>
      </c>
      <c r="J122" s="94" t="n">
        <f aca="false">IF(E122="WO40",-40,MAX(4,SUM(E122:E123)))</f>
        <v>4</v>
      </c>
      <c r="K122" s="104" t="n">
        <f aca="false">IF(D122&gt;E122,1,0)+IF(D123&gt;E123,1,0)+IF(D124&gt;E124,1,0)</f>
        <v>0</v>
      </c>
      <c r="L122" s="104" t="n">
        <f aca="false">IF(E122&gt;D122,1,0)+IF(E123&gt;D123,1,0)+IF(E124&gt;D124,1,0)</f>
        <v>0</v>
      </c>
      <c r="M122" s="97" t="str">
        <f aca="false">G122&amp;" d. "&amp;I122</f>
        <v>0 d. 0</v>
      </c>
      <c r="N122" s="97" t="str">
        <f aca="false">G122&amp;" x "&amp;I122</f>
        <v>0 x 0</v>
      </c>
      <c r="O122" s="97" t="str">
        <f aca="false">I122&amp;" x "&amp;G122</f>
        <v>0 x 0</v>
      </c>
      <c r="P122" s="94" t="n">
        <f aca="false">MONTH(B122)</f>
        <v>12</v>
      </c>
      <c r="Q122" s="94" t="n">
        <f aca="false">QUOTIENT(B122-2,7)-6129</f>
        <v>-6129</v>
      </c>
    </row>
    <row r="123" customFormat="false" ht="12.75" hidden="false" customHeight="false" outlineLevel="0" collapsed="false">
      <c r="A123" s="94"/>
      <c r="B123" s="39"/>
      <c r="C123" s="40"/>
      <c r="D123" s="98"/>
      <c r="E123" s="98"/>
      <c r="F123" s="40"/>
      <c r="G123" s="97"/>
      <c r="H123" s="94"/>
      <c r="I123" s="97"/>
      <c r="J123" s="94"/>
      <c r="K123" s="94"/>
      <c r="L123" s="94"/>
      <c r="M123" s="97" t="n">
        <v>0</v>
      </c>
      <c r="N123" s="97" t="n">
        <v>0</v>
      </c>
      <c r="O123" s="97" t="n">
        <v>0</v>
      </c>
      <c r="P123" s="94"/>
      <c r="Q123" s="94"/>
    </row>
    <row r="124" customFormat="false" ht="12.75" hidden="false" customHeight="false" outlineLevel="0" collapsed="false">
      <c r="A124" s="99"/>
      <c r="B124" s="100"/>
      <c r="C124" s="101"/>
      <c r="D124" s="102"/>
      <c r="E124" s="102"/>
      <c r="F124" s="101"/>
      <c r="G124" s="103"/>
      <c r="H124" s="99"/>
      <c r="I124" s="103"/>
      <c r="J124" s="99"/>
      <c r="K124" s="99"/>
      <c r="L124" s="99"/>
      <c r="M124" s="103" t="n">
        <v>0</v>
      </c>
      <c r="N124" s="103" t="n">
        <v>0</v>
      </c>
      <c r="O124" s="103" t="n">
        <v>0</v>
      </c>
      <c r="P124" s="99"/>
      <c r="Q124" s="99"/>
    </row>
    <row r="125" customFormat="false" ht="12.75" hidden="false" customHeight="false" outlineLevel="0" collapsed="false">
      <c r="A125" s="104" t="n">
        <f aca="false">A122+1</f>
        <v>42</v>
      </c>
      <c r="B125" s="95"/>
      <c r="C125" s="40"/>
      <c r="D125" s="96"/>
      <c r="E125" s="96"/>
      <c r="F125" s="40"/>
      <c r="G125" s="105" t="n">
        <f aca="false">C125</f>
        <v>0</v>
      </c>
      <c r="H125" s="104" t="n">
        <f aca="false">IF(AND(E125=0,E126=0),25,20)</f>
        <v>25</v>
      </c>
      <c r="I125" s="105" t="n">
        <f aca="false">F125</f>
        <v>0</v>
      </c>
      <c r="J125" s="94" t="n">
        <f aca="false">IF(E125="WO40",-40,MAX(4,SUM(E125:E126)))</f>
        <v>4</v>
      </c>
      <c r="K125" s="104" t="n">
        <f aca="false">IF(D125&gt;E125,1,0)+IF(D126&gt;E126,1,0)+IF(D127&gt;E127,1,0)</f>
        <v>0</v>
      </c>
      <c r="L125" s="104" t="n">
        <f aca="false">IF(E125&gt;D125,1,0)+IF(E126&gt;D126,1,0)+IF(E127&gt;D127,1,0)</f>
        <v>0</v>
      </c>
      <c r="M125" s="97" t="str">
        <f aca="false">G125&amp;" d. "&amp;I125</f>
        <v>0 d. 0</v>
      </c>
      <c r="N125" s="97" t="str">
        <f aca="false">G125&amp;" x "&amp;I125</f>
        <v>0 x 0</v>
      </c>
      <c r="O125" s="97" t="str">
        <f aca="false">I125&amp;" x "&amp;G125</f>
        <v>0 x 0</v>
      </c>
      <c r="P125" s="94" t="n">
        <f aca="false">MONTH(B125)</f>
        <v>12</v>
      </c>
      <c r="Q125" s="94" t="n">
        <f aca="false">QUOTIENT(B125-2,7)-6129</f>
        <v>-6129</v>
      </c>
    </row>
    <row r="126" customFormat="false" ht="12.75" hidden="false" customHeight="false" outlineLevel="0" collapsed="false">
      <c r="A126" s="94"/>
      <c r="B126" s="39"/>
      <c r="C126" s="40"/>
      <c r="D126" s="98"/>
      <c r="E126" s="98"/>
      <c r="F126" s="40"/>
      <c r="G126" s="97"/>
      <c r="H126" s="94"/>
      <c r="I126" s="97"/>
      <c r="J126" s="94"/>
      <c r="K126" s="94"/>
      <c r="L126" s="94"/>
      <c r="M126" s="97" t="n">
        <v>0</v>
      </c>
      <c r="N126" s="97" t="n">
        <v>0</v>
      </c>
      <c r="O126" s="97" t="n">
        <v>0</v>
      </c>
      <c r="P126" s="94"/>
      <c r="Q126" s="94"/>
    </row>
    <row r="127" customFormat="false" ht="12.75" hidden="false" customHeight="false" outlineLevel="0" collapsed="false">
      <c r="A127" s="99"/>
      <c r="B127" s="100"/>
      <c r="C127" s="101"/>
      <c r="D127" s="102"/>
      <c r="E127" s="102"/>
      <c r="F127" s="101"/>
      <c r="G127" s="103"/>
      <c r="H127" s="99"/>
      <c r="I127" s="103"/>
      <c r="J127" s="99"/>
      <c r="K127" s="99"/>
      <c r="L127" s="99"/>
      <c r="M127" s="103" t="n">
        <v>0</v>
      </c>
      <c r="N127" s="103" t="n">
        <v>0</v>
      </c>
      <c r="O127" s="103" t="n">
        <v>0</v>
      </c>
      <c r="P127" s="99"/>
      <c r="Q127" s="99"/>
    </row>
    <row r="128" customFormat="false" ht="12.75" hidden="false" customHeight="false" outlineLevel="0" collapsed="false">
      <c r="A128" s="104" t="n">
        <f aca="false">A125+1</f>
        <v>43</v>
      </c>
      <c r="B128" s="95"/>
      <c r="C128" s="40"/>
      <c r="D128" s="96"/>
      <c r="E128" s="96"/>
      <c r="F128" s="40"/>
      <c r="G128" s="105" t="n">
        <f aca="false">C128</f>
        <v>0</v>
      </c>
      <c r="H128" s="104" t="n">
        <f aca="false">IF(AND(E128=0,E129=0),25,20)</f>
        <v>25</v>
      </c>
      <c r="I128" s="105" t="n">
        <f aca="false">F128</f>
        <v>0</v>
      </c>
      <c r="J128" s="94" t="n">
        <f aca="false">IF(E128="WO40",-40,MAX(4,SUM(E128:E129)))</f>
        <v>4</v>
      </c>
      <c r="K128" s="104" t="n">
        <f aca="false">IF(D128&gt;E128,1,0)+IF(D129&gt;E129,1,0)+IF(D130&gt;E130,1,0)</f>
        <v>0</v>
      </c>
      <c r="L128" s="104" t="n">
        <f aca="false">IF(E128&gt;D128,1,0)+IF(E129&gt;D129,1,0)+IF(E130&gt;D130,1,0)</f>
        <v>0</v>
      </c>
      <c r="M128" s="97" t="str">
        <f aca="false">G128&amp;" d. "&amp;I128</f>
        <v>0 d. 0</v>
      </c>
      <c r="N128" s="97" t="str">
        <f aca="false">G128&amp;" x "&amp;I128</f>
        <v>0 x 0</v>
      </c>
      <c r="O128" s="97" t="str">
        <f aca="false">I128&amp;" x "&amp;G128</f>
        <v>0 x 0</v>
      </c>
      <c r="P128" s="94" t="n">
        <f aca="false">MONTH(B128)</f>
        <v>12</v>
      </c>
      <c r="Q128" s="94" t="n">
        <f aca="false">QUOTIENT(B128-2,7)-6129</f>
        <v>-6129</v>
      </c>
    </row>
    <row r="129" customFormat="false" ht="12.75" hidden="false" customHeight="false" outlineLevel="0" collapsed="false">
      <c r="A129" s="94"/>
      <c r="B129" s="39"/>
      <c r="C129" s="40"/>
      <c r="D129" s="98"/>
      <c r="E129" s="98"/>
      <c r="F129" s="40"/>
      <c r="G129" s="97"/>
      <c r="H129" s="94"/>
      <c r="I129" s="97"/>
      <c r="J129" s="94"/>
      <c r="K129" s="94"/>
      <c r="L129" s="94"/>
      <c r="M129" s="97" t="n">
        <v>0</v>
      </c>
      <c r="N129" s="97" t="n">
        <v>0</v>
      </c>
      <c r="O129" s="97" t="n">
        <v>0</v>
      </c>
      <c r="P129" s="94"/>
      <c r="Q129" s="94"/>
    </row>
    <row r="130" customFormat="false" ht="12.75" hidden="false" customHeight="false" outlineLevel="0" collapsed="false">
      <c r="A130" s="99"/>
      <c r="B130" s="100"/>
      <c r="C130" s="101"/>
      <c r="D130" s="102"/>
      <c r="E130" s="102"/>
      <c r="F130" s="101"/>
      <c r="G130" s="103"/>
      <c r="H130" s="99"/>
      <c r="I130" s="103"/>
      <c r="J130" s="99"/>
      <c r="K130" s="99"/>
      <c r="L130" s="99"/>
      <c r="M130" s="103" t="n">
        <v>0</v>
      </c>
      <c r="N130" s="103" t="n">
        <v>0</v>
      </c>
      <c r="O130" s="103" t="n">
        <v>0</v>
      </c>
      <c r="P130" s="99"/>
      <c r="Q130" s="99"/>
    </row>
    <row r="131" customFormat="false" ht="12.75" hidden="false" customHeight="false" outlineLevel="0" collapsed="false">
      <c r="A131" s="104" t="n">
        <f aca="false">A128+1</f>
        <v>44</v>
      </c>
      <c r="B131" s="95"/>
      <c r="C131" s="40"/>
      <c r="D131" s="96"/>
      <c r="E131" s="96"/>
      <c r="F131" s="40"/>
      <c r="G131" s="105" t="n">
        <f aca="false">C131</f>
        <v>0</v>
      </c>
      <c r="H131" s="104" t="n">
        <f aca="false">IF(AND(E131=0,E132=0),25,20)</f>
        <v>25</v>
      </c>
      <c r="I131" s="105" t="n">
        <f aca="false">F131</f>
        <v>0</v>
      </c>
      <c r="J131" s="94" t="n">
        <f aca="false">IF(E131="WO40",-40,MAX(4,SUM(E131:E132)))</f>
        <v>4</v>
      </c>
      <c r="K131" s="104" t="n">
        <f aca="false">IF(D131&gt;E131,1,0)+IF(D132&gt;E132,1,0)+IF(D133&gt;E133,1,0)</f>
        <v>0</v>
      </c>
      <c r="L131" s="104" t="n">
        <f aca="false">IF(E131&gt;D131,1,0)+IF(E132&gt;D132,1,0)+IF(E133&gt;D133,1,0)</f>
        <v>0</v>
      </c>
      <c r="M131" s="97" t="str">
        <f aca="false">G131&amp;" d. "&amp;I131</f>
        <v>0 d. 0</v>
      </c>
      <c r="N131" s="97" t="str">
        <f aca="false">G131&amp;" x "&amp;I131</f>
        <v>0 x 0</v>
      </c>
      <c r="O131" s="97" t="str">
        <f aca="false">I131&amp;" x "&amp;G131</f>
        <v>0 x 0</v>
      </c>
      <c r="P131" s="94" t="n">
        <f aca="false">MONTH(B131)</f>
        <v>12</v>
      </c>
      <c r="Q131" s="94" t="n">
        <f aca="false">QUOTIENT(B131-2,7)-6129</f>
        <v>-6129</v>
      </c>
    </row>
    <row r="132" customFormat="false" ht="12.75" hidden="false" customHeight="false" outlineLevel="0" collapsed="false">
      <c r="A132" s="94"/>
      <c r="B132" s="39"/>
      <c r="C132" s="40"/>
      <c r="D132" s="98"/>
      <c r="E132" s="98"/>
      <c r="F132" s="40"/>
      <c r="G132" s="97"/>
      <c r="H132" s="94"/>
      <c r="I132" s="97"/>
      <c r="J132" s="94"/>
      <c r="K132" s="94"/>
      <c r="L132" s="94"/>
      <c r="M132" s="97" t="n">
        <v>0</v>
      </c>
      <c r="N132" s="97" t="n">
        <v>0</v>
      </c>
      <c r="O132" s="97" t="n">
        <v>0</v>
      </c>
      <c r="P132" s="94"/>
      <c r="Q132" s="94"/>
    </row>
    <row r="133" customFormat="false" ht="12.75" hidden="false" customHeight="false" outlineLevel="0" collapsed="false">
      <c r="A133" s="99"/>
      <c r="B133" s="100"/>
      <c r="C133" s="101"/>
      <c r="D133" s="102"/>
      <c r="E133" s="102"/>
      <c r="F133" s="101"/>
      <c r="G133" s="103"/>
      <c r="H133" s="99"/>
      <c r="I133" s="103"/>
      <c r="J133" s="99"/>
      <c r="K133" s="99"/>
      <c r="L133" s="99"/>
      <c r="M133" s="103" t="n">
        <v>0</v>
      </c>
      <c r="N133" s="103" t="n">
        <v>0</v>
      </c>
      <c r="O133" s="103" t="n">
        <v>0</v>
      </c>
      <c r="P133" s="99"/>
      <c r="Q133" s="99"/>
    </row>
    <row r="134" customFormat="false" ht="12.75" hidden="false" customHeight="false" outlineLevel="0" collapsed="false">
      <c r="A134" s="104" t="n">
        <f aca="false">A131+1</f>
        <v>45</v>
      </c>
      <c r="B134" s="95"/>
      <c r="C134" s="40"/>
      <c r="D134" s="96"/>
      <c r="E134" s="96"/>
      <c r="F134" s="40"/>
      <c r="G134" s="105" t="n">
        <f aca="false">C134</f>
        <v>0</v>
      </c>
      <c r="H134" s="104" t="n">
        <f aca="false">IF(AND(E134=0,E135=0),25,20)</f>
        <v>25</v>
      </c>
      <c r="I134" s="105" t="n">
        <f aca="false">F134</f>
        <v>0</v>
      </c>
      <c r="J134" s="94" t="n">
        <f aca="false">IF(E134="WO40",-40,MAX(4,SUM(E134:E135)))</f>
        <v>4</v>
      </c>
      <c r="K134" s="104" t="n">
        <f aca="false">IF(D134&gt;E134,1,0)+IF(D135&gt;E135,1,0)+IF(D136&gt;E136,1,0)</f>
        <v>0</v>
      </c>
      <c r="L134" s="104" t="n">
        <f aca="false">IF(E134&gt;D134,1,0)+IF(E135&gt;D135,1,0)+IF(E136&gt;D136,1,0)</f>
        <v>0</v>
      </c>
      <c r="M134" s="97" t="str">
        <f aca="false">G134&amp;" d. "&amp;I134</f>
        <v>0 d. 0</v>
      </c>
      <c r="N134" s="97" t="str">
        <f aca="false">G134&amp;" x "&amp;I134</f>
        <v>0 x 0</v>
      </c>
      <c r="O134" s="97" t="str">
        <f aca="false">I134&amp;" x "&amp;G134</f>
        <v>0 x 0</v>
      </c>
      <c r="P134" s="94" t="n">
        <f aca="false">MONTH(B134)</f>
        <v>12</v>
      </c>
      <c r="Q134" s="94" t="n">
        <f aca="false">QUOTIENT(B134-2,7)-6129</f>
        <v>-6129</v>
      </c>
    </row>
    <row r="135" customFormat="false" ht="12.75" hidden="false" customHeight="false" outlineLevel="0" collapsed="false">
      <c r="A135" s="94"/>
      <c r="B135" s="39"/>
      <c r="C135" s="40"/>
      <c r="D135" s="98"/>
      <c r="E135" s="98"/>
      <c r="F135" s="40"/>
      <c r="G135" s="97"/>
      <c r="H135" s="94"/>
      <c r="I135" s="97"/>
      <c r="J135" s="94"/>
      <c r="K135" s="94"/>
      <c r="L135" s="94"/>
      <c r="M135" s="97" t="n">
        <v>0</v>
      </c>
      <c r="N135" s="97" t="n">
        <v>0</v>
      </c>
      <c r="O135" s="97" t="n">
        <v>0</v>
      </c>
      <c r="P135" s="94"/>
      <c r="Q135" s="94"/>
    </row>
    <row r="136" customFormat="false" ht="12.75" hidden="false" customHeight="false" outlineLevel="0" collapsed="false">
      <c r="A136" s="99"/>
      <c r="B136" s="100"/>
      <c r="C136" s="101"/>
      <c r="D136" s="102"/>
      <c r="E136" s="102"/>
      <c r="F136" s="101"/>
      <c r="G136" s="103"/>
      <c r="H136" s="99"/>
      <c r="I136" s="103"/>
      <c r="J136" s="99"/>
      <c r="K136" s="99"/>
      <c r="L136" s="99"/>
      <c r="M136" s="103" t="n">
        <v>0</v>
      </c>
      <c r="N136" s="103" t="n">
        <v>0</v>
      </c>
      <c r="O136" s="103" t="n">
        <v>0</v>
      </c>
      <c r="P136" s="99"/>
      <c r="Q136" s="99"/>
    </row>
    <row r="137" customFormat="false" ht="12.75" hidden="false" customHeight="false" outlineLevel="0" collapsed="false">
      <c r="A137" s="104" t="n">
        <f aca="false">A134+1</f>
        <v>46</v>
      </c>
      <c r="B137" s="95"/>
      <c r="C137" s="40"/>
      <c r="D137" s="96"/>
      <c r="E137" s="96"/>
      <c r="F137" s="40"/>
      <c r="G137" s="105" t="n">
        <f aca="false">C137</f>
        <v>0</v>
      </c>
      <c r="H137" s="104" t="n">
        <f aca="false">IF(AND(E137=0,E138=0),25,20)</f>
        <v>25</v>
      </c>
      <c r="I137" s="105" t="n">
        <f aca="false">F137</f>
        <v>0</v>
      </c>
      <c r="J137" s="94" t="n">
        <f aca="false">IF(E137="WO40",-40,MAX(4,SUM(E137:E138)))</f>
        <v>4</v>
      </c>
      <c r="K137" s="104" t="n">
        <f aca="false">IF(D137&gt;E137,1,0)+IF(D138&gt;E138,1,0)+IF(D139&gt;E139,1,0)</f>
        <v>0</v>
      </c>
      <c r="L137" s="104" t="n">
        <f aca="false">IF(E137&gt;D137,1,0)+IF(E138&gt;D138,1,0)+IF(E139&gt;D139,1,0)</f>
        <v>0</v>
      </c>
      <c r="M137" s="97" t="str">
        <f aca="false">G137&amp;" d. "&amp;I137</f>
        <v>0 d. 0</v>
      </c>
      <c r="N137" s="97" t="str">
        <f aca="false">G137&amp;" x "&amp;I137</f>
        <v>0 x 0</v>
      </c>
      <c r="O137" s="97" t="str">
        <f aca="false">I137&amp;" x "&amp;G137</f>
        <v>0 x 0</v>
      </c>
      <c r="P137" s="94" t="n">
        <f aca="false">MONTH(B137)</f>
        <v>12</v>
      </c>
      <c r="Q137" s="94" t="n">
        <f aca="false">QUOTIENT(B137-2,7)-6129</f>
        <v>-6129</v>
      </c>
    </row>
    <row r="138" customFormat="false" ht="12.75" hidden="false" customHeight="false" outlineLevel="0" collapsed="false">
      <c r="A138" s="94"/>
      <c r="B138" s="39"/>
      <c r="C138" s="40"/>
      <c r="D138" s="98"/>
      <c r="E138" s="98"/>
      <c r="F138" s="40"/>
      <c r="G138" s="97"/>
      <c r="H138" s="94"/>
      <c r="I138" s="97"/>
      <c r="J138" s="94"/>
      <c r="K138" s="94"/>
      <c r="L138" s="94"/>
      <c r="M138" s="97" t="n">
        <v>0</v>
      </c>
      <c r="N138" s="97" t="n">
        <v>0</v>
      </c>
      <c r="O138" s="97" t="n">
        <v>0</v>
      </c>
      <c r="P138" s="94"/>
      <c r="Q138" s="94"/>
    </row>
    <row r="139" customFormat="false" ht="12.75" hidden="false" customHeight="false" outlineLevel="0" collapsed="false">
      <c r="A139" s="99"/>
      <c r="B139" s="100"/>
      <c r="C139" s="101"/>
      <c r="D139" s="102"/>
      <c r="E139" s="102"/>
      <c r="F139" s="101"/>
      <c r="G139" s="103"/>
      <c r="H139" s="99"/>
      <c r="I139" s="103"/>
      <c r="J139" s="99"/>
      <c r="K139" s="99"/>
      <c r="L139" s="99"/>
      <c r="M139" s="103" t="n">
        <v>0</v>
      </c>
      <c r="N139" s="103" t="n">
        <v>0</v>
      </c>
      <c r="O139" s="103" t="n">
        <v>0</v>
      </c>
      <c r="P139" s="99"/>
      <c r="Q139" s="99"/>
    </row>
    <row r="140" customFormat="false" ht="12.75" hidden="false" customHeight="false" outlineLevel="0" collapsed="false">
      <c r="A140" s="104" t="n">
        <f aca="false">A137+1</f>
        <v>47</v>
      </c>
      <c r="B140" s="95"/>
      <c r="C140" s="40"/>
      <c r="D140" s="96"/>
      <c r="E140" s="96"/>
      <c r="F140" s="40"/>
      <c r="G140" s="105" t="n">
        <f aca="false">C140</f>
        <v>0</v>
      </c>
      <c r="H140" s="104" t="n">
        <f aca="false">IF(AND(E140=0,E141=0),25,20)</f>
        <v>25</v>
      </c>
      <c r="I140" s="105" t="n">
        <f aca="false">F140</f>
        <v>0</v>
      </c>
      <c r="J140" s="94" t="n">
        <f aca="false">IF(E140="WO40",-40,MAX(4,SUM(E140:E141)))</f>
        <v>4</v>
      </c>
      <c r="K140" s="104" t="n">
        <f aca="false">IF(D140&gt;E140,1,0)+IF(D141&gt;E141,1,0)+IF(D142&gt;E142,1,0)</f>
        <v>0</v>
      </c>
      <c r="L140" s="104" t="n">
        <f aca="false">IF(E140&gt;D140,1,0)+IF(E141&gt;D141,1,0)+IF(E142&gt;D142,1,0)</f>
        <v>0</v>
      </c>
      <c r="M140" s="97" t="str">
        <f aca="false">G140&amp;" d. "&amp;I140</f>
        <v>0 d. 0</v>
      </c>
      <c r="N140" s="97" t="str">
        <f aca="false">G140&amp;" x "&amp;I140</f>
        <v>0 x 0</v>
      </c>
      <c r="O140" s="97" t="str">
        <f aca="false">I140&amp;" x "&amp;G140</f>
        <v>0 x 0</v>
      </c>
      <c r="P140" s="94" t="n">
        <f aca="false">MONTH(B140)</f>
        <v>12</v>
      </c>
      <c r="Q140" s="94" t="n">
        <f aca="false">QUOTIENT(B140-2,7)-6129</f>
        <v>-6129</v>
      </c>
    </row>
    <row r="141" customFormat="false" ht="12.75" hidden="false" customHeight="false" outlineLevel="0" collapsed="false">
      <c r="A141" s="94"/>
      <c r="B141" s="39"/>
      <c r="C141" s="40"/>
      <c r="D141" s="98"/>
      <c r="E141" s="98"/>
      <c r="F141" s="40"/>
      <c r="G141" s="97"/>
      <c r="H141" s="94"/>
      <c r="I141" s="97"/>
      <c r="J141" s="94"/>
      <c r="K141" s="94"/>
      <c r="L141" s="94"/>
      <c r="M141" s="97" t="n">
        <v>0</v>
      </c>
      <c r="N141" s="97" t="n">
        <v>0</v>
      </c>
      <c r="O141" s="97" t="n">
        <v>0</v>
      </c>
      <c r="P141" s="94"/>
      <c r="Q141" s="94"/>
    </row>
    <row r="142" customFormat="false" ht="12.75" hidden="false" customHeight="false" outlineLevel="0" collapsed="false">
      <c r="A142" s="99"/>
      <c r="B142" s="100"/>
      <c r="C142" s="101"/>
      <c r="D142" s="102"/>
      <c r="E142" s="102"/>
      <c r="F142" s="101"/>
      <c r="G142" s="103"/>
      <c r="H142" s="99"/>
      <c r="I142" s="103"/>
      <c r="J142" s="99"/>
      <c r="K142" s="99"/>
      <c r="L142" s="99"/>
      <c r="M142" s="103" t="n">
        <v>0</v>
      </c>
      <c r="N142" s="103" t="n">
        <v>0</v>
      </c>
      <c r="O142" s="103" t="n">
        <v>0</v>
      </c>
      <c r="P142" s="99"/>
      <c r="Q142" s="99"/>
    </row>
    <row r="143" customFormat="false" ht="12.75" hidden="false" customHeight="false" outlineLevel="0" collapsed="false">
      <c r="A143" s="104" t="n">
        <f aca="false">A140+1</f>
        <v>48</v>
      </c>
      <c r="B143" s="95"/>
      <c r="C143" s="40"/>
      <c r="D143" s="96"/>
      <c r="E143" s="96"/>
      <c r="F143" s="40"/>
      <c r="G143" s="105" t="n">
        <f aca="false">C143</f>
        <v>0</v>
      </c>
      <c r="H143" s="104" t="n">
        <f aca="false">IF(AND(E143=0,E144=0),25,20)</f>
        <v>25</v>
      </c>
      <c r="I143" s="105" t="n">
        <f aca="false">F143</f>
        <v>0</v>
      </c>
      <c r="J143" s="94" t="n">
        <f aca="false">IF(E143="WO40",-40,MAX(4,SUM(E143:E144)))</f>
        <v>4</v>
      </c>
      <c r="K143" s="104" t="n">
        <f aca="false">IF(D143&gt;E143,1,0)+IF(D144&gt;E144,1,0)+IF(D145&gt;E145,1,0)</f>
        <v>0</v>
      </c>
      <c r="L143" s="104" t="n">
        <f aca="false">IF(E143&gt;D143,1,0)+IF(E144&gt;D144,1,0)+IF(E145&gt;D145,1,0)</f>
        <v>0</v>
      </c>
      <c r="M143" s="97" t="str">
        <f aca="false">G143&amp;" d. "&amp;I143</f>
        <v>0 d. 0</v>
      </c>
      <c r="N143" s="97" t="str">
        <f aca="false">G143&amp;" x "&amp;I143</f>
        <v>0 x 0</v>
      </c>
      <c r="O143" s="97" t="str">
        <f aca="false">I143&amp;" x "&amp;G143</f>
        <v>0 x 0</v>
      </c>
      <c r="P143" s="94" t="n">
        <f aca="false">MONTH(B143)</f>
        <v>12</v>
      </c>
      <c r="Q143" s="94" t="n">
        <f aca="false">QUOTIENT(B143-2,7)-6129</f>
        <v>-6129</v>
      </c>
    </row>
    <row r="144" customFormat="false" ht="12.75" hidden="false" customHeight="false" outlineLevel="0" collapsed="false">
      <c r="A144" s="94"/>
      <c r="B144" s="39"/>
      <c r="C144" s="40"/>
      <c r="D144" s="98"/>
      <c r="E144" s="98"/>
      <c r="F144" s="40"/>
      <c r="G144" s="97"/>
      <c r="H144" s="94"/>
      <c r="I144" s="97"/>
      <c r="J144" s="94"/>
      <c r="K144" s="94"/>
      <c r="L144" s="94"/>
      <c r="M144" s="97" t="n">
        <v>0</v>
      </c>
      <c r="N144" s="97" t="n">
        <v>0</v>
      </c>
      <c r="O144" s="97" t="n">
        <v>0</v>
      </c>
      <c r="P144" s="94"/>
      <c r="Q144" s="94"/>
    </row>
    <row r="145" customFormat="false" ht="12.75" hidden="false" customHeight="false" outlineLevel="0" collapsed="false">
      <c r="A145" s="99"/>
      <c r="B145" s="100"/>
      <c r="C145" s="101"/>
      <c r="D145" s="102"/>
      <c r="E145" s="102"/>
      <c r="F145" s="101"/>
      <c r="G145" s="103"/>
      <c r="H145" s="99"/>
      <c r="I145" s="103"/>
      <c r="J145" s="99"/>
      <c r="K145" s="99"/>
      <c r="L145" s="99"/>
      <c r="M145" s="103" t="n">
        <v>0</v>
      </c>
      <c r="N145" s="103" t="n">
        <v>0</v>
      </c>
      <c r="O145" s="103" t="n">
        <v>0</v>
      </c>
      <c r="P145" s="99"/>
      <c r="Q145" s="99"/>
    </row>
    <row r="146" customFormat="false" ht="12.75" hidden="false" customHeight="false" outlineLevel="0" collapsed="false">
      <c r="A146" s="104" t="n">
        <f aca="false">A143+1</f>
        <v>49</v>
      </c>
      <c r="B146" s="95"/>
      <c r="C146" s="40"/>
      <c r="D146" s="96"/>
      <c r="E146" s="96"/>
      <c r="F146" s="40"/>
      <c r="G146" s="105" t="n">
        <f aca="false">C146</f>
        <v>0</v>
      </c>
      <c r="H146" s="104" t="n">
        <f aca="false">IF(AND(E146=0,E147=0),25,20)</f>
        <v>25</v>
      </c>
      <c r="I146" s="105" t="n">
        <f aca="false">F146</f>
        <v>0</v>
      </c>
      <c r="J146" s="94" t="n">
        <f aca="false">IF(E146="WO40",-40,MAX(4,SUM(E146:E147)))</f>
        <v>4</v>
      </c>
      <c r="K146" s="104" t="n">
        <f aca="false">IF(D146&gt;E146,1,0)+IF(D147&gt;E147,1,0)+IF(D148&gt;E148,1,0)</f>
        <v>0</v>
      </c>
      <c r="L146" s="104" t="n">
        <f aca="false">IF(E146&gt;D146,1,0)+IF(E147&gt;D147,1,0)+IF(E148&gt;D148,1,0)</f>
        <v>0</v>
      </c>
      <c r="M146" s="97" t="str">
        <f aca="false">G146&amp;" d. "&amp;I146</f>
        <v>0 d. 0</v>
      </c>
      <c r="N146" s="97" t="str">
        <f aca="false">G146&amp;" x "&amp;I146</f>
        <v>0 x 0</v>
      </c>
      <c r="O146" s="97" t="str">
        <f aca="false">I146&amp;" x "&amp;G146</f>
        <v>0 x 0</v>
      </c>
      <c r="P146" s="94" t="n">
        <f aca="false">MONTH(B146)</f>
        <v>12</v>
      </c>
      <c r="Q146" s="94" t="n">
        <f aca="false">QUOTIENT(B146-2,7)-6129</f>
        <v>-6129</v>
      </c>
    </row>
    <row r="147" customFormat="false" ht="12.75" hidden="false" customHeight="false" outlineLevel="0" collapsed="false">
      <c r="A147" s="94"/>
      <c r="B147" s="39"/>
      <c r="C147" s="40"/>
      <c r="D147" s="98"/>
      <c r="E147" s="98"/>
      <c r="F147" s="40"/>
      <c r="G147" s="97"/>
      <c r="H147" s="94"/>
      <c r="I147" s="97"/>
      <c r="J147" s="94"/>
      <c r="K147" s="94"/>
      <c r="L147" s="94"/>
      <c r="M147" s="97" t="n">
        <v>0</v>
      </c>
      <c r="N147" s="97" t="n">
        <v>0</v>
      </c>
      <c r="O147" s="97" t="n">
        <v>0</v>
      </c>
      <c r="P147" s="94"/>
      <c r="Q147" s="94"/>
    </row>
    <row r="148" customFormat="false" ht="12.75" hidden="false" customHeight="false" outlineLevel="0" collapsed="false">
      <c r="A148" s="99"/>
      <c r="B148" s="100"/>
      <c r="C148" s="101"/>
      <c r="D148" s="102"/>
      <c r="E148" s="102"/>
      <c r="F148" s="101"/>
      <c r="G148" s="103"/>
      <c r="H148" s="99"/>
      <c r="I148" s="103"/>
      <c r="J148" s="99"/>
      <c r="K148" s="99"/>
      <c r="L148" s="99"/>
      <c r="M148" s="103" t="n">
        <v>0</v>
      </c>
      <c r="N148" s="103" t="n">
        <v>0</v>
      </c>
      <c r="O148" s="103" t="n">
        <v>0</v>
      </c>
      <c r="P148" s="99"/>
      <c r="Q148" s="99"/>
    </row>
    <row r="149" customFormat="false" ht="12.75" hidden="false" customHeight="false" outlineLevel="0" collapsed="false">
      <c r="A149" s="104" t="n">
        <f aca="false">A146+1</f>
        <v>50</v>
      </c>
      <c r="B149" s="95"/>
      <c r="C149" s="40"/>
      <c r="D149" s="96"/>
      <c r="E149" s="96"/>
      <c r="F149" s="40"/>
      <c r="G149" s="105" t="n">
        <f aca="false">C149</f>
        <v>0</v>
      </c>
      <c r="H149" s="104" t="n">
        <f aca="false">IF(AND(E149=0,E150=0),25,20)</f>
        <v>25</v>
      </c>
      <c r="I149" s="105" t="n">
        <f aca="false">F149</f>
        <v>0</v>
      </c>
      <c r="J149" s="94" t="n">
        <f aca="false">IF(E149="WO40",-40,MAX(4,SUM(E149:E150)))</f>
        <v>4</v>
      </c>
      <c r="K149" s="104" t="n">
        <f aca="false">IF(D149&gt;E149,1,0)+IF(D150&gt;E150,1,0)+IF(D151&gt;E151,1,0)</f>
        <v>0</v>
      </c>
      <c r="L149" s="104" t="n">
        <f aca="false">IF(E149&gt;D149,1,0)+IF(E150&gt;D150,1,0)+IF(E151&gt;D151,1,0)</f>
        <v>0</v>
      </c>
      <c r="M149" s="97" t="str">
        <f aca="false">G149&amp;" d. "&amp;I149</f>
        <v>0 d. 0</v>
      </c>
      <c r="N149" s="97" t="str">
        <f aca="false">G149&amp;" x "&amp;I149</f>
        <v>0 x 0</v>
      </c>
      <c r="O149" s="97" t="str">
        <f aca="false">I149&amp;" x "&amp;G149</f>
        <v>0 x 0</v>
      </c>
      <c r="P149" s="94" t="n">
        <f aca="false">MONTH(B149)</f>
        <v>12</v>
      </c>
      <c r="Q149" s="94" t="n">
        <f aca="false">QUOTIENT(B149-2,7)-6129</f>
        <v>-6129</v>
      </c>
    </row>
    <row r="150" customFormat="false" ht="12.75" hidden="false" customHeight="false" outlineLevel="0" collapsed="false">
      <c r="A150" s="94"/>
      <c r="B150" s="39"/>
      <c r="C150" s="40"/>
      <c r="D150" s="98"/>
      <c r="E150" s="98"/>
      <c r="F150" s="40"/>
      <c r="G150" s="97"/>
      <c r="H150" s="94"/>
      <c r="I150" s="97"/>
      <c r="J150" s="94"/>
      <c r="K150" s="94"/>
      <c r="L150" s="94"/>
      <c r="M150" s="97" t="n">
        <v>0</v>
      </c>
      <c r="N150" s="97" t="n">
        <v>0</v>
      </c>
      <c r="O150" s="97" t="n">
        <v>0</v>
      </c>
      <c r="P150" s="94"/>
      <c r="Q150" s="94"/>
    </row>
    <row r="151" customFormat="false" ht="12.75" hidden="false" customHeight="false" outlineLevel="0" collapsed="false">
      <c r="A151" s="99"/>
      <c r="B151" s="100"/>
      <c r="C151" s="101"/>
      <c r="D151" s="102"/>
      <c r="E151" s="102"/>
      <c r="F151" s="101"/>
      <c r="G151" s="103"/>
      <c r="H151" s="99"/>
      <c r="I151" s="103"/>
      <c r="J151" s="99"/>
      <c r="K151" s="99"/>
      <c r="L151" s="99"/>
      <c r="M151" s="103" t="n">
        <v>0</v>
      </c>
      <c r="N151" s="103" t="n">
        <v>0</v>
      </c>
      <c r="O151" s="103" t="n">
        <v>0</v>
      </c>
      <c r="P151" s="99"/>
      <c r="Q151" s="99"/>
    </row>
    <row r="152" customFormat="false" ht="12.75" hidden="false" customHeight="false" outlineLevel="0" collapsed="false">
      <c r="A152" s="104" t="n">
        <f aca="false">A149+1</f>
        <v>51</v>
      </c>
      <c r="B152" s="95"/>
      <c r="C152" s="40"/>
      <c r="D152" s="96"/>
      <c r="E152" s="96"/>
      <c r="F152" s="40"/>
      <c r="G152" s="105" t="n">
        <f aca="false">C152</f>
        <v>0</v>
      </c>
      <c r="H152" s="104" t="n">
        <f aca="false">IF(AND(E152=0,E153=0),25,20)</f>
        <v>25</v>
      </c>
      <c r="I152" s="105" t="n">
        <f aca="false">F152</f>
        <v>0</v>
      </c>
      <c r="J152" s="94" t="n">
        <f aca="false">IF(E152="WO40",-40,MAX(4,SUM(E152:E153)))</f>
        <v>4</v>
      </c>
      <c r="K152" s="104" t="n">
        <f aca="false">IF(D152&gt;E152,1,0)+IF(D153&gt;E153,1,0)+IF(D154&gt;E154,1,0)</f>
        <v>0</v>
      </c>
      <c r="L152" s="104" t="n">
        <f aca="false">IF(E152&gt;D152,1,0)+IF(E153&gt;D153,1,0)+IF(E154&gt;D154,1,0)</f>
        <v>0</v>
      </c>
      <c r="M152" s="97" t="str">
        <f aca="false">G152&amp;" d. "&amp;I152</f>
        <v>0 d. 0</v>
      </c>
      <c r="N152" s="97" t="str">
        <f aca="false">G152&amp;" x "&amp;I152</f>
        <v>0 x 0</v>
      </c>
      <c r="O152" s="97" t="str">
        <f aca="false">I152&amp;" x "&amp;G152</f>
        <v>0 x 0</v>
      </c>
      <c r="P152" s="94" t="n">
        <f aca="false">MONTH(B152)</f>
        <v>12</v>
      </c>
      <c r="Q152" s="94" t="n">
        <f aca="false">QUOTIENT(B152-2,7)-6129</f>
        <v>-6129</v>
      </c>
    </row>
    <row r="153" customFormat="false" ht="12.75" hidden="false" customHeight="false" outlineLevel="0" collapsed="false">
      <c r="A153" s="94"/>
      <c r="B153" s="39"/>
      <c r="C153" s="40"/>
      <c r="D153" s="98"/>
      <c r="E153" s="98"/>
      <c r="F153" s="40"/>
      <c r="G153" s="97"/>
      <c r="H153" s="94"/>
      <c r="I153" s="97"/>
      <c r="J153" s="94"/>
      <c r="K153" s="94"/>
      <c r="L153" s="94"/>
      <c r="M153" s="97" t="n">
        <v>0</v>
      </c>
      <c r="N153" s="97" t="n">
        <v>0</v>
      </c>
      <c r="O153" s="97" t="n">
        <v>0</v>
      </c>
      <c r="P153" s="94"/>
      <c r="Q153" s="94"/>
    </row>
    <row r="154" customFormat="false" ht="12.75" hidden="false" customHeight="false" outlineLevel="0" collapsed="false">
      <c r="A154" s="99"/>
      <c r="B154" s="100"/>
      <c r="C154" s="101"/>
      <c r="D154" s="102"/>
      <c r="E154" s="102"/>
      <c r="F154" s="101"/>
      <c r="G154" s="103"/>
      <c r="H154" s="99"/>
      <c r="I154" s="103"/>
      <c r="J154" s="99"/>
      <c r="K154" s="99"/>
      <c r="L154" s="99"/>
      <c r="M154" s="103" t="n">
        <v>0</v>
      </c>
      <c r="N154" s="103" t="n">
        <v>0</v>
      </c>
      <c r="O154" s="103" t="n">
        <v>0</v>
      </c>
      <c r="P154" s="99"/>
      <c r="Q154" s="99"/>
    </row>
    <row r="155" customFormat="false" ht="12.75" hidden="false" customHeight="false" outlineLevel="0" collapsed="false">
      <c r="A155" s="104" t="n">
        <f aca="false">A152+1</f>
        <v>52</v>
      </c>
      <c r="B155" s="95"/>
      <c r="C155" s="40"/>
      <c r="D155" s="96"/>
      <c r="E155" s="96"/>
      <c r="F155" s="40"/>
      <c r="G155" s="105" t="n">
        <f aca="false">C155</f>
        <v>0</v>
      </c>
      <c r="H155" s="104" t="n">
        <f aca="false">IF(AND(E155=0,E156=0),25,20)</f>
        <v>25</v>
      </c>
      <c r="I155" s="105" t="n">
        <f aca="false">F155</f>
        <v>0</v>
      </c>
      <c r="J155" s="94" t="n">
        <f aca="false">IF(E155="WO40",-40,MAX(4,SUM(E155:E156)))</f>
        <v>4</v>
      </c>
      <c r="K155" s="104" t="n">
        <f aca="false">IF(D155&gt;E155,1,0)+IF(D156&gt;E156,1,0)+IF(D157&gt;E157,1,0)</f>
        <v>0</v>
      </c>
      <c r="L155" s="104" t="n">
        <f aca="false">IF(E155&gt;D155,1,0)+IF(E156&gt;D156,1,0)+IF(E157&gt;D157,1,0)</f>
        <v>0</v>
      </c>
      <c r="M155" s="97" t="str">
        <f aca="false">G155&amp;" d. "&amp;I155</f>
        <v>0 d. 0</v>
      </c>
      <c r="N155" s="97" t="str">
        <f aca="false">G155&amp;" x "&amp;I155</f>
        <v>0 x 0</v>
      </c>
      <c r="O155" s="97" t="str">
        <f aca="false">I155&amp;" x "&amp;G155</f>
        <v>0 x 0</v>
      </c>
      <c r="P155" s="94" t="n">
        <f aca="false">MONTH(B155)</f>
        <v>12</v>
      </c>
      <c r="Q155" s="94" t="n">
        <f aca="false">QUOTIENT(B155-2,7)-6129</f>
        <v>-6129</v>
      </c>
    </row>
    <row r="156" customFormat="false" ht="12.75" hidden="false" customHeight="false" outlineLevel="0" collapsed="false">
      <c r="A156" s="94"/>
      <c r="B156" s="39"/>
      <c r="C156" s="40"/>
      <c r="D156" s="98"/>
      <c r="E156" s="98"/>
      <c r="F156" s="40"/>
      <c r="G156" s="97"/>
      <c r="H156" s="94"/>
      <c r="I156" s="97"/>
      <c r="J156" s="94"/>
      <c r="K156" s="94"/>
      <c r="L156" s="94"/>
      <c r="M156" s="97" t="n">
        <v>0</v>
      </c>
      <c r="N156" s="97" t="n">
        <v>0</v>
      </c>
      <c r="O156" s="97" t="n">
        <v>0</v>
      </c>
      <c r="P156" s="94"/>
      <c r="Q156" s="94"/>
    </row>
    <row r="157" customFormat="false" ht="12.75" hidden="false" customHeight="false" outlineLevel="0" collapsed="false">
      <c r="A157" s="99"/>
      <c r="B157" s="100"/>
      <c r="C157" s="101"/>
      <c r="D157" s="102"/>
      <c r="E157" s="102"/>
      <c r="F157" s="101"/>
      <c r="G157" s="103"/>
      <c r="H157" s="99"/>
      <c r="I157" s="103"/>
      <c r="J157" s="99"/>
      <c r="K157" s="99"/>
      <c r="L157" s="99"/>
      <c r="M157" s="103" t="n">
        <v>0</v>
      </c>
      <c r="N157" s="103" t="n">
        <v>0</v>
      </c>
      <c r="O157" s="103" t="n">
        <v>0</v>
      </c>
      <c r="P157" s="99"/>
      <c r="Q157" s="99"/>
    </row>
    <row r="158" customFormat="false" ht="12.75" hidden="false" customHeight="false" outlineLevel="0" collapsed="false">
      <c r="A158" s="104" t="n">
        <f aca="false">A155+1</f>
        <v>53</v>
      </c>
      <c r="B158" s="95"/>
      <c r="C158" s="40"/>
      <c r="D158" s="96"/>
      <c r="E158" s="96"/>
      <c r="F158" s="40"/>
      <c r="G158" s="105" t="n">
        <f aca="false">C158</f>
        <v>0</v>
      </c>
      <c r="H158" s="104" t="n">
        <f aca="false">IF(AND(E158=0,E159=0),25,20)</f>
        <v>25</v>
      </c>
      <c r="I158" s="105" t="n">
        <f aca="false">F158</f>
        <v>0</v>
      </c>
      <c r="J158" s="94" t="n">
        <f aca="false">IF(E158="WO40",-40,MAX(4,SUM(E158:E159)))</f>
        <v>4</v>
      </c>
      <c r="K158" s="104" t="n">
        <f aca="false">IF(D158&gt;E158,1,0)+IF(D159&gt;E159,1,0)+IF(D160&gt;E160,1,0)</f>
        <v>0</v>
      </c>
      <c r="L158" s="104" t="n">
        <f aca="false">IF(E158&gt;D158,1,0)+IF(E159&gt;D159,1,0)+IF(E160&gt;D160,1,0)</f>
        <v>0</v>
      </c>
      <c r="M158" s="97" t="str">
        <f aca="false">G158&amp;" d. "&amp;I158</f>
        <v>0 d. 0</v>
      </c>
      <c r="N158" s="97" t="str">
        <f aca="false">G158&amp;" x "&amp;I158</f>
        <v>0 x 0</v>
      </c>
      <c r="O158" s="97" t="str">
        <f aca="false">I158&amp;" x "&amp;G158</f>
        <v>0 x 0</v>
      </c>
      <c r="P158" s="94" t="n">
        <f aca="false">MONTH(B158)</f>
        <v>12</v>
      </c>
      <c r="Q158" s="94" t="n">
        <f aca="false">QUOTIENT(B158-2,7)-6129</f>
        <v>-6129</v>
      </c>
    </row>
    <row r="159" customFormat="false" ht="12.75" hidden="false" customHeight="false" outlineLevel="0" collapsed="false">
      <c r="A159" s="94"/>
      <c r="B159" s="39"/>
      <c r="C159" s="40"/>
      <c r="D159" s="98"/>
      <c r="E159" s="98"/>
      <c r="F159" s="40"/>
      <c r="G159" s="97"/>
      <c r="H159" s="94"/>
      <c r="I159" s="97"/>
      <c r="J159" s="94"/>
      <c r="K159" s="94"/>
      <c r="L159" s="94"/>
      <c r="M159" s="97" t="n">
        <v>0</v>
      </c>
      <c r="N159" s="97" t="n">
        <v>0</v>
      </c>
      <c r="O159" s="97" t="n">
        <v>0</v>
      </c>
      <c r="P159" s="94"/>
      <c r="Q159" s="94"/>
    </row>
    <row r="160" customFormat="false" ht="12.75" hidden="false" customHeight="false" outlineLevel="0" collapsed="false">
      <c r="A160" s="99"/>
      <c r="B160" s="100"/>
      <c r="C160" s="101"/>
      <c r="D160" s="102"/>
      <c r="E160" s="102"/>
      <c r="F160" s="101"/>
      <c r="G160" s="103"/>
      <c r="H160" s="99"/>
      <c r="I160" s="103"/>
      <c r="J160" s="99"/>
      <c r="K160" s="99"/>
      <c r="L160" s="99"/>
      <c r="M160" s="103" t="n">
        <v>0</v>
      </c>
      <c r="N160" s="103" t="n">
        <v>0</v>
      </c>
      <c r="O160" s="103" t="n">
        <v>0</v>
      </c>
      <c r="P160" s="99"/>
      <c r="Q160" s="99"/>
    </row>
    <row r="161" customFormat="false" ht="12.75" hidden="false" customHeight="false" outlineLevel="0" collapsed="false">
      <c r="A161" s="104" t="n">
        <f aca="false">A158+1</f>
        <v>54</v>
      </c>
      <c r="B161" s="95"/>
      <c r="C161" s="40"/>
      <c r="D161" s="96"/>
      <c r="E161" s="96"/>
      <c r="F161" s="40"/>
      <c r="G161" s="105" t="n">
        <f aca="false">C161</f>
        <v>0</v>
      </c>
      <c r="H161" s="104" t="n">
        <f aca="false">IF(AND(E161=0,E162=0),25,20)</f>
        <v>25</v>
      </c>
      <c r="I161" s="105" t="n">
        <f aca="false">F161</f>
        <v>0</v>
      </c>
      <c r="J161" s="94" t="n">
        <f aca="false">IF(E161="WO40",-40,MAX(4,SUM(E161:E162)))</f>
        <v>4</v>
      </c>
      <c r="K161" s="104" t="n">
        <f aca="false">IF(D161&gt;E161,1,0)+IF(D162&gt;E162,1,0)+IF(D163&gt;E163,1,0)</f>
        <v>0</v>
      </c>
      <c r="L161" s="104" t="n">
        <f aca="false">IF(E161&gt;D161,1,0)+IF(E162&gt;D162,1,0)+IF(E163&gt;D163,1,0)</f>
        <v>0</v>
      </c>
      <c r="M161" s="97" t="str">
        <f aca="false">G161&amp;" d. "&amp;I161</f>
        <v>0 d. 0</v>
      </c>
      <c r="N161" s="97" t="str">
        <f aca="false">G161&amp;" x "&amp;I161</f>
        <v>0 x 0</v>
      </c>
      <c r="O161" s="97" t="str">
        <f aca="false">I161&amp;" x "&amp;G161</f>
        <v>0 x 0</v>
      </c>
      <c r="P161" s="94" t="n">
        <f aca="false">MONTH(B161)</f>
        <v>12</v>
      </c>
      <c r="Q161" s="94" t="n">
        <f aca="false">QUOTIENT(B161-2,7)-6129</f>
        <v>-6129</v>
      </c>
    </row>
    <row r="162" customFormat="false" ht="12.75" hidden="false" customHeight="false" outlineLevel="0" collapsed="false">
      <c r="A162" s="94"/>
      <c r="B162" s="39"/>
      <c r="C162" s="40"/>
      <c r="D162" s="98"/>
      <c r="E162" s="98"/>
      <c r="F162" s="40"/>
      <c r="G162" s="97"/>
      <c r="H162" s="94"/>
      <c r="I162" s="97"/>
      <c r="J162" s="94"/>
      <c r="K162" s="94"/>
      <c r="L162" s="94"/>
      <c r="M162" s="97" t="n">
        <v>0</v>
      </c>
      <c r="N162" s="97" t="n">
        <v>0</v>
      </c>
      <c r="O162" s="97" t="n">
        <v>0</v>
      </c>
      <c r="P162" s="94"/>
      <c r="Q162" s="94"/>
    </row>
    <row r="163" customFormat="false" ht="12.75" hidden="false" customHeight="false" outlineLevel="0" collapsed="false">
      <c r="A163" s="99"/>
      <c r="B163" s="100"/>
      <c r="C163" s="101"/>
      <c r="D163" s="102"/>
      <c r="E163" s="102"/>
      <c r="F163" s="101"/>
      <c r="G163" s="103"/>
      <c r="H163" s="99"/>
      <c r="I163" s="103"/>
      <c r="J163" s="99"/>
      <c r="K163" s="99"/>
      <c r="L163" s="99"/>
      <c r="M163" s="103" t="n">
        <v>0</v>
      </c>
      <c r="N163" s="103" t="n">
        <v>0</v>
      </c>
      <c r="O163" s="103" t="n">
        <v>0</v>
      </c>
      <c r="P163" s="99"/>
      <c r="Q163" s="99"/>
    </row>
    <row r="164" customFormat="false" ht="12.75" hidden="false" customHeight="false" outlineLevel="0" collapsed="false">
      <c r="A164" s="104" t="n">
        <f aca="false">A161+1</f>
        <v>55</v>
      </c>
      <c r="B164" s="95"/>
      <c r="C164" s="40"/>
      <c r="D164" s="96"/>
      <c r="E164" s="96"/>
      <c r="F164" s="40"/>
      <c r="G164" s="105" t="n">
        <f aca="false">C164</f>
        <v>0</v>
      </c>
      <c r="H164" s="104" t="n">
        <f aca="false">IF(AND(E164=0,E165=0),25,20)</f>
        <v>25</v>
      </c>
      <c r="I164" s="105" t="n">
        <f aca="false">F164</f>
        <v>0</v>
      </c>
      <c r="J164" s="94" t="n">
        <f aca="false">IF(E164="WO40",-40,MAX(4,SUM(E164:E165)))</f>
        <v>4</v>
      </c>
      <c r="K164" s="104" t="n">
        <f aca="false">IF(D164&gt;E164,1,0)+IF(D165&gt;E165,1,0)+IF(D166&gt;E166,1,0)</f>
        <v>0</v>
      </c>
      <c r="L164" s="104" t="n">
        <f aca="false">IF(E164&gt;D164,1,0)+IF(E165&gt;D165,1,0)+IF(E166&gt;D166,1,0)</f>
        <v>0</v>
      </c>
      <c r="M164" s="97" t="str">
        <f aca="false">G164&amp;" d. "&amp;I164</f>
        <v>0 d. 0</v>
      </c>
      <c r="N164" s="97" t="str">
        <f aca="false">G164&amp;" x "&amp;I164</f>
        <v>0 x 0</v>
      </c>
      <c r="O164" s="97" t="str">
        <f aca="false">I164&amp;" x "&amp;G164</f>
        <v>0 x 0</v>
      </c>
      <c r="P164" s="94" t="n">
        <f aca="false">MONTH(B164)</f>
        <v>12</v>
      </c>
      <c r="Q164" s="94" t="n">
        <f aca="false">QUOTIENT(B164-2,7)-6129</f>
        <v>-6129</v>
      </c>
    </row>
    <row r="165" customFormat="false" ht="12.75" hidden="false" customHeight="false" outlineLevel="0" collapsed="false">
      <c r="A165" s="94"/>
      <c r="B165" s="39"/>
      <c r="C165" s="40"/>
      <c r="D165" s="98"/>
      <c r="E165" s="98"/>
      <c r="F165" s="40"/>
      <c r="G165" s="97"/>
      <c r="H165" s="94"/>
      <c r="I165" s="97"/>
      <c r="J165" s="94"/>
      <c r="K165" s="94"/>
      <c r="L165" s="94"/>
      <c r="M165" s="97" t="n">
        <v>0</v>
      </c>
      <c r="N165" s="97" t="n">
        <v>0</v>
      </c>
      <c r="O165" s="97" t="n">
        <v>0</v>
      </c>
      <c r="P165" s="94"/>
      <c r="Q165" s="94"/>
    </row>
    <row r="166" customFormat="false" ht="12.75" hidden="false" customHeight="false" outlineLevel="0" collapsed="false">
      <c r="A166" s="99"/>
      <c r="B166" s="100"/>
      <c r="C166" s="101"/>
      <c r="D166" s="102"/>
      <c r="E166" s="102"/>
      <c r="F166" s="101"/>
      <c r="G166" s="103"/>
      <c r="H166" s="99"/>
      <c r="I166" s="103"/>
      <c r="J166" s="99"/>
      <c r="K166" s="99"/>
      <c r="L166" s="99"/>
      <c r="M166" s="103" t="n">
        <v>0</v>
      </c>
      <c r="N166" s="103" t="n">
        <v>0</v>
      </c>
      <c r="O166" s="103" t="n">
        <v>0</v>
      </c>
      <c r="P166" s="99"/>
      <c r="Q166" s="99"/>
    </row>
    <row r="167" customFormat="false" ht="12.75" hidden="false" customHeight="false" outlineLevel="0" collapsed="false">
      <c r="A167" s="104" t="n">
        <f aca="false">A164+1</f>
        <v>56</v>
      </c>
      <c r="B167" s="95"/>
      <c r="C167" s="40"/>
      <c r="D167" s="96"/>
      <c r="E167" s="96"/>
      <c r="F167" s="40"/>
      <c r="G167" s="105" t="n">
        <f aca="false">C167</f>
        <v>0</v>
      </c>
      <c r="H167" s="104" t="n">
        <f aca="false">IF(AND(E167=0,E168=0),25,20)</f>
        <v>25</v>
      </c>
      <c r="I167" s="105" t="n">
        <f aca="false">F167</f>
        <v>0</v>
      </c>
      <c r="J167" s="94" t="n">
        <f aca="false">IF(E167="WO40",-40,MAX(4,SUM(E167:E168)))</f>
        <v>4</v>
      </c>
      <c r="K167" s="104" t="n">
        <f aca="false">IF(D167&gt;E167,1,0)+IF(D168&gt;E168,1,0)+IF(D169&gt;E169,1,0)</f>
        <v>0</v>
      </c>
      <c r="L167" s="104" t="n">
        <f aca="false">IF(E167&gt;D167,1,0)+IF(E168&gt;D168,1,0)+IF(E169&gt;D169,1,0)</f>
        <v>0</v>
      </c>
      <c r="M167" s="97" t="str">
        <f aca="false">G167&amp;" d. "&amp;I167</f>
        <v>0 d. 0</v>
      </c>
      <c r="N167" s="97" t="str">
        <f aca="false">G167&amp;" x "&amp;I167</f>
        <v>0 x 0</v>
      </c>
      <c r="O167" s="97" t="str">
        <f aca="false">I167&amp;" x "&amp;G167</f>
        <v>0 x 0</v>
      </c>
      <c r="P167" s="94" t="n">
        <f aca="false">MONTH(B167)</f>
        <v>12</v>
      </c>
      <c r="Q167" s="94" t="n">
        <f aca="false">QUOTIENT(B167-2,7)-6129</f>
        <v>-6129</v>
      </c>
    </row>
    <row r="168" customFormat="false" ht="12.75" hidden="false" customHeight="false" outlineLevel="0" collapsed="false">
      <c r="A168" s="94"/>
      <c r="B168" s="39"/>
      <c r="C168" s="40"/>
      <c r="D168" s="98"/>
      <c r="E168" s="98"/>
      <c r="F168" s="40"/>
      <c r="G168" s="97"/>
      <c r="H168" s="94"/>
      <c r="I168" s="97"/>
      <c r="J168" s="94"/>
      <c r="K168" s="94"/>
      <c r="L168" s="94"/>
      <c r="M168" s="97" t="n">
        <v>0</v>
      </c>
      <c r="N168" s="97" t="n">
        <v>0</v>
      </c>
      <c r="O168" s="97" t="n">
        <v>0</v>
      </c>
      <c r="P168" s="94"/>
      <c r="Q168" s="94"/>
    </row>
    <row r="169" customFormat="false" ht="12.75" hidden="false" customHeight="false" outlineLevel="0" collapsed="false">
      <c r="A169" s="99"/>
      <c r="B169" s="100"/>
      <c r="C169" s="101"/>
      <c r="D169" s="102"/>
      <c r="E169" s="102"/>
      <c r="F169" s="101"/>
      <c r="G169" s="103"/>
      <c r="H169" s="99"/>
      <c r="I169" s="103"/>
      <c r="J169" s="99"/>
      <c r="K169" s="99"/>
      <c r="L169" s="99"/>
      <c r="M169" s="103" t="n">
        <v>0</v>
      </c>
      <c r="N169" s="103" t="n">
        <v>0</v>
      </c>
      <c r="O169" s="103" t="n">
        <v>0</v>
      </c>
      <c r="P169" s="99"/>
      <c r="Q169" s="99"/>
    </row>
    <row r="170" customFormat="false" ht="12.75" hidden="false" customHeight="false" outlineLevel="0" collapsed="false">
      <c r="A170" s="104" t="n">
        <f aca="false">A167+1</f>
        <v>57</v>
      </c>
      <c r="B170" s="95"/>
      <c r="C170" s="40"/>
      <c r="D170" s="96"/>
      <c r="E170" s="96"/>
      <c r="F170" s="40"/>
      <c r="G170" s="105" t="n">
        <f aca="false">C170</f>
        <v>0</v>
      </c>
      <c r="H170" s="104" t="n">
        <f aca="false">IF(AND(E170=0,E171=0),25,20)</f>
        <v>25</v>
      </c>
      <c r="I170" s="105" t="n">
        <f aca="false">F170</f>
        <v>0</v>
      </c>
      <c r="J170" s="94" t="n">
        <f aca="false">IF(E170="WO40",-40,MAX(4,SUM(E170:E171)))</f>
        <v>4</v>
      </c>
      <c r="K170" s="104" t="n">
        <f aca="false">IF(D170&gt;E170,1,0)+IF(D171&gt;E171,1,0)+IF(D172&gt;E172,1,0)</f>
        <v>0</v>
      </c>
      <c r="L170" s="104" t="n">
        <f aca="false">IF(E170&gt;D170,1,0)+IF(E171&gt;D171,1,0)+IF(E172&gt;D172,1,0)</f>
        <v>0</v>
      </c>
      <c r="M170" s="97" t="str">
        <f aca="false">G170&amp;" d. "&amp;I170</f>
        <v>0 d. 0</v>
      </c>
      <c r="N170" s="97" t="str">
        <f aca="false">G170&amp;" x "&amp;I170</f>
        <v>0 x 0</v>
      </c>
      <c r="O170" s="97" t="str">
        <f aca="false">I170&amp;" x "&amp;G170</f>
        <v>0 x 0</v>
      </c>
      <c r="P170" s="94" t="n">
        <f aca="false">MONTH(B170)</f>
        <v>12</v>
      </c>
      <c r="Q170" s="94" t="n">
        <f aca="false">QUOTIENT(B170-2,7)-6129</f>
        <v>-6129</v>
      </c>
    </row>
    <row r="171" customFormat="false" ht="12.75" hidden="false" customHeight="false" outlineLevel="0" collapsed="false">
      <c r="A171" s="94"/>
      <c r="B171" s="39"/>
      <c r="C171" s="40"/>
      <c r="D171" s="98"/>
      <c r="E171" s="98"/>
      <c r="F171" s="40"/>
      <c r="G171" s="97"/>
      <c r="H171" s="94"/>
      <c r="I171" s="97"/>
      <c r="J171" s="94"/>
      <c r="K171" s="94"/>
      <c r="L171" s="94"/>
      <c r="M171" s="97" t="n">
        <v>0</v>
      </c>
      <c r="N171" s="97" t="n">
        <v>0</v>
      </c>
      <c r="O171" s="97" t="n">
        <v>0</v>
      </c>
      <c r="P171" s="94"/>
      <c r="Q171" s="94"/>
    </row>
    <row r="172" customFormat="false" ht="12.75" hidden="false" customHeight="false" outlineLevel="0" collapsed="false">
      <c r="A172" s="99"/>
      <c r="B172" s="100"/>
      <c r="C172" s="101"/>
      <c r="D172" s="102"/>
      <c r="E172" s="102"/>
      <c r="F172" s="101"/>
      <c r="G172" s="103"/>
      <c r="H172" s="99"/>
      <c r="I172" s="103"/>
      <c r="J172" s="99"/>
      <c r="K172" s="99"/>
      <c r="L172" s="99"/>
      <c r="M172" s="103" t="n">
        <v>0</v>
      </c>
      <c r="N172" s="103" t="n">
        <v>0</v>
      </c>
      <c r="O172" s="103" t="n">
        <v>0</v>
      </c>
      <c r="P172" s="99"/>
      <c r="Q172" s="99"/>
    </row>
    <row r="173" customFormat="false" ht="12.75" hidden="false" customHeight="false" outlineLevel="0" collapsed="false">
      <c r="A173" s="104" t="n">
        <f aca="false">A170+1</f>
        <v>58</v>
      </c>
      <c r="B173" s="95"/>
      <c r="C173" s="40"/>
      <c r="D173" s="96"/>
      <c r="E173" s="96"/>
      <c r="F173" s="40"/>
      <c r="G173" s="105" t="n">
        <f aca="false">C173</f>
        <v>0</v>
      </c>
      <c r="H173" s="104" t="n">
        <f aca="false">IF(AND(E173=0,E174=0),25,20)</f>
        <v>25</v>
      </c>
      <c r="I173" s="105" t="n">
        <f aca="false">F173</f>
        <v>0</v>
      </c>
      <c r="J173" s="94" t="n">
        <f aca="false">IF(E173="WO40",-40,MAX(4,SUM(E173:E174)))</f>
        <v>4</v>
      </c>
      <c r="K173" s="104" t="n">
        <f aca="false">IF(D173&gt;E173,1,0)+IF(D174&gt;E174,1,0)+IF(D175&gt;E175,1,0)</f>
        <v>0</v>
      </c>
      <c r="L173" s="104" t="n">
        <f aca="false">IF(E173&gt;D173,1,0)+IF(E174&gt;D174,1,0)+IF(E175&gt;D175,1,0)</f>
        <v>0</v>
      </c>
      <c r="M173" s="97" t="str">
        <f aca="false">G173&amp;" d. "&amp;I173</f>
        <v>0 d. 0</v>
      </c>
      <c r="N173" s="97" t="str">
        <f aca="false">G173&amp;" x "&amp;I173</f>
        <v>0 x 0</v>
      </c>
      <c r="O173" s="97" t="str">
        <f aca="false">I173&amp;" x "&amp;G173</f>
        <v>0 x 0</v>
      </c>
      <c r="P173" s="94" t="n">
        <f aca="false">MONTH(B173)</f>
        <v>12</v>
      </c>
      <c r="Q173" s="94" t="n">
        <f aca="false">QUOTIENT(B173-2,7)-6129</f>
        <v>-6129</v>
      </c>
    </row>
    <row r="174" customFormat="false" ht="12.75" hidden="false" customHeight="false" outlineLevel="0" collapsed="false">
      <c r="A174" s="94"/>
      <c r="B174" s="39"/>
      <c r="C174" s="40"/>
      <c r="D174" s="98"/>
      <c r="E174" s="98"/>
      <c r="F174" s="40"/>
      <c r="G174" s="97"/>
      <c r="H174" s="94"/>
      <c r="I174" s="97"/>
      <c r="J174" s="94"/>
      <c r="K174" s="94"/>
      <c r="L174" s="94"/>
      <c r="M174" s="97" t="n">
        <v>0</v>
      </c>
      <c r="N174" s="97" t="n">
        <v>0</v>
      </c>
      <c r="O174" s="97" t="n">
        <v>0</v>
      </c>
      <c r="P174" s="94"/>
      <c r="Q174" s="94"/>
    </row>
    <row r="175" customFormat="false" ht="12.75" hidden="false" customHeight="false" outlineLevel="0" collapsed="false">
      <c r="A175" s="99"/>
      <c r="B175" s="100"/>
      <c r="C175" s="101"/>
      <c r="D175" s="102"/>
      <c r="E175" s="102"/>
      <c r="F175" s="101"/>
      <c r="G175" s="103"/>
      <c r="H175" s="99"/>
      <c r="I175" s="103"/>
      <c r="J175" s="99"/>
      <c r="K175" s="99"/>
      <c r="L175" s="99"/>
      <c r="M175" s="103" t="n">
        <v>0</v>
      </c>
      <c r="N175" s="103" t="n">
        <v>0</v>
      </c>
      <c r="O175" s="103" t="n">
        <v>0</v>
      </c>
      <c r="P175" s="99"/>
      <c r="Q175" s="99"/>
    </row>
    <row r="176" customFormat="false" ht="12.75" hidden="false" customHeight="false" outlineLevel="0" collapsed="false">
      <c r="A176" s="104" t="n">
        <f aca="false">A173+1</f>
        <v>59</v>
      </c>
      <c r="B176" s="95"/>
      <c r="C176" s="40"/>
      <c r="D176" s="96"/>
      <c r="E176" s="96"/>
      <c r="F176" s="40"/>
      <c r="G176" s="105" t="n">
        <f aca="false">C176</f>
        <v>0</v>
      </c>
      <c r="H176" s="104" t="n">
        <f aca="false">IF(AND(E176=0,E177=0),25,20)</f>
        <v>25</v>
      </c>
      <c r="I176" s="105" t="n">
        <f aca="false">F176</f>
        <v>0</v>
      </c>
      <c r="J176" s="94" t="n">
        <f aca="false">IF(E176="WO40",-40,MAX(4,SUM(E176:E177)))</f>
        <v>4</v>
      </c>
      <c r="K176" s="104" t="n">
        <f aca="false">IF(D176&gt;E176,1,0)+IF(D177&gt;E177,1,0)+IF(D178&gt;E178,1,0)</f>
        <v>0</v>
      </c>
      <c r="L176" s="104" t="n">
        <f aca="false">IF(E176&gt;D176,1,0)+IF(E177&gt;D177,1,0)+IF(E178&gt;D178,1,0)</f>
        <v>0</v>
      </c>
      <c r="M176" s="97" t="str">
        <f aca="false">G176&amp;" d. "&amp;I176</f>
        <v>0 d. 0</v>
      </c>
      <c r="N176" s="97" t="str">
        <f aca="false">G176&amp;" x "&amp;I176</f>
        <v>0 x 0</v>
      </c>
      <c r="O176" s="97" t="str">
        <f aca="false">I176&amp;" x "&amp;G176</f>
        <v>0 x 0</v>
      </c>
      <c r="P176" s="94" t="n">
        <f aca="false">MONTH(B176)</f>
        <v>12</v>
      </c>
      <c r="Q176" s="94" t="n">
        <f aca="false">QUOTIENT(B176-2,7)-6129</f>
        <v>-6129</v>
      </c>
    </row>
    <row r="177" customFormat="false" ht="12.75" hidden="false" customHeight="false" outlineLevel="0" collapsed="false">
      <c r="A177" s="94"/>
      <c r="B177" s="39"/>
      <c r="C177" s="40"/>
      <c r="D177" s="98"/>
      <c r="E177" s="98"/>
      <c r="F177" s="40"/>
      <c r="G177" s="97"/>
      <c r="H177" s="94"/>
      <c r="I177" s="97"/>
      <c r="J177" s="94"/>
      <c r="K177" s="94"/>
      <c r="L177" s="94"/>
      <c r="M177" s="97" t="n">
        <v>0</v>
      </c>
      <c r="N177" s="97" t="n">
        <v>0</v>
      </c>
      <c r="O177" s="97" t="n">
        <v>0</v>
      </c>
      <c r="P177" s="94"/>
      <c r="Q177" s="94"/>
    </row>
    <row r="178" customFormat="false" ht="12.75" hidden="false" customHeight="false" outlineLevel="0" collapsed="false">
      <c r="A178" s="99"/>
      <c r="B178" s="100"/>
      <c r="C178" s="101"/>
      <c r="D178" s="102"/>
      <c r="E178" s="102"/>
      <c r="F178" s="101"/>
      <c r="G178" s="103"/>
      <c r="H178" s="99"/>
      <c r="I178" s="103"/>
      <c r="J178" s="99"/>
      <c r="K178" s="99"/>
      <c r="L178" s="99"/>
      <c r="M178" s="103" t="n">
        <v>0</v>
      </c>
      <c r="N178" s="103" t="n">
        <v>0</v>
      </c>
      <c r="O178" s="103" t="n">
        <v>0</v>
      </c>
      <c r="P178" s="99"/>
      <c r="Q178" s="99"/>
    </row>
    <row r="179" customFormat="false" ht="12.75" hidden="false" customHeight="false" outlineLevel="0" collapsed="false">
      <c r="A179" s="104" t="n">
        <f aca="false">A176+1</f>
        <v>60</v>
      </c>
      <c r="B179" s="95"/>
      <c r="C179" s="40"/>
      <c r="D179" s="96"/>
      <c r="E179" s="96"/>
      <c r="F179" s="40"/>
      <c r="G179" s="105" t="n">
        <f aca="false">C179</f>
        <v>0</v>
      </c>
      <c r="H179" s="104" t="n">
        <f aca="false">IF(AND(E179=0,E180=0),25,20)</f>
        <v>25</v>
      </c>
      <c r="I179" s="105" t="n">
        <f aca="false">F179</f>
        <v>0</v>
      </c>
      <c r="J179" s="94" t="n">
        <f aca="false">IF(E179="WO40",-40,MAX(4,SUM(E179:E180)))</f>
        <v>4</v>
      </c>
      <c r="K179" s="104" t="n">
        <f aca="false">IF(D179&gt;E179,1,0)+IF(D180&gt;E180,1,0)+IF(D181&gt;E181,1,0)</f>
        <v>0</v>
      </c>
      <c r="L179" s="104" t="n">
        <f aca="false">IF(E179&gt;D179,1,0)+IF(E180&gt;D180,1,0)+IF(E181&gt;D181,1,0)</f>
        <v>0</v>
      </c>
      <c r="M179" s="97" t="str">
        <f aca="false">G179&amp;" d. "&amp;I179</f>
        <v>0 d. 0</v>
      </c>
      <c r="N179" s="97" t="str">
        <f aca="false">G179&amp;" x "&amp;I179</f>
        <v>0 x 0</v>
      </c>
      <c r="O179" s="97" t="str">
        <f aca="false">I179&amp;" x "&amp;G179</f>
        <v>0 x 0</v>
      </c>
      <c r="P179" s="94" t="n">
        <f aca="false">MONTH(B179)</f>
        <v>12</v>
      </c>
      <c r="Q179" s="94" t="n">
        <f aca="false">QUOTIENT(B179-2,7)-6129</f>
        <v>-6129</v>
      </c>
    </row>
    <row r="180" customFormat="false" ht="12.75" hidden="false" customHeight="false" outlineLevel="0" collapsed="false">
      <c r="A180" s="94"/>
      <c r="B180" s="39"/>
      <c r="C180" s="40"/>
      <c r="D180" s="98"/>
      <c r="E180" s="98"/>
      <c r="F180" s="40"/>
      <c r="G180" s="97"/>
      <c r="H180" s="94"/>
      <c r="I180" s="97"/>
      <c r="J180" s="94"/>
      <c r="K180" s="94"/>
      <c r="L180" s="94"/>
      <c r="M180" s="97" t="n">
        <v>0</v>
      </c>
      <c r="N180" s="97" t="n">
        <v>0</v>
      </c>
      <c r="O180" s="97" t="n">
        <v>0</v>
      </c>
      <c r="P180" s="94"/>
      <c r="Q180" s="94"/>
    </row>
    <row r="181" customFormat="false" ht="12.75" hidden="false" customHeight="false" outlineLevel="0" collapsed="false">
      <c r="A181" s="99"/>
      <c r="B181" s="100"/>
      <c r="C181" s="101"/>
      <c r="D181" s="102"/>
      <c r="E181" s="102"/>
      <c r="F181" s="101"/>
      <c r="G181" s="103"/>
      <c r="H181" s="99"/>
      <c r="I181" s="103"/>
      <c r="J181" s="99"/>
      <c r="K181" s="99"/>
      <c r="L181" s="99"/>
      <c r="M181" s="103" t="n">
        <v>0</v>
      </c>
      <c r="N181" s="103" t="n">
        <v>0</v>
      </c>
      <c r="O181" s="103" t="n">
        <v>0</v>
      </c>
      <c r="P181" s="99"/>
      <c r="Q181" s="99"/>
    </row>
    <row r="182" customFormat="false" ht="12.75" hidden="false" customHeight="false" outlineLevel="0" collapsed="false">
      <c r="A182" s="104" t="n">
        <f aca="false">A179+1</f>
        <v>61</v>
      </c>
      <c r="B182" s="95"/>
      <c r="C182" s="40"/>
      <c r="D182" s="96"/>
      <c r="E182" s="96"/>
      <c r="F182" s="40"/>
      <c r="G182" s="105" t="n">
        <f aca="false">C182</f>
        <v>0</v>
      </c>
      <c r="H182" s="104" t="n">
        <f aca="false">IF(AND(E182=0,E183=0),25,20)</f>
        <v>25</v>
      </c>
      <c r="I182" s="105" t="n">
        <f aca="false">F182</f>
        <v>0</v>
      </c>
      <c r="J182" s="94" t="n">
        <f aca="false">IF(E182="WO40",-40,MAX(4,SUM(E182:E183)))</f>
        <v>4</v>
      </c>
      <c r="K182" s="104" t="n">
        <f aca="false">IF(D182&gt;E182,1,0)+IF(D183&gt;E183,1,0)+IF(D184&gt;E184,1,0)</f>
        <v>0</v>
      </c>
      <c r="L182" s="104" t="n">
        <f aca="false">IF(E182&gt;D182,1,0)+IF(E183&gt;D183,1,0)+IF(E184&gt;D184,1,0)</f>
        <v>0</v>
      </c>
      <c r="M182" s="97" t="str">
        <f aca="false">G182&amp;" d. "&amp;I182</f>
        <v>0 d. 0</v>
      </c>
      <c r="N182" s="97" t="str">
        <f aca="false">G182&amp;" x "&amp;I182</f>
        <v>0 x 0</v>
      </c>
      <c r="O182" s="97" t="str">
        <f aca="false">I182&amp;" x "&amp;G182</f>
        <v>0 x 0</v>
      </c>
      <c r="P182" s="94" t="n">
        <f aca="false">MONTH(B182)</f>
        <v>12</v>
      </c>
      <c r="Q182" s="94" t="n">
        <f aca="false">QUOTIENT(B182-2,7)-6129</f>
        <v>-6129</v>
      </c>
    </row>
    <row r="183" customFormat="false" ht="12.75" hidden="false" customHeight="false" outlineLevel="0" collapsed="false">
      <c r="A183" s="94"/>
      <c r="B183" s="39"/>
      <c r="C183" s="40"/>
      <c r="D183" s="98"/>
      <c r="E183" s="98"/>
      <c r="F183" s="40"/>
      <c r="G183" s="97"/>
      <c r="H183" s="94"/>
      <c r="I183" s="97"/>
      <c r="J183" s="94"/>
      <c r="K183" s="94"/>
      <c r="L183" s="94"/>
      <c r="M183" s="97" t="n">
        <v>0</v>
      </c>
      <c r="N183" s="97" t="n">
        <v>0</v>
      </c>
      <c r="O183" s="97" t="n">
        <v>0</v>
      </c>
      <c r="P183" s="94"/>
      <c r="Q183" s="94"/>
    </row>
    <row r="184" customFormat="false" ht="12.75" hidden="false" customHeight="false" outlineLevel="0" collapsed="false">
      <c r="A184" s="99"/>
      <c r="B184" s="100"/>
      <c r="C184" s="101"/>
      <c r="D184" s="102"/>
      <c r="E184" s="102"/>
      <c r="F184" s="101"/>
      <c r="G184" s="103"/>
      <c r="H184" s="99"/>
      <c r="I184" s="103"/>
      <c r="J184" s="99"/>
      <c r="K184" s="99"/>
      <c r="L184" s="99"/>
      <c r="M184" s="103" t="n">
        <v>0</v>
      </c>
      <c r="N184" s="103" t="n">
        <v>0</v>
      </c>
      <c r="O184" s="103" t="n">
        <v>0</v>
      </c>
      <c r="P184" s="99"/>
      <c r="Q184" s="99"/>
    </row>
    <row r="185" customFormat="false" ht="12.75" hidden="false" customHeight="false" outlineLevel="0" collapsed="false">
      <c r="A185" s="104" t="n">
        <f aca="false">A182+1</f>
        <v>62</v>
      </c>
      <c r="B185" s="95"/>
      <c r="C185" s="40"/>
      <c r="D185" s="96"/>
      <c r="E185" s="96"/>
      <c r="F185" s="40"/>
      <c r="G185" s="105" t="n">
        <f aca="false">C185</f>
        <v>0</v>
      </c>
      <c r="H185" s="104" t="n">
        <f aca="false">IF(AND(E185=0,E186=0),25,20)</f>
        <v>25</v>
      </c>
      <c r="I185" s="105" t="n">
        <f aca="false">F185</f>
        <v>0</v>
      </c>
      <c r="J185" s="94" t="n">
        <f aca="false">IF(E185="WO40",-40,MAX(4,SUM(E185:E186)))</f>
        <v>4</v>
      </c>
      <c r="K185" s="104" t="n">
        <f aca="false">IF(D185&gt;E185,1,0)+IF(D186&gt;E186,1,0)+IF(D187&gt;E187,1,0)</f>
        <v>0</v>
      </c>
      <c r="L185" s="104" t="n">
        <f aca="false">IF(E185&gt;D185,1,0)+IF(E186&gt;D186,1,0)+IF(E187&gt;D187,1,0)</f>
        <v>0</v>
      </c>
      <c r="M185" s="97" t="str">
        <f aca="false">G185&amp;" d. "&amp;I185</f>
        <v>0 d. 0</v>
      </c>
      <c r="N185" s="97" t="str">
        <f aca="false">G185&amp;" x "&amp;I185</f>
        <v>0 x 0</v>
      </c>
      <c r="O185" s="97" t="str">
        <f aca="false">I185&amp;" x "&amp;G185</f>
        <v>0 x 0</v>
      </c>
      <c r="P185" s="94" t="n">
        <f aca="false">MONTH(B185)</f>
        <v>12</v>
      </c>
      <c r="Q185" s="94" t="n">
        <f aca="false">QUOTIENT(B185-2,7)-6129</f>
        <v>-6129</v>
      </c>
    </row>
    <row r="186" customFormat="false" ht="12.75" hidden="false" customHeight="false" outlineLevel="0" collapsed="false">
      <c r="A186" s="94"/>
      <c r="B186" s="39"/>
      <c r="C186" s="40"/>
      <c r="D186" s="98"/>
      <c r="E186" s="98"/>
      <c r="F186" s="40"/>
      <c r="G186" s="97"/>
      <c r="H186" s="94"/>
      <c r="I186" s="97"/>
      <c r="J186" s="94"/>
      <c r="K186" s="94"/>
      <c r="L186" s="94"/>
      <c r="M186" s="97" t="n">
        <v>0</v>
      </c>
      <c r="N186" s="97" t="n">
        <v>0</v>
      </c>
      <c r="O186" s="97" t="n">
        <v>0</v>
      </c>
      <c r="P186" s="94"/>
      <c r="Q186" s="94"/>
    </row>
    <row r="187" customFormat="false" ht="12.75" hidden="false" customHeight="false" outlineLevel="0" collapsed="false">
      <c r="A187" s="99"/>
      <c r="B187" s="100"/>
      <c r="C187" s="101"/>
      <c r="D187" s="102"/>
      <c r="E187" s="102"/>
      <c r="F187" s="101"/>
      <c r="G187" s="103"/>
      <c r="H187" s="99"/>
      <c r="I187" s="103"/>
      <c r="J187" s="99"/>
      <c r="K187" s="99"/>
      <c r="L187" s="99"/>
      <c r="M187" s="103" t="n">
        <v>0</v>
      </c>
      <c r="N187" s="103" t="n">
        <v>0</v>
      </c>
      <c r="O187" s="103" t="n">
        <v>0</v>
      </c>
      <c r="P187" s="99"/>
      <c r="Q187" s="99"/>
    </row>
    <row r="188" customFormat="false" ht="12.75" hidden="false" customHeight="false" outlineLevel="0" collapsed="false">
      <c r="A188" s="104" t="n">
        <f aca="false">A185+1</f>
        <v>63</v>
      </c>
      <c r="B188" s="95"/>
      <c r="C188" s="40"/>
      <c r="D188" s="96"/>
      <c r="E188" s="96"/>
      <c r="F188" s="40"/>
      <c r="G188" s="105" t="n">
        <f aca="false">C188</f>
        <v>0</v>
      </c>
      <c r="H188" s="104" t="n">
        <f aca="false">IF(AND(E188=0,E189=0),25,20)</f>
        <v>25</v>
      </c>
      <c r="I188" s="105" t="n">
        <f aca="false">F188</f>
        <v>0</v>
      </c>
      <c r="J188" s="94" t="n">
        <f aca="false">IF(E188="WO40",-40,MAX(4,SUM(E188:E189)))</f>
        <v>4</v>
      </c>
      <c r="K188" s="104" t="n">
        <f aca="false">IF(D188&gt;E188,1,0)+IF(D189&gt;E189,1,0)+IF(D190&gt;E190,1,0)</f>
        <v>0</v>
      </c>
      <c r="L188" s="104" t="n">
        <f aca="false">IF(E188&gt;D188,1,0)+IF(E189&gt;D189,1,0)+IF(E190&gt;D190,1,0)</f>
        <v>0</v>
      </c>
      <c r="M188" s="97" t="str">
        <f aca="false">G188&amp;" d. "&amp;I188</f>
        <v>0 d. 0</v>
      </c>
      <c r="N188" s="97" t="str">
        <f aca="false">G188&amp;" x "&amp;I188</f>
        <v>0 x 0</v>
      </c>
      <c r="O188" s="97" t="str">
        <f aca="false">I188&amp;" x "&amp;G188</f>
        <v>0 x 0</v>
      </c>
      <c r="P188" s="94" t="n">
        <f aca="false">MONTH(B188)</f>
        <v>12</v>
      </c>
      <c r="Q188" s="94" t="n">
        <f aca="false">QUOTIENT(B188-2,7)-6129</f>
        <v>-6129</v>
      </c>
    </row>
    <row r="189" customFormat="false" ht="12.75" hidden="false" customHeight="false" outlineLevel="0" collapsed="false">
      <c r="A189" s="94"/>
      <c r="B189" s="39"/>
      <c r="C189" s="40"/>
      <c r="D189" s="98"/>
      <c r="E189" s="98"/>
      <c r="F189" s="40"/>
      <c r="G189" s="97"/>
      <c r="H189" s="94"/>
      <c r="I189" s="97"/>
      <c r="J189" s="94"/>
      <c r="K189" s="94"/>
      <c r="L189" s="94"/>
      <c r="M189" s="97" t="n">
        <v>0</v>
      </c>
      <c r="N189" s="97" t="n">
        <v>0</v>
      </c>
      <c r="O189" s="97" t="n">
        <v>0</v>
      </c>
      <c r="P189" s="94"/>
      <c r="Q189" s="94"/>
    </row>
    <row r="190" customFormat="false" ht="12.75" hidden="false" customHeight="false" outlineLevel="0" collapsed="false">
      <c r="A190" s="99"/>
      <c r="B190" s="100"/>
      <c r="C190" s="101"/>
      <c r="D190" s="102"/>
      <c r="E190" s="102"/>
      <c r="F190" s="101"/>
      <c r="G190" s="103"/>
      <c r="H190" s="99"/>
      <c r="I190" s="103"/>
      <c r="J190" s="99"/>
      <c r="K190" s="99"/>
      <c r="L190" s="99"/>
      <c r="M190" s="103" t="n">
        <v>0</v>
      </c>
      <c r="N190" s="103" t="n">
        <v>0</v>
      </c>
      <c r="O190" s="103" t="n">
        <v>0</v>
      </c>
      <c r="P190" s="99"/>
      <c r="Q190" s="99"/>
    </row>
    <row r="191" customFormat="false" ht="12.75" hidden="false" customHeight="false" outlineLevel="0" collapsed="false">
      <c r="A191" s="104" t="n">
        <f aca="false">A188+1</f>
        <v>64</v>
      </c>
      <c r="B191" s="95"/>
      <c r="C191" s="40"/>
      <c r="D191" s="96"/>
      <c r="E191" s="96"/>
      <c r="F191" s="40"/>
      <c r="G191" s="105" t="n">
        <f aca="false">C191</f>
        <v>0</v>
      </c>
      <c r="H191" s="104" t="n">
        <f aca="false">IF(AND(E191=0,E192=0),25,20)</f>
        <v>25</v>
      </c>
      <c r="I191" s="105" t="n">
        <f aca="false">F191</f>
        <v>0</v>
      </c>
      <c r="J191" s="94" t="n">
        <f aca="false">IF(E191="WO40",-40,MAX(4,SUM(E191:E192)))</f>
        <v>4</v>
      </c>
      <c r="K191" s="104" t="n">
        <f aca="false">IF(D191&gt;E191,1,0)+IF(D192&gt;E192,1,0)+IF(D193&gt;E193,1,0)</f>
        <v>0</v>
      </c>
      <c r="L191" s="104" t="n">
        <f aca="false">IF(E191&gt;D191,1,0)+IF(E192&gt;D192,1,0)+IF(E193&gt;D193,1,0)</f>
        <v>0</v>
      </c>
      <c r="M191" s="97" t="str">
        <f aca="false">G191&amp;" d. "&amp;I191</f>
        <v>0 d. 0</v>
      </c>
      <c r="N191" s="97" t="str">
        <f aca="false">G191&amp;" x "&amp;I191</f>
        <v>0 x 0</v>
      </c>
      <c r="O191" s="97" t="str">
        <f aca="false">I191&amp;" x "&amp;G191</f>
        <v>0 x 0</v>
      </c>
      <c r="P191" s="94" t="n">
        <f aca="false">MONTH(B191)</f>
        <v>12</v>
      </c>
      <c r="Q191" s="94" t="n">
        <f aca="false">QUOTIENT(B191-2,7)-6129</f>
        <v>-6129</v>
      </c>
    </row>
    <row r="192" customFormat="false" ht="12.75" hidden="false" customHeight="false" outlineLevel="0" collapsed="false">
      <c r="A192" s="94"/>
      <c r="B192" s="39"/>
      <c r="C192" s="40"/>
      <c r="D192" s="98"/>
      <c r="E192" s="98"/>
      <c r="F192" s="40"/>
      <c r="G192" s="97"/>
      <c r="H192" s="94"/>
      <c r="I192" s="97"/>
      <c r="J192" s="94"/>
      <c r="K192" s="94"/>
      <c r="L192" s="94"/>
      <c r="M192" s="97" t="n">
        <v>0</v>
      </c>
      <c r="N192" s="97" t="n">
        <v>0</v>
      </c>
      <c r="O192" s="97" t="n">
        <v>0</v>
      </c>
      <c r="P192" s="94"/>
      <c r="Q192" s="94"/>
    </row>
    <row r="193" customFormat="false" ht="12.75" hidden="false" customHeight="false" outlineLevel="0" collapsed="false">
      <c r="A193" s="99"/>
      <c r="B193" s="100"/>
      <c r="C193" s="101"/>
      <c r="D193" s="102"/>
      <c r="E193" s="102"/>
      <c r="F193" s="101"/>
      <c r="G193" s="103"/>
      <c r="H193" s="99"/>
      <c r="I193" s="103"/>
      <c r="J193" s="99"/>
      <c r="K193" s="99"/>
      <c r="L193" s="99"/>
      <c r="M193" s="103" t="n">
        <v>0</v>
      </c>
      <c r="N193" s="103" t="n">
        <v>0</v>
      </c>
      <c r="O193" s="103" t="n">
        <v>0</v>
      </c>
      <c r="P193" s="99"/>
      <c r="Q193" s="99"/>
    </row>
    <row r="194" customFormat="false" ht="12.75" hidden="false" customHeight="false" outlineLevel="0" collapsed="false">
      <c r="A194" s="104" t="n">
        <f aca="false">A191+1</f>
        <v>65</v>
      </c>
      <c r="B194" s="95"/>
      <c r="C194" s="40"/>
      <c r="D194" s="96"/>
      <c r="E194" s="96"/>
      <c r="F194" s="40"/>
      <c r="G194" s="105" t="n">
        <f aca="false">C194</f>
        <v>0</v>
      </c>
      <c r="H194" s="104" t="n">
        <f aca="false">IF(AND(E194=0,E195=0),25,20)</f>
        <v>25</v>
      </c>
      <c r="I194" s="105" t="n">
        <f aca="false">F194</f>
        <v>0</v>
      </c>
      <c r="J194" s="94" t="n">
        <f aca="false">IF(E194="WO40",-40,MAX(4,SUM(E194:E195)))</f>
        <v>4</v>
      </c>
      <c r="K194" s="104" t="n">
        <f aca="false">IF(D194&gt;E194,1,0)+IF(D195&gt;E195,1,0)+IF(D196&gt;E196,1,0)</f>
        <v>0</v>
      </c>
      <c r="L194" s="104" t="n">
        <f aca="false">IF(E194&gt;D194,1,0)+IF(E195&gt;D195,1,0)+IF(E196&gt;D196,1,0)</f>
        <v>0</v>
      </c>
      <c r="M194" s="97" t="str">
        <f aca="false">G194&amp;" d. "&amp;I194</f>
        <v>0 d. 0</v>
      </c>
      <c r="N194" s="97" t="str">
        <f aca="false">G194&amp;" x "&amp;I194</f>
        <v>0 x 0</v>
      </c>
      <c r="O194" s="97" t="str">
        <f aca="false">I194&amp;" x "&amp;G194</f>
        <v>0 x 0</v>
      </c>
      <c r="P194" s="94" t="n">
        <f aca="false">MONTH(B194)</f>
        <v>12</v>
      </c>
      <c r="Q194" s="94" t="n">
        <f aca="false">QUOTIENT(B194-2,7)-6129</f>
        <v>-6129</v>
      </c>
    </row>
    <row r="195" customFormat="false" ht="12.75" hidden="false" customHeight="false" outlineLevel="0" collapsed="false">
      <c r="A195" s="94"/>
      <c r="B195" s="39"/>
      <c r="C195" s="40"/>
      <c r="D195" s="98"/>
      <c r="E195" s="98"/>
      <c r="F195" s="40"/>
      <c r="G195" s="97"/>
      <c r="H195" s="94"/>
      <c r="I195" s="97"/>
      <c r="J195" s="94"/>
      <c r="K195" s="94"/>
      <c r="L195" s="94"/>
      <c r="M195" s="97" t="n">
        <v>0</v>
      </c>
      <c r="N195" s="97" t="n">
        <v>0</v>
      </c>
      <c r="O195" s="97" t="n">
        <v>0</v>
      </c>
      <c r="P195" s="94"/>
      <c r="Q195" s="94"/>
    </row>
    <row r="196" customFormat="false" ht="12.75" hidden="false" customHeight="false" outlineLevel="0" collapsed="false">
      <c r="A196" s="99"/>
      <c r="B196" s="100"/>
      <c r="C196" s="101"/>
      <c r="D196" s="102"/>
      <c r="E196" s="102"/>
      <c r="F196" s="101"/>
      <c r="G196" s="103"/>
      <c r="H196" s="99"/>
      <c r="I196" s="103"/>
      <c r="J196" s="99"/>
      <c r="K196" s="99"/>
      <c r="L196" s="99"/>
      <c r="M196" s="103" t="n">
        <v>0</v>
      </c>
      <c r="N196" s="103" t="n">
        <v>0</v>
      </c>
      <c r="O196" s="103" t="n">
        <v>0</v>
      </c>
      <c r="P196" s="99"/>
      <c r="Q196" s="99"/>
    </row>
    <row r="197" customFormat="false" ht="12.75" hidden="false" customHeight="false" outlineLevel="0" collapsed="false">
      <c r="A197" s="104" t="n">
        <f aca="false">A194+1</f>
        <v>66</v>
      </c>
      <c r="B197" s="95"/>
      <c r="C197" s="40"/>
      <c r="D197" s="96"/>
      <c r="E197" s="96"/>
      <c r="F197" s="40"/>
      <c r="G197" s="105" t="n">
        <f aca="false">C197</f>
        <v>0</v>
      </c>
      <c r="H197" s="104" t="n">
        <f aca="false">IF(AND(E197=0,E198=0),25,20)</f>
        <v>25</v>
      </c>
      <c r="I197" s="105" t="n">
        <f aca="false">F197</f>
        <v>0</v>
      </c>
      <c r="J197" s="94" t="n">
        <f aca="false">IF(E197="WO40",-40,MAX(4,SUM(E197:E198)))</f>
        <v>4</v>
      </c>
      <c r="K197" s="104" t="n">
        <f aca="false">IF(D197&gt;E197,1,0)+IF(D198&gt;E198,1,0)+IF(D199&gt;E199,1,0)</f>
        <v>0</v>
      </c>
      <c r="L197" s="104" t="n">
        <f aca="false">IF(E197&gt;D197,1,0)+IF(E198&gt;D198,1,0)+IF(E199&gt;D199,1,0)</f>
        <v>0</v>
      </c>
      <c r="M197" s="97" t="str">
        <f aca="false">G197&amp;" d. "&amp;I197</f>
        <v>0 d. 0</v>
      </c>
      <c r="N197" s="97" t="str">
        <f aca="false">G197&amp;" x "&amp;I197</f>
        <v>0 x 0</v>
      </c>
      <c r="O197" s="97" t="str">
        <f aca="false">I197&amp;" x "&amp;G197</f>
        <v>0 x 0</v>
      </c>
      <c r="P197" s="94" t="n">
        <f aca="false">MONTH(B197)</f>
        <v>12</v>
      </c>
      <c r="Q197" s="94" t="n">
        <f aca="false">QUOTIENT(B197-2,7)-6129</f>
        <v>-6129</v>
      </c>
    </row>
    <row r="198" customFormat="false" ht="12.75" hidden="false" customHeight="false" outlineLevel="0" collapsed="false">
      <c r="A198" s="94"/>
      <c r="B198" s="39"/>
      <c r="C198" s="40"/>
      <c r="D198" s="98"/>
      <c r="E198" s="98"/>
      <c r="F198" s="40"/>
      <c r="G198" s="97"/>
      <c r="H198" s="94"/>
      <c r="I198" s="97"/>
      <c r="J198" s="94"/>
      <c r="K198" s="94"/>
      <c r="L198" s="94"/>
      <c r="M198" s="97" t="n">
        <v>0</v>
      </c>
      <c r="N198" s="97" t="n">
        <v>0</v>
      </c>
      <c r="O198" s="97" t="n">
        <v>0</v>
      </c>
      <c r="P198" s="94"/>
      <c r="Q198" s="94"/>
    </row>
    <row r="199" customFormat="false" ht="12.75" hidden="false" customHeight="false" outlineLevel="0" collapsed="false">
      <c r="A199" s="99"/>
      <c r="B199" s="100"/>
      <c r="C199" s="101"/>
      <c r="D199" s="102"/>
      <c r="E199" s="102"/>
      <c r="F199" s="101"/>
      <c r="G199" s="103"/>
      <c r="H199" s="99"/>
      <c r="I199" s="103"/>
      <c r="J199" s="99"/>
      <c r="K199" s="99"/>
      <c r="L199" s="99"/>
      <c r="M199" s="103" t="n">
        <v>0</v>
      </c>
      <c r="N199" s="103" t="n">
        <v>0</v>
      </c>
      <c r="O199" s="103" t="n">
        <v>0</v>
      </c>
      <c r="P199" s="99"/>
      <c r="Q199" s="99"/>
    </row>
    <row r="200" customFormat="false" ht="12.75" hidden="false" customHeight="false" outlineLevel="0" collapsed="false">
      <c r="A200" s="104" t="n">
        <f aca="false">A197+1</f>
        <v>67</v>
      </c>
      <c r="B200" s="95"/>
      <c r="C200" s="40"/>
      <c r="D200" s="96"/>
      <c r="E200" s="96"/>
      <c r="F200" s="40"/>
      <c r="G200" s="105" t="n">
        <f aca="false">C200</f>
        <v>0</v>
      </c>
      <c r="H200" s="104" t="n">
        <f aca="false">IF(AND(E200=0,E201=0),25,20)</f>
        <v>25</v>
      </c>
      <c r="I200" s="105" t="n">
        <f aca="false">F200</f>
        <v>0</v>
      </c>
      <c r="J200" s="94" t="n">
        <f aca="false">IF(E200="WO40",-40,MAX(4,SUM(E200:E201)))</f>
        <v>4</v>
      </c>
      <c r="K200" s="104" t="n">
        <f aca="false">IF(D200&gt;E200,1,0)+IF(D201&gt;E201,1,0)+IF(D202&gt;E202,1,0)</f>
        <v>0</v>
      </c>
      <c r="L200" s="104" t="n">
        <f aca="false">IF(E200&gt;D200,1,0)+IF(E201&gt;D201,1,0)+IF(E202&gt;D202,1,0)</f>
        <v>0</v>
      </c>
      <c r="M200" s="97" t="str">
        <f aca="false">G200&amp;" d. "&amp;I200</f>
        <v>0 d. 0</v>
      </c>
      <c r="N200" s="97" t="str">
        <f aca="false">G200&amp;" x "&amp;I200</f>
        <v>0 x 0</v>
      </c>
      <c r="O200" s="97" t="str">
        <f aca="false">I200&amp;" x "&amp;G200</f>
        <v>0 x 0</v>
      </c>
      <c r="P200" s="94" t="n">
        <f aca="false">MONTH(B200)</f>
        <v>12</v>
      </c>
      <c r="Q200" s="94" t="n">
        <f aca="false">QUOTIENT(B200-2,7)-6129</f>
        <v>-6129</v>
      </c>
    </row>
    <row r="201" customFormat="false" ht="12.75" hidden="false" customHeight="false" outlineLevel="0" collapsed="false">
      <c r="A201" s="94"/>
      <c r="B201" s="39"/>
      <c r="C201" s="40"/>
      <c r="D201" s="98"/>
      <c r="E201" s="98"/>
      <c r="F201" s="40"/>
      <c r="G201" s="97"/>
      <c r="H201" s="94"/>
      <c r="I201" s="97"/>
      <c r="J201" s="94"/>
      <c r="K201" s="94"/>
      <c r="L201" s="94"/>
      <c r="M201" s="97" t="n">
        <v>0</v>
      </c>
      <c r="N201" s="97" t="n">
        <v>0</v>
      </c>
      <c r="O201" s="97" t="n">
        <v>0</v>
      </c>
      <c r="P201" s="94"/>
      <c r="Q201" s="94"/>
    </row>
    <row r="202" customFormat="false" ht="12.75" hidden="false" customHeight="false" outlineLevel="0" collapsed="false">
      <c r="A202" s="99"/>
      <c r="B202" s="100"/>
      <c r="C202" s="101"/>
      <c r="D202" s="102"/>
      <c r="E202" s="102"/>
      <c r="F202" s="101"/>
      <c r="G202" s="103"/>
      <c r="H202" s="99"/>
      <c r="I202" s="103"/>
      <c r="J202" s="99"/>
      <c r="K202" s="99"/>
      <c r="L202" s="99"/>
      <c r="M202" s="103" t="n">
        <v>0</v>
      </c>
      <c r="N202" s="103" t="n">
        <v>0</v>
      </c>
      <c r="O202" s="103" t="n">
        <v>0</v>
      </c>
      <c r="P202" s="99"/>
      <c r="Q202" s="99"/>
    </row>
    <row r="203" customFormat="false" ht="12.75" hidden="false" customHeight="false" outlineLevel="0" collapsed="false">
      <c r="A203" s="104" t="n">
        <f aca="false">A200+1</f>
        <v>68</v>
      </c>
      <c r="B203" s="95"/>
      <c r="C203" s="40"/>
      <c r="D203" s="96"/>
      <c r="E203" s="96"/>
      <c r="F203" s="40"/>
      <c r="G203" s="105" t="n">
        <f aca="false">C203</f>
        <v>0</v>
      </c>
      <c r="H203" s="104" t="n">
        <f aca="false">IF(AND(E203=0,E204=0),25,20)</f>
        <v>25</v>
      </c>
      <c r="I203" s="105" t="n">
        <f aca="false">F203</f>
        <v>0</v>
      </c>
      <c r="J203" s="94" t="n">
        <f aca="false">IF(E203="WO40",-40,MAX(4,SUM(E203:E204)))</f>
        <v>4</v>
      </c>
      <c r="K203" s="104" t="n">
        <f aca="false">IF(D203&gt;E203,1,0)+IF(D204&gt;E204,1,0)+IF(D205&gt;E205,1,0)</f>
        <v>0</v>
      </c>
      <c r="L203" s="104" t="n">
        <f aca="false">IF(E203&gt;D203,1,0)+IF(E204&gt;D204,1,0)+IF(E205&gt;D205,1,0)</f>
        <v>0</v>
      </c>
      <c r="M203" s="97" t="str">
        <f aca="false">G203&amp;" d. "&amp;I203</f>
        <v>0 d. 0</v>
      </c>
      <c r="N203" s="97" t="str">
        <f aca="false">G203&amp;" x "&amp;I203</f>
        <v>0 x 0</v>
      </c>
      <c r="O203" s="97" t="str">
        <f aca="false">I203&amp;" x "&amp;G203</f>
        <v>0 x 0</v>
      </c>
      <c r="P203" s="94" t="n">
        <f aca="false">MONTH(B203)</f>
        <v>12</v>
      </c>
      <c r="Q203" s="94" t="n">
        <f aca="false">QUOTIENT(B203-2,7)-6129</f>
        <v>-6129</v>
      </c>
    </row>
    <row r="204" customFormat="false" ht="12.75" hidden="false" customHeight="false" outlineLevel="0" collapsed="false">
      <c r="A204" s="94"/>
      <c r="B204" s="39"/>
      <c r="C204" s="40"/>
      <c r="D204" s="98"/>
      <c r="E204" s="98"/>
      <c r="F204" s="40"/>
      <c r="G204" s="97"/>
      <c r="H204" s="94"/>
      <c r="I204" s="97"/>
      <c r="J204" s="94"/>
      <c r="K204" s="94"/>
      <c r="L204" s="94"/>
      <c r="M204" s="97" t="n">
        <v>0</v>
      </c>
      <c r="N204" s="97" t="n">
        <v>0</v>
      </c>
      <c r="O204" s="97" t="n">
        <v>0</v>
      </c>
      <c r="P204" s="94"/>
      <c r="Q204" s="94"/>
    </row>
    <row r="205" customFormat="false" ht="12.75" hidden="false" customHeight="false" outlineLevel="0" collapsed="false">
      <c r="A205" s="99"/>
      <c r="B205" s="100"/>
      <c r="C205" s="101"/>
      <c r="D205" s="102"/>
      <c r="E205" s="102"/>
      <c r="F205" s="101"/>
      <c r="G205" s="103"/>
      <c r="H205" s="99"/>
      <c r="I205" s="103"/>
      <c r="J205" s="99"/>
      <c r="K205" s="99"/>
      <c r="L205" s="99"/>
      <c r="M205" s="103" t="n">
        <v>0</v>
      </c>
      <c r="N205" s="103" t="n">
        <v>0</v>
      </c>
      <c r="O205" s="103" t="n">
        <v>0</v>
      </c>
      <c r="P205" s="99"/>
      <c r="Q205" s="99"/>
    </row>
    <row r="206" customFormat="false" ht="12.75" hidden="false" customHeight="false" outlineLevel="0" collapsed="false">
      <c r="A206" s="104" t="n">
        <f aca="false">A203+1</f>
        <v>69</v>
      </c>
      <c r="B206" s="95"/>
      <c r="C206" s="40"/>
      <c r="D206" s="96"/>
      <c r="E206" s="96"/>
      <c r="F206" s="40"/>
      <c r="G206" s="105" t="n">
        <f aca="false">C206</f>
        <v>0</v>
      </c>
      <c r="H206" s="104" t="n">
        <f aca="false">IF(AND(E206=0,E207=0),25,20)</f>
        <v>25</v>
      </c>
      <c r="I206" s="105" t="n">
        <f aca="false">F206</f>
        <v>0</v>
      </c>
      <c r="J206" s="94" t="n">
        <f aca="false">IF(E206="WO40",-40,MAX(4,SUM(E206:E207)))</f>
        <v>4</v>
      </c>
      <c r="K206" s="104" t="n">
        <f aca="false">IF(D206&gt;E206,1,0)+IF(D207&gt;E207,1,0)+IF(D208&gt;E208,1,0)</f>
        <v>0</v>
      </c>
      <c r="L206" s="104" t="n">
        <f aca="false">IF(E206&gt;D206,1,0)+IF(E207&gt;D207,1,0)+IF(E208&gt;D208,1,0)</f>
        <v>0</v>
      </c>
      <c r="M206" s="97" t="str">
        <f aca="false">G206&amp;" d. "&amp;I206</f>
        <v>0 d. 0</v>
      </c>
      <c r="N206" s="97" t="str">
        <f aca="false">G206&amp;" x "&amp;I206</f>
        <v>0 x 0</v>
      </c>
      <c r="O206" s="97" t="str">
        <f aca="false">I206&amp;" x "&amp;G206</f>
        <v>0 x 0</v>
      </c>
      <c r="P206" s="94" t="n">
        <f aca="false">MONTH(B206)</f>
        <v>12</v>
      </c>
      <c r="Q206" s="94" t="n">
        <f aca="false">QUOTIENT(B206-2,7)-6129</f>
        <v>-6129</v>
      </c>
    </row>
    <row r="207" customFormat="false" ht="12.75" hidden="false" customHeight="false" outlineLevel="0" collapsed="false">
      <c r="A207" s="94"/>
      <c r="B207" s="39"/>
      <c r="C207" s="40"/>
      <c r="D207" s="98"/>
      <c r="E207" s="98"/>
      <c r="F207" s="40"/>
      <c r="G207" s="97"/>
      <c r="H207" s="94"/>
      <c r="I207" s="97"/>
      <c r="J207" s="94"/>
      <c r="K207" s="94"/>
      <c r="L207" s="94"/>
      <c r="M207" s="97" t="n">
        <v>0</v>
      </c>
      <c r="N207" s="97" t="n">
        <v>0</v>
      </c>
      <c r="O207" s="97" t="n">
        <v>0</v>
      </c>
      <c r="P207" s="94"/>
      <c r="Q207" s="94"/>
    </row>
    <row r="208" customFormat="false" ht="12.75" hidden="false" customHeight="false" outlineLevel="0" collapsed="false">
      <c r="A208" s="99"/>
      <c r="B208" s="100"/>
      <c r="C208" s="101"/>
      <c r="D208" s="102"/>
      <c r="E208" s="102"/>
      <c r="F208" s="101"/>
      <c r="G208" s="103"/>
      <c r="H208" s="99"/>
      <c r="I208" s="103"/>
      <c r="J208" s="99"/>
      <c r="K208" s="99"/>
      <c r="L208" s="99"/>
      <c r="M208" s="103" t="n">
        <v>0</v>
      </c>
      <c r="N208" s="103" t="n">
        <v>0</v>
      </c>
      <c r="O208" s="103" t="n">
        <v>0</v>
      </c>
      <c r="P208" s="99"/>
      <c r="Q208" s="99"/>
    </row>
    <row r="209" customFormat="false" ht="12.75" hidden="false" customHeight="false" outlineLevel="0" collapsed="false">
      <c r="A209" s="104" t="n">
        <f aca="false">A206+1</f>
        <v>70</v>
      </c>
      <c r="B209" s="95"/>
      <c r="C209" s="40"/>
      <c r="D209" s="96"/>
      <c r="E209" s="96"/>
      <c r="F209" s="40"/>
      <c r="G209" s="105" t="n">
        <f aca="false">C209</f>
        <v>0</v>
      </c>
      <c r="H209" s="104" t="n">
        <f aca="false">IF(AND(E209=0,E210=0),25,20)</f>
        <v>25</v>
      </c>
      <c r="I209" s="105" t="n">
        <f aca="false">F209</f>
        <v>0</v>
      </c>
      <c r="J209" s="94" t="n">
        <f aca="false">IF(E209="WO40",-40,MAX(4,SUM(E209:E210)))</f>
        <v>4</v>
      </c>
      <c r="K209" s="104" t="n">
        <f aca="false">IF(D209&gt;E209,1,0)+IF(D210&gt;E210,1,0)+IF(D211&gt;E211,1,0)</f>
        <v>0</v>
      </c>
      <c r="L209" s="104" t="n">
        <f aca="false">IF(E209&gt;D209,1,0)+IF(E210&gt;D210,1,0)+IF(E211&gt;D211,1,0)</f>
        <v>0</v>
      </c>
      <c r="M209" s="97" t="str">
        <f aca="false">G209&amp;" d. "&amp;I209</f>
        <v>0 d. 0</v>
      </c>
      <c r="N209" s="97" t="str">
        <f aca="false">G209&amp;" x "&amp;I209</f>
        <v>0 x 0</v>
      </c>
      <c r="O209" s="97" t="str">
        <f aca="false">I209&amp;" x "&amp;G209</f>
        <v>0 x 0</v>
      </c>
      <c r="P209" s="94" t="n">
        <f aca="false">MONTH(B209)</f>
        <v>12</v>
      </c>
      <c r="Q209" s="94" t="n">
        <f aca="false">QUOTIENT(B209-2,7)-6129</f>
        <v>-6129</v>
      </c>
    </row>
    <row r="210" customFormat="false" ht="12.75" hidden="false" customHeight="false" outlineLevel="0" collapsed="false">
      <c r="A210" s="94"/>
      <c r="B210" s="39"/>
      <c r="C210" s="40"/>
      <c r="D210" s="98"/>
      <c r="E210" s="98"/>
      <c r="F210" s="40"/>
      <c r="G210" s="97"/>
      <c r="H210" s="94"/>
      <c r="I210" s="97"/>
      <c r="J210" s="94"/>
      <c r="K210" s="94"/>
      <c r="L210" s="94"/>
      <c r="M210" s="97" t="n">
        <v>0</v>
      </c>
      <c r="N210" s="97" t="n">
        <v>0</v>
      </c>
      <c r="O210" s="97" t="n">
        <v>0</v>
      </c>
      <c r="P210" s="94"/>
      <c r="Q210" s="94"/>
    </row>
    <row r="211" customFormat="false" ht="12.75" hidden="false" customHeight="false" outlineLevel="0" collapsed="false">
      <c r="A211" s="99"/>
      <c r="B211" s="100"/>
      <c r="C211" s="101"/>
      <c r="D211" s="102"/>
      <c r="E211" s="102"/>
      <c r="F211" s="101"/>
      <c r="G211" s="103"/>
      <c r="H211" s="99"/>
      <c r="I211" s="103"/>
      <c r="J211" s="99"/>
      <c r="K211" s="99"/>
      <c r="L211" s="99"/>
      <c r="M211" s="103" t="n">
        <v>0</v>
      </c>
      <c r="N211" s="103" t="n">
        <v>0</v>
      </c>
      <c r="O211" s="103" t="n">
        <v>0</v>
      </c>
      <c r="P211" s="99"/>
      <c r="Q211" s="99"/>
    </row>
    <row r="212" customFormat="false" ht="12.75" hidden="false" customHeight="false" outlineLevel="0" collapsed="false">
      <c r="A212" s="104" t="n">
        <f aca="false">A209+1</f>
        <v>71</v>
      </c>
      <c r="B212" s="95"/>
      <c r="C212" s="40"/>
      <c r="D212" s="96"/>
      <c r="E212" s="96"/>
      <c r="F212" s="40"/>
      <c r="G212" s="105" t="n">
        <f aca="false">C212</f>
        <v>0</v>
      </c>
      <c r="H212" s="104" t="n">
        <f aca="false">IF(AND(E212=0,E213=0),25,20)</f>
        <v>25</v>
      </c>
      <c r="I212" s="105" t="n">
        <f aca="false">F212</f>
        <v>0</v>
      </c>
      <c r="J212" s="94" t="n">
        <f aca="false">IF(E212="WO40",-40,MAX(4,SUM(E212:E213)))</f>
        <v>4</v>
      </c>
      <c r="K212" s="104" t="n">
        <f aca="false">IF(D212&gt;E212,1,0)+IF(D213&gt;E213,1,0)+IF(D214&gt;E214,1,0)</f>
        <v>0</v>
      </c>
      <c r="L212" s="104" t="n">
        <f aca="false">IF(E212&gt;D212,1,0)+IF(E213&gt;D213,1,0)+IF(E214&gt;D214,1,0)</f>
        <v>0</v>
      </c>
      <c r="M212" s="97" t="str">
        <f aca="false">G212&amp;" d. "&amp;I212</f>
        <v>0 d. 0</v>
      </c>
      <c r="N212" s="97" t="str">
        <f aca="false">G212&amp;" x "&amp;I212</f>
        <v>0 x 0</v>
      </c>
      <c r="O212" s="97" t="str">
        <f aca="false">I212&amp;" x "&amp;G212</f>
        <v>0 x 0</v>
      </c>
      <c r="P212" s="94" t="n">
        <f aca="false">MONTH(B212)</f>
        <v>12</v>
      </c>
      <c r="Q212" s="94" t="n">
        <f aca="false">QUOTIENT(B212-2,7)-6129</f>
        <v>-6129</v>
      </c>
    </row>
    <row r="213" customFormat="false" ht="12.75" hidden="false" customHeight="false" outlineLevel="0" collapsed="false">
      <c r="A213" s="94"/>
      <c r="B213" s="39"/>
      <c r="C213" s="40"/>
      <c r="D213" s="98"/>
      <c r="E213" s="98"/>
      <c r="F213" s="40"/>
      <c r="G213" s="97"/>
      <c r="H213" s="94"/>
      <c r="I213" s="97"/>
      <c r="J213" s="94"/>
      <c r="K213" s="94"/>
      <c r="L213" s="94"/>
      <c r="M213" s="97" t="n">
        <v>0</v>
      </c>
      <c r="N213" s="97" t="n">
        <v>0</v>
      </c>
      <c r="O213" s="97" t="n">
        <v>0</v>
      </c>
      <c r="P213" s="94"/>
      <c r="Q213" s="94"/>
    </row>
    <row r="214" customFormat="false" ht="12.75" hidden="false" customHeight="false" outlineLevel="0" collapsed="false">
      <c r="A214" s="99"/>
      <c r="B214" s="100"/>
      <c r="C214" s="101"/>
      <c r="D214" s="102"/>
      <c r="E214" s="102"/>
      <c r="F214" s="101"/>
      <c r="G214" s="103"/>
      <c r="H214" s="99"/>
      <c r="I214" s="103"/>
      <c r="J214" s="99"/>
      <c r="K214" s="99"/>
      <c r="L214" s="99"/>
      <c r="M214" s="103" t="n">
        <v>0</v>
      </c>
      <c r="N214" s="103" t="n">
        <v>0</v>
      </c>
      <c r="O214" s="103" t="n">
        <v>0</v>
      </c>
      <c r="P214" s="99"/>
      <c r="Q214" s="99"/>
    </row>
    <row r="215" customFormat="false" ht="12.75" hidden="false" customHeight="false" outlineLevel="0" collapsed="false">
      <c r="A215" s="104" t="n">
        <f aca="false">A212+1</f>
        <v>72</v>
      </c>
      <c r="B215" s="95"/>
      <c r="C215" s="40"/>
      <c r="D215" s="96"/>
      <c r="E215" s="96"/>
      <c r="F215" s="40"/>
      <c r="G215" s="105" t="n">
        <f aca="false">C215</f>
        <v>0</v>
      </c>
      <c r="H215" s="104" t="n">
        <f aca="false">IF(AND(E215=0,E216=0),25,20)</f>
        <v>25</v>
      </c>
      <c r="I215" s="105" t="n">
        <f aca="false">F215</f>
        <v>0</v>
      </c>
      <c r="J215" s="94" t="n">
        <f aca="false">IF(E215="WO40",-40,MAX(4,SUM(E215:E216)))</f>
        <v>4</v>
      </c>
      <c r="K215" s="104" t="n">
        <f aca="false">IF(D215&gt;E215,1,0)+IF(D216&gt;E216,1,0)+IF(D217&gt;E217,1,0)</f>
        <v>0</v>
      </c>
      <c r="L215" s="104" t="n">
        <f aca="false">IF(E215&gt;D215,1,0)+IF(E216&gt;D216,1,0)+IF(E217&gt;D217,1,0)</f>
        <v>0</v>
      </c>
      <c r="M215" s="97" t="str">
        <f aca="false">G215&amp;" d. "&amp;I215</f>
        <v>0 d. 0</v>
      </c>
      <c r="N215" s="97" t="str">
        <f aca="false">G215&amp;" x "&amp;I215</f>
        <v>0 x 0</v>
      </c>
      <c r="O215" s="97" t="str">
        <f aca="false">I215&amp;" x "&amp;G215</f>
        <v>0 x 0</v>
      </c>
      <c r="P215" s="94" t="n">
        <f aca="false">MONTH(B215)</f>
        <v>12</v>
      </c>
      <c r="Q215" s="94" t="n">
        <f aca="false">QUOTIENT(B215-2,7)-6129</f>
        <v>-6129</v>
      </c>
    </row>
    <row r="216" customFormat="false" ht="12.75" hidden="false" customHeight="false" outlineLevel="0" collapsed="false">
      <c r="A216" s="94"/>
      <c r="B216" s="39"/>
      <c r="C216" s="40"/>
      <c r="D216" s="98"/>
      <c r="E216" s="98"/>
      <c r="F216" s="40"/>
      <c r="G216" s="97"/>
      <c r="H216" s="94"/>
      <c r="I216" s="97"/>
      <c r="J216" s="94"/>
      <c r="K216" s="94"/>
      <c r="L216" s="94"/>
      <c r="M216" s="97" t="n">
        <v>0</v>
      </c>
      <c r="N216" s="97" t="n">
        <v>0</v>
      </c>
      <c r="O216" s="97" t="n">
        <v>0</v>
      </c>
      <c r="P216" s="94"/>
      <c r="Q216" s="94"/>
    </row>
    <row r="217" customFormat="false" ht="12.75" hidden="false" customHeight="false" outlineLevel="0" collapsed="false">
      <c r="A217" s="99"/>
      <c r="B217" s="100"/>
      <c r="C217" s="101"/>
      <c r="D217" s="102"/>
      <c r="E217" s="102"/>
      <c r="F217" s="101"/>
      <c r="G217" s="103"/>
      <c r="H217" s="99"/>
      <c r="I217" s="103"/>
      <c r="J217" s="99"/>
      <c r="K217" s="99"/>
      <c r="L217" s="99"/>
      <c r="M217" s="103" t="n">
        <v>0</v>
      </c>
      <c r="N217" s="103" t="n">
        <v>0</v>
      </c>
      <c r="O217" s="103" t="n">
        <v>0</v>
      </c>
      <c r="P217" s="99"/>
      <c r="Q217" s="99"/>
    </row>
    <row r="218" customFormat="false" ht="12.75" hidden="false" customHeight="false" outlineLevel="0" collapsed="false">
      <c r="A218" s="104" t="n">
        <f aca="false">A215+1</f>
        <v>73</v>
      </c>
      <c r="B218" s="95"/>
      <c r="C218" s="40"/>
      <c r="D218" s="96"/>
      <c r="E218" s="96"/>
      <c r="F218" s="40"/>
      <c r="G218" s="105" t="n">
        <f aca="false">C218</f>
        <v>0</v>
      </c>
      <c r="H218" s="104" t="n">
        <f aca="false">IF(AND(E218=0,E219=0),25,20)</f>
        <v>25</v>
      </c>
      <c r="I218" s="105" t="n">
        <f aca="false">F218</f>
        <v>0</v>
      </c>
      <c r="J218" s="94" t="n">
        <f aca="false">IF(E218="WO40",-40,MAX(4,SUM(E218:E219)))</f>
        <v>4</v>
      </c>
      <c r="K218" s="104" t="n">
        <f aca="false">IF(D218&gt;E218,1,0)+IF(D219&gt;E219,1,0)+IF(D220&gt;E220,1,0)</f>
        <v>0</v>
      </c>
      <c r="L218" s="104" t="n">
        <f aca="false">IF(E218&gt;D218,1,0)+IF(E219&gt;D219,1,0)+IF(E220&gt;D220,1,0)</f>
        <v>0</v>
      </c>
      <c r="M218" s="97" t="str">
        <f aca="false">G218&amp;" d. "&amp;I218</f>
        <v>0 d. 0</v>
      </c>
      <c r="N218" s="97" t="str">
        <f aca="false">G218&amp;" x "&amp;I218</f>
        <v>0 x 0</v>
      </c>
      <c r="O218" s="97" t="str">
        <f aca="false">I218&amp;" x "&amp;G218</f>
        <v>0 x 0</v>
      </c>
      <c r="P218" s="94" t="n">
        <f aca="false">MONTH(B218)</f>
        <v>12</v>
      </c>
      <c r="Q218" s="94" t="n">
        <f aca="false">QUOTIENT(B218-2,7)-6129</f>
        <v>-6129</v>
      </c>
    </row>
    <row r="219" customFormat="false" ht="12.75" hidden="false" customHeight="false" outlineLevel="0" collapsed="false">
      <c r="A219" s="94"/>
      <c r="B219" s="39"/>
      <c r="C219" s="40"/>
      <c r="D219" s="98"/>
      <c r="E219" s="98"/>
      <c r="F219" s="40"/>
      <c r="G219" s="97"/>
      <c r="H219" s="94"/>
      <c r="I219" s="97"/>
      <c r="J219" s="94"/>
      <c r="K219" s="94"/>
      <c r="L219" s="94"/>
      <c r="M219" s="97" t="n">
        <v>0</v>
      </c>
      <c r="N219" s="97" t="n">
        <v>0</v>
      </c>
      <c r="O219" s="97" t="n">
        <v>0</v>
      </c>
      <c r="P219" s="94"/>
      <c r="Q219" s="94"/>
    </row>
    <row r="220" customFormat="false" ht="12.75" hidden="false" customHeight="false" outlineLevel="0" collapsed="false">
      <c r="A220" s="99"/>
      <c r="B220" s="100"/>
      <c r="C220" s="101"/>
      <c r="D220" s="102"/>
      <c r="E220" s="102"/>
      <c r="F220" s="101"/>
      <c r="G220" s="103"/>
      <c r="H220" s="99"/>
      <c r="I220" s="103"/>
      <c r="J220" s="99"/>
      <c r="K220" s="99"/>
      <c r="L220" s="99"/>
      <c r="M220" s="103" t="n">
        <v>0</v>
      </c>
      <c r="N220" s="103" t="n">
        <v>0</v>
      </c>
      <c r="O220" s="103" t="n">
        <v>0</v>
      </c>
      <c r="P220" s="99"/>
      <c r="Q220" s="99"/>
    </row>
    <row r="221" customFormat="false" ht="12.75" hidden="false" customHeight="false" outlineLevel="0" collapsed="false">
      <c r="A221" s="104" t="n">
        <f aca="false">A218+1</f>
        <v>74</v>
      </c>
      <c r="B221" s="95"/>
      <c r="C221" s="40"/>
      <c r="D221" s="96"/>
      <c r="E221" s="96"/>
      <c r="F221" s="40"/>
      <c r="G221" s="105" t="n">
        <f aca="false">C221</f>
        <v>0</v>
      </c>
      <c r="H221" s="104" t="n">
        <f aca="false">IF(AND(E221=0,E222=0),25,20)</f>
        <v>25</v>
      </c>
      <c r="I221" s="105" t="n">
        <f aca="false">F221</f>
        <v>0</v>
      </c>
      <c r="J221" s="94" t="n">
        <f aca="false">IF(E221="WO40",-40,MAX(4,SUM(E221:E222)))</f>
        <v>4</v>
      </c>
      <c r="K221" s="104" t="n">
        <f aca="false">IF(D221&gt;E221,1,0)+IF(D222&gt;E222,1,0)+IF(D223&gt;E223,1,0)</f>
        <v>0</v>
      </c>
      <c r="L221" s="104" t="n">
        <f aca="false">IF(E221&gt;D221,1,0)+IF(E222&gt;D222,1,0)+IF(E223&gt;D223,1,0)</f>
        <v>0</v>
      </c>
      <c r="M221" s="97" t="str">
        <f aca="false">G221&amp;" d. "&amp;I221</f>
        <v>0 d. 0</v>
      </c>
      <c r="N221" s="97" t="str">
        <f aca="false">G221&amp;" x "&amp;I221</f>
        <v>0 x 0</v>
      </c>
      <c r="O221" s="97" t="str">
        <f aca="false">I221&amp;" x "&amp;G221</f>
        <v>0 x 0</v>
      </c>
      <c r="P221" s="94" t="n">
        <f aca="false">MONTH(B221)</f>
        <v>12</v>
      </c>
      <c r="Q221" s="94" t="n">
        <f aca="false">QUOTIENT(B221-2,7)-6129</f>
        <v>-6129</v>
      </c>
    </row>
    <row r="222" customFormat="false" ht="12.75" hidden="false" customHeight="false" outlineLevel="0" collapsed="false">
      <c r="A222" s="94"/>
      <c r="B222" s="39"/>
      <c r="C222" s="40"/>
      <c r="D222" s="98"/>
      <c r="E222" s="98"/>
      <c r="F222" s="40"/>
      <c r="G222" s="97"/>
      <c r="H222" s="94"/>
      <c r="I222" s="97"/>
      <c r="J222" s="94"/>
      <c r="K222" s="94"/>
      <c r="L222" s="94"/>
      <c r="M222" s="97" t="n">
        <v>0</v>
      </c>
      <c r="N222" s="97" t="n">
        <v>0</v>
      </c>
      <c r="O222" s="97" t="n">
        <v>0</v>
      </c>
      <c r="P222" s="94"/>
      <c r="Q222" s="94"/>
    </row>
    <row r="223" customFormat="false" ht="12.75" hidden="false" customHeight="false" outlineLevel="0" collapsed="false">
      <c r="A223" s="99"/>
      <c r="B223" s="100"/>
      <c r="C223" s="101"/>
      <c r="D223" s="102"/>
      <c r="E223" s="102"/>
      <c r="F223" s="101"/>
      <c r="G223" s="103"/>
      <c r="H223" s="99"/>
      <c r="I223" s="103"/>
      <c r="J223" s="99"/>
      <c r="K223" s="99"/>
      <c r="L223" s="99"/>
      <c r="M223" s="103" t="n">
        <v>0</v>
      </c>
      <c r="N223" s="103" t="n">
        <v>0</v>
      </c>
      <c r="O223" s="103" t="n">
        <v>0</v>
      </c>
      <c r="P223" s="99"/>
      <c r="Q223" s="99"/>
    </row>
    <row r="224" customFormat="false" ht="12.75" hidden="false" customHeight="false" outlineLevel="0" collapsed="false">
      <c r="A224" s="104" t="n">
        <f aca="false">A221+1</f>
        <v>75</v>
      </c>
      <c r="B224" s="95"/>
      <c r="C224" s="40"/>
      <c r="D224" s="96"/>
      <c r="E224" s="96"/>
      <c r="F224" s="40"/>
      <c r="G224" s="105" t="n">
        <f aca="false">C224</f>
        <v>0</v>
      </c>
      <c r="H224" s="104" t="n">
        <f aca="false">IF(AND(E224=0,E225=0),25,20)</f>
        <v>25</v>
      </c>
      <c r="I224" s="105" t="n">
        <f aca="false">F224</f>
        <v>0</v>
      </c>
      <c r="J224" s="94" t="n">
        <f aca="false">IF(E224="WO40",-40,MAX(4,SUM(E224:E225)))</f>
        <v>4</v>
      </c>
      <c r="K224" s="104" t="n">
        <f aca="false">IF(D224&gt;E224,1,0)+IF(D225&gt;E225,1,0)+IF(D226&gt;E226,1,0)</f>
        <v>0</v>
      </c>
      <c r="L224" s="104" t="n">
        <f aca="false">IF(E224&gt;D224,1,0)+IF(E225&gt;D225,1,0)+IF(E226&gt;D226,1,0)</f>
        <v>0</v>
      </c>
      <c r="M224" s="97" t="str">
        <f aca="false">G224&amp;" d. "&amp;I224</f>
        <v>0 d. 0</v>
      </c>
      <c r="N224" s="97" t="str">
        <f aca="false">G224&amp;" x "&amp;I224</f>
        <v>0 x 0</v>
      </c>
      <c r="O224" s="97" t="str">
        <f aca="false">I224&amp;" x "&amp;G224</f>
        <v>0 x 0</v>
      </c>
      <c r="P224" s="94" t="n">
        <f aca="false">MONTH(B224)</f>
        <v>12</v>
      </c>
      <c r="Q224" s="94" t="n">
        <f aca="false">QUOTIENT(B224-2,7)-6129</f>
        <v>-6129</v>
      </c>
    </row>
    <row r="225" customFormat="false" ht="12.75" hidden="false" customHeight="false" outlineLevel="0" collapsed="false">
      <c r="A225" s="94"/>
      <c r="B225" s="39"/>
      <c r="C225" s="40"/>
      <c r="D225" s="98"/>
      <c r="E225" s="98"/>
      <c r="F225" s="40"/>
      <c r="G225" s="97"/>
      <c r="H225" s="94"/>
      <c r="I225" s="97"/>
      <c r="J225" s="94"/>
      <c r="K225" s="94"/>
      <c r="L225" s="94"/>
      <c r="M225" s="97" t="n">
        <v>0</v>
      </c>
      <c r="N225" s="97" t="n">
        <v>0</v>
      </c>
      <c r="O225" s="97" t="n">
        <v>0</v>
      </c>
      <c r="P225" s="94"/>
      <c r="Q225" s="94"/>
    </row>
    <row r="226" customFormat="false" ht="12.75" hidden="false" customHeight="false" outlineLevel="0" collapsed="false">
      <c r="A226" s="99"/>
      <c r="B226" s="100"/>
      <c r="C226" s="101"/>
      <c r="D226" s="102"/>
      <c r="E226" s="102"/>
      <c r="F226" s="101"/>
      <c r="G226" s="103"/>
      <c r="H226" s="99"/>
      <c r="I226" s="103"/>
      <c r="J226" s="99"/>
      <c r="K226" s="99"/>
      <c r="L226" s="99"/>
      <c r="M226" s="103" t="n">
        <v>0</v>
      </c>
      <c r="N226" s="103" t="n">
        <v>0</v>
      </c>
      <c r="O226" s="103" t="n">
        <v>0</v>
      </c>
      <c r="P226" s="99"/>
      <c r="Q226" s="99"/>
    </row>
    <row r="227" customFormat="false" ht="12.75" hidden="false" customHeight="false" outlineLevel="0" collapsed="false">
      <c r="A227" s="104" t="n">
        <f aca="false">A224+1</f>
        <v>76</v>
      </c>
      <c r="B227" s="95"/>
      <c r="C227" s="40"/>
      <c r="D227" s="96"/>
      <c r="E227" s="96"/>
      <c r="F227" s="40"/>
      <c r="G227" s="105" t="n">
        <f aca="false">C227</f>
        <v>0</v>
      </c>
      <c r="H227" s="104" t="n">
        <f aca="false">IF(AND(E227=0,E228=0),25,20)</f>
        <v>25</v>
      </c>
      <c r="I227" s="105" t="n">
        <f aca="false">F227</f>
        <v>0</v>
      </c>
      <c r="J227" s="94" t="n">
        <f aca="false">IF(E227="WO40",-40,MAX(4,SUM(E227:E228)))</f>
        <v>4</v>
      </c>
      <c r="K227" s="104" t="n">
        <f aca="false">IF(D227&gt;E227,1,0)+IF(D228&gt;E228,1,0)+IF(D229&gt;E229,1,0)</f>
        <v>0</v>
      </c>
      <c r="L227" s="104" t="n">
        <f aca="false">IF(E227&gt;D227,1,0)+IF(E228&gt;D228,1,0)+IF(E229&gt;D229,1,0)</f>
        <v>0</v>
      </c>
      <c r="M227" s="97" t="str">
        <f aca="false">G227&amp;" d. "&amp;I227</f>
        <v>0 d. 0</v>
      </c>
      <c r="N227" s="97" t="str">
        <f aca="false">G227&amp;" x "&amp;I227</f>
        <v>0 x 0</v>
      </c>
      <c r="O227" s="97" t="str">
        <f aca="false">I227&amp;" x "&amp;G227</f>
        <v>0 x 0</v>
      </c>
      <c r="P227" s="94" t="n">
        <f aca="false">MONTH(B227)</f>
        <v>12</v>
      </c>
      <c r="Q227" s="94" t="n">
        <f aca="false">QUOTIENT(B227-2,7)-6129</f>
        <v>-6129</v>
      </c>
    </row>
    <row r="228" customFormat="false" ht="12.75" hidden="false" customHeight="false" outlineLevel="0" collapsed="false">
      <c r="A228" s="94"/>
      <c r="B228" s="39"/>
      <c r="C228" s="40"/>
      <c r="D228" s="98"/>
      <c r="E228" s="98"/>
      <c r="F228" s="40"/>
      <c r="G228" s="97"/>
      <c r="H228" s="94"/>
      <c r="I228" s="97"/>
      <c r="J228" s="94"/>
      <c r="K228" s="94"/>
      <c r="L228" s="94"/>
      <c r="M228" s="97" t="n">
        <v>0</v>
      </c>
      <c r="N228" s="97" t="n">
        <v>0</v>
      </c>
      <c r="O228" s="97" t="n">
        <v>0</v>
      </c>
      <c r="P228" s="94"/>
      <c r="Q228" s="94"/>
    </row>
    <row r="229" customFormat="false" ht="12.75" hidden="false" customHeight="false" outlineLevel="0" collapsed="false">
      <c r="A229" s="99"/>
      <c r="B229" s="100"/>
      <c r="C229" s="101"/>
      <c r="D229" s="102"/>
      <c r="E229" s="102"/>
      <c r="F229" s="101"/>
      <c r="G229" s="103"/>
      <c r="H229" s="99"/>
      <c r="I229" s="103"/>
      <c r="J229" s="99"/>
      <c r="K229" s="99"/>
      <c r="L229" s="99"/>
      <c r="M229" s="103" t="n">
        <v>0</v>
      </c>
      <c r="N229" s="103" t="n">
        <v>0</v>
      </c>
      <c r="O229" s="103" t="n">
        <v>0</v>
      </c>
      <c r="P229" s="99"/>
      <c r="Q229" s="99"/>
    </row>
    <row r="230" customFormat="false" ht="12.75" hidden="false" customHeight="false" outlineLevel="0" collapsed="false">
      <c r="A230" s="104" t="n">
        <f aca="false">A227+1</f>
        <v>77</v>
      </c>
      <c r="B230" s="95"/>
      <c r="C230" s="40"/>
      <c r="D230" s="96"/>
      <c r="E230" s="96"/>
      <c r="F230" s="40"/>
      <c r="G230" s="105" t="n">
        <f aca="false">C230</f>
        <v>0</v>
      </c>
      <c r="H230" s="104" t="n">
        <f aca="false">IF(AND(E230=0,E231=0),25,20)</f>
        <v>25</v>
      </c>
      <c r="I230" s="105" t="n">
        <f aca="false">F230</f>
        <v>0</v>
      </c>
      <c r="J230" s="94" t="n">
        <f aca="false">IF(E230="WO40",-40,MAX(4,SUM(E230:E231)))</f>
        <v>4</v>
      </c>
      <c r="K230" s="104" t="n">
        <f aca="false">IF(D230&gt;E230,1,0)+IF(D231&gt;E231,1,0)+IF(D232&gt;E232,1,0)</f>
        <v>0</v>
      </c>
      <c r="L230" s="104" t="n">
        <f aca="false">IF(E230&gt;D230,1,0)+IF(E231&gt;D231,1,0)+IF(E232&gt;D232,1,0)</f>
        <v>0</v>
      </c>
      <c r="M230" s="97" t="str">
        <f aca="false">G230&amp;" d. "&amp;I230</f>
        <v>0 d. 0</v>
      </c>
      <c r="N230" s="97" t="str">
        <f aca="false">G230&amp;" x "&amp;I230</f>
        <v>0 x 0</v>
      </c>
      <c r="O230" s="97" t="str">
        <f aca="false">I230&amp;" x "&amp;G230</f>
        <v>0 x 0</v>
      </c>
      <c r="P230" s="94" t="n">
        <f aca="false">MONTH(B230)</f>
        <v>12</v>
      </c>
      <c r="Q230" s="94" t="n">
        <f aca="false">QUOTIENT(B230-2,7)-6129</f>
        <v>-6129</v>
      </c>
    </row>
    <row r="231" customFormat="false" ht="12.75" hidden="false" customHeight="false" outlineLevel="0" collapsed="false">
      <c r="A231" s="94"/>
      <c r="B231" s="39"/>
      <c r="C231" s="40"/>
      <c r="D231" s="98"/>
      <c r="E231" s="98"/>
      <c r="F231" s="40"/>
      <c r="G231" s="97"/>
      <c r="H231" s="94"/>
      <c r="I231" s="97"/>
      <c r="J231" s="94"/>
      <c r="K231" s="94"/>
      <c r="L231" s="94"/>
      <c r="M231" s="97" t="n">
        <v>0</v>
      </c>
      <c r="N231" s="97" t="n">
        <v>0</v>
      </c>
      <c r="O231" s="97" t="n">
        <v>0</v>
      </c>
      <c r="P231" s="94"/>
      <c r="Q231" s="94"/>
    </row>
    <row r="232" customFormat="false" ht="12.75" hidden="false" customHeight="false" outlineLevel="0" collapsed="false">
      <c r="A232" s="99"/>
      <c r="B232" s="100"/>
      <c r="C232" s="101"/>
      <c r="D232" s="102"/>
      <c r="E232" s="102"/>
      <c r="F232" s="101"/>
      <c r="G232" s="103"/>
      <c r="H232" s="99"/>
      <c r="I232" s="103"/>
      <c r="J232" s="99"/>
      <c r="K232" s="99"/>
      <c r="L232" s="99"/>
      <c r="M232" s="103" t="n">
        <v>0</v>
      </c>
      <c r="N232" s="103" t="n">
        <v>0</v>
      </c>
      <c r="O232" s="103" t="n">
        <v>0</v>
      </c>
      <c r="P232" s="99"/>
      <c r="Q232" s="99"/>
    </row>
    <row r="233" customFormat="false" ht="12.75" hidden="false" customHeight="false" outlineLevel="0" collapsed="false">
      <c r="A233" s="104" t="n">
        <f aca="false">A230+1</f>
        <v>78</v>
      </c>
      <c r="B233" s="95"/>
      <c r="C233" s="40"/>
      <c r="D233" s="96"/>
      <c r="E233" s="96"/>
      <c r="F233" s="40"/>
      <c r="G233" s="105" t="n">
        <f aca="false">C233</f>
        <v>0</v>
      </c>
      <c r="H233" s="104" t="n">
        <f aca="false">IF(AND(E233=0,E234=0),25,20)</f>
        <v>25</v>
      </c>
      <c r="I233" s="105" t="n">
        <f aca="false">F233</f>
        <v>0</v>
      </c>
      <c r="J233" s="94" t="n">
        <f aca="false">IF(E233="WO40",-40,MAX(4,SUM(E233:E234)))</f>
        <v>4</v>
      </c>
      <c r="K233" s="104" t="n">
        <f aca="false">IF(D233&gt;E233,1,0)+IF(D234&gt;E234,1,0)+IF(D235&gt;E235,1,0)</f>
        <v>0</v>
      </c>
      <c r="L233" s="104" t="n">
        <f aca="false">IF(E233&gt;D233,1,0)+IF(E234&gt;D234,1,0)+IF(E235&gt;D235,1,0)</f>
        <v>0</v>
      </c>
      <c r="M233" s="97" t="str">
        <f aca="false">G233&amp;" d. "&amp;I233</f>
        <v>0 d. 0</v>
      </c>
      <c r="N233" s="97" t="str">
        <f aca="false">G233&amp;" x "&amp;I233</f>
        <v>0 x 0</v>
      </c>
      <c r="O233" s="97" t="str">
        <f aca="false">I233&amp;" x "&amp;G233</f>
        <v>0 x 0</v>
      </c>
      <c r="P233" s="94" t="n">
        <f aca="false">MONTH(B233)</f>
        <v>12</v>
      </c>
      <c r="Q233" s="94" t="n">
        <f aca="false">QUOTIENT(B233-2,7)-6129</f>
        <v>-6129</v>
      </c>
    </row>
    <row r="234" customFormat="false" ht="12.75" hidden="false" customHeight="false" outlineLevel="0" collapsed="false">
      <c r="A234" s="94"/>
      <c r="B234" s="39"/>
      <c r="C234" s="40"/>
      <c r="D234" s="98"/>
      <c r="E234" s="98"/>
      <c r="F234" s="40"/>
      <c r="G234" s="97"/>
      <c r="H234" s="94"/>
      <c r="I234" s="97"/>
      <c r="J234" s="94"/>
      <c r="K234" s="94"/>
      <c r="L234" s="94"/>
      <c r="M234" s="97" t="n">
        <v>0</v>
      </c>
      <c r="N234" s="97" t="n">
        <v>0</v>
      </c>
      <c r="O234" s="97" t="n">
        <v>0</v>
      </c>
      <c r="P234" s="94"/>
      <c r="Q234" s="94"/>
    </row>
    <row r="235" customFormat="false" ht="12.75" hidden="false" customHeight="false" outlineLevel="0" collapsed="false">
      <c r="A235" s="99"/>
      <c r="B235" s="100"/>
      <c r="C235" s="101"/>
      <c r="D235" s="102"/>
      <c r="E235" s="102"/>
      <c r="F235" s="101"/>
      <c r="G235" s="103"/>
      <c r="H235" s="99"/>
      <c r="I235" s="103"/>
      <c r="J235" s="99"/>
      <c r="K235" s="99"/>
      <c r="L235" s="99"/>
      <c r="M235" s="103" t="n">
        <v>0</v>
      </c>
      <c r="N235" s="103" t="n">
        <v>0</v>
      </c>
      <c r="O235" s="103" t="n">
        <v>0</v>
      </c>
      <c r="P235" s="99"/>
      <c r="Q235" s="99"/>
    </row>
    <row r="236" customFormat="false" ht="12.75" hidden="false" customHeight="false" outlineLevel="0" collapsed="false">
      <c r="A236" s="104" t="n">
        <f aca="false">A233+1</f>
        <v>79</v>
      </c>
      <c r="B236" s="95"/>
      <c r="C236" s="40"/>
      <c r="D236" s="96"/>
      <c r="E236" s="96"/>
      <c r="F236" s="40"/>
      <c r="G236" s="105" t="n">
        <f aca="false">C236</f>
        <v>0</v>
      </c>
      <c r="H236" s="104" t="n">
        <f aca="false">IF(AND(E236=0,E237=0),25,20)</f>
        <v>25</v>
      </c>
      <c r="I236" s="105" t="n">
        <f aca="false">F236</f>
        <v>0</v>
      </c>
      <c r="J236" s="94" t="n">
        <f aca="false">IF(E236="WO40",-40,MAX(4,SUM(E236:E237)))</f>
        <v>4</v>
      </c>
      <c r="K236" s="104" t="n">
        <f aca="false">IF(D236&gt;E236,1,0)+IF(D237&gt;E237,1,0)+IF(D238&gt;E238,1,0)</f>
        <v>0</v>
      </c>
      <c r="L236" s="104" t="n">
        <f aca="false">IF(E236&gt;D236,1,0)+IF(E237&gt;D237,1,0)+IF(E238&gt;D238,1,0)</f>
        <v>0</v>
      </c>
      <c r="M236" s="97" t="str">
        <f aca="false">G236&amp;" d. "&amp;I236</f>
        <v>0 d. 0</v>
      </c>
      <c r="N236" s="97" t="str">
        <f aca="false">G236&amp;" x "&amp;I236</f>
        <v>0 x 0</v>
      </c>
      <c r="O236" s="97" t="str">
        <f aca="false">I236&amp;" x "&amp;G236</f>
        <v>0 x 0</v>
      </c>
      <c r="P236" s="94" t="n">
        <f aca="false">MONTH(B236)</f>
        <v>12</v>
      </c>
      <c r="Q236" s="94" t="n">
        <f aca="false">QUOTIENT(B236-2,7)-6129</f>
        <v>-6129</v>
      </c>
    </row>
    <row r="237" customFormat="false" ht="12.75" hidden="false" customHeight="false" outlineLevel="0" collapsed="false">
      <c r="A237" s="94"/>
      <c r="B237" s="39"/>
      <c r="C237" s="40"/>
      <c r="D237" s="98"/>
      <c r="E237" s="98"/>
      <c r="F237" s="40"/>
      <c r="G237" s="97"/>
      <c r="H237" s="94"/>
      <c r="I237" s="97"/>
      <c r="J237" s="94"/>
      <c r="K237" s="94"/>
      <c r="L237" s="94"/>
      <c r="M237" s="97" t="n">
        <v>0</v>
      </c>
      <c r="N237" s="97" t="n">
        <v>0</v>
      </c>
      <c r="O237" s="97" t="n">
        <v>0</v>
      </c>
      <c r="P237" s="94"/>
      <c r="Q237" s="94"/>
    </row>
    <row r="238" customFormat="false" ht="12.75" hidden="false" customHeight="false" outlineLevel="0" collapsed="false">
      <c r="A238" s="99"/>
      <c r="B238" s="100"/>
      <c r="C238" s="101"/>
      <c r="D238" s="102"/>
      <c r="E238" s="102"/>
      <c r="F238" s="101"/>
      <c r="G238" s="103"/>
      <c r="H238" s="99"/>
      <c r="I238" s="103"/>
      <c r="J238" s="99"/>
      <c r="K238" s="99"/>
      <c r="L238" s="99"/>
      <c r="M238" s="103" t="n">
        <v>0</v>
      </c>
      <c r="N238" s="103" t="n">
        <v>0</v>
      </c>
      <c r="O238" s="103" t="n">
        <v>0</v>
      </c>
      <c r="P238" s="99"/>
      <c r="Q238" s="99"/>
    </row>
    <row r="239" customFormat="false" ht="12.75" hidden="false" customHeight="false" outlineLevel="0" collapsed="false">
      <c r="A239" s="104" t="n">
        <f aca="false">A236+1</f>
        <v>80</v>
      </c>
      <c r="B239" s="95"/>
      <c r="C239" s="40"/>
      <c r="D239" s="96"/>
      <c r="E239" s="96"/>
      <c r="F239" s="40"/>
      <c r="G239" s="105" t="n">
        <f aca="false">C239</f>
        <v>0</v>
      </c>
      <c r="H239" s="104" t="n">
        <f aca="false">IF(AND(E239=0,E240=0),25,20)</f>
        <v>25</v>
      </c>
      <c r="I239" s="105" t="n">
        <f aca="false">F239</f>
        <v>0</v>
      </c>
      <c r="J239" s="94" t="n">
        <f aca="false">IF(E239="WO40",-40,MAX(4,SUM(E239:E240)))</f>
        <v>4</v>
      </c>
      <c r="K239" s="104" t="n">
        <f aca="false">IF(D239&gt;E239,1,0)+IF(D240&gt;E240,1,0)+IF(D241&gt;E241,1,0)</f>
        <v>0</v>
      </c>
      <c r="L239" s="104" t="n">
        <f aca="false">IF(E239&gt;D239,1,0)+IF(E240&gt;D240,1,0)+IF(E241&gt;D241,1,0)</f>
        <v>0</v>
      </c>
      <c r="M239" s="97" t="str">
        <f aca="false">G239&amp;" d. "&amp;I239</f>
        <v>0 d. 0</v>
      </c>
      <c r="N239" s="97" t="str">
        <f aca="false">G239&amp;" x "&amp;I239</f>
        <v>0 x 0</v>
      </c>
      <c r="O239" s="97" t="str">
        <f aca="false">I239&amp;" x "&amp;G239</f>
        <v>0 x 0</v>
      </c>
      <c r="P239" s="94" t="n">
        <f aca="false">MONTH(B239)</f>
        <v>12</v>
      </c>
      <c r="Q239" s="94" t="n">
        <f aca="false">QUOTIENT(B239-2,7)-6129</f>
        <v>-6129</v>
      </c>
    </row>
    <row r="240" customFormat="false" ht="12.75" hidden="false" customHeight="false" outlineLevel="0" collapsed="false">
      <c r="A240" s="94"/>
      <c r="B240" s="39"/>
      <c r="C240" s="40"/>
      <c r="D240" s="98"/>
      <c r="E240" s="98"/>
      <c r="F240" s="40"/>
      <c r="G240" s="97"/>
      <c r="H240" s="94"/>
      <c r="I240" s="97"/>
      <c r="J240" s="94"/>
      <c r="K240" s="94"/>
      <c r="L240" s="94"/>
      <c r="M240" s="97" t="n">
        <v>0</v>
      </c>
      <c r="N240" s="97" t="n">
        <v>0</v>
      </c>
      <c r="O240" s="97" t="n">
        <v>0</v>
      </c>
      <c r="P240" s="94"/>
      <c r="Q240" s="94"/>
    </row>
    <row r="241" customFormat="false" ht="12.75" hidden="false" customHeight="false" outlineLevel="0" collapsed="false">
      <c r="A241" s="99"/>
      <c r="B241" s="100"/>
      <c r="C241" s="101"/>
      <c r="D241" s="102"/>
      <c r="E241" s="102"/>
      <c r="F241" s="101"/>
      <c r="G241" s="103"/>
      <c r="H241" s="99"/>
      <c r="I241" s="103"/>
      <c r="J241" s="99"/>
      <c r="K241" s="99"/>
      <c r="L241" s="99"/>
      <c r="M241" s="103" t="n">
        <v>0</v>
      </c>
      <c r="N241" s="103" t="n">
        <v>0</v>
      </c>
      <c r="O241" s="103" t="n">
        <v>0</v>
      </c>
      <c r="P241" s="99"/>
      <c r="Q241" s="99"/>
    </row>
    <row r="242" customFormat="false" ht="12.75" hidden="false" customHeight="false" outlineLevel="0" collapsed="false">
      <c r="A242" s="104" t="n">
        <f aca="false">A239+1</f>
        <v>81</v>
      </c>
      <c r="B242" s="95"/>
      <c r="C242" s="40"/>
      <c r="D242" s="96"/>
      <c r="E242" s="96"/>
      <c r="F242" s="40"/>
      <c r="G242" s="105" t="n">
        <f aca="false">C242</f>
        <v>0</v>
      </c>
      <c r="H242" s="104" t="n">
        <f aca="false">IF(AND(E242=0,E243=0),25,20)</f>
        <v>25</v>
      </c>
      <c r="I242" s="105" t="n">
        <f aca="false">F242</f>
        <v>0</v>
      </c>
      <c r="J242" s="94" t="n">
        <f aca="false">IF(E242="WO40",-40,MAX(4,SUM(E242:E243)))</f>
        <v>4</v>
      </c>
      <c r="K242" s="104" t="n">
        <f aca="false">IF(D242&gt;E242,1,0)+IF(D243&gt;E243,1,0)+IF(D244&gt;E244,1,0)</f>
        <v>0</v>
      </c>
      <c r="L242" s="104" t="n">
        <f aca="false">IF(E242&gt;D242,1,0)+IF(E243&gt;D243,1,0)+IF(E244&gt;D244,1,0)</f>
        <v>0</v>
      </c>
      <c r="M242" s="97" t="str">
        <f aca="false">G242&amp;" d. "&amp;I242</f>
        <v>0 d. 0</v>
      </c>
      <c r="N242" s="97" t="str">
        <f aca="false">G242&amp;" x "&amp;I242</f>
        <v>0 x 0</v>
      </c>
      <c r="O242" s="97" t="str">
        <f aca="false">I242&amp;" x "&amp;G242</f>
        <v>0 x 0</v>
      </c>
      <c r="P242" s="94" t="n">
        <f aca="false">MONTH(B242)</f>
        <v>12</v>
      </c>
      <c r="Q242" s="94" t="n">
        <f aca="false">QUOTIENT(B242-2,7)-6129</f>
        <v>-6129</v>
      </c>
    </row>
    <row r="243" customFormat="false" ht="12.75" hidden="false" customHeight="false" outlineLevel="0" collapsed="false">
      <c r="A243" s="94"/>
      <c r="B243" s="39"/>
      <c r="C243" s="40"/>
      <c r="D243" s="98"/>
      <c r="E243" s="98"/>
      <c r="F243" s="40"/>
      <c r="G243" s="97"/>
      <c r="H243" s="94"/>
      <c r="I243" s="97"/>
      <c r="J243" s="94"/>
      <c r="K243" s="94"/>
      <c r="L243" s="94"/>
      <c r="M243" s="97" t="n">
        <v>0</v>
      </c>
      <c r="N243" s="97" t="n">
        <v>0</v>
      </c>
      <c r="O243" s="97" t="n">
        <v>0</v>
      </c>
      <c r="P243" s="94"/>
      <c r="Q243" s="94"/>
    </row>
    <row r="244" customFormat="false" ht="12.75" hidden="false" customHeight="false" outlineLevel="0" collapsed="false">
      <c r="A244" s="99"/>
      <c r="B244" s="100"/>
      <c r="C244" s="101"/>
      <c r="D244" s="102"/>
      <c r="E244" s="102"/>
      <c r="F244" s="101"/>
      <c r="G244" s="103"/>
      <c r="H244" s="99"/>
      <c r="I244" s="103"/>
      <c r="J244" s="99"/>
      <c r="K244" s="99"/>
      <c r="L244" s="99"/>
      <c r="M244" s="103" t="n">
        <v>0</v>
      </c>
      <c r="N244" s="103" t="n">
        <v>0</v>
      </c>
      <c r="O244" s="103" t="n">
        <v>0</v>
      </c>
      <c r="P244" s="99"/>
      <c r="Q244" s="99"/>
    </row>
    <row r="245" customFormat="false" ht="12.75" hidden="false" customHeight="false" outlineLevel="0" collapsed="false">
      <c r="A245" s="104" t="n">
        <f aca="false">A242+1</f>
        <v>82</v>
      </c>
      <c r="B245" s="95"/>
      <c r="C245" s="40"/>
      <c r="D245" s="96"/>
      <c r="E245" s="96"/>
      <c r="F245" s="40"/>
      <c r="G245" s="105" t="n">
        <f aca="false">C245</f>
        <v>0</v>
      </c>
      <c r="H245" s="104" t="n">
        <f aca="false">IF(AND(E245=0,E246=0),25,20)</f>
        <v>25</v>
      </c>
      <c r="I245" s="105" t="n">
        <f aca="false">F245</f>
        <v>0</v>
      </c>
      <c r="J245" s="94" t="n">
        <f aca="false">IF(E245="WO40",-40,MAX(4,SUM(E245:E246)))</f>
        <v>4</v>
      </c>
      <c r="K245" s="104" t="n">
        <f aca="false">IF(D245&gt;E245,1,0)+IF(D246&gt;E246,1,0)+IF(D247&gt;E247,1,0)</f>
        <v>0</v>
      </c>
      <c r="L245" s="104" t="n">
        <f aca="false">IF(E245&gt;D245,1,0)+IF(E246&gt;D246,1,0)+IF(E247&gt;D247,1,0)</f>
        <v>0</v>
      </c>
      <c r="M245" s="97" t="str">
        <f aca="false">G245&amp;" d. "&amp;I245</f>
        <v>0 d. 0</v>
      </c>
      <c r="N245" s="97" t="str">
        <f aca="false">G245&amp;" x "&amp;I245</f>
        <v>0 x 0</v>
      </c>
      <c r="O245" s="97" t="str">
        <f aca="false">I245&amp;" x "&amp;G245</f>
        <v>0 x 0</v>
      </c>
      <c r="P245" s="94" t="n">
        <f aca="false">MONTH(B245)</f>
        <v>12</v>
      </c>
      <c r="Q245" s="94" t="n">
        <f aca="false">QUOTIENT(B245-2,7)-6129</f>
        <v>-6129</v>
      </c>
    </row>
    <row r="246" customFormat="false" ht="12.75" hidden="false" customHeight="false" outlineLevel="0" collapsed="false">
      <c r="A246" s="94"/>
      <c r="B246" s="39"/>
      <c r="C246" s="40"/>
      <c r="D246" s="98"/>
      <c r="E246" s="98"/>
      <c r="F246" s="40"/>
      <c r="G246" s="97"/>
      <c r="H246" s="94"/>
      <c r="I246" s="97"/>
      <c r="J246" s="94"/>
      <c r="K246" s="94"/>
      <c r="L246" s="94"/>
      <c r="M246" s="97" t="n">
        <v>0</v>
      </c>
      <c r="N246" s="97" t="n">
        <v>0</v>
      </c>
      <c r="O246" s="97" t="n">
        <v>0</v>
      </c>
      <c r="P246" s="94"/>
      <c r="Q246" s="94"/>
    </row>
    <row r="247" customFormat="false" ht="12.75" hidden="false" customHeight="false" outlineLevel="0" collapsed="false">
      <c r="A247" s="99"/>
      <c r="B247" s="100"/>
      <c r="C247" s="101"/>
      <c r="D247" s="102"/>
      <c r="E247" s="102"/>
      <c r="F247" s="101"/>
      <c r="G247" s="103"/>
      <c r="H247" s="99"/>
      <c r="I247" s="103"/>
      <c r="J247" s="99"/>
      <c r="K247" s="99"/>
      <c r="L247" s="99"/>
      <c r="M247" s="103" t="n">
        <v>0</v>
      </c>
      <c r="N247" s="103" t="n">
        <v>0</v>
      </c>
      <c r="O247" s="103" t="n">
        <v>0</v>
      </c>
      <c r="P247" s="99"/>
      <c r="Q247" s="99"/>
    </row>
    <row r="248" customFormat="false" ht="12.75" hidden="false" customHeight="false" outlineLevel="0" collapsed="false">
      <c r="A248" s="104" t="n">
        <f aca="false">A245+1</f>
        <v>83</v>
      </c>
      <c r="B248" s="95"/>
      <c r="C248" s="40"/>
      <c r="D248" s="96"/>
      <c r="E248" s="96"/>
      <c r="F248" s="40"/>
      <c r="G248" s="105" t="n">
        <f aca="false">C248</f>
        <v>0</v>
      </c>
      <c r="H248" s="104" t="n">
        <f aca="false">IF(AND(E248=0,E249=0),25,20)</f>
        <v>25</v>
      </c>
      <c r="I248" s="105" t="n">
        <f aca="false">F248</f>
        <v>0</v>
      </c>
      <c r="J248" s="94" t="n">
        <f aca="false">IF(E248="WO40",-40,MAX(4,SUM(E248:E249)))</f>
        <v>4</v>
      </c>
      <c r="K248" s="104" t="n">
        <f aca="false">IF(D248&gt;E248,1,0)+IF(D249&gt;E249,1,0)+IF(D250&gt;E250,1,0)</f>
        <v>0</v>
      </c>
      <c r="L248" s="104" t="n">
        <f aca="false">IF(E248&gt;D248,1,0)+IF(E249&gt;D249,1,0)+IF(E250&gt;D250,1,0)</f>
        <v>0</v>
      </c>
      <c r="M248" s="97" t="str">
        <f aca="false">G248&amp;" d. "&amp;I248</f>
        <v>0 d. 0</v>
      </c>
      <c r="N248" s="97" t="str">
        <f aca="false">G248&amp;" x "&amp;I248</f>
        <v>0 x 0</v>
      </c>
      <c r="O248" s="97" t="str">
        <f aca="false">I248&amp;" x "&amp;G248</f>
        <v>0 x 0</v>
      </c>
      <c r="P248" s="94" t="n">
        <f aca="false">MONTH(B248)</f>
        <v>12</v>
      </c>
      <c r="Q248" s="94" t="n">
        <f aca="false">QUOTIENT(B248-2,7)-6129</f>
        <v>-6129</v>
      </c>
    </row>
    <row r="249" customFormat="false" ht="12.75" hidden="false" customHeight="false" outlineLevel="0" collapsed="false">
      <c r="A249" s="94"/>
      <c r="B249" s="39"/>
      <c r="C249" s="40"/>
      <c r="D249" s="98"/>
      <c r="E249" s="98"/>
      <c r="F249" s="40"/>
      <c r="G249" s="97"/>
      <c r="H249" s="94"/>
      <c r="I249" s="97"/>
      <c r="J249" s="94"/>
      <c r="K249" s="94"/>
      <c r="L249" s="94"/>
      <c r="M249" s="97" t="n">
        <v>0</v>
      </c>
      <c r="N249" s="97" t="n">
        <v>0</v>
      </c>
      <c r="O249" s="97" t="n">
        <v>0</v>
      </c>
      <c r="P249" s="94"/>
      <c r="Q249" s="94"/>
    </row>
    <row r="250" customFormat="false" ht="12.75" hidden="false" customHeight="false" outlineLevel="0" collapsed="false">
      <c r="A250" s="99"/>
      <c r="B250" s="100"/>
      <c r="C250" s="101"/>
      <c r="D250" s="102"/>
      <c r="E250" s="102"/>
      <c r="F250" s="101"/>
      <c r="G250" s="103"/>
      <c r="H250" s="99"/>
      <c r="I250" s="103"/>
      <c r="J250" s="99"/>
      <c r="K250" s="99"/>
      <c r="L250" s="99"/>
      <c r="M250" s="103" t="n">
        <v>0</v>
      </c>
      <c r="N250" s="103" t="n">
        <v>0</v>
      </c>
      <c r="O250" s="103" t="n">
        <v>0</v>
      </c>
      <c r="P250" s="99"/>
      <c r="Q250" s="99"/>
    </row>
    <row r="251" customFormat="false" ht="12.75" hidden="false" customHeight="false" outlineLevel="0" collapsed="false">
      <c r="A251" s="104" t="n">
        <f aca="false">A248+1</f>
        <v>84</v>
      </c>
      <c r="B251" s="95"/>
      <c r="C251" s="40"/>
      <c r="D251" s="96"/>
      <c r="E251" s="96"/>
      <c r="F251" s="40"/>
      <c r="G251" s="105" t="n">
        <f aca="false">C251</f>
        <v>0</v>
      </c>
      <c r="H251" s="104" t="n">
        <f aca="false">IF(AND(E251=0,E252=0),25,20)</f>
        <v>25</v>
      </c>
      <c r="I251" s="105" t="n">
        <f aca="false">F251</f>
        <v>0</v>
      </c>
      <c r="J251" s="94" t="n">
        <f aca="false">IF(E251="WO40",-40,MAX(4,SUM(E251:E252)))</f>
        <v>4</v>
      </c>
      <c r="K251" s="104" t="n">
        <f aca="false">IF(D251&gt;E251,1,0)+IF(D252&gt;E252,1,0)+IF(D253&gt;E253,1,0)</f>
        <v>0</v>
      </c>
      <c r="L251" s="104" t="n">
        <f aca="false">IF(E251&gt;D251,1,0)+IF(E252&gt;D252,1,0)+IF(E253&gt;D253,1,0)</f>
        <v>0</v>
      </c>
      <c r="M251" s="97" t="str">
        <f aca="false">G251&amp;" d. "&amp;I251</f>
        <v>0 d. 0</v>
      </c>
      <c r="N251" s="97" t="str">
        <f aca="false">G251&amp;" x "&amp;I251</f>
        <v>0 x 0</v>
      </c>
      <c r="O251" s="97" t="str">
        <f aca="false">I251&amp;" x "&amp;G251</f>
        <v>0 x 0</v>
      </c>
      <c r="P251" s="94" t="n">
        <f aca="false">MONTH(B251)</f>
        <v>12</v>
      </c>
      <c r="Q251" s="94" t="n">
        <f aca="false">QUOTIENT(B251-2,7)-6129</f>
        <v>-6129</v>
      </c>
    </row>
    <row r="252" customFormat="false" ht="12.75" hidden="false" customHeight="false" outlineLevel="0" collapsed="false">
      <c r="A252" s="94"/>
      <c r="B252" s="39"/>
      <c r="C252" s="40"/>
      <c r="D252" s="98"/>
      <c r="E252" s="98"/>
      <c r="F252" s="40"/>
      <c r="G252" s="97"/>
      <c r="H252" s="94"/>
      <c r="I252" s="97"/>
      <c r="J252" s="94"/>
      <c r="K252" s="94"/>
      <c r="L252" s="94"/>
      <c r="M252" s="97" t="n">
        <v>0</v>
      </c>
      <c r="N252" s="97" t="n">
        <v>0</v>
      </c>
      <c r="O252" s="97" t="n">
        <v>0</v>
      </c>
      <c r="P252" s="94"/>
      <c r="Q252" s="94"/>
    </row>
    <row r="253" customFormat="false" ht="12.75" hidden="false" customHeight="false" outlineLevel="0" collapsed="false">
      <c r="A253" s="99"/>
      <c r="B253" s="100"/>
      <c r="C253" s="101"/>
      <c r="D253" s="102"/>
      <c r="E253" s="102"/>
      <c r="F253" s="101"/>
      <c r="G253" s="103"/>
      <c r="H253" s="99"/>
      <c r="I253" s="103"/>
      <c r="J253" s="99"/>
      <c r="K253" s="99"/>
      <c r="L253" s="99"/>
      <c r="M253" s="103" t="n">
        <v>0</v>
      </c>
      <c r="N253" s="103" t="n">
        <v>0</v>
      </c>
      <c r="O253" s="103" t="n">
        <v>0</v>
      </c>
      <c r="P253" s="99"/>
      <c r="Q253" s="99"/>
    </row>
    <row r="254" customFormat="false" ht="12.75" hidden="false" customHeight="false" outlineLevel="0" collapsed="false">
      <c r="A254" s="104" t="n">
        <f aca="false">A251+1</f>
        <v>85</v>
      </c>
      <c r="B254" s="95"/>
      <c r="C254" s="40"/>
      <c r="D254" s="96"/>
      <c r="E254" s="96"/>
      <c r="F254" s="40"/>
      <c r="G254" s="105" t="n">
        <f aca="false">C254</f>
        <v>0</v>
      </c>
      <c r="H254" s="104" t="n">
        <f aca="false">IF(AND(E254=0,E255=0),25,20)</f>
        <v>25</v>
      </c>
      <c r="I254" s="105" t="n">
        <f aca="false">F254</f>
        <v>0</v>
      </c>
      <c r="J254" s="94" t="n">
        <f aca="false">IF(E254="WO40",-40,MAX(4,SUM(E254:E255)))</f>
        <v>4</v>
      </c>
      <c r="K254" s="104" t="n">
        <f aca="false">IF(D254&gt;E254,1,0)+IF(D255&gt;E255,1,0)+IF(D256&gt;E256,1,0)</f>
        <v>0</v>
      </c>
      <c r="L254" s="104" t="n">
        <f aca="false">IF(E254&gt;D254,1,0)+IF(E255&gt;D255,1,0)+IF(E256&gt;D256,1,0)</f>
        <v>0</v>
      </c>
      <c r="M254" s="97" t="str">
        <f aca="false">G254&amp;" d. "&amp;I254</f>
        <v>0 d. 0</v>
      </c>
      <c r="N254" s="97" t="str">
        <f aca="false">G254&amp;" x "&amp;I254</f>
        <v>0 x 0</v>
      </c>
      <c r="O254" s="97" t="str">
        <f aca="false">I254&amp;" x "&amp;G254</f>
        <v>0 x 0</v>
      </c>
      <c r="P254" s="94" t="n">
        <f aca="false">MONTH(B254)</f>
        <v>12</v>
      </c>
      <c r="Q254" s="94" t="n">
        <f aca="false">QUOTIENT(B254-2,7)-6129</f>
        <v>-6129</v>
      </c>
    </row>
    <row r="255" customFormat="false" ht="12.75" hidden="false" customHeight="false" outlineLevel="0" collapsed="false">
      <c r="A255" s="94"/>
      <c r="B255" s="39"/>
      <c r="C255" s="40"/>
      <c r="D255" s="98"/>
      <c r="E255" s="98"/>
      <c r="F255" s="40"/>
      <c r="G255" s="97"/>
      <c r="H255" s="94"/>
      <c r="I255" s="97"/>
      <c r="J255" s="94"/>
      <c r="K255" s="94"/>
      <c r="L255" s="94"/>
      <c r="M255" s="97" t="n">
        <v>0</v>
      </c>
      <c r="N255" s="97" t="n">
        <v>0</v>
      </c>
      <c r="O255" s="97" t="n">
        <v>0</v>
      </c>
      <c r="P255" s="94"/>
      <c r="Q255" s="94"/>
    </row>
    <row r="256" customFormat="false" ht="12.75" hidden="false" customHeight="false" outlineLevel="0" collapsed="false">
      <c r="A256" s="99"/>
      <c r="B256" s="100"/>
      <c r="C256" s="101"/>
      <c r="D256" s="102"/>
      <c r="E256" s="102"/>
      <c r="F256" s="101"/>
      <c r="G256" s="103"/>
      <c r="H256" s="99"/>
      <c r="I256" s="103"/>
      <c r="J256" s="99"/>
      <c r="K256" s="99"/>
      <c r="L256" s="99"/>
      <c r="M256" s="103" t="n">
        <v>0</v>
      </c>
      <c r="N256" s="103" t="n">
        <v>0</v>
      </c>
      <c r="O256" s="103" t="n">
        <v>0</v>
      </c>
      <c r="P256" s="99"/>
      <c r="Q256" s="99"/>
    </row>
    <row r="257" customFormat="false" ht="12.75" hidden="false" customHeight="false" outlineLevel="0" collapsed="false">
      <c r="A257" s="104" t="n">
        <f aca="false">A254+1</f>
        <v>86</v>
      </c>
      <c r="B257" s="95"/>
      <c r="C257" s="40"/>
      <c r="D257" s="96"/>
      <c r="E257" s="96"/>
      <c r="F257" s="40"/>
      <c r="G257" s="105" t="n">
        <f aca="false">C257</f>
        <v>0</v>
      </c>
      <c r="H257" s="104" t="n">
        <f aca="false">IF(AND(E257=0,E258=0),25,20)</f>
        <v>25</v>
      </c>
      <c r="I257" s="105" t="n">
        <f aca="false">F257</f>
        <v>0</v>
      </c>
      <c r="J257" s="94" t="n">
        <f aca="false">IF(E257="WO40",-40,MAX(4,SUM(E257:E258)))</f>
        <v>4</v>
      </c>
      <c r="K257" s="104" t="n">
        <f aca="false">IF(D257&gt;E257,1,0)+IF(D258&gt;E258,1,0)+IF(D259&gt;E259,1,0)</f>
        <v>0</v>
      </c>
      <c r="L257" s="104" t="n">
        <f aca="false">IF(E257&gt;D257,1,0)+IF(E258&gt;D258,1,0)+IF(E259&gt;D259,1,0)</f>
        <v>0</v>
      </c>
      <c r="M257" s="97" t="str">
        <f aca="false">G257&amp;" d. "&amp;I257</f>
        <v>0 d. 0</v>
      </c>
      <c r="N257" s="97" t="str">
        <f aca="false">G257&amp;" x "&amp;I257</f>
        <v>0 x 0</v>
      </c>
      <c r="O257" s="97" t="str">
        <f aca="false">I257&amp;" x "&amp;G257</f>
        <v>0 x 0</v>
      </c>
      <c r="P257" s="94" t="n">
        <f aca="false">MONTH(B257)</f>
        <v>12</v>
      </c>
      <c r="Q257" s="94" t="n">
        <f aca="false">QUOTIENT(B257-2,7)-6129</f>
        <v>-6129</v>
      </c>
    </row>
    <row r="258" customFormat="false" ht="12.75" hidden="false" customHeight="false" outlineLevel="0" collapsed="false">
      <c r="A258" s="94"/>
      <c r="B258" s="39"/>
      <c r="C258" s="40"/>
      <c r="D258" s="98"/>
      <c r="E258" s="98"/>
      <c r="F258" s="40"/>
      <c r="G258" s="97"/>
      <c r="H258" s="94"/>
      <c r="I258" s="97"/>
      <c r="J258" s="94"/>
      <c r="K258" s="94"/>
      <c r="L258" s="94"/>
      <c r="M258" s="97" t="n">
        <v>0</v>
      </c>
      <c r="N258" s="97" t="n">
        <v>0</v>
      </c>
      <c r="O258" s="97" t="n">
        <v>0</v>
      </c>
      <c r="P258" s="94"/>
      <c r="Q258" s="94"/>
    </row>
    <row r="259" customFormat="false" ht="12.75" hidden="false" customHeight="false" outlineLevel="0" collapsed="false">
      <c r="A259" s="99"/>
      <c r="B259" s="100"/>
      <c r="C259" s="101"/>
      <c r="D259" s="102"/>
      <c r="E259" s="102"/>
      <c r="F259" s="101"/>
      <c r="G259" s="103"/>
      <c r="H259" s="99"/>
      <c r="I259" s="103"/>
      <c r="J259" s="99"/>
      <c r="K259" s="99"/>
      <c r="L259" s="99"/>
      <c r="M259" s="103" t="n">
        <v>0</v>
      </c>
      <c r="N259" s="103" t="n">
        <v>0</v>
      </c>
      <c r="O259" s="103" t="n">
        <v>0</v>
      </c>
      <c r="P259" s="99"/>
      <c r="Q259" s="99"/>
    </row>
    <row r="260" customFormat="false" ht="12.75" hidden="false" customHeight="false" outlineLevel="0" collapsed="false">
      <c r="A260" s="104" t="n">
        <f aca="false">A257+1</f>
        <v>87</v>
      </c>
      <c r="B260" s="95"/>
      <c r="C260" s="40"/>
      <c r="D260" s="96"/>
      <c r="E260" s="96"/>
      <c r="F260" s="40"/>
      <c r="G260" s="105" t="n">
        <f aca="false">C260</f>
        <v>0</v>
      </c>
      <c r="H260" s="104" t="n">
        <f aca="false">IF(AND(E260=0,E261=0),25,20)</f>
        <v>25</v>
      </c>
      <c r="I260" s="105" t="n">
        <f aca="false">F260</f>
        <v>0</v>
      </c>
      <c r="J260" s="94" t="n">
        <f aca="false">IF(E260="WO40",-40,MAX(4,SUM(E260:E261)))</f>
        <v>4</v>
      </c>
      <c r="K260" s="104" t="n">
        <f aca="false">IF(D260&gt;E260,1,0)+IF(D261&gt;E261,1,0)+IF(D262&gt;E262,1,0)</f>
        <v>0</v>
      </c>
      <c r="L260" s="104" t="n">
        <f aca="false">IF(E260&gt;D260,1,0)+IF(E261&gt;D261,1,0)+IF(E262&gt;D262,1,0)</f>
        <v>0</v>
      </c>
      <c r="M260" s="97" t="str">
        <f aca="false">G260&amp;" d. "&amp;I260</f>
        <v>0 d. 0</v>
      </c>
      <c r="N260" s="97" t="str">
        <f aca="false">G260&amp;" x "&amp;I260</f>
        <v>0 x 0</v>
      </c>
      <c r="O260" s="97" t="str">
        <f aca="false">I260&amp;" x "&amp;G260</f>
        <v>0 x 0</v>
      </c>
      <c r="P260" s="94" t="n">
        <f aca="false">MONTH(B260)</f>
        <v>12</v>
      </c>
      <c r="Q260" s="94" t="n">
        <f aca="false">QUOTIENT(B260-2,7)-6129</f>
        <v>-6129</v>
      </c>
    </row>
    <row r="261" customFormat="false" ht="12.75" hidden="false" customHeight="false" outlineLevel="0" collapsed="false">
      <c r="A261" s="94"/>
      <c r="B261" s="39"/>
      <c r="C261" s="40"/>
      <c r="D261" s="98"/>
      <c r="E261" s="98"/>
      <c r="F261" s="40"/>
      <c r="G261" s="97"/>
      <c r="H261" s="94"/>
      <c r="I261" s="97"/>
      <c r="J261" s="94"/>
      <c r="K261" s="94"/>
      <c r="L261" s="94"/>
      <c r="M261" s="97" t="n">
        <v>0</v>
      </c>
      <c r="N261" s="97" t="n">
        <v>0</v>
      </c>
      <c r="O261" s="97" t="n">
        <v>0</v>
      </c>
      <c r="P261" s="94"/>
      <c r="Q261" s="94"/>
    </row>
    <row r="262" customFormat="false" ht="12.75" hidden="false" customHeight="false" outlineLevel="0" collapsed="false">
      <c r="A262" s="99"/>
      <c r="B262" s="100"/>
      <c r="C262" s="101"/>
      <c r="D262" s="102"/>
      <c r="E262" s="102"/>
      <c r="F262" s="101"/>
      <c r="G262" s="103"/>
      <c r="H262" s="99"/>
      <c r="I262" s="103"/>
      <c r="J262" s="99"/>
      <c r="K262" s="99"/>
      <c r="L262" s="99"/>
      <c r="M262" s="103" t="n">
        <v>0</v>
      </c>
      <c r="N262" s="103" t="n">
        <v>0</v>
      </c>
      <c r="O262" s="103" t="n">
        <v>0</v>
      </c>
      <c r="P262" s="99"/>
      <c r="Q262" s="99"/>
    </row>
    <row r="263" customFormat="false" ht="12.75" hidden="false" customHeight="false" outlineLevel="0" collapsed="false">
      <c r="A263" s="104" t="n">
        <f aca="false">A260+1</f>
        <v>88</v>
      </c>
      <c r="B263" s="95"/>
      <c r="C263" s="40"/>
      <c r="D263" s="96"/>
      <c r="E263" s="96"/>
      <c r="F263" s="40"/>
      <c r="G263" s="105" t="n">
        <f aca="false">C263</f>
        <v>0</v>
      </c>
      <c r="H263" s="104" t="n">
        <f aca="false">IF(AND(E263=0,E264=0),25,20)</f>
        <v>25</v>
      </c>
      <c r="I263" s="105" t="n">
        <f aca="false">F263</f>
        <v>0</v>
      </c>
      <c r="J263" s="94" t="n">
        <f aca="false">IF(E263="WO40",-40,MAX(4,SUM(E263:E264)))</f>
        <v>4</v>
      </c>
      <c r="K263" s="104" t="n">
        <f aca="false">IF(D263&gt;E263,1,0)+IF(D264&gt;E264,1,0)+IF(D265&gt;E265,1,0)</f>
        <v>0</v>
      </c>
      <c r="L263" s="104" t="n">
        <f aca="false">IF(E263&gt;D263,1,0)+IF(E264&gt;D264,1,0)+IF(E265&gt;D265,1,0)</f>
        <v>0</v>
      </c>
      <c r="M263" s="97" t="str">
        <f aca="false">G263&amp;" d. "&amp;I263</f>
        <v>0 d. 0</v>
      </c>
      <c r="N263" s="97" t="str">
        <f aca="false">G263&amp;" x "&amp;I263</f>
        <v>0 x 0</v>
      </c>
      <c r="O263" s="97" t="str">
        <f aca="false">I263&amp;" x "&amp;G263</f>
        <v>0 x 0</v>
      </c>
      <c r="P263" s="94" t="n">
        <f aca="false">MONTH(B263)</f>
        <v>12</v>
      </c>
      <c r="Q263" s="94" t="n">
        <f aca="false">QUOTIENT(B263-2,7)-6129</f>
        <v>-6129</v>
      </c>
    </row>
    <row r="264" customFormat="false" ht="12.75" hidden="false" customHeight="false" outlineLevel="0" collapsed="false">
      <c r="A264" s="94"/>
      <c r="B264" s="39"/>
      <c r="C264" s="40"/>
      <c r="D264" s="98"/>
      <c r="E264" s="98"/>
      <c r="F264" s="40"/>
      <c r="G264" s="97"/>
      <c r="H264" s="94"/>
      <c r="I264" s="97"/>
      <c r="J264" s="94"/>
      <c r="K264" s="94"/>
      <c r="L264" s="94"/>
      <c r="M264" s="97" t="n">
        <v>0</v>
      </c>
      <c r="N264" s="97" t="n">
        <v>0</v>
      </c>
      <c r="O264" s="97" t="n">
        <v>0</v>
      </c>
      <c r="P264" s="94"/>
      <c r="Q264" s="94"/>
    </row>
    <row r="265" customFormat="false" ht="12.75" hidden="false" customHeight="false" outlineLevel="0" collapsed="false">
      <c r="A265" s="99"/>
      <c r="B265" s="100"/>
      <c r="C265" s="101"/>
      <c r="D265" s="102"/>
      <c r="E265" s="102"/>
      <c r="F265" s="101"/>
      <c r="G265" s="103"/>
      <c r="H265" s="99"/>
      <c r="I265" s="103"/>
      <c r="J265" s="99"/>
      <c r="K265" s="99"/>
      <c r="L265" s="99"/>
      <c r="M265" s="103" t="n">
        <v>0</v>
      </c>
      <c r="N265" s="103" t="n">
        <v>0</v>
      </c>
      <c r="O265" s="103" t="n">
        <v>0</v>
      </c>
      <c r="P265" s="99"/>
      <c r="Q265" s="99"/>
    </row>
    <row r="266" customFormat="false" ht="12.75" hidden="false" customHeight="false" outlineLevel="0" collapsed="false">
      <c r="A266" s="104" t="n">
        <f aca="false">A263+1</f>
        <v>89</v>
      </c>
      <c r="B266" s="95"/>
      <c r="C266" s="40"/>
      <c r="D266" s="96"/>
      <c r="E266" s="96"/>
      <c r="F266" s="40"/>
      <c r="G266" s="105" t="n">
        <f aca="false">C266</f>
        <v>0</v>
      </c>
      <c r="H266" s="104" t="n">
        <f aca="false">IF(AND(E266=0,E267=0),25,20)</f>
        <v>25</v>
      </c>
      <c r="I266" s="105" t="n">
        <f aca="false">F266</f>
        <v>0</v>
      </c>
      <c r="J266" s="94" t="n">
        <f aca="false">IF(E266="WO40",-40,MAX(4,SUM(E266:E267)))</f>
        <v>4</v>
      </c>
      <c r="K266" s="104" t="n">
        <f aca="false">IF(D266&gt;E266,1,0)+IF(D267&gt;E267,1,0)+IF(D268&gt;E268,1,0)</f>
        <v>0</v>
      </c>
      <c r="L266" s="104" t="n">
        <f aca="false">IF(E266&gt;D266,1,0)+IF(E267&gt;D267,1,0)+IF(E268&gt;D268,1,0)</f>
        <v>0</v>
      </c>
      <c r="M266" s="97" t="str">
        <f aca="false">G266&amp;" d. "&amp;I266</f>
        <v>0 d. 0</v>
      </c>
      <c r="N266" s="97" t="str">
        <f aca="false">G266&amp;" x "&amp;I266</f>
        <v>0 x 0</v>
      </c>
      <c r="O266" s="97" t="str">
        <f aca="false">I266&amp;" x "&amp;G266</f>
        <v>0 x 0</v>
      </c>
      <c r="P266" s="94" t="n">
        <f aca="false">MONTH(B266)</f>
        <v>12</v>
      </c>
      <c r="Q266" s="94" t="n">
        <f aca="false">QUOTIENT(B266-2,7)-6129</f>
        <v>-6129</v>
      </c>
    </row>
    <row r="267" customFormat="false" ht="12.75" hidden="false" customHeight="false" outlineLevel="0" collapsed="false">
      <c r="A267" s="94"/>
      <c r="B267" s="39"/>
      <c r="C267" s="40"/>
      <c r="D267" s="98"/>
      <c r="E267" s="98"/>
      <c r="F267" s="40"/>
      <c r="G267" s="97"/>
      <c r="H267" s="94"/>
      <c r="I267" s="97"/>
      <c r="J267" s="94"/>
      <c r="K267" s="94"/>
      <c r="L267" s="94"/>
      <c r="M267" s="97" t="n">
        <v>0</v>
      </c>
      <c r="N267" s="97" t="n">
        <v>0</v>
      </c>
      <c r="O267" s="97" t="n">
        <v>0</v>
      </c>
      <c r="P267" s="94"/>
      <c r="Q267" s="94"/>
    </row>
    <row r="268" customFormat="false" ht="12.75" hidden="false" customHeight="false" outlineLevel="0" collapsed="false">
      <c r="A268" s="99"/>
      <c r="B268" s="100"/>
      <c r="C268" s="101"/>
      <c r="D268" s="102"/>
      <c r="E268" s="102"/>
      <c r="F268" s="101"/>
      <c r="G268" s="103"/>
      <c r="H268" s="99"/>
      <c r="I268" s="103"/>
      <c r="J268" s="99"/>
      <c r="K268" s="99"/>
      <c r="L268" s="99"/>
      <c r="M268" s="103" t="n">
        <v>0</v>
      </c>
      <c r="N268" s="103" t="n">
        <v>0</v>
      </c>
      <c r="O268" s="103" t="n">
        <v>0</v>
      </c>
      <c r="P268" s="99"/>
      <c r="Q268" s="99"/>
    </row>
    <row r="269" customFormat="false" ht="12.75" hidden="false" customHeight="false" outlineLevel="0" collapsed="false">
      <c r="A269" s="104" t="n">
        <f aca="false">A266+1</f>
        <v>90</v>
      </c>
      <c r="B269" s="95"/>
      <c r="C269" s="40"/>
      <c r="D269" s="96"/>
      <c r="E269" s="96"/>
      <c r="F269" s="40"/>
      <c r="G269" s="105" t="n">
        <f aca="false">C269</f>
        <v>0</v>
      </c>
      <c r="H269" s="104" t="n">
        <f aca="false">IF(AND(E269=0,E270=0),25,20)</f>
        <v>25</v>
      </c>
      <c r="I269" s="105" t="n">
        <f aca="false">F269</f>
        <v>0</v>
      </c>
      <c r="J269" s="94" t="n">
        <f aca="false">IF(E269="WO40",-40,MAX(4,SUM(E269:E270)))</f>
        <v>4</v>
      </c>
      <c r="K269" s="104" t="n">
        <f aca="false">IF(D269&gt;E269,1,0)+IF(D270&gt;E270,1,0)+IF(D271&gt;E271,1,0)</f>
        <v>0</v>
      </c>
      <c r="L269" s="104" t="n">
        <f aca="false">IF(E269&gt;D269,1,0)+IF(E270&gt;D270,1,0)+IF(E271&gt;D271,1,0)</f>
        <v>0</v>
      </c>
      <c r="M269" s="97" t="str">
        <f aca="false">G269&amp;" d. "&amp;I269</f>
        <v>0 d. 0</v>
      </c>
      <c r="N269" s="97" t="str">
        <f aca="false">G269&amp;" x "&amp;I269</f>
        <v>0 x 0</v>
      </c>
      <c r="O269" s="97" t="str">
        <f aca="false">I269&amp;" x "&amp;G269</f>
        <v>0 x 0</v>
      </c>
      <c r="P269" s="94" t="n">
        <f aca="false">MONTH(B269)</f>
        <v>12</v>
      </c>
      <c r="Q269" s="94" t="n">
        <f aca="false">QUOTIENT(B269-2,7)-6129</f>
        <v>-6129</v>
      </c>
    </row>
    <row r="270" customFormat="false" ht="12.75" hidden="false" customHeight="false" outlineLevel="0" collapsed="false">
      <c r="A270" s="94"/>
      <c r="B270" s="39"/>
      <c r="C270" s="40"/>
      <c r="D270" s="98"/>
      <c r="E270" s="98"/>
      <c r="F270" s="40"/>
      <c r="G270" s="97"/>
      <c r="H270" s="94"/>
      <c r="I270" s="97"/>
      <c r="J270" s="94"/>
      <c r="K270" s="94"/>
      <c r="L270" s="94"/>
      <c r="M270" s="97" t="n">
        <v>0</v>
      </c>
      <c r="N270" s="97" t="n">
        <v>0</v>
      </c>
      <c r="O270" s="97" t="n">
        <v>0</v>
      </c>
      <c r="P270" s="94"/>
      <c r="Q270" s="94"/>
    </row>
    <row r="271" customFormat="false" ht="12.75" hidden="false" customHeight="false" outlineLevel="0" collapsed="false">
      <c r="A271" s="99"/>
      <c r="B271" s="100"/>
      <c r="C271" s="101"/>
      <c r="D271" s="102"/>
      <c r="E271" s="102"/>
      <c r="F271" s="101"/>
      <c r="G271" s="103"/>
      <c r="H271" s="99"/>
      <c r="I271" s="103"/>
      <c r="J271" s="99"/>
      <c r="K271" s="99"/>
      <c r="L271" s="99"/>
      <c r="M271" s="103" t="n">
        <v>0</v>
      </c>
      <c r="N271" s="103" t="n">
        <v>0</v>
      </c>
      <c r="O271" s="103" t="n">
        <v>0</v>
      </c>
      <c r="P271" s="99"/>
      <c r="Q271" s="99"/>
    </row>
    <row r="272" customFormat="false" ht="12.75" hidden="false" customHeight="false" outlineLevel="0" collapsed="false">
      <c r="A272" s="104" t="n">
        <f aca="false">A269+1</f>
        <v>91</v>
      </c>
      <c r="B272" s="95"/>
      <c r="C272" s="40"/>
      <c r="D272" s="96"/>
      <c r="E272" s="96"/>
      <c r="F272" s="40"/>
      <c r="G272" s="105" t="n">
        <f aca="false">C272</f>
        <v>0</v>
      </c>
      <c r="H272" s="104" t="n">
        <f aca="false">IF(AND(E272=0,E273=0),25,20)</f>
        <v>25</v>
      </c>
      <c r="I272" s="105" t="n">
        <f aca="false">F272</f>
        <v>0</v>
      </c>
      <c r="J272" s="94" t="n">
        <f aca="false">IF(E272="WO40",-40,MAX(4,SUM(E272:E273)))</f>
        <v>4</v>
      </c>
      <c r="K272" s="104" t="n">
        <f aca="false">IF(D272&gt;E272,1,0)+IF(D273&gt;E273,1,0)+IF(D274&gt;E274,1,0)</f>
        <v>0</v>
      </c>
      <c r="L272" s="104" t="n">
        <f aca="false">IF(E272&gt;D272,1,0)+IF(E273&gt;D273,1,0)+IF(E274&gt;D274,1,0)</f>
        <v>0</v>
      </c>
      <c r="M272" s="97" t="str">
        <f aca="false">G272&amp;" d. "&amp;I272</f>
        <v>0 d. 0</v>
      </c>
      <c r="N272" s="97" t="str">
        <f aca="false">G272&amp;" x "&amp;I272</f>
        <v>0 x 0</v>
      </c>
      <c r="O272" s="97" t="str">
        <f aca="false">I272&amp;" x "&amp;G272</f>
        <v>0 x 0</v>
      </c>
      <c r="P272" s="94" t="n">
        <f aca="false">MONTH(B272)</f>
        <v>12</v>
      </c>
      <c r="Q272" s="94" t="n">
        <f aca="false">QUOTIENT(B272-2,7)-6129</f>
        <v>-6129</v>
      </c>
    </row>
    <row r="273" customFormat="false" ht="12.75" hidden="false" customHeight="false" outlineLevel="0" collapsed="false">
      <c r="A273" s="94"/>
      <c r="B273" s="39"/>
      <c r="C273" s="40"/>
      <c r="D273" s="98"/>
      <c r="E273" s="98"/>
      <c r="F273" s="40"/>
      <c r="G273" s="97"/>
      <c r="H273" s="94"/>
      <c r="I273" s="97"/>
      <c r="J273" s="94"/>
      <c r="K273" s="94"/>
      <c r="L273" s="94"/>
      <c r="M273" s="97" t="n">
        <v>0</v>
      </c>
      <c r="N273" s="97" t="n">
        <v>0</v>
      </c>
      <c r="O273" s="97" t="n">
        <v>0</v>
      </c>
      <c r="P273" s="94"/>
      <c r="Q273" s="94"/>
    </row>
    <row r="274" customFormat="false" ht="12.75" hidden="false" customHeight="false" outlineLevel="0" collapsed="false">
      <c r="A274" s="99"/>
      <c r="B274" s="100"/>
      <c r="C274" s="101"/>
      <c r="D274" s="102"/>
      <c r="E274" s="102"/>
      <c r="F274" s="101"/>
      <c r="G274" s="103"/>
      <c r="H274" s="99"/>
      <c r="I274" s="103"/>
      <c r="J274" s="99"/>
      <c r="K274" s="99"/>
      <c r="L274" s="99"/>
      <c r="M274" s="103" t="n">
        <v>0</v>
      </c>
      <c r="N274" s="103" t="n">
        <v>0</v>
      </c>
      <c r="O274" s="103" t="n">
        <v>0</v>
      </c>
      <c r="P274" s="99"/>
      <c r="Q274" s="99"/>
    </row>
    <row r="275" customFormat="false" ht="12.75" hidden="false" customHeight="false" outlineLevel="0" collapsed="false">
      <c r="A275" s="104" t="n">
        <f aca="false">A272+1</f>
        <v>92</v>
      </c>
      <c r="B275" s="95"/>
      <c r="C275" s="40"/>
      <c r="D275" s="96"/>
      <c r="E275" s="96"/>
      <c r="F275" s="40"/>
      <c r="G275" s="105" t="n">
        <f aca="false">C275</f>
        <v>0</v>
      </c>
      <c r="H275" s="104" t="n">
        <f aca="false">IF(AND(E275=0,E276=0),25,20)</f>
        <v>25</v>
      </c>
      <c r="I275" s="105" t="n">
        <f aca="false">F275</f>
        <v>0</v>
      </c>
      <c r="J275" s="94" t="n">
        <f aca="false">IF(E275="WO40",-40,MAX(4,SUM(E275:E276)))</f>
        <v>4</v>
      </c>
      <c r="K275" s="104" t="n">
        <f aca="false">IF(D275&gt;E275,1,0)+IF(D276&gt;E276,1,0)+IF(D277&gt;E277,1,0)</f>
        <v>0</v>
      </c>
      <c r="L275" s="104" t="n">
        <f aca="false">IF(E275&gt;D275,1,0)+IF(E276&gt;D276,1,0)+IF(E277&gt;D277,1,0)</f>
        <v>0</v>
      </c>
      <c r="M275" s="97" t="str">
        <f aca="false">G275&amp;" d. "&amp;I275</f>
        <v>0 d. 0</v>
      </c>
      <c r="N275" s="97" t="str">
        <f aca="false">G275&amp;" x "&amp;I275</f>
        <v>0 x 0</v>
      </c>
      <c r="O275" s="97" t="str">
        <f aca="false">I275&amp;" x "&amp;G275</f>
        <v>0 x 0</v>
      </c>
      <c r="P275" s="94" t="n">
        <f aca="false">MONTH(B275)</f>
        <v>12</v>
      </c>
      <c r="Q275" s="94" t="n">
        <f aca="false">QUOTIENT(B275-2,7)-6129</f>
        <v>-6129</v>
      </c>
    </row>
    <row r="276" customFormat="false" ht="12.75" hidden="false" customHeight="false" outlineLevel="0" collapsed="false">
      <c r="A276" s="94"/>
      <c r="B276" s="39"/>
      <c r="C276" s="40"/>
      <c r="D276" s="98"/>
      <c r="E276" s="98"/>
      <c r="F276" s="40"/>
      <c r="G276" s="97"/>
      <c r="H276" s="94"/>
      <c r="I276" s="97"/>
      <c r="J276" s="94"/>
      <c r="K276" s="94"/>
      <c r="L276" s="94"/>
      <c r="M276" s="97" t="n">
        <v>0</v>
      </c>
      <c r="N276" s="97" t="n">
        <v>0</v>
      </c>
      <c r="O276" s="97" t="n">
        <v>0</v>
      </c>
      <c r="P276" s="94"/>
      <c r="Q276" s="94"/>
    </row>
    <row r="277" customFormat="false" ht="12.75" hidden="false" customHeight="false" outlineLevel="0" collapsed="false">
      <c r="A277" s="99"/>
      <c r="B277" s="100"/>
      <c r="C277" s="101"/>
      <c r="D277" s="102"/>
      <c r="E277" s="102"/>
      <c r="F277" s="101"/>
      <c r="G277" s="103"/>
      <c r="H277" s="99"/>
      <c r="I277" s="103"/>
      <c r="J277" s="99"/>
      <c r="K277" s="99"/>
      <c r="L277" s="99"/>
      <c r="M277" s="103" t="n">
        <v>0</v>
      </c>
      <c r="N277" s="103" t="n">
        <v>0</v>
      </c>
      <c r="O277" s="103" t="n">
        <v>0</v>
      </c>
      <c r="P277" s="99"/>
      <c r="Q277" s="99"/>
    </row>
    <row r="278" customFormat="false" ht="12.75" hidden="false" customHeight="false" outlineLevel="0" collapsed="false">
      <c r="A278" s="104" t="n">
        <f aca="false">A275+1</f>
        <v>93</v>
      </c>
      <c r="B278" s="95"/>
      <c r="C278" s="40"/>
      <c r="D278" s="96"/>
      <c r="E278" s="96"/>
      <c r="F278" s="40"/>
      <c r="G278" s="105" t="n">
        <f aca="false">C278</f>
        <v>0</v>
      </c>
      <c r="H278" s="104" t="n">
        <f aca="false">IF(AND(E278=0,E279=0),25,20)</f>
        <v>25</v>
      </c>
      <c r="I278" s="105" t="n">
        <f aca="false">F278</f>
        <v>0</v>
      </c>
      <c r="J278" s="94" t="n">
        <f aca="false">IF(E278="WO40",-40,MAX(4,SUM(E278:E279)))</f>
        <v>4</v>
      </c>
      <c r="K278" s="104" t="n">
        <f aca="false">IF(D278&gt;E278,1,0)+IF(D279&gt;E279,1,0)+IF(D280&gt;E280,1,0)</f>
        <v>0</v>
      </c>
      <c r="L278" s="104" t="n">
        <f aca="false">IF(E278&gt;D278,1,0)+IF(E279&gt;D279,1,0)+IF(E280&gt;D280,1,0)</f>
        <v>0</v>
      </c>
      <c r="M278" s="97" t="str">
        <f aca="false">G278&amp;" d. "&amp;I278</f>
        <v>0 d. 0</v>
      </c>
      <c r="N278" s="97" t="str">
        <f aca="false">G278&amp;" x "&amp;I278</f>
        <v>0 x 0</v>
      </c>
      <c r="O278" s="97" t="str">
        <f aca="false">I278&amp;" x "&amp;G278</f>
        <v>0 x 0</v>
      </c>
      <c r="P278" s="94" t="n">
        <f aca="false">MONTH(B278)</f>
        <v>12</v>
      </c>
      <c r="Q278" s="94" t="n">
        <f aca="false">QUOTIENT(B278-2,7)-6129</f>
        <v>-6129</v>
      </c>
    </row>
    <row r="279" customFormat="false" ht="12.75" hidden="false" customHeight="false" outlineLevel="0" collapsed="false">
      <c r="A279" s="94"/>
      <c r="B279" s="39"/>
      <c r="C279" s="40"/>
      <c r="D279" s="98"/>
      <c r="E279" s="98"/>
      <c r="F279" s="40"/>
      <c r="G279" s="97"/>
      <c r="H279" s="94"/>
      <c r="I279" s="97"/>
      <c r="J279" s="94"/>
      <c r="K279" s="94"/>
      <c r="L279" s="94"/>
      <c r="M279" s="97" t="n">
        <v>0</v>
      </c>
      <c r="N279" s="97" t="n">
        <v>0</v>
      </c>
      <c r="O279" s="97" t="n">
        <v>0</v>
      </c>
      <c r="P279" s="94"/>
      <c r="Q279" s="94"/>
    </row>
    <row r="280" customFormat="false" ht="12.75" hidden="false" customHeight="false" outlineLevel="0" collapsed="false">
      <c r="A280" s="99"/>
      <c r="B280" s="100"/>
      <c r="C280" s="101"/>
      <c r="D280" s="102"/>
      <c r="E280" s="102"/>
      <c r="F280" s="101"/>
      <c r="G280" s="103"/>
      <c r="H280" s="99"/>
      <c r="I280" s="103"/>
      <c r="J280" s="99"/>
      <c r="K280" s="99"/>
      <c r="L280" s="99"/>
      <c r="M280" s="103" t="n">
        <v>0</v>
      </c>
      <c r="N280" s="103" t="n">
        <v>0</v>
      </c>
      <c r="O280" s="103" t="n">
        <v>0</v>
      </c>
      <c r="P280" s="99"/>
      <c r="Q280" s="99"/>
    </row>
    <row r="281" customFormat="false" ht="12.75" hidden="false" customHeight="false" outlineLevel="0" collapsed="false">
      <c r="A281" s="104" t="n">
        <f aca="false">A278+1</f>
        <v>94</v>
      </c>
      <c r="B281" s="95"/>
      <c r="C281" s="40"/>
      <c r="D281" s="96"/>
      <c r="E281" s="96"/>
      <c r="F281" s="40"/>
      <c r="G281" s="105" t="n">
        <f aca="false">C281</f>
        <v>0</v>
      </c>
      <c r="H281" s="104" t="n">
        <f aca="false">IF(AND(E281=0,E282=0),25,20)</f>
        <v>25</v>
      </c>
      <c r="I281" s="105" t="n">
        <f aca="false">F281</f>
        <v>0</v>
      </c>
      <c r="J281" s="94" t="n">
        <f aca="false">IF(E281="WO40",-40,MAX(4,SUM(E281:E282)))</f>
        <v>4</v>
      </c>
      <c r="K281" s="104" t="n">
        <f aca="false">IF(D281&gt;E281,1,0)+IF(D282&gt;E282,1,0)+IF(D283&gt;E283,1,0)</f>
        <v>0</v>
      </c>
      <c r="L281" s="104" t="n">
        <f aca="false">IF(E281&gt;D281,1,0)+IF(E282&gt;D282,1,0)+IF(E283&gt;D283,1,0)</f>
        <v>0</v>
      </c>
      <c r="M281" s="97" t="str">
        <f aca="false">G281&amp;" d. "&amp;I281</f>
        <v>0 d. 0</v>
      </c>
      <c r="N281" s="97" t="str">
        <f aca="false">G281&amp;" x "&amp;I281</f>
        <v>0 x 0</v>
      </c>
      <c r="O281" s="97" t="str">
        <f aca="false">I281&amp;" x "&amp;G281</f>
        <v>0 x 0</v>
      </c>
      <c r="P281" s="94" t="n">
        <f aca="false">MONTH(B281)</f>
        <v>12</v>
      </c>
      <c r="Q281" s="94" t="n">
        <f aca="false">QUOTIENT(B281-2,7)-6129</f>
        <v>-6129</v>
      </c>
    </row>
    <row r="282" customFormat="false" ht="12.75" hidden="false" customHeight="false" outlineLevel="0" collapsed="false">
      <c r="A282" s="94"/>
      <c r="B282" s="39"/>
      <c r="C282" s="40"/>
      <c r="D282" s="98"/>
      <c r="E282" s="98"/>
      <c r="F282" s="40"/>
      <c r="G282" s="97"/>
      <c r="H282" s="94"/>
      <c r="I282" s="97"/>
      <c r="J282" s="94"/>
      <c r="K282" s="94"/>
      <c r="L282" s="94"/>
      <c r="M282" s="97" t="n">
        <v>0</v>
      </c>
      <c r="N282" s="97" t="n">
        <v>0</v>
      </c>
      <c r="O282" s="97" t="n">
        <v>0</v>
      </c>
      <c r="P282" s="94"/>
      <c r="Q282" s="94"/>
    </row>
    <row r="283" customFormat="false" ht="12.75" hidden="false" customHeight="false" outlineLevel="0" collapsed="false">
      <c r="A283" s="99"/>
      <c r="B283" s="100"/>
      <c r="C283" s="101"/>
      <c r="D283" s="102"/>
      <c r="E283" s="102"/>
      <c r="F283" s="101"/>
      <c r="G283" s="103"/>
      <c r="H283" s="99"/>
      <c r="I283" s="103"/>
      <c r="J283" s="99"/>
      <c r="K283" s="99"/>
      <c r="L283" s="99"/>
      <c r="M283" s="103" t="n">
        <v>0</v>
      </c>
      <c r="N283" s="103" t="n">
        <v>0</v>
      </c>
      <c r="O283" s="103" t="n">
        <v>0</v>
      </c>
      <c r="P283" s="99"/>
      <c r="Q283" s="99"/>
    </row>
    <row r="284" customFormat="false" ht="12.75" hidden="false" customHeight="false" outlineLevel="0" collapsed="false">
      <c r="A284" s="104" t="n">
        <f aca="false">A281+1</f>
        <v>95</v>
      </c>
      <c r="B284" s="95"/>
      <c r="C284" s="40"/>
      <c r="D284" s="96"/>
      <c r="E284" s="96"/>
      <c r="F284" s="40"/>
      <c r="G284" s="105" t="n">
        <f aca="false">C284</f>
        <v>0</v>
      </c>
      <c r="H284" s="104" t="n">
        <f aca="false">IF(AND(E284=0,E285=0),25,20)</f>
        <v>25</v>
      </c>
      <c r="I284" s="105" t="n">
        <f aca="false">F284</f>
        <v>0</v>
      </c>
      <c r="J284" s="94" t="n">
        <f aca="false">IF(E284="WO40",-40,MAX(4,SUM(E284:E285)))</f>
        <v>4</v>
      </c>
      <c r="K284" s="104" t="n">
        <f aca="false">IF(D284&gt;E284,1,0)+IF(D285&gt;E285,1,0)+IF(D286&gt;E286,1,0)</f>
        <v>0</v>
      </c>
      <c r="L284" s="104" t="n">
        <f aca="false">IF(E284&gt;D284,1,0)+IF(E285&gt;D285,1,0)+IF(E286&gt;D286,1,0)</f>
        <v>0</v>
      </c>
      <c r="M284" s="97" t="str">
        <f aca="false">G284&amp;" d. "&amp;I284</f>
        <v>0 d. 0</v>
      </c>
      <c r="N284" s="97" t="str">
        <f aca="false">G284&amp;" x "&amp;I284</f>
        <v>0 x 0</v>
      </c>
      <c r="O284" s="97" t="str">
        <f aca="false">I284&amp;" x "&amp;G284</f>
        <v>0 x 0</v>
      </c>
      <c r="P284" s="94" t="n">
        <f aca="false">MONTH(B284)</f>
        <v>12</v>
      </c>
      <c r="Q284" s="94" t="n">
        <f aca="false">QUOTIENT(B284-2,7)-6129</f>
        <v>-6129</v>
      </c>
    </row>
    <row r="285" customFormat="false" ht="12.75" hidden="false" customHeight="false" outlineLevel="0" collapsed="false">
      <c r="A285" s="94"/>
      <c r="B285" s="39"/>
      <c r="C285" s="40"/>
      <c r="D285" s="98"/>
      <c r="E285" s="98"/>
      <c r="F285" s="40"/>
      <c r="G285" s="97"/>
      <c r="H285" s="94"/>
      <c r="I285" s="97"/>
      <c r="J285" s="94"/>
      <c r="K285" s="94"/>
      <c r="L285" s="94"/>
      <c r="M285" s="97" t="n">
        <v>0</v>
      </c>
      <c r="N285" s="97" t="n">
        <v>0</v>
      </c>
      <c r="O285" s="97" t="n">
        <v>0</v>
      </c>
      <c r="P285" s="94"/>
      <c r="Q285" s="94"/>
    </row>
    <row r="286" customFormat="false" ht="12.75" hidden="false" customHeight="false" outlineLevel="0" collapsed="false">
      <c r="A286" s="99"/>
      <c r="B286" s="100"/>
      <c r="C286" s="101"/>
      <c r="D286" s="102"/>
      <c r="E286" s="102"/>
      <c r="F286" s="101"/>
      <c r="G286" s="103"/>
      <c r="H286" s="99"/>
      <c r="I286" s="103"/>
      <c r="J286" s="99"/>
      <c r="K286" s="99"/>
      <c r="L286" s="99"/>
      <c r="M286" s="103" t="n">
        <v>0</v>
      </c>
      <c r="N286" s="103" t="n">
        <v>0</v>
      </c>
      <c r="O286" s="103" t="n">
        <v>0</v>
      </c>
      <c r="P286" s="99"/>
      <c r="Q286" s="99"/>
    </row>
    <row r="287" customFormat="false" ht="12.75" hidden="false" customHeight="false" outlineLevel="0" collapsed="false">
      <c r="A287" s="104" t="n">
        <f aca="false">A284+1</f>
        <v>96</v>
      </c>
      <c r="B287" s="95"/>
      <c r="C287" s="40"/>
      <c r="D287" s="96"/>
      <c r="E287" s="96"/>
      <c r="F287" s="40"/>
      <c r="G287" s="105" t="n">
        <f aca="false">C287</f>
        <v>0</v>
      </c>
      <c r="H287" s="104" t="n">
        <f aca="false">IF(AND(E287=0,E288=0),25,20)</f>
        <v>25</v>
      </c>
      <c r="I287" s="105" t="n">
        <f aca="false">F287</f>
        <v>0</v>
      </c>
      <c r="J287" s="94" t="n">
        <f aca="false">IF(E287="WO40",-40,MAX(4,SUM(E287:E288)))</f>
        <v>4</v>
      </c>
      <c r="K287" s="104" t="n">
        <f aca="false">IF(D287&gt;E287,1,0)+IF(D288&gt;E288,1,0)+IF(D289&gt;E289,1,0)</f>
        <v>0</v>
      </c>
      <c r="L287" s="104" t="n">
        <f aca="false">IF(E287&gt;D287,1,0)+IF(E288&gt;D288,1,0)+IF(E289&gt;D289,1,0)</f>
        <v>0</v>
      </c>
      <c r="M287" s="97" t="str">
        <f aca="false">G287&amp;" d. "&amp;I287</f>
        <v>0 d. 0</v>
      </c>
      <c r="N287" s="97" t="str">
        <f aca="false">G287&amp;" x "&amp;I287</f>
        <v>0 x 0</v>
      </c>
      <c r="O287" s="97" t="str">
        <f aca="false">I287&amp;" x "&amp;G287</f>
        <v>0 x 0</v>
      </c>
      <c r="P287" s="94" t="n">
        <f aca="false">MONTH(B287)</f>
        <v>12</v>
      </c>
      <c r="Q287" s="94" t="n">
        <f aca="false">QUOTIENT(B287-2,7)-6129</f>
        <v>-6129</v>
      </c>
    </row>
    <row r="288" customFormat="false" ht="12.75" hidden="false" customHeight="false" outlineLevel="0" collapsed="false">
      <c r="A288" s="94"/>
      <c r="B288" s="39"/>
      <c r="C288" s="40"/>
      <c r="D288" s="98"/>
      <c r="E288" s="98"/>
      <c r="F288" s="40"/>
      <c r="G288" s="97"/>
      <c r="H288" s="94"/>
      <c r="I288" s="97"/>
      <c r="J288" s="94"/>
      <c r="K288" s="94"/>
      <c r="L288" s="94"/>
      <c r="M288" s="97" t="n">
        <v>0</v>
      </c>
      <c r="N288" s="97" t="n">
        <v>0</v>
      </c>
      <c r="O288" s="97" t="n">
        <v>0</v>
      </c>
      <c r="P288" s="94"/>
      <c r="Q288" s="94"/>
    </row>
    <row r="289" customFormat="false" ht="12.75" hidden="false" customHeight="false" outlineLevel="0" collapsed="false">
      <c r="A289" s="99"/>
      <c r="B289" s="100"/>
      <c r="C289" s="101"/>
      <c r="D289" s="102"/>
      <c r="E289" s="102"/>
      <c r="F289" s="101"/>
      <c r="G289" s="103"/>
      <c r="H289" s="99"/>
      <c r="I289" s="103"/>
      <c r="J289" s="99"/>
      <c r="K289" s="99"/>
      <c r="L289" s="99"/>
      <c r="M289" s="103" t="n">
        <v>0</v>
      </c>
      <c r="N289" s="103" t="n">
        <v>0</v>
      </c>
      <c r="O289" s="103" t="n">
        <v>0</v>
      </c>
      <c r="P289" s="99"/>
      <c r="Q289" s="99"/>
    </row>
    <row r="290" customFormat="false" ht="12.75" hidden="false" customHeight="false" outlineLevel="0" collapsed="false">
      <c r="A290" s="104" t="n">
        <f aca="false">A287+1</f>
        <v>97</v>
      </c>
      <c r="B290" s="95"/>
      <c r="C290" s="40"/>
      <c r="D290" s="96"/>
      <c r="E290" s="96"/>
      <c r="F290" s="40"/>
      <c r="G290" s="105" t="n">
        <f aca="false">C290</f>
        <v>0</v>
      </c>
      <c r="H290" s="104" t="n">
        <f aca="false">IF(AND(E290=0,E291=0),25,20)</f>
        <v>25</v>
      </c>
      <c r="I290" s="105" t="n">
        <f aca="false">F290</f>
        <v>0</v>
      </c>
      <c r="J290" s="94" t="n">
        <f aca="false">IF(E290="WO40",-40,MAX(4,SUM(E290:E291)))</f>
        <v>4</v>
      </c>
      <c r="K290" s="104" t="n">
        <f aca="false">IF(D290&gt;E290,1,0)+IF(D291&gt;E291,1,0)+IF(D292&gt;E292,1,0)</f>
        <v>0</v>
      </c>
      <c r="L290" s="104" t="n">
        <f aca="false">IF(E290&gt;D290,1,0)+IF(E291&gt;D291,1,0)+IF(E292&gt;D292,1,0)</f>
        <v>0</v>
      </c>
      <c r="M290" s="97" t="str">
        <f aca="false">G290&amp;" d. "&amp;I290</f>
        <v>0 d. 0</v>
      </c>
      <c r="N290" s="97" t="str">
        <f aca="false">G290&amp;" x "&amp;I290</f>
        <v>0 x 0</v>
      </c>
      <c r="O290" s="97" t="str">
        <f aca="false">I290&amp;" x "&amp;G290</f>
        <v>0 x 0</v>
      </c>
      <c r="P290" s="94" t="n">
        <f aca="false">MONTH(B290)</f>
        <v>12</v>
      </c>
      <c r="Q290" s="94" t="n">
        <f aca="false">QUOTIENT(B290-2,7)-6129</f>
        <v>-6129</v>
      </c>
    </row>
    <row r="291" customFormat="false" ht="12.75" hidden="false" customHeight="false" outlineLevel="0" collapsed="false">
      <c r="A291" s="94"/>
      <c r="B291" s="39"/>
      <c r="C291" s="40"/>
      <c r="D291" s="98"/>
      <c r="E291" s="98"/>
      <c r="F291" s="40"/>
      <c r="G291" s="97"/>
      <c r="H291" s="94"/>
      <c r="I291" s="97"/>
      <c r="J291" s="94"/>
      <c r="K291" s="94"/>
      <c r="L291" s="94"/>
      <c r="M291" s="97" t="n">
        <v>0</v>
      </c>
      <c r="N291" s="97" t="n">
        <v>0</v>
      </c>
      <c r="O291" s="97" t="n">
        <v>0</v>
      </c>
      <c r="P291" s="94"/>
      <c r="Q291" s="94"/>
    </row>
    <row r="292" customFormat="false" ht="12.75" hidden="false" customHeight="false" outlineLevel="0" collapsed="false">
      <c r="A292" s="99"/>
      <c r="B292" s="100"/>
      <c r="C292" s="101"/>
      <c r="D292" s="102"/>
      <c r="E292" s="102"/>
      <c r="F292" s="101"/>
      <c r="G292" s="103"/>
      <c r="H292" s="99"/>
      <c r="I292" s="103"/>
      <c r="J292" s="99"/>
      <c r="K292" s="99"/>
      <c r="L292" s="99"/>
      <c r="M292" s="103" t="n">
        <v>0</v>
      </c>
      <c r="N292" s="103" t="n">
        <v>0</v>
      </c>
      <c r="O292" s="103" t="n">
        <v>0</v>
      </c>
      <c r="P292" s="99"/>
      <c r="Q292" s="99"/>
    </row>
    <row r="293" customFormat="false" ht="12.75" hidden="false" customHeight="false" outlineLevel="0" collapsed="false">
      <c r="A293" s="104" t="n">
        <f aca="false">A290+1</f>
        <v>98</v>
      </c>
      <c r="B293" s="95"/>
      <c r="C293" s="40"/>
      <c r="D293" s="96"/>
      <c r="E293" s="96"/>
      <c r="F293" s="40"/>
      <c r="G293" s="105" t="n">
        <f aca="false">C293</f>
        <v>0</v>
      </c>
      <c r="H293" s="104" t="n">
        <f aca="false">IF(AND(E293=0,E294=0),25,20)</f>
        <v>25</v>
      </c>
      <c r="I293" s="105" t="n">
        <f aca="false">F293</f>
        <v>0</v>
      </c>
      <c r="J293" s="94" t="n">
        <f aca="false">IF(E293="WO40",-40,MAX(4,SUM(E293:E294)))</f>
        <v>4</v>
      </c>
      <c r="K293" s="104" t="n">
        <f aca="false">IF(D293&gt;E293,1,0)+IF(D294&gt;E294,1,0)+IF(D295&gt;E295,1,0)</f>
        <v>0</v>
      </c>
      <c r="L293" s="104" t="n">
        <f aca="false">IF(E293&gt;D293,1,0)+IF(E294&gt;D294,1,0)+IF(E295&gt;D295,1,0)</f>
        <v>0</v>
      </c>
      <c r="M293" s="97" t="str">
        <f aca="false">G293&amp;" d. "&amp;I293</f>
        <v>0 d. 0</v>
      </c>
      <c r="N293" s="97" t="str">
        <f aca="false">G293&amp;" x "&amp;I293</f>
        <v>0 x 0</v>
      </c>
      <c r="O293" s="97" t="str">
        <f aca="false">I293&amp;" x "&amp;G293</f>
        <v>0 x 0</v>
      </c>
      <c r="P293" s="94" t="n">
        <f aca="false">MONTH(B293)</f>
        <v>12</v>
      </c>
      <c r="Q293" s="94" t="n">
        <f aca="false">QUOTIENT(B293-2,7)-6129</f>
        <v>-6129</v>
      </c>
    </row>
    <row r="294" customFormat="false" ht="12.75" hidden="false" customHeight="false" outlineLevel="0" collapsed="false">
      <c r="A294" s="94"/>
      <c r="B294" s="39"/>
      <c r="C294" s="40"/>
      <c r="D294" s="98"/>
      <c r="E294" s="98"/>
      <c r="F294" s="40"/>
      <c r="G294" s="97"/>
      <c r="H294" s="94"/>
      <c r="I294" s="97"/>
      <c r="J294" s="94"/>
      <c r="K294" s="94"/>
      <c r="L294" s="94"/>
      <c r="M294" s="97" t="n">
        <v>0</v>
      </c>
      <c r="N294" s="97" t="n">
        <v>0</v>
      </c>
      <c r="O294" s="97" t="n">
        <v>0</v>
      </c>
      <c r="P294" s="94"/>
      <c r="Q294" s="94"/>
    </row>
    <row r="295" customFormat="false" ht="12.75" hidden="false" customHeight="false" outlineLevel="0" collapsed="false">
      <c r="A295" s="99"/>
      <c r="B295" s="100"/>
      <c r="C295" s="101"/>
      <c r="D295" s="102"/>
      <c r="E295" s="102"/>
      <c r="F295" s="101"/>
      <c r="G295" s="103"/>
      <c r="H295" s="99"/>
      <c r="I295" s="103"/>
      <c r="J295" s="99"/>
      <c r="K295" s="99"/>
      <c r="L295" s="99"/>
      <c r="M295" s="103" t="n">
        <v>0</v>
      </c>
      <c r="N295" s="103" t="n">
        <v>0</v>
      </c>
      <c r="O295" s="103" t="n">
        <v>0</v>
      </c>
      <c r="P295" s="99"/>
      <c r="Q295" s="99"/>
    </row>
    <row r="296" customFormat="false" ht="12.75" hidden="false" customHeight="false" outlineLevel="0" collapsed="false">
      <c r="A296" s="104" t="n">
        <f aca="false">A293+1</f>
        <v>99</v>
      </c>
      <c r="B296" s="95"/>
      <c r="C296" s="40"/>
      <c r="D296" s="96"/>
      <c r="E296" s="96"/>
      <c r="F296" s="40"/>
      <c r="G296" s="105" t="n">
        <f aca="false">C296</f>
        <v>0</v>
      </c>
      <c r="H296" s="104" t="n">
        <f aca="false">IF(AND(E296=0,E297=0),25,20)</f>
        <v>25</v>
      </c>
      <c r="I296" s="105" t="n">
        <f aca="false">F296</f>
        <v>0</v>
      </c>
      <c r="J296" s="94" t="n">
        <f aca="false">IF(E296="WO40",-40,MAX(4,SUM(E296:E297)))</f>
        <v>4</v>
      </c>
      <c r="K296" s="104" t="n">
        <f aca="false">IF(D296&gt;E296,1,0)+IF(D297&gt;E297,1,0)+IF(D298&gt;E298,1,0)</f>
        <v>0</v>
      </c>
      <c r="L296" s="104" t="n">
        <f aca="false">IF(E296&gt;D296,1,0)+IF(E297&gt;D297,1,0)+IF(E298&gt;D298,1,0)</f>
        <v>0</v>
      </c>
      <c r="M296" s="97" t="str">
        <f aca="false">G296&amp;" d. "&amp;I296</f>
        <v>0 d. 0</v>
      </c>
      <c r="N296" s="97" t="str">
        <f aca="false">G296&amp;" x "&amp;I296</f>
        <v>0 x 0</v>
      </c>
      <c r="O296" s="97" t="str">
        <f aca="false">I296&amp;" x "&amp;G296</f>
        <v>0 x 0</v>
      </c>
      <c r="P296" s="94" t="n">
        <f aca="false">MONTH(B296)</f>
        <v>12</v>
      </c>
      <c r="Q296" s="94" t="n">
        <f aca="false">QUOTIENT(B296-2,7)-6129</f>
        <v>-6129</v>
      </c>
    </row>
    <row r="297" customFormat="false" ht="12.75" hidden="false" customHeight="false" outlineLevel="0" collapsed="false">
      <c r="A297" s="94"/>
      <c r="B297" s="39"/>
      <c r="C297" s="40"/>
      <c r="D297" s="98"/>
      <c r="E297" s="98"/>
      <c r="F297" s="40"/>
      <c r="G297" s="97"/>
      <c r="H297" s="94"/>
      <c r="I297" s="97"/>
      <c r="J297" s="94"/>
      <c r="K297" s="94"/>
      <c r="L297" s="94"/>
      <c r="M297" s="97" t="n">
        <v>0</v>
      </c>
      <c r="N297" s="97" t="n">
        <v>0</v>
      </c>
      <c r="O297" s="97" t="n">
        <v>0</v>
      </c>
      <c r="P297" s="94"/>
      <c r="Q297" s="94"/>
    </row>
    <row r="298" customFormat="false" ht="12.75" hidden="false" customHeight="false" outlineLevel="0" collapsed="false">
      <c r="A298" s="99"/>
      <c r="B298" s="100"/>
      <c r="C298" s="101"/>
      <c r="D298" s="102"/>
      <c r="E298" s="102"/>
      <c r="F298" s="101"/>
      <c r="G298" s="103"/>
      <c r="H298" s="99"/>
      <c r="I298" s="103"/>
      <c r="J298" s="99"/>
      <c r="K298" s="99"/>
      <c r="L298" s="99"/>
      <c r="M298" s="103" t="n">
        <v>0</v>
      </c>
      <c r="N298" s="103" t="n">
        <v>0</v>
      </c>
      <c r="O298" s="103" t="n">
        <v>0</v>
      </c>
      <c r="P298" s="99"/>
      <c r="Q298" s="99"/>
    </row>
    <row r="299" customFormat="false" ht="12.75" hidden="false" customHeight="false" outlineLevel="0" collapsed="false">
      <c r="A299" s="104" t="n">
        <f aca="false">A296+1</f>
        <v>100</v>
      </c>
      <c r="B299" s="95"/>
      <c r="C299" s="40"/>
      <c r="D299" s="96"/>
      <c r="E299" s="96"/>
      <c r="F299" s="40"/>
      <c r="G299" s="105" t="n">
        <f aca="false">C299</f>
        <v>0</v>
      </c>
      <c r="H299" s="104" t="n">
        <f aca="false">IF(AND(E299=0,E300=0),25,20)</f>
        <v>25</v>
      </c>
      <c r="I299" s="105" t="n">
        <f aca="false">F299</f>
        <v>0</v>
      </c>
      <c r="J299" s="94" t="n">
        <f aca="false">IF(E299="WO40",-40,MAX(4,SUM(E299:E300)))</f>
        <v>4</v>
      </c>
      <c r="K299" s="104" t="n">
        <f aca="false">IF(D299&gt;E299,1,0)+IF(D300&gt;E300,1,0)+IF(D301&gt;E301,1,0)</f>
        <v>0</v>
      </c>
      <c r="L299" s="104" t="n">
        <f aca="false">IF(E299&gt;D299,1,0)+IF(E300&gt;D300,1,0)+IF(E301&gt;D301,1,0)</f>
        <v>0</v>
      </c>
      <c r="M299" s="97" t="str">
        <f aca="false">G299&amp;" d. "&amp;I299</f>
        <v>0 d. 0</v>
      </c>
      <c r="N299" s="97" t="str">
        <f aca="false">G299&amp;" x "&amp;I299</f>
        <v>0 x 0</v>
      </c>
      <c r="O299" s="97" t="str">
        <f aca="false">I299&amp;" x "&amp;G299</f>
        <v>0 x 0</v>
      </c>
      <c r="P299" s="94" t="n">
        <f aca="false">MONTH(B299)</f>
        <v>12</v>
      </c>
      <c r="Q299" s="94" t="n">
        <f aca="false">QUOTIENT(B299-2,7)-6129</f>
        <v>-6129</v>
      </c>
    </row>
    <row r="300" customFormat="false" ht="12.75" hidden="false" customHeight="false" outlineLevel="0" collapsed="false">
      <c r="A300" s="94"/>
      <c r="B300" s="39"/>
      <c r="C300" s="40"/>
      <c r="D300" s="98"/>
      <c r="E300" s="98"/>
      <c r="F300" s="40"/>
      <c r="G300" s="97"/>
      <c r="H300" s="94"/>
      <c r="I300" s="97"/>
      <c r="J300" s="94"/>
      <c r="K300" s="94"/>
      <c r="L300" s="94"/>
      <c r="M300" s="97" t="n">
        <v>0</v>
      </c>
      <c r="N300" s="97" t="n">
        <v>0</v>
      </c>
      <c r="O300" s="97" t="n">
        <v>0</v>
      </c>
      <c r="P300" s="94"/>
      <c r="Q300" s="94"/>
    </row>
    <row r="301" customFormat="false" ht="12.75" hidden="false" customHeight="false" outlineLevel="0" collapsed="false">
      <c r="A301" s="99"/>
      <c r="B301" s="100"/>
      <c r="C301" s="101"/>
      <c r="D301" s="102"/>
      <c r="E301" s="102"/>
      <c r="F301" s="101"/>
      <c r="G301" s="103"/>
      <c r="H301" s="99"/>
      <c r="I301" s="103"/>
      <c r="J301" s="99"/>
      <c r="K301" s="99"/>
      <c r="L301" s="99"/>
      <c r="M301" s="103" t="n">
        <v>0</v>
      </c>
      <c r="N301" s="103" t="n">
        <v>0</v>
      </c>
      <c r="O301" s="103" t="n">
        <v>0</v>
      </c>
      <c r="P301" s="99"/>
      <c r="Q301" s="99"/>
    </row>
    <row r="302" customFormat="false" ht="12.75" hidden="false" customHeight="false" outlineLevel="0" collapsed="false">
      <c r="A302" s="104" t="n">
        <f aca="false">A299+1</f>
        <v>101</v>
      </c>
      <c r="B302" s="95"/>
      <c r="C302" s="40"/>
      <c r="D302" s="96"/>
      <c r="E302" s="96"/>
      <c r="F302" s="40"/>
      <c r="G302" s="105" t="n">
        <f aca="false">C302</f>
        <v>0</v>
      </c>
      <c r="H302" s="104" t="n">
        <f aca="false">IF(AND(E302=0,E303=0),25,20)</f>
        <v>25</v>
      </c>
      <c r="I302" s="105" t="n">
        <f aca="false">F302</f>
        <v>0</v>
      </c>
      <c r="J302" s="94" t="n">
        <f aca="false">IF(E302="WO40",-40,MAX(4,SUM(E302:E303)))</f>
        <v>4</v>
      </c>
      <c r="K302" s="104" t="n">
        <f aca="false">IF(D302&gt;E302,1,0)+IF(D303&gt;E303,1,0)+IF(D304&gt;E304,1,0)</f>
        <v>0</v>
      </c>
      <c r="L302" s="104" t="n">
        <f aca="false">IF(E302&gt;D302,1,0)+IF(E303&gt;D303,1,0)+IF(E304&gt;D304,1,0)</f>
        <v>0</v>
      </c>
      <c r="M302" s="97" t="str">
        <f aca="false">G302&amp;" d. "&amp;I302</f>
        <v>0 d. 0</v>
      </c>
      <c r="N302" s="97" t="str">
        <f aca="false">G302&amp;" x "&amp;I302</f>
        <v>0 x 0</v>
      </c>
      <c r="O302" s="97" t="str">
        <f aca="false">I302&amp;" x "&amp;G302</f>
        <v>0 x 0</v>
      </c>
      <c r="P302" s="94" t="n">
        <f aca="false">MONTH(B302)</f>
        <v>12</v>
      </c>
      <c r="Q302" s="94" t="n">
        <f aca="false">QUOTIENT(B302-2,7)-6129</f>
        <v>-6129</v>
      </c>
    </row>
    <row r="303" customFormat="false" ht="12.75" hidden="false" customHeight="false" outlineLevel="0" collapsed="false">
      <c r="A303" s="94"/>
      <c r="B303" s="39"/>
      <c r="C303" s="40"/>
      <c r="D303" s="98"/>
      <c r="E303" s="98"/>
      <c r="F303" s="40"/>
      <c r="G303" s="97"/>
      <c r="H303" s="94"/>
      <c r="I303" s="97"/>
      <c r="J303" s="94"/>
      <c r="K303" s="94"/>
      <c r="L303" s="94"/>
      <c r="M303" s="97" t="n">
        <v>0</v>
      </c>
      <c r="N303" s="97" t="n">
        <v>0</v>
      </c>
      <c r="O303" s="97" t="n">
        <v>0</v>
      </c>
      <c r="P303" s="94"/>
      <c r="Q303" s="94"/>
    </row>
    <row r="304" customFormat="false" ht="12.75" hidden="false" customHeight="false" outlineLevel="0" collapsed="false">
      <c r="A304" s="99"/>
      <c r="B304" s="100"/>
      <c r="C304" s="101"/>
      <c r="D304" s="102"/>
      <c r="E304" s="102"/>
      <c r="F304" s="101"/>
      <c r="G304" s="103"/>
      <c r="H304" s="99"/>
      <c r="I304" s="103"/>
      <c r="J304" s="99"/>
      <c r="K304" s="99"/>
      <c r="L304" s="99"/>
      <c r="M304" s="103" t="n">
        <v>0</v>
      </c>
      <c r="N304" s="103" t="n">
        <v>0</v>
      </c>
      <c r="O304" s="103" t="n">
        <v>0</v>
      </c>
      <c r="P304" s="99"/>
      <c r="Q304" s="99"/>
    </row>
    <row r="305" customFormat="false" ht="12.75" hidden="false" customHeight="false" outlineLevel="0" collapsed="false">
      <c r="A305" s="104" t="n">
        <f aca="false">A302+1</f>
        <v>102</v>
      </c>
      <c r="B305" s="95"/>
      <c r="C305" s="40"/>
      <c r="D305" s="96"/>
      <c r="E305" s="96"/>
      <c r="F305" s="40"/>
      <c r="G305" s="105" t="n">
        <f aca="false">C305</f>
        <v>0</v>
      </c>
      <c r="H305" s="104" t="n">
        <f aca="false">IF(AND(E305=0,E306=0),25,20)</f>
        <v>25</v>
      </c>
      <c r="I305" s="105" t="n">
        <f aca="false">F305</f>
        <v>0</v>
      </c>
      <c r="J305" s="94" t="n">
        <f aca="false">IF(E305="WO40",-40,MAX(4,SUM(E305:E306)))</f>
        <v>4</v>
      </c>
      <c r="K305" s="104" t="n">
        <f aca="false">IF(D305&gt;E305,1,0)+IF(D306&gt;E306,1,0)+IF(D307&gt;E307,1,0)</f>
        <v>0</v>
      </c>
      <c r="L305" s="104" t="n">
        <f aca="false">IF(E305&gt;D305,1,0)+IF(E306&gt;D306,1,0)+IF(E307&gt;D307,1,0)</f>
        <v>0</v>
      </c>
      <c r="M305" s="97" t="str">
        <f aca="false">G305&amp;" d. "&amp;I305</f>
        <v>0 d. 0</v>
      </c>
      <c r="N305" s="97" t="str">
        <f aca="false">G305&amp;" x "&amp;I305</f>
        <v>0 x 0</v>
      </c>
      <c r="O305" s="97" t="str">
        <f aca="false">I305&amp;" x "&amp;G305</f>
        <v>0 x 0</v>
      </c>
      <c r="P305" s="94" t="n">
        <f aca="false">MONTH(B305)</f>
        <v>12</v>
      </c>
      <c r="Q305" s="94" t="n">
        <f aca="false">QUOTIENT(B305-2,7)-6129</f>
        <v>-6129</v>
      </c>
    </row>
    <row r="306" customFormat="false" ht="12.75" hidden="false" customHeight="false" outlineLevel="0" collapsed="false">
      <c r="A306" s="94"/>
      <c r="B306" s="39"/>
      <c r="C306" s="40"/>
      <c r="D306" s="98"/>
      <c r="E306" s="98"/>
      <c r="F306" s="40"/>
      <c r="G306" s="97"/>
      <c r="H306" s="94"/>
      <c r="I306" s="97"/>
      <c r="J306" s="94"/>
      <c r="K306" s="94"/>
      <c r="L306" s="94"/>
      <c r="M306" s="97" t="n">
        <v>0</v>
      </c>
      <c r="N306" s="97" t="n">
        <v>0</v>
      </c>
      <c r="O306" s="97" t="n">
        <v>0</v>
      </c>
      <c r="P306" s="94"/>
      <c r="Q306" s="94"/>
    </row>
    <row r="307" customFormat="false" ht="12.75" hidden="false" customHeight="false" outlineLevel="0" collapsed="false">
      <c r="A307" s="99"/>
      <c r="B307" s="100"/>
      <c r="C307" s="101"/>
      <c r="D307" s="102"/>
      <c r="E307" s="102"/>
      <c r="F307" s="101"/>
      <c r="G307" s="103"/>
      <c r="H307" s="99"/>
      <c r="I307" s="103"/>
      <c r="J307" s="99"/>
      <c r="K307" s="99"/>
      <c r="L307" s="99"/>
      <c r="M307" s="103" t="n">
        <v>0</v>
      </c>
      <c r="N307" s="103" t="n">
        <v>0</v>
      </c>
      <c r="O307" s="103" t="n">
        <v>0</v>
      </c>
      <c r="P307" s="99"/>
      <c r="Q307" s="99"/>
    </row>
    <row r="308" customFormat="false" ht="12.75" hidden="false" customHeight="false" outlineLevel="0" collapsed="false">
      <c r="A308" s="104" t="n">
        <f aca="false">A305+1</f>
        <v>103</v>
      </c>
      <c r="B308" s="95"/>
      <c r="C308" s="40"/>
      <c r="D308" s="96"/>
      <c r="E308" s="96"/>
      <c r="F308" s="40"/>
      <c r="G308" s="105" t="n">
        <f aca="false">C308</f>
        <v>0</v>
      </c>
      <c r="H308" s="104" t="n">
        <f aca="false">IF(AND(E308=0,E309=0),25,20)</f>
        <v>25</v>
      </c>
      <c r="I308" s="105" t="n">
        <f aca="false">F308</f>
        <v>0</v>
      </c>
      <c r="J308" s="94" t="n">
        <f aca="false">IF(E308="WO40",-40,MAX(4,SUM(E308:E309)))</f>
        <v>4</v>
      </c>
      <c r="K308" s="104" t="n">
        <f aca="false">IF(D308&gt;E308,1,0)+IF(D309&gt;E309,1,0)+IF(D310&gt;E310,1,0)</f>
        <v>0</v>
      </c>
      <c r="L308" s="104" t="n">
        <f aca="false">IF(E308&gt;D308,1,0)+IF(E309&gt;D309,1,0)+IF(E310&gt;D310,1,0)</f>
        <v>0</v>
      </c>
      <c r="M308" s="97" t="str">
        <f aca="false">G308&amp;" d. "&amp;I308</f>
        <v>0 d. 0</v>
      </c>
      <c r="N308" s="97" t="str">
        <f aca="false">G308&amp;" x "&amp;I308</f>
        <v>0 x 0</v>
      </c>
      <c r="O308" s="97" t="str">
        <f aca="false">I308&amp;" x "&amp;G308</f>
        <v>0 x 0</v>
      </c>
      <c r="P308" s="94" t="n">
        <f aca="false">MONTH(B308)</f>
        <v>12</v>
      </c>
      <c r="Q308" s="94" t="n">
        <f aca="false">QUOTIENT(B308-2,7)-6129</f>
        <v>-6129</v>
      </c>
    </row>
    <row r="309" customFormat="false" ht="12.75" hidden="false" customHeight="false" outlineLevel="0" collapsed="false">
      <c r="A309" s="94"/>
      <c r="B309" s="39"/>
      <c r="C309" s="40"/>
      <c r="D309" s="98"/>
      <c r="E309" s="98"/>
      <c r="F309" s="40"/>
      <c r="G309" s="97"/>
      <c r="H309" s="94"/>
      <c r="I309" s="97"/>
      <c r="J309" s="94"/>
      <c r="K309" s="94"/>
      <c r="L309" s="94"/>
      <c r="M309" s="97" t="n">
        <v>0</v>
      </c>
      <c r="N309" s="97" t="n">
        <v>0</v>
      </c>
      <c r="O309" s="97" t="n">
        <v>0</v>
      </c>
      <c r="P309" s="94"/>
      <c r="Q309" s="94"/>
    </row>
    <row r="310" customFormat="false" ht="12.75" hidden="false" customHeight="false" outlineLevel="0" collapsed="false">
      <c r="A310" s="99"/>
      <c r="B310" s="100"/>
      <c r="C310" s="101"/>
      <c r="D310" s="102"/>
      <c r="E310" s="102"/>
      <c r="F310" s="101"/>
      <c r="G310" s="103"/>
      <c r="H310" s="99"/>
      <c r="I310" s="103"/>
      <c r="J310" s="99"/>
      <c r="K310" s="99"/>
      <c r="L310" s="99"/>
      <c r="M310" s="103" t="n">
        <v>0</v>
      </c>
      <c r="N310" s="103" t="n">
        <v>0</v>
      </c>
      <c r="O310" s="103" t="n">
        <v>0</v>
      </c>
      <c r="P310" s="99"/>
      <c r="Q310" s="99"/>
    </row>
    <row r="311" customFormat="false" ht="12.75" hidden="false" customHeight="false" outlineLevel="0" collapsed="false">
      <c r="A311" s="104" t="n">
        <f aca="false">A308+1</f>
        <v>104</v>
      </c>
      <c r="B311" s="95"/>
      <c r="C311" s="40"/>
      <c r="D311" s="96"/>
      <c r="E311" s="96"/>
      <c r="F311" s="40"/>
      <c r="G311" s="105" t="n">
        <f aca="false">C311</f>
        <v>0</v>
      </c>
      <c r="H311" s="104" t="n">
        <f aca="false">IF(AND(E311=0,E312=0),25,20)</f>
        <v>25</v>
      </c>
      <c r="I311" s="105" t="n">
        <f aca="false">F311</f>
        <v>0</v>
      </c>
      <c r="J311" s="94" t="n">
        <f aca="false">IF(E311="WO40",-40,MAX(4,SUM(E311:E312)))</f>
        <v>4</v>
      </c>
      <c r="K311" s="104" t="n">
        <f aca="false">IF(D311&gt;E311,1,0)+IF(D312&gt;E312,1,0)+IF(D313&gt;E313,1,0)</f>
        <v>0</v>
      </c>
      <c r="L311" s="104" t="n">
        <f aca="false">IF(E311&gt;D311,1,0)+IF(E312&gt;D312,1,0)+IF(E313&gt;D313,1,0)</f>
        <v>0</v>
      </c>
      <c r="M311" s="97" t="str">
        <f aca="false">G311&amp;" d. "&amp;I311</f>
        <v>0 d. 0</v>
      </c>
      <c r="N311" s="97" t="str">
        <f aca="false">G311&amp;" x "&amp;I311</f>
        <v>0 x 0</v>
      </c>
      <c r="O311" s="97" t="str">
        <f aca="false">I311&amp;" x "&amp;G311</f>
        <v>0 x 0</v>
      </c>
      <c r="P311" s="94" t="n">
        <f aca="false">MONTH(B311)</f>
        <v>12</v>
      </c>
      <c r="Q311" s="94" t="n">
        <f aca="false">QUOTIENT(B311-2,7)-6129</f>
        <v>-6129</v>
      </c>
    </row>
    <row r="312" customFormat="false" ht="12.75" hidden="false" customHeight="false" outlineLevel="0" collapsed="false">
      <c r="A312" s="94"/>
      <c r="B312" s="39"/>
      <c r="C312" s="40"/>
      <c r="D312" s="98"/>
      <c r="E312" s="98"/>
      <c r="F312" s="40"/>
      <c r="G312" s="97"/>
      <c r="H312" s="94"/>
      <c r="I312" s="97"/>
      <c r="J312" s="94"/>
      <c r="K312" s="94"/>
      <c r="L312" s="94"/>
      <c r="M312" s="97" t="n">
        <v>0</v>
      </c>
      <c r="N312" s="97" t="n">
        <v>0</v>
      </c>
      <c r="O312" s="97" t="n">
        <v>0</v>
      </c>
      <c r="P312" s="94"/>
      <c r="Q312" s="94"/>
    </row>
    <row r="313" customFormat="false" ht="12.75" hidden="false" customHeight="false" outlineLevel="0" collapsed="false">
      <c r="A313" s="99"/>
      <c r="B313" s="100"/>
      <c r="C313" s="101"/>
      <c r="D313" s="102"/>
      <c r="E313" s="102"/>
      <c r="F313" s="101"/>
      <c r="G313" s="103"/>
      <c r="H313" s="99"/>
      <c r="I313" s="103"/>
      <c r="J313" s="99"/>
      <c r="K313" s="99"/>
      <c r="L313" s="99"/>
      <c r="M313" s="103" t="n">
        <v>0</v>
      </c>
      <c r="N313" s="103" t="n">
        <v>0</v>
      </c>
      <c r="O313" s="103" t="n">
        <v>0</v>
      </c>
      <c r="P313" s="99"/>
      <c r="Q313" s="99"/>
    </row>
    <row r="314" customFormat="false" ht="12.75" hidden="false" customHeight="false" outlineLevel="0" collapsed="false">
      <c r="A314" s="104" t="n">
        <f aca="false">A311+1</f>
        <v>105</v>
      </c>
      <c r="B314" s="95"/>
      <c r="C314" s="40"/>
      <c r="D314" s="96"/>
      <c r="E314" s="96"/>
      <c r="F314" s="40"/>
      <c r="G314" s="105" t="n">
        <f aca="false">C314</f>
        <v>0</v>
      </c>
      <c r="H314" s="104" t="n">
        <f aca="false">IF(AND(E314=0,E315=0),25,20)</f>
        <v>25</v>
      </c>
      <c r="I314" s="105" t="n">
        <f aca="false">F314</f>
        <v>0</v>
      </c>
      <c r="J314" s="94" t="n">
        <f aca="false">IF(E314="WO40",-40,MAX(4,SUM(E314:E315)))</f>
        <v>4</v>
      </c>
      <c r="K314" s="104" t="n">
        <f aca="false">IF(D314&gt;E314,1,0)+IF(D315&gt;E315,1,0)+IF(D316&gt;E316,1,0)</f>
        <v>0</v>
      </c>
      <c r="L314" s="104" t="n">
        <f aca="false">IF(E314&gt;D314,1,0)+IF(E315&gt;D315,1,0)+IF(E316&gt;D316,1,0)</f>
        <v>0</v>
      </c>
      <c r="M314" s="97" t="str">
        <f aca="false">G314&amp;" d. "&amp;I314</f>
        <v>0 d. 0</v>
      </c>
      <c r="N314" s="97" t="str">
        <f aca="false">G314&amp;" x "&amp;I314</f>
        <v>0 x 0</v>
      </c>
      <c r="O314" s="97" t="str">
        <f aca="false">I314&amp;" x "&amp;G314</f>
        <v>0 x 0</v>
      </c>
      <c r="P314" s="94" t="n">
        <f aca="false">MONTH(B314)</f>
        <v>12</v>
      </c>
      <c r="Q314" s="94" t="n">
        <f aca="false">QUOTIENT(B314-2,7)-6129</f>
        <v>-6129</v>
      </c>
    </row>
    <row r="315" customFormat="false" ht="12.75" hidden="false" customHeight="false" outlineLevel="0" collapsed="false">
      <c r="A315" s="94"/>
      <c r="B315" s="39"/>
      <c r="C315" s="40"/>
      <c r="D315" s="98"/>
      <c r="E315" s="98"/>
      <c r="F315" s="40"/>
      <c r="G315" s="97"/>
      <c r="H315" s="94"/>
      <c r="I315" s="97"/>
      <c r="J315" s="94"/>
      <c r="K315" s="94"/>
      <c r="L315" s="94"/>
      <c r="M315" s="97" t="n">
        <v>0</v>
      </c>
      <c r="N315" s="97" t="n">
        <v>0</v>
      </c>
      <c r="O315" s="97" t="n">
        <v>0</v>
      </c>
      <c r="P315" s="94"/>
      <c r="Q315" s="94"/>
    </row>
    <row r="316" customFormat="false" ht="12.75" hidden="false" customHeight="false" outlineLevel="0" collapsed="false">
      <c r="A316" s="99"/>
      <c r="B316" s="100"/>
      <c r="C316" s="101"/>
      <c r="D316" s="102"/>
      <c r="E316" s="102"/>
      <c r="F316" s="101"/>
      <c r="G316" s="103"/>
      <c r="H316" s="99"/>
      <c r="I316" s="103"/>
      <c r="J316" s="99"/>
      <c r="K316" s="99"/>
      <c r="L316" s="99"/>
      <c r="M316" s="103" t="n">
        <v>0</v>
      </c>
      <c r="N316" s="103" t="n">
        <v>0</v>
      </c>
      <c r="O316" s="103" t="n">
        <v>0</v>
      </c>
      <c r="P316" s="99"/>
      <c r="Q316" s="99"/>
    </row>
    <row r="317" customFormat="false" ht="12.75" hidden="false" customHeight="false" outlineLevel="0" collapsed="false">
      <c r="A317" s="104" t="n">
        <f aca="false">A314+1</f>
        <v>106</v>
      </c>
      <c r="B317" s="95"/>
      <c r="C317" s="40"/>
      <c r="D317" s="96"/>
      <c r="E317" s="96"/>
      <c r="F317" s="40"/>
      <c r="G317" s="105" t="n">
        <f aca="false">C317</f>
        <v>0</v>
      </c>
      <c r="H317" s="104" t="n">
        <f aca="false">IF(AND(E317=0,E318=0),25,20)</f>
        <v>25</v>
      </c>
      <c r="I317" s="105" t="n">
        <f aca="false">F317</f>
        <v>0</v>
      </c>
      <c r="J317" s="94" t="n">
        <f aca="false">IF(E317="WO40",-40,MAX(4,SUM(E317:E318)))</f>
        <v>4</v>
      </c>
      <c r="K317" s="104" t="n">
        <f aca="false">IF(D317&gt;E317,1,0)+IF(D318&gt;E318,1,0)+IF(D319&gt;E319,1,0)</f>
        <v>0</v>
      </c>
      <c r="L317" s="104" t="n">
        <f aca="false">IF(E317&gt;D317,1,0)+IF(E318&gt;D318,1,0)+IF(E319&gt;D319,1,0)</f>
        <v>0</v>
      </c>
      <c r="M317" s="97" t="str">
        <f aca="false">G317&amp;" d. "&amp;I317</f>
        <v>0 d. 0</v>
      </c>
      <c r="N317" s="97" t="str">
        <f aca="false">G317&amp;" x "&amp;I317</f>
        <v>0 x 0</v>
      </c>
      <c r="O317" s="97" t="str">
        <f aca="false">I317&amp;" x "&amp;G317</f>
        <v>0 x 0</v>
      </c>
      <c r="P317" s="94" t="n">
        <f aca="false">MONTH(B317)</f>
        <v>12</v>
      </c>
      <c r="Q317" s="94" t="n">
        <f aca="false">QUOTIENT(B317-2,7)-6129</f>
        <v>-6129</v>
      </c>
    </row>
    <row r="318" customFormat="false" ht="12.75" hidden="false" customHeight="false" outlineLevel="0" collapsed="false">
      <c r="A318" s="94"/>
      <c r="B318" s="39"/>
      <c r="C318" s="40"/>
      <c r="D318" s="98"/>
      <c r="E318" s="98"/>
      <c r="F318" s="40"/>
      <c r="G318" s="97"/>
      <c r="H318" s="94"/>
      <c r="I318" s="97"/>
      <c r="J318" s="94"/>
      <c r="K318" s="94"/>
      <c r="L318" s="94"/>
      <c r="M318" s="97" t="n">
        <v>0</v>
      </c>
      <c r="N318" s="97" t="n">
        <v>0</v>
      </c>
      <c r="O318" s="97" t="n">
        <v>0</v>
      </c>
      <c r="P318" s="94"/>
      <c r="Q318" s="94"/>
    </row>
    <row r="319" customFormat="false" ht="12.75" hidden="false" customHeight="false" outlineLevel="0" collapsed="false">
      <c r="A319" s="99"/>
      <c r="B319" s="100"/>
      <c r="C319" s="101"/>
      <c r="D319" s="102"/>
      <c r="E319" s="102"/>
      <c r="F319" s="101"/>
      <c r="G319" s="103"/>
      <c r="H319" s="99"/>
      <c r="I319" s="103"/>
      <c r="J319" s="99"/>
      <c r="K319" s="99"/>
      <c r="L319" s="99"/>
      <c r="M319" s="103" t="n">
        <v>0</v>
      </c>
      <c r="N319" s="103" t="n">
        <v>0</v>
      </c>
      <c r="O319" s="103" t="n">
        <v>0</v>
      </c>
      <c r="P319" s="99"/>
      <c r="Q319" s="99"/>
    </row>
    <row r="320" customFormat="false" ht="12.75" hidden="false" customHeight="false" outlineLevel="0" collapsed="false">
      <c r="A320" s="104" t="n">
        <f aca="false">A317+1</f>
        <v>107</v>
      </c>
      <c r="B320" s="95"/>
      <c r="C320" s="40"/>
      <c r="D320" s="96"/>
      <c r="E320" s="96"/>
      <c r="F320" s="40"/>
      <c r="G320" s="105" t="n">
        <f aca="false">C320</f>
        <v>0</v>
      </c>
      <c r="H320" s="104" t="n">
        <f aca="false">IF(AND(E320=0,E321=0),25,20)</f>
        <v>25</v>
      </c>
      <c r="I320" s="105" t="n">
        <f aca="false">F320</f>
        <v>0</v>
      </c>
      <c r="J320" s="94" t="n">
        <f aca="false">IF(E320="WO40",-40,MAX(4,SUM(E320:E321)))</f>
        <v>4</v>
      </c>
      <c r="K320" s="104" t="n">
        <f aca="false">IF(D320&gt;E320,1,0)+IF(D321&gt;E321,1,0)+IF(D322&gt;E322,1,0)</f>
        <v>0</v>
      </c>
      <c r="L320" s="104" t="n">
        <f aca="false">IF(E320&gt;D320,1,0)+IF(E321&gt;D321,1,0)+IF(E322&gt;D322,1,0)</f>
        <v>0</v>
      </c>
      <c r="M320" s="97" t="str">
        <f aca="false">G320&amp;" d. "&amp;I320</f>
        <v>0 d. 0</v>
      </c>
      <c r="N320" s="97" t="str">
        <f aca="false">G320&amp;" x "&amp;I320</f>
        <v>0 x 0</v>
      </c>
      <c r="O320" s="97" t="str">
        <f aca="false">I320&amp;" x "&amp;G320</f>
        <v>0 x 0</v>
      </c>
      <c r="P320" s="94" t="n">
        <f aca="false">MONTH(B320)</f>
        <v>12</v>
      </c>
      <c r="Q320" s="94" t="n">
        <f aca="false">QUOTIENT(B320-2,7)-6129</f>
        <v>-6129</v>
      </c>
    </row>
    <row r="321" customFormat="false" ht="12.75" hidden="false" customHeight="false" outlineLevel="0" collapsed="false">
      <c r="A321" s="94"/>
      <c r="B321" s="39"/>
      <c r="C321" s="40"/>
      <c r="D321" s="98"/>
      <c r="E321" s="98"/>
      <c r="F321" s="40"/>
      <c r="G321" s="97"/>
      <c r="H321" s="94"/>
      <c r="I321" s="97"/>
      <c r="J321" s="94"/>
      <c r="K321" s="94"/>
      <c r="L321" s="94"/>
      <c r="M321" s="97" t="n">
        <v>0</v>
      </c>
      <c r="N321" s="97" t="n">
        <v>0</v>
      </c>
      <c r="O321" s="97" t="n">
        <v>0</v>
      </c>
      <c r="P321" s="94"/>
      <c r="Q321" s="94"/>
    </row>
    <row r="322" customFormat="false" ht="12.75" hidden="false" customHeight="false" outlineLevel="0" collapsed="false">
      <c r="A322" s="99"/>
      <c r="B322" s="100"/>
      <c r="C322" s="101"/>
      <c r="D322" s="102"/>
      <c r="E322" s="102"/>
      <c r="F322" s="101"/>
      <c r="G322" s="103"/>
      <c r="H322" s="99"/>
      <c r="I322" s="103"/>
      <c r="J322" s="99"/>
      <c r="K322" s="99"/>
      <c r="L322" s="99"/>
      <c r="M322" s="103" t="n">
        <v>0</v>
      </c>
      <c r="N322" s="103" t="n">
        <v>0</v>
      </c>
      <c r="O322" s="103" t="n">
        <v>0</v>
      </c>
      <c r="P322" s="99"/>
      <c r="Q322" s="99"/>
    </row>
    <row r="323" customFormat="false" ht="12.75" hidden="false" customHeight="false" outlineLevel="0" collapsed="false">
      <c r="A323" s="104" t="n">
        <f aca="false">A320+1</f>
        <v>108</v>
      </c>
      <c r="B323" s="95"/>
      <c r="C323" s="40"/>
      <c r="D323" s="96"/>
      <c r="E323" s="96"/>
      <c r="F323" s="40"/>
      <c r="G323" s="105" t="n">
        <f aca="false">C323</f>
        <v>0</v>
      </c>
      <c r="H323" s="104" t="n">
        <f aca="false">IF(AND(E323=0,E324=0),25,20)</f>
        <v>25</v>
      </c>
      <c r="I323" s="105" t="n">
        <f aca="false">F323</f>
        <v>0</v>
      </c>
      <c r="J323" s="94" t="n">
        <f aca="false">IF(E323="WO40",-40,MAX(4,SUM(E323:E324)))</f>
        <v>4</v>
      </c>
      <c r="K323" s="104" t="n">
        <f aca="false">IF(D323&gt;E323,1,0)+IF(D324&gt;E324,1,0)+IF(D325&gt;E325,1,0)</f>
        <v>0</v>
      </c>
      <c r="L323" s="104" t="n">
        <f aca="false">IF(E323&gt;D323,1,0)+IF(E324&gt;D324,1,0)+IF(E325&gt;D325,1,0)</f>
        <v>0</v>
      </c>
      <c r="M323" s="97" t="str">
        <f aca="false">G323&amp;" d. "&amp;I323</f>
        <v>0 d. 0</v>
      </c>
      <c r="N323" s="97" t="str">
        <f aca="false">G323&amp;" x "&amp;I323</f>
        <v>0 x 0</v>
      </c>
      <c r="O323" s="97" t="str">
        <f aca="false">I323&amp;" x "&amp;G323</f>
        <v>0 x 0</v>
      </c>
      <c r="P323" s="94" t="n">
        <f aca="false">MONTH(B323)</f>
        <v>12</v>
      </c>
      <c r="Q323" s="94" t="n">
        <f aca="false">QUOTIENT(B323-2,7)-6129</f>
        <v>-6129</v>
      </c>
    </row>
    <row r="324" customFormat="false" ht="12.75" hidden="false" customHeight="false" outlineLevel="0" collapsed="false">
      <c r="A324" s="94"/>
      <c r="B324" s="39"/>
      <c r="C324" s="40"/>
      <c r="D324" s="98"/>
      <c r="E324" s="98"/>
      <c r="F324" s="40"/>
      <c r="G324" s="97"/>
      <c r="H324" s="94"/>
      <c r="I324" s="97"/>
      <c r="J324" s="94"/>
      <c r="K324" s="94"/>
      <c r="L324" s="94"/>
      <c r="M324" s="97" t="n">
        <v>0</v>
      </c>
      <c r="N324" s="97" t="n">
        <v>0</v>
      </c>
      <c r="O324" s="97" t="n">
        <v>0</v>
      </c>
      <c r="P324" s="94"/>
      <c r="Q324" s="94"/>
    </row>
    <row r="325" customFormat="false" ht="12.75" hidden="false" customHeight="false" outlineLevel="0" collapsed="false">
      <c r="A325" s="99"/>
      <c r="B325" s="100"/>
      <c r="C325" s="101"/>
      <c r="D325" s="102"/>
      <c r="E325" s="102"/>
      <c r="F325" s="101"/>
      <c r="G325" s="103"/>
      <c r="H325" s="99"/>
      <c r="I325" s="103"/>
      <c r="J325" s="99"/>
      <c r="K325" s="99"/>
      <c r="L325" s="99"/>
      <c r="M325" s="103" t="n">
        <v>0</v>
      </c>
      <c r="N325" s="103" t="n">
        <v>0</v>
      </c>
      <c r="O325" s="103" t="n">
        <v>0</v>
      </c>
      <c r="P325" s="99"/>
      <c r="Q325" s="99"/>
    </row>
    <row r="326" customFormat="false" ht="12.75" hidden="false" customHeight="false" outlineLevel="0" collapsed="false">
      <c r="A326" s="104" t="n">
        <f aca="false">A323+1</f>
        <v>109</v>
      </c>
      <c r="B326" s="95"/>
      <c r="C326" s="40"/>
      <c r="D326" s="96"/>
      <c r="E326" s="96"/>
      <c r="F326" s="40"/>
      <c r="G326" s="105" t="n">
        <f aca="false">C326</f>
        <v>0</v>
      </c>
      <c r="H326" s="104" t="n">
        <f aca="false">IF(AND(E326=0,E327=0),25,20)</f>
        <v>25</v>
      </c>
      <c r="I326" s="105" t="n">
        <f aca="false">F326</f>
        <v>0</v>
      </c>
      <c r="J326" s="94" t="n">
        <f aca="false">IF(E326="WO40",-40,MAX(4,SUM(E326:E327)))</f>
        <v>4</v>
      </c>
      <c r="K326" s="104" t="n">
        <f aca="false">IF(D326&gt;E326,1,0)+IF(D327&gt;E327,1,0)+IF(D328&gt;E328,1,0)</f>
        <v>0</v>
      </c>
      <c r="L326" s="104" t="n">
        <f aca="false">IF(E326&gt;D326,1,0)+IF(E327&gt;D327,1,0)+IF(E328&gt;D328,1,0)</f>
        <v>0</v>
      </c>
      <c r="M326" s="97" t="str">
        <f aca="false">G326&amp;" d. "&amp;I326</f>
        <v>0 d. 0</v>
      </c>
      <c r="N326" s="97" t="str">
        <f aca="false">G326&amp;" x "&amp;I326</f>
        <v>0 x 0</v>
      </c>
      <c r="O326" s="97" t="str">
        <f aca="false">I326&amp;" x "&amp;G326</f>
        <v>0 x 0</v>
      </c>
      <c r="P326" s="94" t="n">
        <f aca="false">MONTH(B326)</f>
        <v>12</v>
      </c>
      <c r="Q326" s="94" t="n">
        <f aca="false">QUOTIENT(B326-2,7)-6129</f>
        <v>-6129</v>
      </c>
    </row>
    <row r="327" customFormat="false" ht="12.75" hidden="false" customHeight="false" outlineLevel="0" collapsed="false">
      <c r="A327" s="94"/>
      <c r="B327" s="39"/>
      <c r="C327" s="40"/>
      <c r="D327" s="98"/>
      <c r="E327" s="98"/>
      <c r="F327" s="40"/>
      <c r="G327" s="97"/>
      <c r="H327" s="94"/>
      <c r="I327" s="97"/>
      <c r="J327" s="94"/>
      <c r="K327" s="94"/>
      <c r="L327" s="94"/>
      <c r="M327" s="97" t="n">
        <v>0</v>
      </c>
      <c r="N327" s="97" t="n">
        <v>0</v>
      </c>
      <c r="O327" s="97" t="n">
        <v>0</v>
      </c>
      <c r="P327" s="94"/>
      <c r="Q327" s="94"/>
    </row>
    <row r="328" customFormat="false" ht="12.75" hidden="false" customHeight="false" outlineLevel="0" collapsed="false">
      <c r="A328" s="99"/>
      <c r="B328" s="100"/>
      <c r="C328" s="101"/>
      <c r="D328" s="102"/>
      <c r="E328" s="102"/>
      <c r="F328" s="101"/>
      <c r="G328" s="103"/>
      <c r="H328" s="99"/>
      <c r="I328" s="103"/>
      <c r="J328" s="99"/>
      <c r="K328" s="99"/>
      <c r="L328" s="99"/>
      <c r="M328" s="103" t="n">
        <v>0</v>
      </c>
      <c r="N328" s="103" t="n">
        <v>0</v>
      </c>
      <c r="O328" s="103" t="n">
        <v>0</v>
      </c>
      <c r="P328" s="99"/>
      <c r="Q328" s="99"/>
    </row>
    <row r="329" customFormat="false" ht="12.75" hidden="false" customHeight="false" outlineLevel="0" collapsed="false">
      <c r="A329" s="104" t="n">
        <f aca="false">A326+1</f>
        <v>110</v>
      </c>
      <c r="B329" s="95"/>
      <c r="C329" s="40"/>
      <c r="D329" s="96"/>
      <c r="E329" s="96"/>
      <c r="F329" s="40"/>
      <c r="G329" s="105" t="n">
        <f aca="false">C329</f>
        <v>0</v>
      </c>
      <c r="H329" s="104" t="n">
        <f aca="false">IF(AND(E329=0,E330=0),25,20)</f>
        <v>25</v>
      </c>
      <c r="I329" s="105" t="n">
        <f aca="false">F329</f>
        <v>0</v>
      </c>
      <c r="J329" s="94" t="n">
        <f aca="false">IF(E329="WO40",-40,MAX(4,SUM(E329:E330)))</f>
        <v>4</v>
      </c>
      <c r="K329" s="104" t="n">
        <f aca="false">IF(D329&gt;E329,1,0)+IF(D330&gt;E330,1,0)+IF(D331&gt;E331,1,0)</f>
        <v>0</v>
      </c>
      <c r="L329" s="104" t="n">
        <f aca="false">IF(E329&gt;D329,1,0)+IF(E330&gt;D330,1,0)+IF(E331&gt;D331,1,0)</f>
        <v>0</v>
      </c>
      <c r="M329" s="97" t="str">
        <f aca="false">G329&amp;" d. "&amp;I329</f>
        <v>0 d. 0</v>
      </c>
      <c r="N329" s="97" t="str">
        <f aca="false">G329&amp;" x "&amp;I329</f>
        <v>0 x 0</v>
      </c>
      <c r="O329" s="97" t="str">
        <f aca="false">I329&amp;" x "&amp;G329</f>
        <v>0 x 0</v>
      </c>
      <c r="P329" s="94" t="n">
        <f aca="false">MONTH(B329)</f>
        <v>12</v>
      </c>
      <c r="Q329" s="94" t="n">
        <f aca="false">QUOTIENT(B329-2,7)-6129</f>
        <v>-6129</v>
      </c>
    </row>
    <row r="330" customFormat="false" ht="12.75" hidden="false" customHeight="false" outlineLevel="0" collapsed="false">
      <c r="A330" s="94"/>
      <c r="B330" s="39"/>
      <c r="C330" s="40"/>
      <c r="D330" s="98"/>
      <c r="E330" s="98"/>
      <c r="F330" s="40"/>
      <c r="G330" s="97"/>
      <c r="H330" s="94"/>
      <c r="I330" s="97"/>
      <c r="J330" s="94"/>
      <c r="K330" s="94"/>
      <c r="L330" s="94"/>
      <c r="M330" s="97" t="n">
        <v>0</v>
      </c>
      <c r="N330" s="97" t="n">
        <v>0</v>
      </c>
      <c r="O330" s="97" t="n">
        <v>0</v>
      </c>
      <c r="P330" s="94"/>
      <c r="Q330" s="94"/>
    </row>
    <row r="331" customFormat="false" ht="12.75" hidden="false" customHeight="false" outlineLevel="0" collapsed="false">
      <c r="A331" s="99"/>
      <c r="B331" s="100"/>
      <c r="C331" s="101"/>
      <c r="D331" s="102"/>
      <c r="E331" s="102"/>
      <c r="F331" s="101"/>
      <c r="G331" s="103"/>
      <c r="H331" s="99"/>
      <c r="I331" s="103"/>
      <c r="J331" s="99"/>
      <c r="K331" s="99"/>
      <c r="L331" s="99"/>
      <c r="M331" s="103" t="n">
        <v>0</v>
      </c>
      <c r="N331" s="103" t="n">
        <v>0</v>
      </c>
      <c r="O331" s="103" t="n">
        <v>0</v>
      </c>
      <c r="P331" s="99"/>
      <c r="Q331" s="99"/>
    </row>
    <row r="332" customFormat="false" ht="12.75" hidden="false" customHeight="false" outlineLevel="0" collapsed="false">
      <c r="A332" s="104" t="n">
        <f aca="false">A329+1</f>
        <v>111</v>
      </c>
      <c r="B332" s="95"/>
      <c r="C332" s="40"/>
      <c r="D332" s="96"/>
      <c r="E332" s="96"/>
      <c r="F332" s="40"/>
      <c r="G332" s="105" t="n">
        <f aca="false">C332</f>
        <v>0</v>
      </c>
      <c r="H332" s="104" t="n">
        <f aca="false">IF(AND(E332=0,E333=0),25,20)</f>
        <v>25</v>
      </c>
      <c r="I332" s="105" t="n">
        <f aca="false">F332</f>
        <v>0</v>
      </c>
      <c r="J332" s="94" t="n">
        <f aca="false">IF(E332="WO40",-40,MAX(4,SUM(E332:E333)))</f>
        <v>4</v>
      </c>
      <c r="K332" s="104" t="n">
        <f aca="false">IF(D332&gt;E332,1,0)+IF(D333&gt;E333,1,0)+IF(D334&gt;E334,1,0)</f>
        <v>0</v>
      </c>
      <c r="L332" s="104" t="n">
        <f aca="false">IF(E332&gt;D332,1,0)+IF(E333&gt;D333,1,0)+IF(E334&gt;D334,1,0)</f>
        <v>0</v>
      </c>
      <c r="M332" s="97" t="str">
        <f aca="false">G332&amp;" d. "&amp;I332</f>
        <v>0 d. 0</v>
      </c>
      <c r="N332" s="97" t="str">
        <f aca="false">G332&amp;" x "&amp;I332</f>
        <v>0 x 0</v>
      </c>
      <c r="O332" s="97" t="str">
        <f aca="false">I332&amp;" x "&amp;G332</f>
        <v>0 x 0</v>
      </c>
      <c r="P332" s="94" t="n">
        <f aca="false">MONTH(B332)</f>
        <v>12</v>
      </c>
      <c r="Q332" s="94" t="n">
        <f aca="false">QUOTIENT(B332-2,7)-6129</f>
        <v>-6129</v>
      </c>
    </row>
    <row r="333" customFormat="false" ht="12.75" hidden="false" customHeight="false" outlineLevel="0" collapsed="false">
      <c r="A333" s="94"/>
      <c r="B333" s="39"/>
      <c r="C333" s="40"/>
      <c r="D333" s="98"/>
      <c r="E333" s="98"/>
      <c r="F333" s="40"/>
      <c r="G333" s="97"/>
      <c r="H333" s="94"/>
      <c r="I333" s="97"/>
      <c r="J333" s="94"/>
      <c r="K333" s="94"/>
      <c r="L333" s="94"/>
      <c r="M333" s="97" t="n">
        <v>0</v>
      </c>
      <c r="N333" s="97" t="n">
        <v>0</v>
      </c>
      <c r="O333" s="97" t="n">
        <v>0</v>
      </c>
      <c r="P333" s="94"/>
      <c r="Q333" s="94"/>
    </row>
    <row r="334" customFormat="false" ht="12.75" hidden="false" customHeight="false" outlineLevel="0" collapsed="false">
      <c r="A334" s="99"/>
      <c r="B334" s="100"/>
      <c r="C334" s="101"/>
      <c r="D334" s="102"/>
      <c r="E334" s="102"/>
      <c r="F334" s="101"/>
      <c r="G334" s="103"/>
      <c r="H334" s="99"/>
      <c r="I334" s="103"/>
      <c r="J334" s="99"/>
      <c r="K334" s="99"/>
      <c r="L334" s="99"/>
      <c r="M334" s="103" t="n">
        <v>0</v>
      </c>
      <c r="N334" s="103" t="n">
        <v>0</v>
      </c>
      <c r="O334" s="103" t="n">
        <v>0</v>
      </c>
      <c r="P334" s="99"/>
      <c r="Q334" s="99"/>
    </row>
    <row r="335" customFormat="false" ht="12.75" hidden="false" customHeight="false" outlineLevel="0" collapsed="false">
      <c r="A335" s="104" t="n">
        <f aca="false">A332+1</f>
        <v>112</v>
      </c>
      <c r="B335" s="95"/>
      <c r="C335" s="40"/>
      <c r="D335" s="96"/>
      <c r="E335" s="96"/>
      <c r="F335" s="40"/>
      <c r="G335" s="105" t="n">
        <f aca="false">C335</f>
        <v>0</v>
      </c>
      <c r="H335" s="104" t="n">
        <f aca="false">IF(AND(E335=0,E336=0),25,20)</f>
        <v>25</v>
      </c>
      <c r="I335" s="105" t="n">
        <f aca="false">F335</f>
        <v>0</v>
      </c>
      <c r="J335" s="94" t="n">
        <f aca="false">IF(E335="WO40",-40,MAX(4,SUM(E335:E336)))</f>
        <v>4</v>
      </c>
      <c r="K335" s="104" t="n">
        <f aca="false">IF(D335&gt;E335,1,0)+IF(D336&gt;E336,1,0)+IF(D337&gt;E337,1,0)</f>
        <v>0</v>
      </c>
      <c r="L335" s="104" t="n">
        <f aca="false">IF(E335&gt;D335,1,0)+IF(E336&gt;D336,1,0)+IF(E337&gt;D337,1,0)</f>
        <v>0</v>
      </c>
      <c r="M335" s="97" t="str">
        <f aca="false">G335&amp;" d. "&amp;I335</f>
        <v>0 d. 0</v>
      </c>
      <c r="N335" s="97" t="str">
        <f aca="false">G335&amp;" x "&amp;I335</f>
        <v>0 x 0</v>
      </c>
      <c r="O335" s="97" t="str">
        <f aca="false">I335&amp;" x "&amp;G335</f>
        <v>0 x 0</v>
      </c>
      <c r="P335" s="94" t="n">
        <f aca="false">MONTH(B335)</f>
        <v>12</v>
      </c>
      <c r="Q335" s="94" t="n">
        <f aca="false">QUOTIENT(B335-2,7)-6129</f>
        <v>-6129</v>
      </c>
    </row>
    <row r="336" customFormat="false" ht="12.75" hidden="false" customHeight="false" outlineLevel="0" collapsed="false">
      <c r="A336" s="94"/>
      <c r="B336" s="39"/>
      <c r="C336" s="40"/>
      <c r="D336" s="98"/>
      <c r="E336" s="98"/>
      <c r="F336" s="40"/>
      <c r="G336" s="97"/>
      <c r="H336" s="94"/>
      <c r="I336" s="97"/>
      <c r="J336" s="94"/>
      <c r="K336" s="94"/>
      <c r="L336" s="94"/>
      <c r="M336" s="97" t="n">
        <v>0</v>
      </c>
      <c r="N336" s="97" t="n">
        <v>0</v>
      </c>
      <c r="O336" s="97" t="n">
        <v>0</v>
      </c>
      <c r="P336" s="94"/>
      <c r="Q336" s="94"/>
    </row>
    <row r="337" customFormat="false" ht="12.75" hidden="false" customHeight="false" outlineLevel="0" collapsed="false">
      <c r="A337" s="99"/>
      <c r="B337" s="100"/>
      <c r="C337" s="101"/>
      <c r="D337" s="102"/>
      <c r="E337" s="102"/>
      <c r="F337" s="101"/>
      <c r="G337" s="103"/>
      <c r="H337" s="99"/>
      <c r="I337" s="103"/>
      <c r="J337" s="99"/>
      <c r="K337" s="99"/>
      <c r="L337" s="99"/>
      <c r="M337" s="103" t="n">
        <v>0</v>
      </c>
      <c r="N337" s="103" t="n">
        <v>0</v>
      </c>
      <c r="O337" s="103" t="n">
        <v>0</v>
      </c>
      <c r="P337" s="99"/>
      <c r="Q337" s="99"/>
    </row>
    <row r="338" customFormat="false" ht="12.75" hidden="false" customHeight="false" outlineLevel="0" collapsed="false">
      <c r="A338" s="104" t="n">
        <f aca="false">A335+1</f>
        <v>113</v>
      </c>
      <c r="B338" s="95"/>
      <c r="C338" s="40"/>
      <c r="D338" s="96"/>
      <c r="E338" s="96"/>
      <c r="F338" s="40"/>
      <c r="G338" s="105" t="n">
        <f aca="false">C338</f>
        <v>0</v>
      </c>
      <c r="H338" s="104" t="n">
        <f aca="false">IF(AND(E338=0,E339=0),25,20)</f>
        <v>25</v>
      </c>
      <c r="I338" s="105" t="n">
        <f aca="false">F338</f>
        <v>0</v>
      </c>
      <c r="J338" s="94" t="n">
        <f aca="false">IF(E338="WO40",-40,MAX(4,SUM(E338:E339)))</f>
        <v>4</v>
      </c>
      <c r="K338" s="104" t="n">
        <f aca="false">IF(D338&gt;E338,1,0)+IF(D339&gt;E339,1,0)+IF(D340&gt;E340,1,0)</f>
        <v>0</v>
      </c>
      <c r="L338" s="104" t="n">
        <f aca="false">IF(E338&gt;D338,1,0)+IF(E339&gt;D339,1,0)+IF(E340&gt;D340,1,0)</f>
        <v>0</v>
      </c>
      <c r="M338" s="97" t="str">
        <f aca="false">G338&amp;" d. "&amp;I338</f>
        <v>0 d. 0</v>
      </c>
      <c r="N338" s="97" t="str">
        <f aca="false">G338&amp;" x "&amp;I338</f>
        <v>0 x 0</v>
      </c>
      <c r="O338" s="97" t="str">
        <f aca="false">I338&amp;" x "&amp;G338</f>
        <v>0 x 0</v>
      </c>
      <c r="P338" s="94" t="n">
        <f aca="false">MONTH(B338)</f>
        <v>12</v>
      </c>
      <c r="Q338" s="94" t="n">
        <f aca="false">QUOTIENT(B338-2,7)-6129</f>
        <v>-6129</v>
      </c>
    </row>
    <row r="339" customFormat="false" ht="12.75" hidden="false" customHeight="false" outlineLevel="0" collapsed="false">
      <c r="A339" s="94"/>
      <c r="B339" s="39"/>
      <c r="C339" s="40"/>
      <c r="D339" s="98"/>
      <c r="E339" s="98"/>
      <c r="F339" s="40"/>
      <c r="G339" s="97"/>
      <c r="H339" s="94"/>
      <c r="I339" s="97"/>
      <c r="J339" s="94"/>
      <c r="K339" s="94"/>
      <c r="L339" s="94"/>
      <c r="M339" s="97" t="n">
        <v>0</v>
      </c>
      <c r="N339" s="97" t="n">
        <v>0</v>
      </c>
      <c r="O339" s="97" t="n">
        <v>0</v>
      </c>
      <c r="P339" s="94"/>
      <c r="Q339" s="94"/>
    </row>
    <row r="340" customFormat="false" ht="12.75" hidden="false" customHeight="false" outlineLevel="0" collapsed="false">
      <c r="A340" s="99"/>
      <c r="B340" s="100"/>
      <c r="C340" s="101"/>
      <c r="D340" s="102"/>
      <c r="E340" s="102"/>
      <c r="F340" s="101"/>
      <c r="G340" s="103"/>
      <c r="H340" s="99"/>
      <c r="I340" s="103"/>
      <c r="J340" s="99"/>
      <c r="K340" s="99"/>
      <c r="L340" s="99"/>
      <c r="M340" s="103" t="n">
        <v>0</v>
      </c>
      <c r="N340" s="103" t="n">
        <v>0</v>
      </c>
      <c r="O340" s="103" t="n">
        <v>0</v>
      </c>
      <c r="P340" s="99"/>
      <c r="Q340" s="99"/>
    </row>
    <row r="341" customFormat="false" ht="12.75" hidden="false" customHeight="false" outlineLevel="0" collapsed="false">
      <c r="A341" s="104" t="n">
        <f aca="false">A338+1</f>
        <v>114</v>
      </c>
      <c r="B341" s="95"/>
      <c r="C341" s="40"/>
      <c r="D341" s="96"/>
      <c r="E341" s="96"/>
      <c r="F341" s="40"/>
      <c r="G341" s="105" t="n">
        <f aca="false">C341</f>
        <v>0</v>
      </c>
      <c r="H341" s="104" t="n">
        <f aca="false">IF(AND(E341=0,E342=0),25,20)</f>
        <v>25</v>
      </c>
      <c r="I341" s="105" t="n">
        <f aca="false">F341</f>
        <v>0</v>
      </c>
      <c r="J341" s="94" t="n">
        <f aca="false">IF(E341="WO40",-40,MAX(4,SUM(E341:E342)))</f>
        <v>4</v>
      </c>
      <c r="K341" s="104" t="n">
        <f aca="false">IF(D341&gt;E341,1,0)+IF(D342&gt;E342,1,0)+IF(D343&gt;E343,1,0)</f>
        <v>0</v>
      </c>
      <c r="L341" s="104" t="n">
        <f aca="false">IF(E341&gt;D341,1,0)+IF(E342&gt;D342,1,0)+IF(E343&gt;D343,1,0)</f>
        <v>0</v>
      </c>
      <c r="M341" s="97" t="str">
        <f aca="false">G341&amp;" d. "&amp;I341</f>
        <v>0 d. 0</v>
      </c>
      <c r="N341" s="97" t="str">
        <f aca="false">G341&amp;" x "&amp;I341</f>
        <v>0 x 0</v>
      </c>
      <c r="O341" s="97" t="str">
        <f aca="false">I341&amp;" x "&amp;G341</f>
        <v>0 x 0</v>
      </c>
      <c r="P341" s="94" t="n">
        <f aca="false">MONTH(B341)</f>
        <v>12</v>
      </c>
      <c r="Q341" s="94" t="n">
        <f aca="false">QUOTIENT(B341-2,7)-6129</f>
        <v>-6129</v>
      </c>
    </row>
    <row r="342" customFormat="false" ht="12.75" hidden="false" customHeight="false" outlineLevel="0" collapsed="false">
      <c r="A342" s="94"/>
      <c r="B342" s="39"/>
      <c r="C342" s="40"/>
      <c r="D342" s="98"/>
      <c r="E342" s="98"/>
      <c r="F342" s="40"/>
      <c r="G342" s="97"/>
      <c r="H342" s="94"/>
      <c r="I342" s="97"/>
      <c r="J342" s="94"/>
      <c r="K342" s="94"/>
      <c r="L342" s="94"/>
      <c r="M342" s="97" t="n">
        <v>0</v>
      </c>
      <c r="N342" s="97" t="n">
        <v>0</v>
      </c>
      <c r="O342" s="97" t="n">
        <v>0</v>
      </c>
      <c r="P342" s="94"/>
      <c r="Q342" s="94"/>
    </row>
    <row r="343" customFormat="false" ht="12.75" hidden="false" customHeight="false" outlineLevel="0" collapsed="false">
      <c r="A343" s="99"/>
      <c r="B343" s="100"/>
      <c r="C343" s="101"/>
      <c r="D343" s="102"/>
      <c r="E343" s="102"/>
      <c r="F343" s="101"/>
      <c r="G343" s="103"/>
      <c r="H343" s="99"/>
      <c r="I343" s="103"/>
      <c r="J343" s="99"/>
      <c r="K343" s="99"/>
      <c r="L343" s="99"/>
      <c r="M343" s="103" t="n">
        <v>0</v>
      </c>
      <c r="N343" s="103" t="n">
        <v>0</v>
      </c>
      <c r="O343" s="103" t="n">
        <v>0</v>
      </c>
      <c r="P343" s="99"/>
      <c r="Q343" s="99"/>
    </row>
    <row r="344" customFormat="false" ht="12.75" hidden="false" customHeight="false" outlineLevel="0" collapsed="false">
      <c r="A344" s="104" t="n">
        <f aca="false">A341+1</f>
        <v>115</v>
      </c>
      <c r="B344" s="95"/>
      <c r="C344" s="40"/>
      <c r="D344" s="96"/>
      <c r="E344" s="96"/>
      <c r="F344" s="40"/>
      <c r="G344" s="105" t="n">
        <f aca="false">C344</f>
        <v>0</v>
      </c>
      <c r="H344" s="104" t="n">
        <f aca="false">IF(AND(E344=0,E345=0),25,20)</f>
        <v>25</v>
      </c>
      <c r="I344" s="105" t="n">
        <f aca="false">F344</f>
        <v>0</v>
      </c>
      <c r="J344" s="94" t="n">
        <f aca="false">IF(E344="WO40",-40,MAX(4,SUM(E344:E345)))</f>
        <v>4</v>
      </c>
      <c r="K344" s="104" t="n">
        <f aca="false">IF(D344&gt;E344,1,0)+IF(D345&gt;E345,1,0)+IF(D346&gt;E346,1,0)</f>
        <v>0</v>
      </c>
      <c r="L344" s="104" t="n">
        <f aca="false">IF(E344&gt;D344,1,0)+IF(E345&gt;D345,1,0)+IF(E346&gt;D346,1,0)</f>
        <v>0</v>
      </c>
      <c r="M344" s="97" t="str">
        <f aca="false">G344&amp;" d. "&amp;I344</f>
        <v>0 d. 0</v>
      </c>
      <c r="N344" s="97" t="str">
        <f aca="false">G344&amp;" x "&amp;I344</f>
        <v>0 x 0</v>
      </c>
      <c r="O344" s="97" t="str">
        <f aca="false">I344&amp;" x "&amp;G344</f>
        <v>0 x 0</v>
      </c>
      <c r="P344" s="94" t="n">
        <f aca="false">MONTH(B344)</f>
        <v>12</v>
      </c>
      <c r="Q344" s="94" t="n">
        <f aca="false">QUOTIENT(B344-2,7)-6129</f>
        <v>-6129</v>
      </c>
    </row>
    <row r="345" customFormat="false" ht="12.75" hidden="false" customHeight="false" outlineLevel="0" collapsed="false">
      <c r="A345" s="94"/>
      <c r="B345" s="39"/>
      <c r="C345" s="40"/>
      <c r="D345" s="98"/>
      <c r="E345" s="98"/>
      <c r="F345" s="40"/>
      <c r="G345" s="97"/>
      <c r="H345" s="94"/>
      <c r="I345" s="97"/>
      <c r="J345" s="94"/>
      <c r="K345" s="94"/>
      <c r="L345" s="94"/>
      <c r="M345" s="97" t="n">
        <v>0</v>
      </c>
      <c r="N345" s="97" t="n">
        <v>0</v>
      </c>
      <c r="O345" s="97" t="n">
        <v>0</v>
      </c>
      <c r="P345" s="94"/>
      <c r="Q345" s="94"/>
    </row>
    <row r="346" customFormat="false" ht="12.75" hidden="false" customHeight="false" outlineLevel="0" collapsed="false">
      <c r="A346" s="99"/>
      <c r="B346" s="100"/>
      <c r="C346" s="101"/>
      <c r="D346" s="102"/>
      <c r="E346" s="102"/>
      <c r="F346" s="101"/>
      <c r="G346" s="103"/>
      <c r="H346" s="99"/>
      <c r="I346" s="103"/>
      <c r="J346" s="99"/>
      <c r="K346" s="99"/>
      <c r="L346" s="99"/>
      <c r="M346" s="103" t="n">
        <v>0</v>
      </c>
      <c r="N346" s="103" t="n">
        <v>0</v>
      </c>
      <c r="O346" s="103" t="n">
        <v>0</v>
      </c>
      <c r="P346" s="99"/>
      <c r="Q346" s="99"/>
    </row>
    <row r="347" customFormat="false" ht="12.75" hidden="false" customHeight="false" outlineLevel="0" collapsed="false">
      <c r="A347" s="104" t="n">
        <f aca="false">A344+1</f>
        <v>116</v>
      </c>
      <c r="B347" s="95"/>
      <c r="C347" s="40"/>
      <c r="D347" s="96"/>
      <c r="E347" s="96"/>
      <c r="F347" s="40"/>
      <c r="G347" s="105" t="n">
        <f aca="false">C347</f>
        <v>0</v>
      </c>
      <c r="H347" s="104" t="n">
        <f aca="false">IF(AND(E347=0,E348=0),25,20)</f>
        <v>25</v>
      </c>
      <c r="I347" s="105" t="n">
        <f aca="false">F347</f>
        <v>0</v>
      </c>
      <c r="J347" s="94" t="n">
        <f aca="false">IF(E347="WO40",-40,MAX(4,SUM(E347:E348)))</f>
        <v>4</v>
      </c>
      <c r="K347" s="104" t="n">
        <f aca="false">IF(D347&gt;E347,1,0)+IF(D348&gt;E348,1,0)+IF(D349&gt;E349,1,0)</f>
        <v>0</v>
      </c>
      <c r="L347" s="104" t="n">
        <f aca="false">IF(E347&gt;D347,1,0)+IF(E348&gt;D348,1,0)+IF(E349&gt;D349,1,0)</f>
        <v>0</v>
      </c>
      <c r="M347" s="97" t="str">
        <f aca="false">G347&amp;" d. "&amp;I347</f>
        <v>0 d. 0</v>
      </c>
      <c r="N347" s="97" t="str">
        <f aca="false">G347&amp;" x "&amp;I347</f>
        <v>0 x 0</v>
      </c>
      <c r="O347" s="97" t="str">
        <f aca="false">I347&amp;" x "&amp;G347</f>
        <v>0 x 0</v>
      </c>
      <c r="P347" s="94" t="n">
        <f aca="false">MONTH(B347)</f>
        <v>12</v>
      </c>
      <c r="Q347" s="94" t="n">
        <f aca="false">QUOTIENT(B347-2,7)-6129</f>
        <v>-6129</v>
      </c>
    </row>
    <row r="348" customFormat="false" ht="12.75" hidden="false" customHeight="false" outlineLevel="0" collapsed="false">
      <c r="A348" s="94"/>
      <c r="B348" s="39"/>
      <c r="C348" s="40"/>
      <c r="D348" s="98"/>
      <c r="E348" s="98"/>
      <c r="F348" s="40"/>
      <c r="G348" s="97"/>
      <c r="H348" s="94"/>
      <c r="I348" s="97"/>
      <c r="J348" s="94"/>
      <c r="K348" s="94"/>
      <c r="L348" s="94"/>
      <c r="M348" s="97" t="n">
        <v>0</v>
      </c>
      <c r="N348" s="97" t="n">
        <v>0</v>
      </c>
      <c r="O348" s="97" t="n">
        <v>0</v>
      </c>
      <c r="P348" s="94"/>
      <c r="Q348" s="94"/>
    </row>
    <row r="349" customFormat="false" ht="12.75" hidden="false" customHeight="false" outlineLevel="0" collapsed="false">
      <c r="A349" s="99"/>
      <c r="B349" s="100"/>
      <c r="C349" s="101"/>
      <c r="D349" s="102"/>
      <c r="E349" s="102"/>
      <c r="F349" s="101"/>
      <c r="G349" s="103"/>
      <c r="H349" s="99"/>
      <c r="I349" s="103"/>
      <c r="J349" s="99"/>
      <c r="K349" s="99"/>
      <c r="L349" s="99"/>
      <c r="M349" s="103" t="n">
        <v>0</v>
      </c>
      <c r="N349" s="103" t="n">
        <v>0</v>
      </c>
      <c r="O349" s="103" t="n">
        <v>0</v>
      </c>
      <c r="P349" s="99"/>
      <c r="Q349" s="99"/>
    </row>
    <row r="350" customFormat="false" ht="12.75" hidden="false" customHeight="false" outlineLevel="0" collapsed="false">
      <c r="A350" s="104" t="n">
        <f aca="false">A347+1</f>
        <v>117</v>
      </c>
      <c r="B350" s="95"/>
      <c r="C350" s="40"/>
      <c r="D350" s="96"/>
      <c r="E350" s="96"/>
      <c r="F350" s="40"/>
      <c r="G350" s="105" t="n">
        <f aca="false">C350</f>
        <v>0</v>
      </c>
      <c r="H350" s="104" t="n">
        <f aca="false">IF(AND(E350=0,E351=0),25,20)</f>
        <v>25</v>
      </c>
      <c r="I350" s="105" t="n">
        <f aca="false">F350</f>
        <v>0</v>
      </c>
      <c r="J350" s="94" t="n">
        <f aca="false">IF(E350="WO40",-40,MAX(4,SUM(E350:E351)))</f>
        <v>4</v>
      </c>
      <c r="K350" s="104" t="n">
        <f aca="false">IF(D350&gt;E350,1,0)+IF(D351&gt;E351,1,0)+IF(D352&gt;E352,1,0)</f>
        <v>0</v>
      </c>
      <c r="L350" s="104" t="n">
        <f aca="false">IF(E350&gt;D350,1,0)+IF(E351&gt;D351,1,0)+IF(E352&gt;D352,1,0)</f>
        <v>0</v>
      </c>
      <c r="M350" s="97" t="str">
        <f aca="false">G350&amp;" d. "&amp;I350</f>
        <v>0 d. 0</v>
      </c>
      <c r="N350" s="97" t="str">
        <f aca="false">G350&amp;" x "&amp;I350</f>
        <v>0 x 0</v>
      </c>
      <c r="O350" s="97" t="str">
        <f aca="false">I350&amp;" x "&amp;G350</f>
        <v>0 x 0</v>
      </c>
      <c r="P350" s="94" t="n">
        <f aca="false">MONTH(B350)</f>
        <v>12</v>
      </c>
      <c r="Q350" s="94" t="n">
        <f aca="false">QUOTIENT(B350-2,7)-6129</f>
        <v>-6129</v>
      </c>
    </row>
    <row r="351" customFormat="false" ht="12.75" hidden="false" customHeight="false" outlineLevel="0" collapsed="false">
      <c r="A351" s="94"/>
      <c r="B351" s="39"/>
      <c r="C351" s="40"/>
      <c r="D351" s="98"/>
      <c r="E351" s="98"/>
      <c r="F351" s="40"/>
      <c r="G351" s="97"/>
      <c r="H351" s="94"/>
      <c r="I351" s="97"/>
      <c r="J351" s="94"/>
      <c r="K351" s="94"/>
      <c r="L351" s="94"/>
      <c r="M351" s="97" t="n">
        <v>0</v>
      </c>
      <c r="N351" s="97" t="n">
        <v>0</v>
      </c>
      <c r="O351" s="97" t="n">
        <v>0</v>
      </c>
      <c r="P351" s="94"/>
      <c r="Q351" s="94"/>
    </row>
    <row r="352" customFormat="false" ht="12.75" hidden="false" customHeight="false" outlineLevel="0" collapsed="false">
      <c r="A352" s="99"/>
      <c r="B352" s="100"/>
      <c r="C352" s="101"/>
      <c r="D352" s="102"/>
      <c r="E352" s="102"/>
      <c r="F352" s="101"/>
      <c r="G352" s="103"/>
      <c r="H352" s="99"/>
      <c r="I352" s="103"/>
      <c r="J352" s="99"/>
      <c r="K352" s="99"/>
      <c r="L352" s="99"/>
      <c r="M352" s="103" t="n">
        <v>0</v>
      </c>
      <c r="N352" s="103" t="n">
        <v>0</v>
      </c>
      <c r="O352" s="103" t="n">
        <v>0</v>
      </c>
      <c r="P352" s="99"/>
      <c r="Q352" s="99"/>
    </row>
    <row r="353" customFormat="false" ht="12.75" hidden="false" customHeight="false" outlineLevel="0" collapsed="false">
      <c r="A353" s="104" t="n">
        <f aca="false">A350+1</f>
        <v>118</v>
      </c>
      <c r="B353" s="95"/>
      <c r="C353" s="40"/>
      <c r="D353" s="96"/>
      <c r="E353" s="96"/>
      <c r="F353" s="40"/>
      <c r="G353" s="105" t="n">
        <f aca="false">C353</f>
        <v>0</v>
      </c>
      <c r="H353" s="104" t="n">
        <f aca="false">IF(AND(E353=0,E354=0),25,20)</f>
        <v>25</v>
      </c>
      <c r="I353" s="105" t="n">
        <f aca="false">F353</f>
        <v>0</v>
      </c>
      <c r="J353" s="94" t="n">
        <f aca="false">IF(E353="WO40",-40,MAX(4,SUM(E353:E354)))</f>
        <v>4</v>
      </c>
      <c r="K353" s="104" t="n">
        <f aca="false">IF(D353&gt;E353,1,0)+IF(D354&gt;E354,1,0)+IF(D355&gt;E355,1,0)</f>
        <v>0</v>
      </c>
      <c r="L353" s="104" t="n">
        <f aca="false">IF(E353&gt;D353,1,0)+IF(E354&gt;D354,1,0)+IF(E355&gt;D355,1,0)</f>
        <v>0</v>
      </c>
      <c r="M353" s="97" t="str">
        <f aca="false">G353&amp;" d. "&amp;I353</f>
        <v>0 d. 0</v>
      </c>
      <c r="N353" s="97" t="str">
        <f aca="false">G353&amp;" x "&amp;I353</f>
        <v>0 x 0</v>
      </c>
      <c r="O353" s="97" t="str">
        <f aca="false">I353&amp;" x "&amp;G353</f>
        <v>0 x 0</v>
      </c>
      <c r="P353" s="94" t="n">
        <f aca="false">MONTH(B353)</f>
        <v>12</v>
      </c>
      <c r="Q353" s="94" t="n">
        <f aca="false">QUOTIENT(B353-2,7)-6129</f>
        <v>-6129</v>
      </c>
    </row>
    <row r="354" customFormat="false" ht="12.75" hidden="false" customHeight="false" outlineLevel="0" collapsed="false">
      <c r="A354" s="94"/>
      <c r="B354" s="39"/>
      <c r="C354" s="40"/>
      <c r="D354" s="98"/>
      <c r="E354" s="98"/>
      <c r="F354" s="40"/>
      <c r="G354" s="97"/>
      <c r="H354" s="94"/>
      <c r="I354" s="97"/>
      <c r="J354" s="94"/>
      <c r="K354" s="94"/>
      <c r="L354" s="94"/>
      <c r="M354" s="97" t="n">
        <v>0</v>
      </c>
      <c r="N354" s="97" t="n">
        <v>0</v>
      </c>
      <c r="O354" s="97" t="n">
        <v>0</v>
      </c>
      <c r="P354" s="94"/>
      <c r="Q354" s="94"/>
    </row>
    <row r="355" customFormat="false" ht="12.75" hidden="false" customHeight="false" outlineLevel="0" collapsed="false">
      <c r="A355" s="99"/>
      <c r="B355" s="100"/>
      <c r="C355" s="101"/>
      <c r="D355" s="102"/>
      <c r="E355" s="102"/>
      <c r="F355" s="101"/>
      <c r="G355" s="103"/>
      <c r="H355" s="99"/>
      <c r="I355" s="103"/>
      <c r="J355" s="99"/>
      <c r="K355" s="99"/>
      <c r="L355" s="99"/>
      <c r="M355" s="103" t="n">
        <v>0</v>
      </c>
      <c r="N355" s="103" t="n">
        <v>0</v>
      </c>
      <c r="O355" s="103" t="n">
        <v>0</v>
      </c>
      <c r="P355" s="99"/>
      <c r="Q355" s="99"/>
    </row>
    <row r="356" customFormat="false" ht="12.75" hidden="false" customHeight="false" outlineLevel="0" collapsed="false">
      <c r="A356" s="104" t="n">
        <f aca="false">A353+1</f>
        <v>119</v>
      </c>
      <c r="B356" s="95"/>
      <c r="C356" s="40"/>
      <c r="D356" s="96"/>
      <c r="E356" s="96"/>
      <c r="F356" s="40"/>
      <c r="G356" s="105" t="n">
        <f aca="false">C356</f>
        <v>0</v>
      </c>
      <c r="H356" s="104" t="n">
        <f aca="false">IF(AND(E356=0,E357=0),25,20)</f>
        <v>25</v>
      </c>
      <c r="I356" s="105" t="n">
        <f aca="false">F356</f>
        <v>0</v>
      </c>
      <c r="J356" s="94" t="n">
        <f aca="false">IF(E356="WO40",-40,MAX(4,SUM(E356:E357)))</f>
        <v>4</v>
      </c>
      <c r="K356" s="104" t="n">
        <f aca="false">IF(D356&gt;E356,1,0)+IF(D357&gt;E357,1,0)+IF(D358&gt;E358,1,0)</f>
        <v>0</v>
      </c>
      <c r="L356" s="104" t="n">
        <f aca="false">IF(E356&gt;D356,1,0)+IF(E357&gt;D357,1,0)+IF(E358&gt;D358,1,0)</f>
        <v>0</v>
      </c>
      <c r="M356" s="97" t="str">
        <f aca="false">G356&amp;" d. "&amp;I356</f>
        <v>0 d. 0</v>
      </c>
      <c r="N356" s="97" t="str">
        <f aca="false">G356&amp;" x "&amp;I356</f>
        <v>0 x 0</v>
      </c>
      <c r="O356" s="97" t="str">
        <f aca="false">I356&amp;" x "&amp;G356</f>
        <v>0 x 0</v>
      </c>
      <c r="P356" s="94" t="n">
        <f aca="false">MONTH(B356)</f>
        <v>12</v>
      </c>
      <c r="Q356" s="94" t="n">
        <f aca="false">QUOTIENT(B356-2,7)-6129</f>
        <v>-6129</v>
      </c>
    </row>
    <row r="357" customFormat="false" ht="12.75" hidden="false" customHeight="false" outlineLevel="0" collapsed="false">
      <c r="A357" s="94"/>
      <c r="B357" s="39"/>
      <c r="C357" s="40"/>
      <c r="D357" s="98"/>
      <c r="E357" s="98"/>
      <c r="F357" s="40"/>
      <c r="G357" s="97"/>
      <c r="H357" s="94"/>
      <c r="I357" s="97"/>
      <c r="J357" s="94"/>
      <c r="K357" s="94"/>
      <c r="L357" s="94"/>
      <c r="M357" s="97" t="n">
        <v>0</v>
      </c>
      <c r="N357" s="97" t="n">
        <v>0</v>
      </c>
      <c r="O357" s="97" t="n">
        <v>0</v>
      </c>
      <c r="P357" s="94"/>
      <c r="Q357" s="94"/>
    </row>
    <row r="358" customFormat="false" ht="12.75" hidden="false" customHeight="false" outlineLevel="0" collapsed="false">
      <c r="A358" s="99"/>
      <c r="B358" s="100"/>
      <c r="C358" s="101"/>
      <c r="D358" s="102"/>
      <c r="E358" s="102"/>
      <c r="F358" s="101"/>
      <c r="G358" s="103"/>
      <c r="H358" s="99"/>
      <c r="I358" s="103"/>
      <c r="J358" s="99"/>
      <c r="K358" s="99"/>
      <c r="L358" s="99"/>
      <c r="M358" s="103" t="n">
        <v>0</v>
      </c>
      <c r="N358" s="103" t="n">
        <v>0</v>
      </c>
      <c r="O358" s="103" t="n">
        <v>0</v>
      </c>
      <c r="P358" s="99"/>
      <c r="Q358" s="99"/>
    </row>
    <row r="359" customFormat="false" ht="12.75" hidden="false" customHeight="false" outlineLevel="0" collapsed="false">
      <c r="A359" s="104" t="n">
        <f aca="false">A356+1</f>
        <v>120</v>
      </c>
      <c r="B359" s="95"/>
      <c r="C359" s="40"/>
      <c r="D359" s="96"/>
      <c r="E359" s="96"/>
      <c r="F359" s="40"/>
      <c r="G359" s="105" t="n">
        <f aca="false">C359</f>
        <v>0</v>
      </c>
      <c r="H359" s="104" t="n">
        <f aca="false">IF(AND(E359=0,E360=0),25,20)</f>
        <v>25</v>
      </c>
      <c r="I359" s="105" t="n">
        <f aca="false">F359</f>
        <v>0</v>
      </c>
      <c r="J359" s="94" t="n">
        <f aca="false">IF(E359="WO40",-40,MAX(4,SUM(E359:E360)))</f>
        <v>4</v>
      </c>
      <c r="K359" s="104" t="n">
        <f aca="false">IF(D359&gt;E359,1,0)+IF(D360&gt;E360,1,0)+IF(D361&gt;E361,1,0)</f>
        <v>0</v>
      </c>
      <c r="L359" s="104" t="n">
        <f aca="false">IF(E359&gt;D359,1,0)+IF(E360&gt;D360,1,0)+IF(E361&gt;D361,1,0)</f>
        <v>0</v>
      </c>
      <c r="M359" s="97" t="str">
        <f aca="false">G359&amp;" d. "&amp;I359</f>
        <v>0 d. 0</v>
      </c>
      <c r="N359" s="97" t="str">
        <f aca="false">G359&amp;" x "&amp;I359</f>
        <v>0 x 0</v>
      </c>
      <c r="O359" s="97" t="str">
        <f aca="false">I359&amp;" x "&amp;G359</f>
        <v>0 x 0</v>
      </c>
      <c r="P359" s="94" t="n">
        <f aca="false">MONTH(B359)</f>
        <v>12</v>
      </c>
      <c r="Q359" s="94" t="n">
        <f aca="false">QUOTIENT(B359-2,7)-6129</f>
        <v>-6129</v>
      </c>
    </row>
    <row r="360" customFormat="false" ht="12.75" hidden="false" customHeight="false" outlineLevel="0" collapsed="false">
      <c r="A360" s="94"/>
      <c r="B360" s="39"/>
      <c r="C360" s="40"/>
      <c r="D360" s="98"/>
      <c r="E360" s="98"/>
      <c r="F360" s="40"/>
      <c r="G360" s="97"/>
      <c r="H360" s="94"/>
      <c r="I360" s="97"/>
      <c r="J360" s="94"/>
      <c r="K360" s="94"/>
      <c r="L360" s="94"/>
      <c r="M360" s="97" t="n">
        <v>0</v>
      </c>
      <c r="N360" s="97" t="n">
        <v>0</v>
      </c>
      <c r="O360" s="97" t="n">
        <v>0</v>
      </c>
      <c r="P360" s="94"/>
      <c r="Q360" s="94"/>
    </row>
    <row r="361" customFormat="false" ht="12.75" hidden="false" customHeight="false" outlineLevel="0" collapsed="false">
      <c r="A361" s="99"/>
      <c r="B361" s="100"/>
      <c r="C361" s="101"/>
      <c r="D361" s="102"/>
      <c r="E361" s="102"/>
      <c r="F361" s="101"/>
      <c r="G361" s="103"/>
      <c r="H361" s="99"/>
      <c r="I361" s="103"/>
      <c r="J361" s="99"/>
      <c r="K361" s="99"/>
      <c r="L361" s="99"/>
      <c r="M361" s="103" t="n">
        <v>0</v>
      </c>
      <c r="N361" s="103" t="n">
        <v>0</v>
      </c>
      <c r="O361" s="103" t="n">
        <v>0</v>
      </c>
      <c r="P361" s="99"/>
      <c r="Q361" s="99"/>
    </row>
    <row r="362" customFormat="false" ht="12.75" hidden="false" customHeight="false" outlineLevel="0" collapsed="false">
      <c r="A362" s="104" t="n">
        <f aca="false">A359+1</f>
        <v>121</v>
      </c>
      <c r="B362" s="95"/>
      <c r="C362" s="40"/>
      <c r="D362" s="96"/>
      <c r="E362" s="96"/>
      <c r="F362" s="40"/>
      <c r="G362" s="105" t="n">
        <f aca="false">C362</f>
        <v>0</v>
      </c>
      <c r="H362" s="104" t="n">
        <f aca="false">IF(AND(E362=0,E363=0),25,20)</f>
        <v>25</v>
      </c>
      <c r="I362" s="105" t="n">
        <f aca="false">F362</f>
        <v>0</v>
      </c>
      <c r="J362" s="94" t="n">
        <f aca="false">IF(E362="WO40",-40,MAX(4,SUM(E362:E363)))</f>
        <v>4</v>
      </c>
      <c r="K362" s="104" t="n">
        <f aca="false">IF(D362&gt;E362,1,0)+IF(D363&gt;E363,1,0)+IF(D364&gt;E364,1,0)</f>
        <v>0</v>
      </c>
      <c r="L362" s="104" t="n">
        <f aca="false">IF(E362&gt;D362,1,0)+IF(E363&gt;D363,1,0)+IF(E364&gt;D364,1,0)</f>
        <v>0</v>
      </c>
      <c r="M362" s="97" t="str">
        <f aca="false">G362&amp;" d. "&amp;I362</f>
        <v>0 d. 0</v>
      </c>
      <c r="N362" s="97" t="str">
        <f aca="false">G362&amp;" x "&amp;I362</f>
        <v>0 x 0</v>
      </c>
      <c r="O362" s="97" t="str">
        <f aca="false">I362&amp;" x "&amp;G362</f>
        <v>0 x 0</v>
      </c>
      <c r="P362" s="94" t="n">
        <f aca="false">MONTH(B362)</f>
        <v>12</v>
      </c>
      <c r="Q362" s="94" t="n">
        <f aca="false">QUOTIENT(B362-2,7)-6129</f>
        <v>-6129</v>
      </c>
    </row>
    <row r="363" customFormat="false" ht="12.75" hidden="false" customHeight="false" outlineLevel="0" collapsed="false">
      <c r="A363" s="94"/>
      <c r="B363" s="39"/>
      <c r="C363" s="40"/>
      <c r="D363" s="98"/>
      <c r="E363" s="98"/>
      <c r="F363" s="40"/>
      <c r="G363" s="97"/>
      <c r="H363" s="94"/>
      <c r="I363" s="97"/>
      <c r="J363" s="94"/>
      <c r="K363" s="94"/>
      <c r="L363" s="94"/>
      <c r="M363" s="97" t="n">
        <v>0</v>
      </c>
      <c r="N363" s="97" t="n">
        <v>0</v>
      </c>
      <c r="O363" s="97" t="n">
        <v>0</v>
      </c>
      <c r="P363" s="94"/>
      <c r="Q363" s="94"/>
    </row>
    <row r="364" customFormat="false" ht="12.75" hidden="false" customHeight="false" outlineLevel="0" collapsed="false">
      <c r="A364" s="99"/>
      <c r="B364" s="100"/>
      <c r="C364" s="101"/>
      <c r="D364" s="102"/>
      <c r="E364" s="102"/>
      <c r="F364" s="101"/>
      <c r="G364" s="103"/>
      <c r="H364" s="99"/>
      <c r="I364" s="103"/>
      <c r="J364" s="99"/>
      <c r="K364" s="99"/>
      <c r="L364" s="99"/>
      <c r="M364" s="103" t="n">
        <v>0</v>
      </c>
      <c r="N364" s="103" t="n">
        <v>0</v>
      </c>
      <c r="O364" s="103" t="n">
        <v>0</v>
      </c>
      <c r="P364" s="99"/>
      <c r="Q364" s="99"/>
    </row>
    <row r="365" customFormat="false" ht="12.75" hidden="false" customHeight="false" outlineLevel="0" collapsed="false">
      <c r="A365" s="104" t="n">
        <f aca="false">A362+1</f>
        <v>122</v>
      </c>
      <c r="B365" s="95"/>
      <c r="C365" s="40"/>
      <c r="D365" s="96"/>
      <c r="E365" s="96"/>
      <c r="F365" s="40"/>
      <c r="G365" s="105" t="n">
        <f aca="false">C365</f>
        <v>0</v>
      </c>
      <c r="H365" s="104" t="n">
        <f aca="false">IF(AND(E365=0,E366=0),25,20)</f>
        <v>25</v>
      </c>
      <c r="I365" s="105" t="n">
        <f aca="false">F365</f>
        <v>0</v>
      </c>
      <c r="J365" s="94" t="n">
        <f aca="false">IF(E365="WO40",-40,MAX(4,SUM(E365:E366)))</f>
        <v>4</v>
      </c>
      <c r="K365" s="104" t="n">
        <f aca="false">IF(D365&gt;E365,1,0)+IF(D366&gt;E366,1,0)+IF(D367&gt;E367,1,0)</f>
        <v>0</v>
      </c>
      <c r="L365" s="104" t="n">
        <f aca="false">IF(E365&gt;D365,1,0)+IF(E366&gt;D366,1,0)+IF(E367&gt;D367,1,0)</f>
        <v>0</v>
      </c>
      <c r="M365" s="97" t="str">
        <f aca="false">G365&amp;" d. "&amp;I365</f>
        <v>0 d. 0</v>
      </c>
      <c r="N365" s="97" t="str">
        <f aca="false">G365&amp;" x "&amp;I365</f>
        <v>0 x 0</v>
      </c>
      <c r="O365" s="97" t="str">
        <f aca="false">I365&amp;" x "&amp;G365</f>
        <v>0 x 0</v>
      </c>
      <c r="P365" s="94" t="n">
        <f aca="false">MONTH(B365)</f>
        <v>12</v>
      </c>
      <c r="Q365" s="94" t="n">
        <f aca="false">QUOTIENT(B365-2,7)-6129</f>
        <v>-6129</v>
      </c>
    </row>
    <row r="366" customFormat="false" ht="12.75" hidden="false" customHeight="false" outlineLevel="0" collapsed="false">
      <c r="A366" s="94"/>
      <c r="B366" s="39"/>
      <c r="C366" s="40"/>
      <c r="D366" s="98"/>
      <c r="E366" s="98"/>
      <c r="F366" s="40"/>
      <c r="G366" s="97"/>
      <c r="H366" s="94"/>
      <c r="I366" s="97"/>
      <c r="J366" s="94"/>
      <c r="K366" s="94"/>
      <c r="L366" s="94"/>
      <c r="M366" s="97" t="n">
        <v>0</v>
      </c>
      <c r="N366" s="97" t="n">
        <v>0</v>
      </c>
      <c r="O366" s="97" t="n">
        <v>0</v>
      </c>
      <c r="P366" s="94"/>
      <c r="Q366" s="94"/>
    </row>
    <row r="367" customFormat="false" ht="12.75" hidden="false" customHeight="false" outlineLevel="0" collapsed="false">
      <c r="A367" s="99"/>
      <c r="B367" s="100"/>
      <c r="C367" s="101"/>
      <c r="D367" s="102"/>
      <c r="E367" s="102"/>
      <c r="F367" s="101"/>
      <c r="G367" s="103"/>
      <c r="H367" s="99"/>
      <c r="I367" s="103"/>
      <c r="J367" s="99"/>
      <c r="K367" s="99"/>
      <c r="L367" s="99"/>
      <c r="M367" s="103" t="n">
        <v>0</v>
      </c>
      <c r="N367" s="103" t="n">
        <v>0</v>
      </c>
      <c r="O367" s="103" t="n">
        <v>0</v>
      </c>
      <c r="P367" s="99"/>
      <c r="Q367" s="99"/>
    </row>
    <row r="368" customFormat="false" ht="12.75" hidden="false" customHeight="false" outlineLevel="0" collapsed="false">
      <c r="A368" s="104" t="n">
        <f aca="false">A365+1</f>
        <v>123</v>
      </c>
      <c r="B368" s="95"/>
      <c r="C368" s="40"/>
      <c r="D368" s="96"/>
      <c r="E368" s="96"/>
      <c r="F368" s="40"/>
      <c r="G368" s="105" t="n">
        <f aca="false">C368</f>
        <v>0</v>
      </c>
      <c r="H368" s="104" t="n">
        <f aca="false">IF(AND(E368=0,E369=0),25,20)</f>
        <v>25</v>
      </c>
      <c r="I368" s="105" t="n">
        <f aca="false">F368</f>
        <v>0</v>
      </c>
      <c r="J368" s="94" t="n">
        <f aca="false">IF(E368="WO40",-40,MAX(4,SUM(E368:E369)))</f>
        <v>4</v>
      </c>
      <c r="K368" s="104" t="n">
        <f aca="false">IF(D368&gt;E368,1,0)+IF(D369&gt;E369,1,0)+IF(D370&gt;E370,1,0)</f>
        <v>0</v>
      </c>
      <c r="L368" s="104" t="n">
        <f aca="false">IF(E368&gt;D368,1,0)+IF(E369&gt;D369,1,0)+IF(E370&gt;D370,1,0)</f>
        <v>0</v>
      </c>
      <c r="M368" s="97" t="str">
        <f aca="false">G368&amp;" d. "&amp;I368</f>
        <v>0 d. 0</v>
      </c>
      <c r="N368" s="97" t="str">
        <f aca="false">G368&amp;" x "&amp;I368</f>
        <v>0 x 0</v>
      </c>
      <c r="O368" s="97" t="str">
        <f aca="false">I368&amp;" x "&amp;G368</f>
        <v>0 x 0</v>
      </c>
      <c r="P368" s="94" t="n">
        <f aca="false">MONTH(B368)</f>
        <v>12</v>
      </c>
      <c r="Q368" s="94" t="n">
        <f aca="false">QUOTIENT(B368-2,7)-6129</f>
        <v>-6129</v>
      </c>
    </row>
    <row r="369" customFormat="false" ht="12.75" hidden="false" customHeight="false" outlineLevel="0" collapsed="false">
      <c r="A369" s="94"/>
      <c r="B369" s="39"/>
      <c r="C369" s="40"/>
      <c r="D369" s="98"/>
      <c r="E369" s="98"/>
      <c r="F369" s="40"/>
      <c r="G369" s="97"/>
      <c r="H369" s="94"/>
      <c r="I369" s="97"/>
      <c r="J369" s="94"/>
      <c r="K369" s="94"/>
      <c r="L369" s="94"/>
      <c r="M369" s="97" t="n">
        <v>0</v>
      </c>
      <c r="N369" s="97" t="n">
        <v>0</v>
      </c>
      <c r="O369" s="97" t="n">
        <v>0</v>
      </c>
      <c r="P369" s="94"/>
      <c r="Q369" s="94"/>
    </row>
    <row r="370" customFormat="false" ht="12.75" hidden="false" customHeight="false" outlineLevel="0" collapsed="false">
      <c r="A370" s="99"/>
      <c r="B370" s="100"/>
      <c r="C370" s="101"/>
      <c r="D370" s="102"/>
      <c r="E370" s="102"/>
      <c r="F370" s="101"/>
      <c r="G370" s="103"/>
      <c r="H370" s="99"/>
      <c r="I370" s="103"/>
      <c r="J370" s="99"/>
      <c r="K370" s="99"/>
      <c r="L370" s="99"/>
      <c r="M370" s="103" t="n">
        <v>0</v>
      </c>
      <c r="N370" s="103" t="n">
        <v>0</v>
      </c>
      <c r="O370" s="103" t="n">
        <v>0</v>
      </c>
      <c r="P370" s="99"/>
      <c r="Q370" s="99"/>
    </row>
    <row r="371" customFormat="false" ht="12.75" hidden="false" customHeight="false" outlineLevel="0" collapsed="false">
      <c r="A371" s="104" t="n">
        <f aca="false">A368+1</f>
        <v>124</v>
      </c>
      <c r="B371" s="95"/>
      <c r="C371" s="40"/>
      <c r="D371" s="96"/>
      <c r="E371" s="96"/>
      <c r="F371" s="40"/>
      <c r="G371" s="105" t="n">
        <f aca="false">C371</f>
        <v>0</v>
      </c>
      <c r="H371" s="104" t="n">
        <f aca="false">IF(AND(E371=0,E372=0),25,20)</f>
        <v>25</v>
      </c>
      <c r="I371" s="105" t="n">
        <f aca="false">F371</f>
        <v>0</v>
      </c>
      <c r="J371" s="94" t="n">
        <f aca="false">IF(E371="WO40",-40,MAX(4,SUM(E371:E372)))</f>
        <v>4</v>
      </c>
      <c r="K371" s="104" t="n">
        <f aca="false">IF(D371&gt;E371,1,0)+IF(D372&gt;E372,1,0)+IF(D373&gt;E373,1,0)</f>
        <v>0</v>
      </c>
      <c r="L371" s="104" t="n">
        <f aca="false">IF(E371&gt;D371,1,0)+IF(E372&gt;D372,1,0)+IF(E373&gt;D373,1,0)</f>
        <v>0</v>
      </c>
      <c r="M371" s="97" t="str">
        <f aca="false">G371&amp;" d. "&amp;I371</f>
        <v>0 d. 0</v>
      </c>
      <c r="N371" s="97" t="str">
        <f aca="false">G371&amp;" x "&amp;I371</f>
        <v>0 x 0</v>
      </c>
      <c r="O371" s="97" t="str">
        <f aca="false">I371&amp;" x "&amp;G371</f>
        <v>0 x 0</v>
      </c>
      <c r="P371" s="94" t="n">
        <f aca="false">MONTH(B371)</f>
        <v>12</v>
      </c>
      <c r="Q371" s="94" t="n">
        <f aca="false">QUOTIENT(B371-2,7)-6129</f>
        <v>-6129</v>
      </c>
    </row>
    <row r="372" customFormat="false" ht="12.75" hidden="false" customHeight="false" outlineLevel="0" collapsed="false">
      <c r="A372" s="94"/>
      <c r="B372" s="39"/>
      <c r="C372" s="40"/>
      <c r="D372" s="98"/>
      <c r="E372" s="98"/>
      <c r="F372" s="40"/>
      <c r="G372" s="97"/>
      <c r="H372" s="94"/>
      <c r="I372" s="97"/>
      <c r="J372" s="94"/>
      <c r="K372" s="94"/>
      <c r="L372" s="94"/>
      <c r="M372" s="97" t="n">
        <v>0</v>
      </c>
      <c r="N372" s="97" t="n">
        <v>0</v>
      </c>
      <c r="O372" s="97" t="n">
        <v>0</v>
      </c>
      <c r="P372" s="94"/>
      <c r="Q372" s="94"/>
    </row>
    <row r="373" customFormat="false" ht="12.75" hidden="false" customHeight="false" outlineLevel="0" collapsed="false">
      <c r="A373" s="99"/>
      <c r="B373" s="100"/>
      <c r="C373" s="101"/>
      <c r="D373" s="102"/>
      <c r="E373" s="102"/>
      <c r="F373" s="101"/>
      <c r="G373" s="103"/>
      <c r="H373" s="99"/>
      <c r="I373" s="103"/>
      <c r="J373" s="99"/>
      <c r="K373" s="99"/>
      <c r="L373" s="99"/>
      <c r="M373" s="103" t="n">
        <v>0</v>
      </c>
      <c r="N373" s="103" t="n">
        <v>0</v>
      </c>
      <c r="O373" s="103" t="n">
        <v>0</v>
      </c>
      <c r="P373" s="99"/>
      <c r="Q373" s="99"/>
    </row>
    <row r="374" customFormat="false" ht="12.75" hidden="false" customHeight="false" outlineLevel="0" collapsed="false">
      <c r="A374" s="104" t="n">
        <f aca="false">A371+1</f>
        <v>125</v>
      </c>
      <c r="B374" s="95"/>
      <c r="C374" s="40"/>
      <c r="D374" s="96"/>
      <c r="E374" s="96"/>
      <c r="F374" s="40"/>
      <c r="G374" s="105" t="n">
        <f aca="false">C374</f>
        <v>0</v>
      </c>
      <c r="H374" s="104" t="n">
        <f aca="false">IF(AND(E374=0,E375=0),25,20)</f>
        <v>25</v>
      </c>
      <c r="I374" s="105" t="n">
        <f aca="false">F374</f>
        <v>0</v>
      </c>
      <c r="J374" s="94" t="n">
        <f aca="false">IF(E374="WO40",-40,MAX(4,SUM(E374:E375)))</f>
        <v>4</v>
      </c>
      <c r="K374" s="104" t="n">
        <f aca="false">IF(D374&gt;E374,1,0)+IF(D375&gt;E375,1,0)+IF(D376&gt;E376,1,0)</f>
        <v>0</v>
      </c>
      <c r="L374" s="104" t="n">
        <f aca="false">IF(E374&gt;D374,1,0)+IF(E375&gt;D375,1,0)+IF(E376&gt;D376,1,0)</f>
        <v>0</v>
      </c>
      <c r="M374" s="97" t="str">
        <f aca="false">G374&amp;" d. "&amp;I374</f>
        <v>0 d. 0</v>
      </c>
      <c r="N374" s="97" t="str">
        <f aca="false">G374&amp;" x "&amp;I374</f>
        <v>0 x 0</v>
      </c>
      <c r="O374" s="97" t="str">
        <f aca="false">I374&amp;" x "&amp;G374</f>
        <v>0 x 0</v>
      </c>
      <c r="P374" s="94" t="n">
        <f aca="false">MONTH(B374)</f>
        <v>12</v>
      </c>
      <c r="Q374" s="94" t="n">
        <f aca="false">QUOTIENT(B374-2,7)-6129</f>
        <v>-6129</v>
      </c>
    </row>
    <row r="375" customFormat="false" ht="12.75" hidden="false" customHeight="false" outlineLevel="0" collapsed="false">
      <c r="A375" s="94"/>
      <c r="B375" s="39"/>
      <c r="C375" s="40"/>
      <c r="D375" s="98"/>
      <c r="E375" s="98"/>
      <c r="F375" s="40"/>
      <c r="G375" s="97"/>
      <c r="H375" s="94"/>
      <c r="I375" s="97"/>
      <c r="J375" s="94"/>
      <c r="K375" s="94"/>
      <c r="L375" s="94"/>
      <c r="M375" s="97" t="n">
        <v>0</v>
      </c>
      <c r="N375" s="97" t="n">
        <v>0</v>
      </c>
      <c r="O375" s="97" t="n">
        <v>0</v>
      </c>
      <c r="P375" s="94"/>
      <c r="Q375" s="94"/>
    </row>
    <row r="376" customFormat="false" ht="12.75" hidden="false" customHeight="false" outlineLevel="0" collapsed="false">
      <c r="A376" s="99"/>
      <c r="B376" s="100"/>
      <c r="C376" s="101"/>
      <c r="D376" s="102"/>
      <c r="E376" s="102"/>
      <c r="F376" s="101"/>
      <c r="G376" s="103"/>
      <c r="H376" s="99"/>
      <c r="I376" s="103"/>
      <c r="J376" s="99"/>
      <c r="K376" s="99"/>
      <c r="L376" s="99"/>
      <c r="M376" s="103" t="n">
        <v>0</v>
      </c>
      <c r="N376" s="103" t="n">
        <v>0</v>
      </c>
      <c r="O376" s="103" t="n">
        <v>0</v>
      </c>
      <c r="P376" s="99"/>
      <c r="Q376" s="99"/>
    </row>
    <row r="377" customFormat="false" ht="12.75" hidden="false" customHeight="false" outlineLevel="0" collapsed="false">
      <c r="A377" s="104" t="n">
        <f aca="false">A374+1</f>
        <v>126</v>
      </c>
      <c r="B377" s="95"/>
      <c r="C377" s="40"/>
      <c r="D377" s="96"/>
      <c r="E377" s="96"/>
      <c r="F377" s="40"/>
      <c r="G377" s="105" t="n">
        <f aca="false">C377</f>
        <v>0</v>
      </c>
      <c r="H377" s="104" t="n">
        <f aca="false">IF(AND(E377=0,E378=0),25,20)</f>
        <v>25</v>
      </c>
      <c r="I377" s="105" t="n">
        <f aca="false">F377</f>
        <v>0</v>
      </c>
      <c r="J377" s="94" t="n">
        <f aca="false">IF(E377="WO40",-40,MAX(4,SUM(E377:E378)))</f>
        <v>4</v>
      </c>
      <c r="K377" s="104" t="n">
        <f aca="false">IF(D377&gt;E377,1,0)+IF(D378&gt;E378,1,0)+IF(D379&gt;E379,1,0)</f>
        <v>0</v>
      </c>
      <c r="L377" s="104" t="n">
        <f aca="false">IF(E377&gt;D377,1,0)+IF(E378&gt;D378,1,0)+IF(E379&gt;D379,1,0)</f>
        <v>0</v>
      </c>
      <c r="M377" s="97" t="str">
        <f aca="false">G377&amp;" d. "&amp;I377</f>
        <v>0 d. 0</v>
      </c>
      <c r="N377" s="97" t="str">
        <f aca="false">G377&amp;" x "&amp;I377</f>
        <v>0 x 0</v>
      </c>
      <c r="O377" s="97" t="str">
        <f aca="false">I377&amp;" x "&amp;G377</f>
        <v>0 x 0</v>
      </c>
      <c r="P377" s="94" t="n">
        <f aca="false">MONTH(B377)</f>
        <v>12</v>
      </c>
      <c r="Q377" s="94" t="n">
        <f aca="false">QUOTIENT(B377-2,7)-6129</f>
        <v>-6129</v>
      </c>
    </row>
    <row r="378" customFormat="false" ht="12.75" hidden="false" customHeight="false" outlineLevel="0" collapsed="false">
      <c r="A378" s="94"/>
      <c r="B378" s="39"/>
      <c r="C378" s="40"/>
      <c r="D378" s="98"/>
      <c r="E378" s="98"/>
      <c r="F378" s="40"/>
      <c r="G378" s="97"/>
      <c r="H378" s="94"/>
      <c r="I378" s="97"/>
      <c r="J378" s="94"/>
      <c r="K378" s="94"/>
      <c r="L378" s="94"/>
      <c r="M378" s="97" t="n">
        <v>0</v>
      </c>
      <c r="N378" s="97" t="n">
        <v>0</v>
      </c>
      <c r="O378" s="97" t="n">
        <v>0</v>
      </c>
      <c r="P378" s="94"/>
      <c r="Q378" s="94"/>
    </row>
    <row r="379" customFormat="false" ht="12.75" hidden="false" customHeight="false" outlineLevel="0" collapsed="false">
      <c r="A379" s="99"/>
      <c r="B379" s="100"/>
      <c r="C379" s="101"/>
      <c r="D379" s="102"/>
      <c r="E379" s="102"/>
      <c r="F379" s="101"/>
      <c r="G379" s="103"/>
      <c r="H379" s="99"/>
      <c r="I379" s="103"/>
      <c r="J379" s="99"/>
      <c r="K379" s="99"/>
      <c r="L379" s="99"/>
      <c r="M379" s="103" t="n">
        <v>0</v>
      </c>
      <c r="N379" s="103" t="n">
        <v>0</v>
      </c>
      <c r="O379" s="103" t="n">
        <v>0</v>
      </c>
      <c r="P379" s="99"/>
      <c r="Q379" s="99"/>
    </row>
    <row r="380" customFormat="false" ht="12.75" hidden="false" customHeight="false" outlineLevel="0" collapsed="false">
      <c r="A380" s="104" t="n">
        <f aca="false">A377+1</f>
        <v>127</v>
      </c>
      <c r="B380" s="95"/>
      <c r="C380" s="40"/>
      <c r="D380" s="96"/>
      <c r="E380" s="96"/>
      <c r="F380" s="40"/>
      <c r="G380" s="105" t="n">
        <f aca="false">C380</f>
        <v>0</v>
      </c>
      <c r="H380" s="104" t="n">
        <f aca="false">IF(AND(E380=0,E381=0),25,20)</f>
        <v>25</v>
      </c>
      <c r="I380" s="105" t="n">
        <f aca="false">F380</f>
        <v>0</v>
      </c>
      <c r="J380" s="94" t="n">
        <f aca="false">IF(E380="WO40",-40,MAX(4,SUM(E380:E381)))</f>
        <v>4</v>
      </c>
      <c r="K380" s="104" t="n">
        <f aca="false">IF(D380&gt;E380,1,0)+IF(D381&gt;E381,1,0)+IF(D382&gt;E382,1,0)</f>
        <v>0</v>
      </c>
      <c r="L380" s="104" t="n">
        <f aca="false">IF(E380&gt;D380,1,0)+IF(E381&gt;D381,1,0)+IF(E382&gt;D382,1,0)</f>
        <v>0</v>
      </c>
      <c r="M380" s="97" t="str">
        <f aca="false">G380&amp;" d. "&amp;I380</f>
        <v>0 d. 0</v>
      </c>
      <c r="N380" s="97" t="str">
        <f aca="false">G380&amp;" x "&amp;I380</f>
        <v>0 x 0</v>
      </c>
      <c r="O380" s="97" t="str">
        <f aca="false">I380&amp;" x "&amp;G380</f>
        <v>0 x 0</v>
      </c>
      <c r="P380" s="94" t="n">
        <f aca="false">MONTH(B380)</f>
        <v>12</v>
      </c>
      <c r="Q380" s="94" t="n">
        <f aca="false">QUOTIENT(B380-2,7)-6129</f>
        <v>-6129</v>
      </c>
    </row>
    <row r="381" customFormat="false" ht="12.75" hidden="false" customHeight="false" outlineLevel="0" collapsed="false">
      <c r="A381" s="94"/>
      <c r="B381" s="39"/>
      <c r="C381" s="40"/>
      <c r="D381" s="98"/>
      <c r="E381" s="98"/>
      <c r="F381" s="40"/>
      <c r="G381" s="97"/>
      <c r="H381" s="94"/>
      <c r="I381" s="97"/>
      <c r="J381" s="94"/>
      <c r="K381" s="94"/>
      <c r="L381" s="94"/>
      <c r="M381" s="97" t="n">
        <v>0</v>
      </c>
      <c r="N381" s="97" t="n">
        <v>0</v>
      </c>
      <c r="O381" s="97" t="n">
        <v>0</v>
      </c>
      <c r="P381" s="94"/>
      <c r="Q381" s="94"/>
    </row>
    <row r="382" customFormat="false" ht="12.75" hidden="false" customHeight="false" outlineLevel="0" collapsed="false">
      <c r="A382" s="99"/>
      <c r="B382" s="100"/>
      <c r="C382" s="101"/>
      <c r="D382" s="102"/>
      <c r="E382" s="102"/>
      <c r="F382" s="101"/>
      <c r="G382" s="103"/>
      <c r="H382" s="99"/>
      <c r="I382" s="103"/>
      <c r="J382" s="99"/>
      <c r="K382" s="99"/>
      <c r="L382" s="99"/>
      <c r="M382" s="103" t="n">
        <v>0</v>
      </c>
      <c r="N382" s="103" t="n">
        <v>0</v>
      </c>
      <c r="O382" s="103" t="n">
        <v>0</v>
      </c>
      <c r="P382" s="99"/>
      <c r="Q382" s="99"/>
    </row>
    <row r="383" customFormat="false" ht="12.75" hidden="false" customHeight="false" outlineLevel="0" collapsed="false">
      <c r="A383" s="104" t="n">
        <f aca="false">A380+1</f>
        <v>128</v>
      </c>
      <c r="B383" s="95"/>
      <c r="C383" s="40"/>
      <c r="D383" s="96"/>
      <c r="E383" s="96"/>
      <c r="F383" s="40"/>
      <c r="G383" s="105" t="n">
        <f aca="false">C383</f>
        <v>0</v>
      </c>
      <c r="H383" s="104" t="n">
        <f aca="false">IF(AND(E383=0,E384=0),25,20)</f>
        <v>25</v>
      </c>
      <c r="I383" s="105" t="n">
        <f aca="false">F383</f>
        <v>0</v>
      </c>
      <c r="J383" s="94" t="n">
        <f aca="false">IF(E383="WO40",-40,MAX(4,SUM(E383:E384)))</f>
        <v>4</v>
      </c>
      <c r="K383" s="104" t="n">
        <f aca="false">IF(D383&gt;E383,1,0)+IF(D384&gt;E384,1,0)+IF(D385&gt;E385,1,0)</f>
        <v>0</v>
      </c>
      <c r="L383" s="104" t="n">
        <f aca="false">IF(E383&gt;D383,1,0)+IF(E384&gt;D384,1,0)+IF(E385&gt;D385,1,0)</f>
        <v>0</v>
      </c>
      <c r="M383" s="97" t="str">
        <f aca="false">G383&amp;" d. "&amp;I383</f>
        <v>0 d. 0</v>
      </c>
      <c r="N383" s="97" t="str">
        <f aca="false">G383&amp;" x "&amp;I383</f>
        <v>0 x 0</v>
      </c>
      <c r="O383" s="97" t="str">
        <f aca="false">I383&amp;" x "&amp;G383</f>
        <v>0 x 0</v>
      </c>
      <c r="P383" s="94" t="n">
        <f aca="false">MONTH(B383)</f>
        <v>12</v>
      </c>
      <c r="Q383" s="94" t="n">
        <f aca="false">QUOTIENT(B383-2,7)-6129</f>
        <v>-6129</v>
      </c>
    </row>
    <row r="384" customFormat="false" ht="12.75" hidden="false" customHeight="false" outlineLevel="0" collapsed="false">
      <c r="A384" s="94"/>
      <c r="B384" s="39"/>
      <c r="C384" s="40"/>
      <c r="D384" s="98"/>
      <c r="E384" s="98"/>
      <c r="F384" s="40"/>
      <c r="G384" s="97"/>
      <c r="H384" s="94"/>
      <c r="I384" s="97"/>
      <c r="J384" s="94"/>
      <c r="K384" s="94"/>
      <c r="L384" s="94"/>
      <c r="M384" s="97" t="n">
        <v>0</v>
      </c>
      <c r="N384" s="97" t="n">
        <v>0</v>
      </c>
      <c r="O384" s="97" t="n">
        <v>0</v>
      </c>
      <c r="P384" s="94"/>
      <c r="Q384" s="94"/>
    </row>
    <row r="385" customFormat="false" ht="12.75" hidden="false" customHeight="false" outlineLevel="0" collapsed="false">
      <c r="A385" s="99"/>
      <c r="B385" s="100"/>
      <c r="C385" s="101"/>
      <c r="D385" s="102"/>
      <c r="E385" s="102"/>
      <c r="F385" s="101"/>
      <c r="G385" s="103"/>
      <c r="H385" s="99"/>
      <c r="I385" s="103"/>
      <c r="J385" s="99"/>
      <c r="K385" s="99"/>
      <c r="L385" s="99"/>
      <c r="M385" s="103" t="n">
        <v>0</v>
      </c>
      <c r="N385" s="103" t="n">
        <v>0</v>
      </c>
      <c r="O385" s="103" t="n">
        <v>0</v>
      </c>
      <c r="P385" s="99"/>
      <c r="Q385" s="99"/>
    </row>
    <row r="386" customFormat="false" ht="12.75" hidden="false" customHeight="false" outlineLevel="0" collapsed="false">
      <c r="A386" s="104" t="n">
        <f aca="false">A383+1</f>
        <v>129</v>
      </c>
      <c r="B386" s="95"/>
      <c r="C386" s="40"/>
      <c r="D386" s="96"/>
      <c r="E386" s="96"/>
      <c r="F386" s="40"/>
      <c r="G386" s="105" t="n">
        <f aca="false">C386</f>
        <v>0</v>
      </c>
      <c r="H386" s="104" t="n">
        <f aca="false">IF(AND(E386=0,E387=0),25,20)</f>
        <v>25</v>
      </c>
      <c r="I386" s="105" t="n">
        <f aca="false">F386</f>
        <v>0</v>
      </c>
      <c r="J386" s="94" t="n">
        <f aca="false">IF(E386="WO40",-40,MAX(4,SUM(E386:E387)))</f>
        <v>4</v>
      </c>
      <c r="K386" s="104" t="n">
        <f aca="false">IF(D386&gt;E386,1,0)+IF(D387&gt;E387,1,0)+IF(D388&gt;E388,1,0)</f>
        <v>0</v>
      </c>
      <c r="L386" s="104" t="n">
        <f aca="false">IF(E386&gt;D386,1,0)+IF(E387&gt;D387,1,0)+IF(E388&gt;D388,1,0)</f>
        <v>0</v>
      </c>
      <c r="M386" s="97" t="str">
        <f aca="false">G386&amp;" d. "&amp;I386</f>
        <v>0 d. 0</v>
      </c>
      <c r="N386" s="97" t="str">
        <f aca="false">G386&amp;" x "&amp;I386</f>
        <v>0 x 0</v>
      </c>
      <c r="O386" s="97" t="str">
        <f aca="false">I386&amp;" x "&amp;G386</f>
        <v>0 x 0</v>
      </c>
      <c r="P386" s="94" t="n">
        <f aca="false">MONTH(B386)</f>
        <v>12</v>
      </c>
      <c r="Q386" s="94" t="n">
        <f aca="false">QUOTIENT(B386-2,7)-6129</f>
        <v>-6129</v>
      </c>
    </row>
    <row r="387" customFormat="false" ht="12.75" hidden="false" customHeight="false" outlineLevel="0" collapsed="false">
      <c r="A387" s="94"/>
      <c r="B387" s="39"/>
      <c r="C387" s="40"/>
      <c r="D387" s="98"/>
      <c r="E387" s="98"/>
      <c r="F387" s="40"/>
      <c r="G387" s="97"/>
      <c r="H387" s="94"/>
      <c r="I387" s="97"/>
      <c r="J387" s="94"/>
      <c r="K387" s="94"/>
      <c r="L387" s="94"/>
      <c r="M387" s="97" t="n">
        <v>0</v>
      </c>
      <c r="N387" s="97" t="n">
        <v>0</v>
      </c>
      <c r="O387" s="97" t="n">
        <v>0</v>
      </c>
      <c r="P387" s="94"/>
      <c r="Q387" s="94"/>
    </row>
    <row r="388" customFormat="false" ht="12.75" hidden="false" customHeight="false" outlineLevel="0" collapsed="false">
      <c r="A388" s="99"/>
      <c r="B388" s="100"/>
      <c r="C388" s="101"/>
      <c r="D388" s="102"/>
      <c r="E388" s="102"/>
      <c r="F388" s="101"/>
      <c r="G388" s="103"/>
      <c r="H388" s="99"/>
      <c r="I388" s="103"/>
      <c r="J388" s="99"/>
      <c r="K388" s="99"/>
      <c r="L388" s="99"/>
      <c r="M388" s="103" t="n">
        <v>0</v>
      </c>
      <c r="N388" s="103" t="n">
        <v>0</v>
      </c>
      <c r="O388" s="103" t="n">
        <v>0</v>
      </c>
      <c r="P388" s="99"/>
      <c r="Q388" s="99"/>
    </row>
    <row r="389" customFormat="false" ht="12.75" hidden="false" customHeight="false" outlineLevel="0" collapsed="false">
      <c r="A389" s="104" t="n">
        <f aca="false">A386+1</f>
        <v>130</v>
      </c>
      <c r="B389" s="95"/>
      <c r="C389" s="40"/>
      <c r="D389" s="96"/>
      <c r="E389" s="96"/>
      <c r="F389" s="40"/>
      <c r="G389" s="105" t="n">
        <f aca="false">C389</f>
        <v>0</v>
      </c>
      <c r="H389" s="104" t="n">
        <f aca="false">IF(AND(E389=0,E390=0),25,20)</f>
        <v>25</v>
      </c>
      <c r="I389" s="105" t="n">
        <f aca="false">F389</f>
        <v>0</v>
      </c>
      <c r="J389" s="94" t="n">
        <f aca="false">IF(E389="WO40",-40,MAX(4,SUM(E389:E390)))</f>
        <v>4</v>
      </c>
      <c r="K389" s="104" t="n">
        <f aca="false">IF(D389&gt;E389,1,0)+IF(D390&gt;E390,1,0)+IF(D391&gt;E391,1,0)</f>
        <v>0</v>
      </c>
      <c r="L389" s="104" t="n">
        <f aca="false">IF(E389&gt;D389,1,0)+IF(E390&gt;D390,1,0)+IF(E391&gt;D391,1,0)</f>
        <v>0</v>
      </c>
      <c r="M389" s="97" t="str">
        <f aca="false">G389&amp;" d. "&amp;I389</f>
        <v>0 d. 0</v>
      </c>
      <c r="N389" s="97" t="str">
        <f aca="false">G389&amp;" x "&amp;I389</f>
        <v>0 x 0</v>
      </c>
      <c r="O389" s="97" t="str">
        <f aca="false">I389&amp;" x "&amp;G389</f>
        <v>0 x 0</v>
      </c>
      <c r="P389" s="94" t="n">
        <f aca="false">MONTH(B389)</f>
        <v>12</v>
      </c>
      <c r="Q389" s="94" t="n">
        <f aca="false">QUOTIENT(B389-2,7)-6129</f>
        <v>-6129</v>
      </c>
    </row>
    <row r="390" customFormat="false" ht="12.75" hidden="false" customHeight="false" outlineLevel="0" collapsed="false">
      <c r="A390" s="94"/>
      <c r="B390" s="39"/>
      <c r="C390" s="40"/>
      <c r="D390" s="98"/>
      <c r="E390" s="98"/>
      <c r="F390" s="40"/>
      <c r="G390" s="97"/>
      <c r="H390" s="94"/>
      <c r="I390" s="97"/>
      <c r="J390" s="94"/>
      <c r="K390" s="94"/>
      <c r="L390" s="94"/>
      <c r="M390" s="97" t="n">
        <v>0</v>
      </c>
      <c r="N390" s="97" t="n">
        <v>0</v>
      </c>
      <c r="O390" s="97" t="n">
        <v>0</v>
      </c>
      <c r="P390" s="94"/>
      <c r="Q390" s="94"/>
    </row>
    <row r="391" customFormat="false" ht="12.75" hidden="false" customHeight="false" outlineLevel="0" collapsed="false">
      <c r="A391" s="99"/>
      <c r="B391" s="100"/>
      <c r="C391" s="101"/>
      <c r="D391" s="102"/>
      <c r="E391" s="102"/>
      <c r="F391" s="101"/>
      <c r="G391" s="103"/>
      <c r="H391" s="99"/>
      <c r="I391" s="103"/>
      <c r="J391" s="99"/>
      <c r="K391" s="99"/>
      <c r="L391" s="99"/>
      <c r="M391" s="103" t="n">
        <v>0</v>
      </c>
      <c r="N391" s="103" t="n">
        <v>0</v>
      </c>
      <c r="O391" s="103" t="n">
        <v>0</v>
      </c>
      <c r="P391" s="99"/>
      <c r="Q391" s="99"/>
    </row>
    <row r="392" customFormat="false" ht="12.75" hidden="false" customHeight="false" outlineLevel="0" collapsed="false">
      <c r="A392" s="104" t="n">
        <f aca="false">A389+1</f>
        <v>131</v>
      </c>
      <c r="B392" s="95"/>
      <c r="C392" s="40"/>
      <c r="D392" s="96"/>
      <c r="E392" s="96"/>
      <c r="F392" s="40"/>
      <c r="G392" s="105" t="n">
        <f aca="false">C392</f>
        <v>0</v>
      </c>
      <c r="H392" s="104" t="n">
        <f aca="false">IF(AND(E392=0,E393=0),25,20)</f>
        <v>25</v>
      </c>
      <c r="I392" s="105" t="n">
        <f aca="false">F392</f>
        <v>0</v>
      </c>
      <c r="J392" s="94" t="n">
        <f aca="false">IF(E392="WO40",-40,MAX(4,SUM(E392:E393)))</f>
        <v>4</v>
      </c>
      <c r="K392" s="104" t="n">
        <f aca="false">IF(D392&gt;E392,1,0)+IF(D393&gt;E393,1,0)+IF(D394&gt;E394,1,0)</f>
        <v>0</v>
      </c>
      <c r="L392" s="104" t="n">
        <f aca="false">IF(E392&gt;D392,1,0)+IF(E393&gt;D393,1,0)+IF(E394&gt;D394,1,0)</f>
        <v>0</v>
      </c>
      <c r="M392" s="97" t="str">
        <f aca="false">G392&amp;" d. "&amp;I392</f>
        <v>0 d. 0</v>
      </c>
      <c r="N392" s="97" t="str">
        <f aca="false">G392&amp;" x "&amp;I392</f>
        <v>0 x 0</v>
      </c>
      <c r="O392" s="97" t="str">
        <f aca="false">I392&amp;" x "&amp;G392</f>
        <v>0 x 0</v>
      </c>
      <c r="P392" s="94" t="n">
        <f aca="false">MONTH(B392)</f>
        <v>12</v>
      </c>
      <c r="Q392" s="94" t="n">
        <f aca="false">QUOTIENT(B392-2,7)-6129</f>
        <v>-6129</v>
      </c>
    </row>
    <row r="393" customFormat="false" ht="12.75" hidden="false" customHeight="false" outlineLevel="0" collapsed="false">
      <c r="A393" s="94"/>
      <c r="B393" s="39"/>
      <c r="C393" s="40"/>
      <c r="D393" s="98"/>
      <c r="E393" s="98"/>
      <c r="F393" s="40"/>
      <c r="G393" s="97"/>
      <c r="H393" s="94"/>
      <c r="I393" s="97"/>
      <c r="J393" s="94"/>
      <c r="K393" s="94"/>
      <c r="L393" s="94"/>
      <c r="M393" s="97" t="n">
        <v>0</v>
      </c>
      <c r="N393" s="97" t="n">
        <v>0</v>
      </c>
      <c r="O393" s="97" t="n">
        <v>0</v>
      </c>
      <c r="P393" s="94"/>
      <c r="Q393" s="94"/>
    </row>
    <row r="394" customFormat="false" ht="12.75" hidden="false" customHeight="false" outlineLevel="0" collapsed="false">
      <c r="A394" s="99"/>
      <c r="B394" s="100"/>
      <c r="C394" s="101"/>
      <c r="D394" s="102"/>
      <c r="E394" s="102"/>
      <c r="F394" s="101"/>
      <c r="G394" s="103"/>
      <c r="H394" s="99"/>
      <c r="I394" s="103"/>
      <c r="J394" s="99"/>
      <c r="K394" s="99"/>
      <c r="L394" s="99"/>
      <c r="M394" s="103" t="n">
        <v>0</v>
      </c>
      <c r="N394" s="103" t="n">
        <v>0</v>
      </c>
      <c r="O394" s="103" t="n">
        <v>0</v>
      </c>
      <c r="P394" s="99"/>
      <c r="Q394" s="99"/>
    </row>
    <row r="395" customFormat="false" ht="12.75" hidden="false" customHeight="false" outlineLevel="0" collapsed="false">
      <c r="A395" s="104" t="n">
        <f aca="false">A392+1</f>
        <v>132</v>
      </c>
      <c r="B395" s="95"/>
      <c r="C395" s="40"/>
      <c r="D395" s="96"/>
      <c r="E395" s="96"/>
      <c r="F395" s="40"/>
      <c r="G395" s="105" t="n">
        <f aca="false">C395</f>
        <v>0</v>
      </c>
      <c r="H395" s="104" t="n">
        <f aca="false">IF(AND(E395=0,E396=0),25,20)</f>
        <v>25</v>
      </c>
      <c r="I395" s="105" t="n">
        <f aca="false">F395</f>
        <v>0</v>
      </c>
      <c r="J395" s="94" t="n">
        <f aca="false">IF(E395="WO40",-40,MAX(4,SUM(E395:E396)))</f>
        <v>4</v>
      </c>
      <c r="K395" s="104" t="n">
        <f aca="false">IF(D395&gt;E395,1,0)+IF(D396&gt;E396,1,0)+IF(D397&gt;E397,1,0)</f>
        <v>0</v>
      </c>
      <c r="L395" s="104" t="n">
        <f aca="false">IF(E395&gt;D395,1,0)+IF(E396&gt;D396,1,0)+IF(E397&gt;D397,1,0)</f>
        <v>0</v>
      </c>
      <c r="M395" s="97" t="str">
        <f aca="false">G395&amp;" d. "&amp;I395</f>
        <v>0 d. 0</v>
      </c>
      <c r="N395" s="97" t="str">
        <f aca="false">G395&amp;" x "&amp;I395</f>
        <v>0 x 0</v>
      </c>
      <c r="O395" s="97" t="str">
        <f aca="false">I395&amp;" x "&amp;G395</f>
        <v>0 x 0</v>
      </c>
      <c r="P395" s="94" t="n">
        <f aca="false">MONTH(B395)</f>
        <v>12</v>
      </c>
      <c r="Q395" s="94" t="n">
        <f aca="false">QUOTIENT(B395-2,7)-6129</f>
        <v>-6129</v>
      </c>
    </row>
    <row r="396" customFormat="false" ht="12.75" hidden="false" customHeight="false" outlineLevel="0" collapsed="false">
      <c r="A396" s="94"/>
      <c r="B396" s="39"/>
      <c r="C396" s="40"/>
      <c r="D396" s="98"/>
      <c r="E396" s="98"/>
      <c r="F396" s="40"/>
      <c r="G396" s="97"/>
      <c r="H396" s="94"/>
      <c r="I396" s="97"/>
      <c r="J396" s="94"/>
      <c r="K396" s="94"/>
      <c r="L396" s="94"/>
      <c r="M396" s="97" t="n">
        <v>0</v>
      </c>
      <c r="N396" s="97" t="n">
        <v>0</v>
      </c>
      <c r="O396" s="97" t="n">
        <v>0</v>
      </c>
      <c r="P396" s="94"/>
      <c r="Q396" s="94"/>
    </row>
    <row r="397" customFormat="false" ht="12.75" hidden="false" customHeight="false" outlineLevel="0" collapsed="false">
      <c r="A397" s="99"/>
      <c r="B397" s="100"/>
      <c r="C397" s="101"/>
      <c r="D397" s="102"/>
      <c r="E397" s="102"/>
      <c r="F397" s="101"/>
      <c r="G397" s="103"/>
      <c r="H397" s="99"/>
      <c r="I397" s="103"/>
      <c r="J397" s="99"/>
      <c r="K397" s="99"/>
      <c r="L397" s="99"/>
      <c r="M397" s="103" t="n">
        <v>0</v>
      </c>
      <c r="N397" s="103" t="n">
        <v>0</v>
      </c>
      <c r="O397" s="103" t="n">
        <v>0</v>
      </c>
      <c r="P397" s="99"/>
      <c r="Q397" s="99"/>
    </row>
    <row r="398" customFormat="false" ht="12.75" hidden="false" customHeight="false" outlineLevel="0" collapsed="false">
      <c r="A398" s="104" t="n">
        <f aca="false">A395+1</f>
        <v>133</v>
      </c>
      <c r="B398" s="95"/>
      <c r="C398" s="40"/>
      <c r="D398" s="96"/>
      <c r="E398" s="96"/>
      <c r="F398" s="40"/>
      <c r="G398" s="105" t="n">
        <f aca="false">C398</f>
        <v>0</v>
      </c>
      <c r="H398" s="104" t="n">
        <f aca="false">IF(AND(E398=0,E399=0),25,20)</f>
        <v>25</v>
      </c>
      <c r="I398" s="105" t="n">
        <f aca="false">F398</f>
        <v>0</v>
      </c>
      <c r="J398" s="94" t="n">
        <f aca="false">IF(E398="WO40",-40,MAX(4,SUM(E398:E399)))</f>
        <v>4</v>
      </c>
      <c r="K398" s="104" t="n">
        <f aca="false">IF(D398&gt;E398,1,0)+IF(D399&gt;E399,1,0)+IF(D400&gt;E400,1,0)</f>
        <v>0</v>
      </c>
      <c r="L398" s="104" t="n">
        <f aca="false">IF(E398&gt;D398,1,0)+IF(E399&gt;D399,1,0)+IF(E400&gt;D400,1,0)</f>
        <v>0</v>
      </c>
      <c r="M398" s="97" t="str">
        <f aca="false">G398&amp;" d. "&amp;I398</f>
        <v>0 d. 0</v>
      </c>
      <c r="N398" s="97" t="str">
        <f aca="false">G398&amp;" x "&amp;I398</f>
        <v>0 x 0</v>
      </c>
      <c r="O398" s="97" t="str">
        <f aca="false">I398&amp;" x "&amp;G398</f>
        <v>0 x 0</v>
      </c>
      <c r="P398" s="94" t="n">
        <f aca="false">MONTH(B398)</f>
        <v>12</v>
      </c>
      <c r="Q398" s="94" t="n">
        <f aca="false">QUOTIENT(B398-2,7)-6129</f>
        <v>-6129</v>
      </c>
    </row>
    <row r="399" customFormat="false" ht="12.75" hidden="false" customHeight="false" outlineLevel="0" collapsed="false">
      <c r="A399" s="94"/>
      <c r="B399" s="39"/>
      <c r="C399" s="40"/>
      <c r="D399" s="98"/>
      <c r="E399" s="98"/>
      <c r="F399" s="40"/>
      <c r="G399" s="97"/>
      <c r="H399" s="94"/>
      <c r="I399" s="97"/>
      <c r="J399" s="94"/>
      <c r="K399" s="94"/>
      <c r="L399" s="94"/>
      <c r="M399" s="97" t="n">
        <v>0</v>
      </c>
      <c r="N399" s="97" t="n">
        <v>0</v>
      </c>
      <c r="O399" s="97" t="n">
        <v>0</v>
      </c>
      <c r="P399" s="94"/>
      <c r="Q399" s="94"/>
    </row>
    <row r="400" customFormat="false" ht="12.75" hidden="false" customHeight="false" outlineLevel="0" collapsed="false">
      <c r="A400" s="99"/>
      <c r="B400" s="100"/>
      <c r="C400" s="101"/>
      <c r="D400" s="102"/>
      <c r="E400" s="102"/>
      <c r="F400" s="101"/>
      <c r="G400" s="103"/>
      <c r="H400" s="99"/>
      <c r="I400" s="103"/>
      <c r="J400" s="99"/>
      <c r="K400" s="99"/>
      <c r="L400" s="99"/>
      <c r="M400" s="103" t="n">
        <v>0</v>
      </c>
      <c r="N400" s="103" t="n">
        <v>0</v>
      </c>
      <c r="O400" s="103" t="n">
        <v>0</v>
      </c>
      <c r="P400" s="99"/>
      <c r="Q400" s="99"/>
    </row>
    <row r="401" customFormat="false" ht="12.75" hidden="false" customHeight="false" outlineLevel="0" collapsed="false">
      <c r="A401" s="104" t="n">
        <f aca="false">A398+1</f>
        <v>134</v>
      </c>
      <c r="B401" s="95"/>
      <c r="C401" s="40"/>
      <c r="D401" s="96"/>
      <c r="E401" s="96"/>
      <c r="F401" s="40"/>
      <c r="G401" s="105" t="n">
        <f aca="false">C401</f>
        <v>0</v>
      </c>
      <c r="H401" s="104" t="n">
        <f aca="false">IF(AND(E401=0,E402=0),25,20)</f>
        <v>25</v>
      </c>
      <c r="I401" s="105" t="n">
        <f aca="false">F401</f>
        <v>0</v>
      </c>
      <c r="J401" s="94" t="n">
        <f aca="false">IF(E401="WO40",-40,MAX(4,SUM(E401:E402)))</f>
        <v>4</v>
      </c>
      <c r="K401" s="104" t="n">
        <f aca="false">IF(D401&gt;E401,1,0)+IF(D402&gt;E402,1,0)+IF(D403&gt;E403,1,0)</f>
        <v>0</v>
      </c>
      <c r="L401" s="104" t="n">
        <f aca="false">IF(E401&gt;D401,1,0)+IF(E402&gt;D402,1,0)+IF(E403&gt;D403,1,0)</f>
        <v>0</v>
      </c>
      <c r="M401" s="97" t="str">
        <f aca="false">G401&amp;" d. "&amp;I401</f>
        <v>0 d. 0</v>
      </c>
      <c r="N401" s="97" t="str">
        <f aca="false">G401&amp;" x "&amp;I401</f>
        <v>0 x 0</v>
      </c>
      <c r="O401" s="97" t="str">
        <f aca="false">I401&amp;" x "&amp;G401</f>
        <v>0 x 0</v>
      </c>
      <c r="P401" s="94" t="n">
        <f aca="false">MONTH(B401)</f>
        <v>12</v>
      </c>
      <c r="Q401" s="94" t="n">
        <f aca="false">QUOTIENT(B401-2,7)-6129</f>
        <v>-6129</v>
      </c>
    </row>
    <row r="402" customFormat="false" ht="12.75" hidden="false" customHeight="false" outlineLevel="0" collapsed="false">
      <c r="A402" s="94"/>
      <c r="B402" s="39"/>
      <c r="C402" s="40"/>
      <c r="D402" s="98"/>
      <c r="E402" s="98"/>
      <c r="F402" s="40"/>
      <c r="G402" s="97"/>
      <c r="H402" s="94"/>
      <c r="I402" s="97"/>
      <c r="J402" s="94"/>
      <c r="K402" s="94"/>
      <c r="L402" s="94"/>
      <c r="M402" s="97" t="n">
        <v>0</v>
      </c>
      <c r="N402" s="97" t="n">
        <v>0</v>
      </c>
      <c r="O402" s="97" t="n">
        <v>0</v>
      </c>
      <c r="P402" s="94"/>
      <c r="Q402" s="94"/>
    </row>
    <row r="403" customFormat="false" ht="12.75" hidden="false" customHeight="false" outlineLevel="0" collapsed="false">
      <c r="A403" s="99"/>
      <c r="B403" s="100"/>
      <c r="C403" s="101"/>
      <c r="D403" s="102"/>
      <c r="E403" s="102"/>
      <c r="F403" s="101"/>
      <c r="G403" s="103"/>
      <c r="H403" s="99"/>
      <c r="I403" s="103"/>
      <c r="J403" s="99"/>
      <c r="K403" s="99"/>
      <c r="L403" s="99"/>
      <c r="M403" s="103" t="n">
        <v>0</v>
      </c>
      <c r="N403" s="103" t="n">
        <v>0</v>
      </c>
      <c r="O403" s="103" t="n">
        <v>0</v>
      </c>
      <c r="P403" s="99"/>
      <c r="Q403" s="99"/>
    </row>
    <row r="404" customFormat="false" ht="12.75" hidden="false" customHeight="false" outlineLevel="0" collapsed="false">
      <c r="A404" s="104" t="n">
        <f aca="false">A401+1</f>
        <v>135</v>
      </c>
      <c r="B404" s="95"/>
      <c r="C404" s="40"/>
      <c r="D404" s="96"/>
      <c r="E404" s="96"/>
      <c r="F404" s="40"/>
      <c r="G404" s="105" t="n">
        <f aca="false">C404</f>
        <v>0</v>
      </c>
      <c r="H404" s="104" t="n">
        <f aca="false">IF(AND(E404=0,E405=0),25,20)</f>
        <v>25</v>
      </c>
      <c r="I404" s="105" t="n">
        <f aca="false">F404</f>
        <v>0</v>
      </c>
      <c r="J404" s="94" t="n">
        <f aca="false">IF(E404="WO40",-40,MAX(4,SUM(E404:E405)))</f>
        <v>4</v>
      </c>
      <c r="K404" s="104" t="n">
        <f aca="false">IF(D404&gt;E404,1,0)+IF(D405&gt;E405,1,0)+IF(D406&gt;E406,1,0)</f>
        <v>0</v>
      </c>
      <c r="L404" s="104" t="n">
        <f aca="false">IF(E404&gt;D404,1,0)+IF(E405&gt;D405,1,0)+IF(E406&gt;D406,1,0)</f>
        <v>0</v>
      </c>
      <c r="M404" s="97" t="str">
        <f aca="false">G404&amp;" d. "&amp;I404</f>
        <v>0 d. 0</v>
      </c>
      <c r="N404" s="97" t="str">
        <f aca="false">G404&amp;" x "&amp;I404</f>
        <v>0 x 0</v>
      </c>
      <c r="O404" s="97" t="str">
        <f aca="false">I404&amp;" x "&amp;G404</f>
        <v>0 x 0</v>
      </c>
      <c r="P404" s="94" t="n">
        <f aca="false">MONTH(B404)</f>
        <v>12</v>
      </c>
      <c r="Q404" s="94" t="n">
        <f aca="false">QUOTIENT(B404-2,7)-6129</f>
        <v>-6129</v>
      </c>
    </row>
    <row r="405" customFormat="false" ht="12.75" hidden="false" customHeight="false" outlineLevel="0" collapsed="false">
      <c r="A405" s="94"/>
      <c r="B405" s="39"/>
      <c r="C405" s="40"/>
      <c r="D405" s="98"/>
      <c r="E405" s="98"/>
      <c r="F405" s="40"/>
      <c r="G405" s="97"/>
      <c r="H405" s="94"/>
      <c r="I405" s="97"/>
      <c r="J405" s="94"/>
      <c r="K405" s="94"/>
      <c r="L405" s="94"/>
      <c r="M405" s="97" t="n">
        <v>0</v>
      </c>
      <c r="N405" s="97" t="n">
        <v>0</v>
      </c>
      <c r="O405" s="97" t="n">
        <v>0</v>
      </c>
      <c r="P405" s="94"/>
      <c r="Q405" s="94"/>
    </row>
    <row r="406" customFormat="false" ht="12.75" hidden="false" customHeight="false" outlineLevel="0" collapsed="false">
      <c r="A406" s="99"/>
      <c r="B406" s="100"/>
      <c r="C406" s="101"/>
      <c r="D406" s="102"/>
      <c r="E406" s="102"/>
      <c r="F406" s="101"/>
      <c r="G406" s="103"/>
      <c r="H406" s="99"/>
      <c r="I406" s="103"/>
      <c r="J406" s="99"/>
      <c r="K406" s="99"/>
      <c r="L406" s="99"/>
      <c r="M406" s="103" t="n">
        <v>0</v>
      </c>
      <c r="N406" s="103" t="n">
        <v>0</v>
      </c>
      <c r="O406" s="103" t="n">
        <v>0</v>
      </c>
      <c r="P406" s="99"/>
      <c r="Q406" s="99"/>
    </row>
    <row r="407" customFormat="false" ht="12.75" hidden="false" customHeight="false" outlineLevel="0" collapsed="false">
      <c r="A407" s="104" t="n">
        <f aca="false">A404+1</f>
        <v>136</v>
      </c>
      <c r="B407" s="95"/>
      <c r="C407" s="40"/>
      <c r="D407" s="96"/>
      <c r="E407" s="96"/>
      <c r="F407" s="40"/>
      <c r="G407" s="105" t="n">
        <f aca="false">C407</f>
        <v>0</v>
      </c>
      <c r="H407" s="104" t="n">
        <f aca="false">IF(AND(E407=0,E408=0),25,20)</f>
        <v>25</v>
      </c>
      <c r="I407" s="105" t="n">
        <f aca="false">F407</f>
        <v>0</v>
      </c>
      <c r="J407" s="94" t="n">
        <f aca="false">IF(E407="WO40",-40,MAX(4,SUM(E407:E408)))</f>
        <v>4</v>
      </c>
      <c r="K407" s="104" t="n">
        <f aca="false">IF(D407&gt;E407,1,0)+IF(D408&gt;E408,1,0)+IF(D409&gt;E409,1,0)</f>
        <v>0</v>
      </c>
      <c r="L407" s="104" t="n">
        <f aca="false">IF(E407&gt;D407,1,0)+IF(E408&gt;D408,1,0)+IF(E409&gt;D409,1,0)</f>
        <v>0</v>
      </c>
      <c r="M407" s="97" t="str">
        <f aca="false">G407&amp;" d. "&amp;I407</f>
        <v>0 d. 0</v>
      </c>
      <c r="N407" s="97" t="str">
        <f aca="false">G407&amp;" x "&amp;I407</f>
        <v>0 x 0</v>
      </c>
      <c r="O407" s="97" t="str">
        <f aca="false">I407&amp;" x "&amp;G407</f>
        <v>0 x 0</v>
      </c>
      <c r="P407" s="94" t="n">
        <f aca="false">MONTH(B407)</f>
        <v>12</v>
      </c>
      <c r="Q407" s="94" t="n">
        <f aca="false">QUOTIENT(B407-2,7)-6129</f>
        <v>-6129</v>
      </c>
    </row>
    <row r="408" customFormat="false" ht="12.75" hidden="false" customHeight="false" outlineLevel="0" collapsed="false">
      <c r="A408" s="94"/>
      <c r="B408" s="39"/>
      <c r="C408" s="40"/>
      <c r="D408" s="98"/>
      <c r="E408" s="98"/>
      <c r="F408" s="40"/>
      <c r="G408" s="97"/>
      <c r="H408" s="94"/>
      <c r="I408" s="97"/>
      <c r="J408" s="94"/>
      <c r="K408" s="94"/>
      <c r="L408" s="94"/>
      <c r="M408" s="97" t="n">
        <v>0</v>
      </c>
      <c r="N408" s="97" t="n">
        <v>0</v>
      </c>
      <c r="O408" s="97" t="n">
        <v>0</v>
      </c>
      <c r="P408" s="94"/>
      <c r="Q408" s="94"/>
    </row>
    <row r="409" customFormat="false" ht="12.75" hidden="false" customHeight="false" outlineLevel="0" collapsed="false">
      <c r="A409" s="99"/>
      <c r="B409" s="100"/>
      <c r="C409" s="101"/>
      <c r="D409" s="102"/>
      <c r="E409" s="102"/>
      <c r="F409" s="101"/>
      <c r="G409" s="103"/>
      <c r="H409" s="99"/>
      <c r="I409" s="103"/>
      <c r="J409" s="99"/>
      <c r="K409" s="99"/>
      <c r="L409" s="99"/>
      <c r="M409" s="103" t="n">
        <v>0</v>
      </c>
      <c r="N409" s="103" t="n">
        <v>0</v>
      </c>
      <c r="O409" s="103" t="n">
        <v>0</v>
      </c>
      <c r="P409" s="99"/>
      <c r="Q409" s="99"/>
    </row>
    <row r="410" customFormat="false" ht="12.75" hidden="false" customHeight="false" outlineLevel="0" collapsed="false">
      <c r="A410" s="104" t="n">
        <f aca="false">A407+1</f>
        <v>137</v>
      </c>
      <c r="B410" s="95"/>
      <c r="C410" s="40"/>
      <c r="D410" s="96"/>
      <c r="E410" s="96"/>
      <c r="F410" s="40"/>
      <c r="G410" s="105" t="n">
        <f aca="false">C410</f>
        <v>0</v>
      </c>
      <c r="H410" s="104" t="n">
        <f aca="false">IF(AND(E410=0,E411=0),25,20)</f>
        <v>25</v>
      </c>
      <c r="I410" s="105" t="n">
        <f aca="false">F410</f>
        <v>0</v>
      </c>
      <c r="J410" s="94" t="n">
        <f aca="false">IF(E410="WO40",-40,MAX(4,SUM(E410:E411)))</f>
        <v>4</v>
      </c>
      <c r="K410" s="104" t="n">
        <f aca="false">IF(D410&gt;E410,1,0)+IF(D411&gt;E411,1,0)+IF(D412&gt;E412,1,0)</f>
        <v>0</v>
      </c>
      <c r="L410" s="104" t="n">
        <f aca="false">IF(E410&gt;D410,1,0)+IF(E411&gt;D411,1,0)+IF(E412&gt;D412,1,0)</f>
        <v>0</v>
      </c>
      <c r="M410" s="97" t="str">
        <f aca="false">G410&amp;" d. "&amp;I410</f>
        <v>0 d. 0</v>
      </c>
      <c r="N410" s="97" t="str">
        <f aca="false">G410&amp;" x "&amp;I410</f>
        <v>0 x 0</v>
      </c>
      <c r="O410" s="97" t="str">
        <f aca="false">I410&amp;" x "&amp;G410</f>
        <v>0 x 0</v>
      </c>
      <c r="P410" s="94" t="n">
        <f aca="false">MONTH(B410)</f>
        <v>12</v>
      </c>
      <c r="Q410" s="94" t="n">
        <f aca="false">QUOTIENT(B410-2,7)-6129</f>
        <v>-6129</v>
      </c>
    </row>
    <row r="411" customFormat="false" ht="12.75" hidden="false" customHeight="false" outlineLevel="0" collapsed="false">
      <c r="A411" s="94"/>
      <c r="B411" s="39"/>
      <c r="C411" s="40"/>
      <c r="D411" s="98"/>
      <c r="E411" s="98"/>
      <c r="F411" s="40"/>
      <c r="G411" s="97"/>
      <c r="H411" s="94"/>
      <c r="I411" s="97"/>
      <c r="J411" s="94"/>
      <c r="K411" s="94"/>
      <c r="L411" s="94"/>
      <c r="M411" s="97" t="n">
        <v>0</v>
      </c>
      <c r="N411" s="97" t="n">
        <v>0</v>
      </c>
      <c r="O411" s="97" t="n">
        <v>0</v>
      </c>
      <c r="P411" s="94"/>
      <c r="Q411" s="94"/>
    </row>
    <row r="412" customFormat="false" ht="12.75" hidden="false" customHeight="false" outlineLevel="0" collapsed="false">
      <c r="A412" s="99"/>
      <c r="B412" s="100"/>
      <c r="C412" s="101"/>
      <c r="D412" s="102"/>
      <c r="E412" s="102"/>
      <c r="F412" s="101"/>
      <c r="G412" s="103"/>
      <c r="H412" s="99"/>
      <c r="I412" s="103"/>
      <c r="J412" s="99"/>
      <c r="K412" s="99"/>
      <c r="L412" s="99"/>
      <c r="M412" s="103" t="n">
        <v>0</v>
      </c>
      <c r="N412" s="103" t="n">
        <v>0</v>
      </c>
      <c r="O412" s="103" t="n">
        <v>0</v>
      </c>
      <c r="P412" s="99"/>
      <c r="Q412" s="99"/>
    </row>
    <row r="413" customFormat="false" ht="12.75" hidden="false" customHeight="false" outlineLevel="0" collapsed="false">
      <c r="A413" s="104" t="n">
        <f aca="false">A410+1</f>
        <v>138</v>
      </c>
      <c r="B413" s="95"/>
      <c r="C413" s="40"/>
      <c r="D413" s="96"/>
      <c r="E413" s="96"/>
      <c r="F413" s="40"/>
      <c r="G413" s="105" t="n">
        <f aca="false">C413</f>
        <v>0</v>
      </c>
      <c r="H413" s="104" t="n">
        <f aca="false">IF(AND(E413=0,E414=0),25,20)</f>
        <v>25</v>
      </c>
      <c r="I413" s="105" t="n">
        <f aca="false">F413</f>
        <v>0</v>
      </c>
      <c r="J413" s="94" t="n">
        <f aca="false">IF(E413="WO40",-40,MAX(4,SUM(E413:E414)))</f>
        <v>4</v>
      </c>
      <c r="K413" s="104" t="n">
        <f aca="false">IF(D413&gt;E413,1,0)+IF(D414&gt;E414,1,0)+IF(D415&gt;E415,1,0)</f>
        <v>0</v>
      </c>
      <c r="L413" s="104" t="n">
        <f aca="false">IF(E413&gt;D413,1,0)+IF(E414&gt;D414,1,0)+IF(E415&gt;D415,1,0)</f>
        <v>0</v>
      </c>
      <c r="M413" s="97" t="str">
        <f aca="false">G413&amp;" d. "&amp;I413</f>
        <v>0 d. 0</v>
      </c>
      <c r="N413" s="97" t="str">
        <f aca="false">G413&amp;" x "&amp;I413</f>
        <v>0 x 0</v>
      </c>
      <c r="O413" s="97" t="str">
        <f aca="false">I413&amp;" x "&amp;G413</f>
        <v>0 x 0</v>
      </c>
      <c r="P413" s="94" t="n">
        <f aca="false">MONTH(B413)</f>
        <v>12</v>
      </c>
      <c r="Q413" s="94" t="n">
        <f aca="false">QUOTIENT(B413-2,7)-6129</f>
        <v>-6129</v>
      </c>
    </row>
    <row r="414" customFormat="false" ht="12.75" hidden="false" customHeight="false" outlineLevel="0" collapsed="false">
      <c r="A414" s="94"/>
      <c r="B414" s="39"/>
      <c r="C414" s="40"/>
      <c r="D414" s="98"/>
      <c r="E414" s="98"/>
      <c r="F414" s="40"/>
      <c r="G414" s="97"/>
      <c r="H414" s="94"/>
      <c r="I414" s="97"/>
      <c r="J414" s="94"/>
      <c r="K414" s="94"/>
      <c r="L414" s="94"/>
      <c r="M414" s="97" t="n">
        <v>0</v>
      </c>
      <c r="N414" s="97" t="n">
        <v>0</v>
      </c>
      <c r="O414" s="97" t="n">
        <v>0</v>
      </c>
      <c r="P414" s="94"/>
      <c r="Q414" s="94"/>
    </row>
    <row r="415" customFormat="false" ht="12.75" hidden="false" customHeight="false" outlineLevel="0" collapsed="false">
      <c r="A415" s="99"/>
      <c r="B415" s="100"/>
      <c r="C415" s="101"/>
      <c r="D415" s="102"/>
      <c r="E415" s="102"/>
      <c r="F415" s="101"/>
      <c r="G415" s="103"/>
      <c r="H415" s="99"/>
      <c r="I415" s="103"/>
      <c r="J415" s="99"/>
      <c r="K415" s="99"/>
      <c r="L415" s="99"/>
      <c r="M415" s="103" t="n">
        <v>0</v>
      </c>
      <c r="N415" s="103" t="n">
        <v>0</v>
      </c>
      <c r="O415" s="103" t="n">
        <v>0</v>
      </c>
      <c r="P415" s="99"/>
      <c r="Q415" s="99"/>
    </row>
    <row r="416" customFormat="false" ht="12.75" hidden="false" customHeight="false" outlineLevel="0" collapsed="false">
      <c r="A416" s="104" t="n">
        <f aca="false">A413+1</f>
        <v>139</v>
      </c>
      <c r="B416" s="95"/>
      <c r="C416" s="40"/>
      <c r="D416" s="96"/>
      <c r="E416" s="96"/>
      <c r="F416" s="40"/>
      <c r="G416" s="105" t="n">
        <f aca="false">C416</f>
        <v>0</v>
      </c>
      <c r="H416" s="104" t="n">
        <f aca="false">IF(AND(E416=0,E417=0),25,20)</f>
        <v>25</v>
      </c>
      <c r="I416" s="105" t="n">
        <f aca="false">F416</f>
        <v>0</v>
      </c>
      <c r="J416" s="94" t="n">
        <f aca="false">IF(E416="WO40",-40,MAX(4,SUM(E416:E417)))</f>
        <v>4</v>
      </c>
      <c r="K416" s="104" t="n">
        <f aca="false">IF(D416&gt;E416,1,0)+IF(D417&gt;E417,1,0)+IF(D418&gt;E418,1,0)</f>
        <v>0</v>
      </c>
      <c r="L416" s="104" t="n">
        <f aca="false">IF(E416&gt;D416,1,0)+IF(E417&gt;D417,1,0)+IF(E418&gt;D418,1,0)</f>
        <v>0</v>
      </c>
      <c r="M416" s="97" t="str">
        <f aca="false">G416&amp;" d. "&amp;I416</f>
        <v>0 d. 0</v>
      </c>
      <c r="N416" s="97" t="str">
        <f aca="false">G416&amp;" x "&amp;I416</f>
        <v>0 x 0</v>
      </c>
      <c r="O416" s="97" t="str">
        <f aca="false">I416&amp;" x "&amp;G416</f>
        <v>0 x 0</v>
      </c>
      <c r="P416" s="94" t="n">
        <f aca="false">MONTH(B416)</f>
        <v>12</v>
      </c>
      <c r="Q416" s="94" t="n">
        <f aca="false">QUOTIENT(B416-2,7)-6129</f>
        <v>-6129</v>
      </c>
    </row>
    <row r="417" customFormat="false" ht="12.75" hidden="false" customHeight="false" outlineLevel="0" collapsed="false">
      <c r="A417" s="94"/>
      <c r="B417" s="39"/>
      <c r="C417" s="40"/>
      <c r="D417" s="98"/>
      <c r="E417" s="98"/>
      <c r="F417" s="40"/>
      <c r="G417" s="97"/>
      <c r="H417" s="94"/>
      <c r="I417" s="97"/>
      <c r="J417" s="94"/>
      <c r="K417" s="94"/>
      <c r="L417" s="94"/>
      <c r="M417" s="97" t="n">
        <v>0</v>
      </c>
      <c r="N417" s="97" t="n">
        <v>0</v>
      </c>
      <c r="O417" s="97" t="n">
        <v>0</v>
      </c>
      <c r="P417" s="94"/>
      <c r="Q417" s="94"/>
    </row>
    <row r="418" customFormat="false" ht="12.75" hidden="false" customHeight="false" outlineLevel="0" collapsed="false">
      <c r="A418" s="99"/>
      <c r="B418" s="100"/>
      <c r="C418" s="101"/>
      <c r="D418" s="102"/>
      <c r="E418" s="102"/>
      <c r="F418" s="101"/>
      <c r="G418" s="103"/>
      <c r="H418" s="99"/>
      <c r="I418" s="103"/>
      <c r="J418" s="99"/>
      <c r="K418" s="99"/>
      <c r="L418" s="99"/>
      <c r="M418" s="103" t="n">
        <v>0</v>
      </c>
      <c r="N418" s="103" t="n">
        <v>0</v>
      </c>
      <c r="O418" s="103" t="n">
        <v>0</v>
      </c>
      <c r="P418" s="99"/>
      <c r="Q418" s="99"/>
    </row>
    <row r="419" customFormat="false" ht="12.75" hidden="false" customHeight="false" outlineLevel="0" collapsed="false">
      <c r="A419" s="104" t="n">
        <f aca="false">A416+1</f>
        <v>140</v>
      </c>
      <c r="B419" s="95"/>
      <c r="C419" s="40"/>
      <c r="D419" s="96"/>
      <c r="E419" s="96"/>
      <c r="F419" s="40"/>
      <c r="G419" s="105" t="n">
        <f aca="false">C419</f>
        <v>0</v>
      </c>
      <c r="H419" s="104" t="n">
        <f aca="false">IF(AND(E419=0,E420=0),25,20)</f>
        <v>25</v>
      </c>
      <c r="I419" s="105" t="n">
        <f aca="false">F419</f>
        <v>0</v>
      </c>
      <c r="J419" s="94" t="n">
        <f aca="false">IF(E419="WO40",-40,MAX(4,SUM(E419:E420)))</f>
        <v>4</v>
      </c>
      <c r="K419" s="104" t="n">
        <f aca="false">IF(D419&gt;E419,1,0)+IF(D420&gt;E420,1,0)+IF(D421&gt;E421,1,0)</f>
        <v>0</v>
      </c>
      <c r="L419" s="104" t="n">
        <f aca="false">IF(E419&gt;D419,1,0)+IF(E420&gt;D420,1,0)+IF(E421&gt;D421,1,0)</f>
        <v>0</v>
      </c>
      <c r="M419" s="97" t="str">
        <f aca="false">G419&amp;" d. "&amp;I419</f>
        <v>0 d. 0</v>
      </c>
      <c r="N419" s="97" t="str">
        <f aca="false">G419&amp;" x "&amp;I419</f>
        <v>0 x 0</v>
      </c>
      <c r="O419" s="97" t="str">
        <f aca="false">I419&amp;" x "&amp;G419</f>
        <v>0 x 0</v>
      </c>
      <c r="P419" s="94" t="n">
        <f aca="false">MONTH(B419)</f>
        <v>12</v>
      </c>
      <c r="Q419" s="94" t="n">
        <f aca="false">QUOTIENT(B419-2,7)-6129</f>
        <v>-6129</v>
      </c>
    </row>
    <row r="420" customFormat="false" ht="12.75" hidden="false" customHeight="false" outlineLevel="0" collapsed="false">
      <c r="A420" s="94"/>
      <c r="B420" s="39"/>
      <c r="C420" s="40"/>
      <c r="D420" s="98"/>
      <c r="E420" s="98"/>
      <c r="F420" s="40"/>
      <c r="G420" s="97"/>
      <c r="H420" s="94"/>
      <c r="I420" s="97"/>
      <c r="J420" s="94"/>
      <c r="K420" s="94"/>
      <c r="L420" s="94"/>
      <c r="M420" s="97" t="n">
        <v>0</v>
      </c>
      <c r="N420" s="97" t="n">
        <v>0</v>
      </c>
      <c r="O420" s="97" t="n">
        <v>0</v>
      </c>
      <c r="P420" s="94"/>
      <c r="Q420" s="94"/>
    </row>
    <row r="421" customFormat="false" ht="12.75" hidden="false" customHeight="false" outlineLevel="0" collapsed="false">
      <c r="A421" s="99"/>
      <c r="B421" s="100"/>
      <c r="C421" s="101"/>
      <c r="D421" s="102"/>
      <c r="E421" s="102"/>
      <c r="F421" s="101"/>
      <c r="G421" s="103"/>
      <c r="H421" s="99"/>
      <c r="I421" s="103"/>
      <c r="J421" s="99"/>
      <c r="K421" s="99"/>
      <c r="L421" s="99"/>
      <c r="M421" s="103" t="n">
        <v>0</v>
      </c>
      <c r="N421" s="103" t="n">
        <v>0</v>
      </c>
      <c r="O421" s="103" t="n">
        <v>0</v>
      </c>
      <c r="P421" s="99"/>
      <c r="Q421" s="99"/>
    </row>
    <row r="422" customFormat="false" ht="12.75" hidden="false" customHeight="false" outlineLevel="0" collapsed="false">
      <c r="A422" s="104" t="n">
        <f aca="false">A419+1</f>
        <v>141</v>
      </c>
      <c r="B422" s="95"/>
      <c r="C422" s="40"/>
      <c r="D422" s="96"/>
      <c r="E422" s="96"/>
      <c r="F422" s="40"/>
      <c r="G422" s="105" t="n">
        <f aca="false">C422</f>
        <v>0</v>
      </c>
      <c r="H422" s="104" t="n">
        <f aca="false">IF(AND(E422=0,E423=0),25,20)</f>
        <v>25</v>
      </c>
      <c r="I422" s="105" t="n">
        <f aca="false">F422</f>
        <v>0</v>
      </c>
      <c r="J422" s="94" t="n">
        <f aca="false">IF(E422="WO40",-40,MAX(4,SUM(E422:E423)))</f>
        <v>4</v>
      </c>
      <c r="K422" s="104" t="n">
        <f aca="false">IF(D422&gt;E422,1,0)+IF(D423&gt;E423,1,0)+IF(D424&gt;E424,1,0)</f>
        <v>0</v>
      </c>
      <c r="L422" s="104" t="n">
        <f aca="false">IF(E422&gt;D422,1,0)+IF(E423&gt;D423,1,0)+IF(E424&gt;D424,1,0)</f>
        <v>0</v>
      </c>
      <c r="M422" s="97" t="str">
        <f aca="false">G422&amp;" d. "&amp;I422</f>
        <v>0 d. 0</v>
      </c>
      <c r="N422" s="97" t="str">
        <f aca="false">G422&amp;" x "&amp;I422</f>
        <v>0 x 0</v>
      </c>
      <c r="O422" s="97" t="str">
        <f aca="false">I422&amp;" x "&amp;G422</f>
        <v>0 x 0</v>
      </c>
      <c r="P422" s="94" t="n">
        <f aca="false">MONTH(B422)</f>
        <v>12</v>
      </c>
      <c r="Q422" s="94" t="n">
        <f aca="false">QUOTIENT(B422-2,7)-6129</f>
        <v>-6129</v>
      </c>
    </row>
    <row r="423" customFormat="false" ht="12.75" hidden="false" customHeight="false" outlineLevel="0" collapsed="false">
      <c r="A423" s="94"/>
      <c r="B423" s="39"/>
      <c r="C423" s="40"/>
      <c r="D423" s="98"/>
      <c r="E423" s="98"/>
      <c r="F423" s="40"/>
      <c r="G423" s="97"/>
      <c r="H423" s="94"/>
      <c r="I423" s="97"/>
      <c r="J423" s="94"/>
      <c r="K423" s="94"/>
      <c r="L423" s="94"/>
      <c r="M423" s="97" t="n">
        <v>0</v>
      </c>
      <c r="N423" s="97" t="n">
        <v>0</v>
      </c>
      <c r="O423" s="97" t="n">
        <v>0</v>
      </c>
      <c r="P423" s="94"/>
      <c r="Q423" s="94"/>
    </row>
    <row r="424" customFormat="false" ht="12.75" hidden="false" customHeight="false" outlineLevel="0" collapsed="false">
      <c r="A424" s="99"/>
      <c r="B424" s="100"/>
      <c r="C424" s="101"/>
      <c r="D424" s="102"/>
      <c r="E424" s="102"/>
      <c r="F424" s="101"/>
      <c r="G424" s="103"/>
      <c r="H424" s="99"/>
      <c r="I424" s="103"/>
      <c r="J424" s="99"/>
      <c r="K424" s="99"/>
      <c r="L424" s="99"/>
      <c r="M424" s="103" t="n">
        <v>0</v>
      </c>
      <c r="N424" s="103" t="n">
        <v>0</v>
      </c>
      <c r="O424" s="103" t="n">
        <v>0</v>
      </c>
      <c r="P424" s="99"/>
      <c r="Q424" s="99"/>
    </row>
    <row r="425" customFormat="false" ht="12.75" hidden="false" customHeight="false" outlineLevel="0" collapsed="false">
      <c r="A425" s="104" t="n">
        <f aca="false">A422+1</f>
        <v>142</v>
      </c>
      <c r="B425" s="95"/>
      <c r="C425" s="40"/>
      <c r="D425" s="96"/>
      <c r="E425" s="96"/>
      <c r="F425" s="40"/>
      <c r="G425" s="105" t="n">
        <f aca="false">C425</f>
        <v>0</v>
      </c>
      <c r="H425" s="104" t="n">
        <f aca="false">IF(AND(E425=0,E426=0),25,20)</f>
        <v>25</v>
      </c>
      <c r="I425" s="105" t="n">
        <f aca="false">F425</f>
        <v>0</v>
      </c>
      <c r="J425" s="94" t="n">
        <f aca="false">IF(E425="WO40",-40,MAX(4,SUM(E425:E426)))</f>
        <v>4</v>
      </c>
      <c r="K425" s="104" t="n">
        <f aca="false">IF(D425&gt;E425,1,0)+IF(D426&gt;E426,1,0)+IF(D427&gt;E427,1,0)</f>
        <v>0</v>
      </c>
      <c r="L425" s="104" t="n">
        <f aca="false">IF(E425&gt;D425,1,0)+IF(E426&gt;D426,1,0)+IF(E427&gt;D427,1,0)</f>
        <v>0</v>
      </c>
      <c r="M425" s="97" t="str">
        <f aca="false">G425&amp;" d. "&amp;I425</f>
        <v>0 d. 0</v>
      </c>
      <c r="N425" s="97" t="str">
        <f aca="false">G425&amp;" x "&amp;I425</f>
        <v>0 x 0</v>
      </c>
      <c r="O425" s="97" t="str">
        <f aca="false">I425&amp;" x "&amp;G425</f>
        <v>0 x 0</v>
      </c>
      <c r="P425" s="94" t="n">
        <f aca="false">MONTH(B425)</f>
        <v>12</v>
      </c>
      <c r="Q425" s="94" t="n">
        <f aca="false">QUOTIENT(B425-2,7)-6129</f>
        <v>-6129</v>
      </c>
    </row>
    <row r="426" customFormat="false" ht="12.75" hidden="false" customHeight="false" outlineLevel="0" collapsed="false">
      <c r="A426" s="94"/>
      <c r="B426" s="39"/>
      <c r="C426" s="40"/>
      <c r="D426" s="98"/>
      <c r="E426" s="98"/>
      <c r="F426" s="40"/>
      <c r="G426" s="97"/>
      <c r="H426" s="94"/>
      <c r="I426" s="97"/>
      <c r="J426" s="94"/>
      <c r="K426" s="94"/>
      <c r="L426" s="94"/>
      <c r="M426" s="97" t="n">
        <v>0</v>
      </c>
      <c r="N426" s="97" t="n">
        <v>0</v>
      </c>
      <c r="O426" s="97" t="n">
        <v>0</v>
      </c>
      <c r="P426" s="94"/>
      <c r="Q426" s="94"/>
    </row>
    <row r="427" customFormat="false" ht="12.75" hidden="false" customHeight="false" outlineLevel="0" collapsed="false">
      <c r="A427" s="99"/>
      <c r="B427" s="100"/>
      <c r="C427" s="101"/>
      <c r="D427" s="102"/>
      <c r="E427" s="102"/>
      <c r="F427" s="101"/>
      <c r="G427" s="103"/>
      <c r="H427" s="99"/>
      <c r="I427" s="103"/>
      <c r="J427" s="99"/>
      <c r="K427" s="99"/>
      <c r="L427" s="99"/>
      <c r="M427" s="103" t="n">
        <v>0</v>
      </c>
      <c r="N427" s="103" t="n">
        <v>0</v>
      </c>
      <c r="O427" s="103" t="n">
        <v>0</v>
      </c>
      <c r="P427" s="99"/>
      <c r="Q427" s="99"/>
    </row>
    <row r="428" customFormat="false" ht="12.75" hidden="false" customHeight="false" outlineLevel="0" collapsed="false">
      <c r="A428" s="104" t="n">
        <f aca="false">A425+1</f>
        <v>143</v>
      </c>
      <c r="B428" s="95"/>
      <c r="C428" s="40"/>
      <c r="D428" s="96"/>
      <c r="E428" s="96"/>
      <c r="F428" s="40"/>
      <c r="G428" s="105" t="n">
        <f aca="false">C428</f>
        <v>0</v>
      </c>
      <c r="H428" s="104" t="n">
        <f aca="false">IF(AND(E428=0,E429=0),25,20)</f>
        <v>25</v>
      </c>
      <c r="I428" s="105" t="n">
        <f aca="false">F428</f>
        <v>0</v>
      </c>
      <c r="J428" s="94" t="n">
        <f aca="false">IF(E428="WO40",-40,MAX(4,SUM(E428:E429)))</f>
        <v>4</v>
      </c>
      <c r="K428" s="104" t="n">
        <f aca="false">IF(D428&gt;E428,1,0)+IF(D429&gt;E429,1,0)+IF(D430&gt;E430,1,0)</f>
        <v>0</v>
      </c>
      <c r="L428" s="104" t="n">
        <f aca="false">IF(E428&gt;D428,1,0)+IF(E429&gt;D429,1,0)+IF(E430&gt;D430,1,0)</f>
        <v>0</v>
      </c>
      <c r="M428" s="97" t="str">
        <f aca="false">G428&amp;" d. "&amp;I428</f>
        <v>0 d. 0</v>
      </c>
      <c r="N428" s="97" t="str">
        <f aca="false">G428&amp;" x "&amp;I428</f>
        <v>0 x 0</v>
      </c>
      <c r="O428" s="97" t="str">
        <f aca="false">I428&amp;" x "&amp;G428</f>
        <v>0 x 0</v>
      </c>
      <c r="P428" s="94" t="n">
        <f aca="false">MONTH(B428)</f>
        <v>12</v>
      </c>
      <c r="Q428" s="94" t="n">
        <f aca="false">QUOTIENT(B428-2,7)-6129</f>
        <v>-6129</v>
      </c>
    </row>
    <row r="429" customFormat="false" ht="12.75" hidden="false" customHeight="false" outlineLevel="0" collapsed="false">
      <c r="A429" s="94"/>
      <c r="B429" s="39"/>
      <c r="C429" s="40"/>
      <c r="D429" s="98"/>
      <c r="E429" s="98"/>
      <c r="F429" s="40"/>
      <c r="G429" s="97"/>
      <c r="H429" s="94"/>
      <c r="I429" s="97"/>
      <c r="J429" s="94"/>
      <c r="K429" s="94"/>
      <c r="L429" s="94"/>
      <c r="M429" s="97" t="n">
        <v>0</v>
      </c>
      <c r="N429" s="97" t="n">
        <v>0</v>
      </c>
      <c r="O429" s="97" t="n">
        <v>0</v>
      </c>
      <c r="P429" s="94"/>
      <c r="Q429" s="94"/>
    </row>
    <row r="430" customFormat="false" ht="12.75" hidden="false" customHeight="false" outlineLevel="0" collapsed="false">
      <c r="A430" s="99"/>
      <c r="B430" s="100"/>
      <c r="C430" s="101"/>
      <c r="D430" s="102"/>
      <c r="E430" s="102"/>
      <c r="F430" s="101"/>
      <c r="G430" s="103"/>
      <c r="H430" s="99"/>
      <c r="I430" s="103"/>
      <c r="J430" s="99"/>
      <c r="K430" s="99"/>
      <c r="L430" s="99"/>
      <c r="M430" s="103" t="n">
        <v>0</v>
      </c>
      <c r="N430" s="103" t="n">
        <v>0</v>
      </c>
      <c r="O430" s="103" t="n">
        <v>0</v>
      </c>
      <c r="P430" s="99"/>
      <c r="Q430" s="99"/>
    </row>
    <row r="431" customFormat="false" ht="12.75" hidden="false" customHeight="false" outlineLevel="0" collapsed="false">
      <c r="A431" s="104" t="n">
        <f aca="false">A428+1</f>
        <v>144</v>
      </c>
      <c r="B431" s="95"/>
      <c r="C431" s="40"/>
      <c r="D431" s="96"/>
      <c r="E431" s="96"/>
      <c r="F431" s="40"/>
      <c r="G431" s="105" t="n">
        <f aca="false">C431</f>
        <v>0</v>
      </c>
      <c r="H431" s="104" t="n">
        <f aca="false">IF(AND(E431=0,E432=0),25,20)</f>
        <v>25</v>
      </c>
      <c r="I431" s="105" t="n">
        <f aca="false">F431</f>
        <v>0</v>
      </c>
      <c r="J431" s="94" t="n">
        <f aca="false">IF(E431="WO40",-40,MAX(4,SUM(E431:E432)))</f>
        <v>4</v>
      </c>
      <c r="K431" s="104" t="n">
        <f aca="false">IF(D431&gt;E431,1,0)+IF(D432&gt;E432,1,0)+IF(D433&gt;E433,1,0)</f>
        <v>0</v>
      </c>
      <c r="L431" s="104" t="n">
        <f aca="false">IF(E431&gt;D431,1,0)+IF(E432&gt;D432,1,0)+IF(E433&gt;D433,1,0)</f>
        <v>0</v>
      </c>
      <c r="M431" s="97" t="str">
        <f aca="false">G431&amp;" d. "&amp;I431</f>
        <v>0 d. 0</v>
      </c>
      <c r="N431" s="97" t="str">
        <f aca="false">G431&amp;" x "&amp;I431</f>
        <v>0 x 0</v>
      </c>
      <c r="O431" s="97" t="str">
        <f aca="false">I431&amp;" x "&amp;G431</f>
        <v>0 x 0</v>
      </c>
      <c r="P431" s="94" t="n">
        <f aca="false">MONTH(B431)</f>
        <v>12</v>
      </c>
      <c r="Q431" s="94" t="n">
        <f aca="false">QUOTIENT(B431-2,7)-6129</f>
        <v>-6129</v>
      </c>
    </row>
    <row r="432" customFormat="false" ht="12.75" hidden="false" customHeight="false" outlineLevel="0" collapsed="false">
      <c r="A432" s="94"/>
      <c r="B432" s="39"/>
      <c r="C432" s="40"/>
      <c r="D432" s="98"/>
      <c r="E432" s="98"/>
      <c r="F432" s="40"/>
      <c r="G432" s="97"/>
      <c r="H432" s="94"/>
      <c r="I432" s="97"/>
      <c r="J432" s="94"/>
      <c r="K432" s="94"/>
      <c r="L432" s="94"/>
      <c r="M432" s="97" t="n">
        <v>0</v>
      </c>
      <c r="N432" s="97" t="n">
        <v>0</v>
      </c>
      <c r="O432" s="97" t="n">
        <v>0</v>
      </c>
      <c r="P432" s="94"/>
      <c r="Q432" s="94"/>
    </row>
    <row r="433" customFormat="false" ht="12.75" hidden="false" customHeight="false" outlineLevel="0" collapsed="false">
      <c r="A433" s="99"/>
      <c r="B433" s="100"/>
      <c r="C433" s="101"/>
      <c r="D433" s="102"/>
      <c r="E433" s="102"/>
      <c r="F433" s="101"/>
      <c r="G433" s="103"/>
      <c r="H433" s="99"/>
      <c r="I433" s="103"/>
      <c r="J433" s="99"/>
      <c r="K433" s="99"/>
      <c r="L433" s="99"/>
      <c r="M433" s="103" t="n">
        <v>0</v>
      </c>
      <c r="N433" s="103" t="n">
        <v>0</v>
      </c>
      <c r="O433" s="103" t="n">
        <v>0</v>
      </c>
      <c r="P433" s="99"/>
      <c r="Q433" s="99"/>
    </row>
    <row r="434" customFormat="false" ht="12.75" hidden="false" customHeight="false" outlineLevel="0" collapsed="false">
      <c r="A434" s="104" t="n">
        <f aca="false">A431+1</f>
        <v>145</v>
      </c>
      <c r="B434" s="95"/>
      <c r="C434" s="40"/>
      <c r="D434" s="96"/>
      <c r="E434" s="96"/>
      <c r="F434" s="40"/>
      <c r="G434" s="105" t="n">
        <f aca="false">C434</f>
        <v>0</v>
      </c>
      <c r="H434" s="104" t="n">
        <f aca="false">IF(AND(E434=0,E435=0),25,20)</f>
        <v>25</v>
      </c>
      <c r="I434" s="105" t="n">
        <f aca="false">F434</f>
        <v>0</v>
      </c>
      <c r="J434" s="94" t="n">
        <f aca="false">IF(E434="WO40",-40,MAX(4,SUM(E434:E435)))</f>
        <v>4</v>
      </c>
      <c r="K434" s="104" t="n">
        <f aca="false">IF(D434&gt;E434,1,0)+IF(D435&gt;E435,1,0)+IF(D436&gt;E436,1,0)</f>
        <v>0</v>
      </c>
      <c r="L434" s="104" t="n">
        <f aca="false">IF(E434&gt;D434,1,0)+IF(E435&gt;D435,1,0)+IF(E436&gt;D436,1,0)</f>
        <v>0</v>
      </c>
      <c r="M434" s="97" t="str">
        <f aca="false">G434&amp;" d. "&amp;I434</f>
        <v>0 d. 0</v>
      </c>
      <c r="N434" s="97" t="str">
        <f aca="false">G434&amp;" x "&amp;I434</f>
        <v>0 x 0</v>
      </c>
      <c r="O434" s="97" t="str">
        <f aca="false">I434&amp;" x "&amp;G434</f>
        <v>0 x 0</v>
      </c>
      <c r="P434" s="94" t="n">
        <f aca="false">MONTH(B434)</f>
        <v>12</v>
      </c>
      <c r="Q434" s="94" t="n">
        <f aca="false">QUOTIENT(B434-2,7)-6129</f>
        <v>-6129</v>
      </c>
    </row>
    <row r="435" customFormat="false" ht="12.75" hidden="false" customHeight="false" outlineLevel="0" collapsed="false">
      <c r="A435" s="94"/>
      <c r="B435" s="39"/>
      <c r="C435" s="40"/>
      <c r="D435" s="98"/>
      <c r="E435" s="98"/>
      <c r="F435" s="40"/>
      <c r="G435" s="97"/>
      <c r="H435" s="94"/>
      <c r="I435" s="97"/>
      <c r="J435" s="94"/>
      <c r="K435" s="94"/>
      <c r="L435" s="94"/>
      <c r="M435" s="97" t="n">
        <v>0</v>
      </c>
      <c r="N435" s="97" t="n">
        <v>0</v>
      </c>
      <c r="O435" s="97" t="n">
        <v>0</v>
      </c>
      <c r="P435" s="94"/>
      <c r="Q435" s="94"/>
    </row>
    <row r="436" customFormat="false" ht="12.75" hidden="false" customHeight="false" outlineLevel="0" collapsed="false">
      <c r="A436" s="99"/>
      <c r="B436" s="100"/>
      <c r="C436" s="101"/>
      <c r="D436" s="102"/>
      <c r="E436" s="102"/>
      <c r="F436" s="101"/>
      <c r="G436" s="103"/>
      <c r="H436" s="99"/>
      <c r="I436" s="103"/>
      <c r="J436" s="99"/>
      <c r="K436" s="99"/>
      <c r="L436" s="99"/>
      <c r="M436" s="103" t="n">
        <v>0</v>
      </c>
      <c r="N436" s="103" t="n">
        <v>0</v>
      </c>
      <c r="O436" s="103" t="n">
        <v>0</v>
      </c>
      <c r="P436" s="99"/>
      <c r="Q436" s="99"/>
    </row>
    <row r="437" customFormat="false" ht="12.75" hidden="false" customHeight="false" outlineLevel="0" collapsed="false">
      <c r="A437" s="104" t="n">
        <f aca="false">A434+1</f>
        <v>146</v>
      </c>
      <c r="B437" s="95"/>
      <c r="C437" s="40"/>
      <c r="D437" s="96"/>
      <c r="E437" s="96"/>
      <c r="F437" s="40"/>
      <c r="G437" s="105" t="n">
        <f aca="false">C437</f>
        <v>0</v>
      </c>
      <c r="H437" s="104" t="n">
        <f aca="false">IF(AND(E437=0,E438=0),25,20)</f>
        <v>25</v>
      </c>
      <c r="I437" s="105" t="n">
        <f aca="false">F437</f>
        <v>0</v>
      </c>
      <c r="J437" s="94" t="n">
        <f aca="false">IF(E437="WO40",-40,MAX(4,SUM(E437:E438)))</f>
        <v>4</v>
      </c>
      <c r="K437" s="104" t="n">
        <f aca="false">IF(D437&gt;E437,1,0)+IF(D438&gt;E438,1,0)+IF(D439&gt;E439,1,0)</f>
        <v>0</v>
      </c>
      <c r="L437" s="104" t="n">
        <f aca="false">IF(E437&gt;D437,1,0)+IF(E438&gt;D438,1,0)+IF(E439&gt;D439,1,0)</f>
        <v>0</v>
      </c>
      <c r="M437" s="97" t="str">
        <f aca="false">G437&amp;" d. "&amp;I437</f>
        <v>0 d. 0</v>
      </c>
      <c r="N437" s="97" t="str">
        <f aca="false">G437&amp;" x "&amp;I437</f>
        <v>0 x 0</v>
      </c>
      <c r="O437" s="97" t="str">
        <f aca="false">I437&amp;" x "&amp;G437</f>
        <v>0 x 0</v>
      </c>
      <c r="P437" s="94" t="n">
        <f aca="false">MONTH(B437)</f>
        <v>12</v>
      </c>
      <c r="Q437" s="94" t="n">
        <f aca="false">QUOTIENT(B437-2,7)-6129</f>
        <v>-6129</v>
      </c>
    </row>
    <row r="438" customFormat="false" ht="12.75" hidden="false" customHeight="false" outlineLevel="0" collapsed="false">
      <c r="A438" s="94"/>
      <c r="B438" s="39"/>
      <c r="C438" s="40"/>
      <c r="D438" s="98"/>
      <c r="E438" s="98"/>
      <c r="F438" s="40"/>
      <c r="G438" s="97"/>
      <c r="H438" s="94"/>
      <c r="I438" s="97"/>
      <c r="J438" s="94"/>
      <c r="K438" s="94"/>
      <c r="L438" s="94"/>
      <c r="M438" s="97" t="n">
        <v>0</v>
      </c>
      <c r="N438" s="97" t="n">
        <v>0</v>
      </c>
      <c r="O438" s="97" t="n">
        <v>0</v>
      </c>
      <c r="P438" s="94"/>
      <c r="Q438" s="94"/>
    </row>
    <row r="439" customFormat="false" ht="12.75" hidden="false" customHeight="false" outlineLevel="0" collapsed="false">
      <c r="A439" s="99"/>
      <c r="B439" s="100"/>
      <c r="C439" s="101"/>
      <c r="D439" s="102"/>
      <c r="E439" s="102"/>
      <c r="F439" s="101"/>
      <c r="G439" s="103"/>
      <c r="H439" s="99"/>
      <c r="I439" s="103"/>
      <c r="J439" s="99"/>
      <c r="K439" s="99"/>
      <c r="L439" s="99"/>
      <c r="M439" s="103" t="n">
        <v>0</v>
      </c>
      <c r="N439" s="103" t="n">
        <v>0</v>
      </c>
      <c r="O439" s="103" t="n">
        <v>0</v>
      </c>
      <c r="P439" s="99"/>
      <c r="Q439" s="99"/>
    </row>
    <row r="440" customFormat="false" ht="12.75" hidden="false" customHeight="false" outlineLevel="0" collapsed="false">
      <c r="A440" s="104" t="n">
        <f aca="false">A437+1</f>
        <v>147</v>
      </c>
      <c r="B440" s="95"/>
      <c r="C440" s="40"/>
      <c r="D440" s="96"/>
      <c r="E440" s="96"/>
      <c r="F440" s="40"/>
      <c r="G440" s="105" t="n">
        <f aca="false">C440</f>
        <v>0</v>
      </c>
      <c r="H440" s="104" t="n">
        <f aca="false">IF(AND(E440=0,E441=0),25,20)</f>
        <v>25</v>
      </c>
      <c r="I440" s="105" t="n">
        <f aca="false">F440</f>
        <v>0</v>
      </c>
      <c r="J440" s="94" t="n">
        <f aca="false">IF(E440="WO40",-40,MAX(4,SUM(E440:E441)))</f>
        <v>4</v>
      </c>
      <c r="K440" s="104" t="n">
        <f aca="false">IF(D440&gt;E440,1,0)+IF(D441&gt;E441,1,0)+IF(D442&gt;E442,1,0)</f>
        <v>0</v>
      </c>
      <c r="L440" s="104" t="n">
        <f aca="false">IF(E440&gt;D440,1,0)+IF(E441&gt;D441,1,0)+IF(E442&gt;D442,1,0)</f>
        <v>0</v>
      </c>
      <c r="M440" s="97" t="str">
        <f aca="false">G440&amp;" d. "&amp;I440</f>
        <v>0 d. 0</v>
      </c>
      <c r="N440" s="97" t="str">
        <f aca="false">G440&amp;" x "&amp;I440</f>
        <v>0 x 0</v>
      </c>
      <c r="O440" s="97" t="str">
        <f aca="false">I440&amp;" x "&amp;G440</f>
        <v>0 x 0</v>
      </c>
      <c r="P440" s="94" t="n">
        <f aca="false">MONTH(B440)</f>
        <v>12</v>
      </c>
      <c r="Q440" s="94" t="n">
        <f aca="false">QUOTIENT(B440-2,7)-6129</f>
        <v>-6129</v>
      </c>
    </row>
    <row r="441" customFormat="false" ht="12.75" hidden="false" customHeight="false" outlineLevel="0" collapsed="false">
      <c r="A441" s="94"/>
      <c r="B441" s="39"/>
      <c r="C441" s="40"/>
      <c r="D441" s="98"/>
      <c r="E441" s="98"/>
      <c r="F441" s="40"/>
      <c r="G441" s="97"/>
      <c r="H441" s="94"/>
      <c r="I441" s="97"/>
      <c r="J441" s="94"/>
      <c r="K441" s="94"/>
      <c r="L441" s="94"/>
      <c r="M441" s="97" t="n">
        <v>0</v>
      </c>
      <c r="N441" s="97" t="n">
        <v>0</v>
      </c>
      <c r="O441" s="97" t="n">
        <v>0</v>
      </c>
      <c r="P441" s="94"/>
      <c r="Q441" s="94"/>
    </row>
    <row r="442" customFormat="false" ht="12.75" hidden="false" customHeight="false" outlineLevel="0" collapsed="false">
      <c r="A442" s="99"/>
      <c r="B442" s="100"/>
      <c r="C442" s="101"/>
      <c r="D442" s="102"/>
      <c r="E442" s="102"/>
      <c r="F442" s="101"/>
      <c r="G442" s="103"/>
      <c r="H442" s="99"/>
      <c r="I442" s="103"/>
      <c r="J442" s="99"/>
      <c r="K442" s="99"/>
      <c r="L442" s="99"/>
      <c r="M442" s="103" t="n">
        <v>0</v>
      </c>
      <c r="N442" s="103" t="n">
        <v>0</v>
      </c>
      <c r="O442" s="103" t="n">
        <v>0</v>
      </c>
      <c r="P442" s="99"/>
      <c r="Q442" s="99"/>
    </row>
    <row r="443" customFormat="false" ht="12.75" hidden="false" customHeight="false" outlineLevel="0" collapsed="false">
      <c r="A443" s="104" t="n">
        <f aca="false">A440+1</f>
        <v>148</v>
      </c>
      <c r="B443" s="95"/>
      <c r="C443" s="40"/>
      <c r="D443" s="96"/>
      <c r="E443" s="96"/>
      <c r="F443" s="40"/>
      <c r="G443" s="105" t="n">
        <f aca="false">C443</f>
        <v>0</v>
      </c>
      <c r="H443" s="104" t="n">
        <f aca="false">IF(AND(E443=0,E444=0),25,20)</f>
        <v>25</v>
      </c>
      <c r="I443" s="105" t="n">
        <f aca="false">F443</f>
        <v>0</v>
      </c>
      <c r="J443" s="94" t="n">
        <f aca="false">IF(E443="WO40",-40,MAX(4,SUM(E443:E444)))</f>
        <v>4</v>
      </c>
      <c r="K443" s="104" t="n">
        <f aca="false">IF(D443&gt;E443,1,0)+IF(D444&gt;E444,1,0)+IF(D445&gt;E445,1,0)</f>
        <v>0</v>
      </c>
      <c r="L443" s="104" t="n">
        <f aca="false">IF(E443&gt;D443,1,0)+IF(E444&gt;D444,1,0)+IF(E445&gt;D445,1,0)</f>
        <v>0</v>
      </c>
      <c r="M443" s="97" t="str">
        <f aca="false">G443&amp;" d. "&amp;I443</f>
        <v>0 d. 0</v>
      </c>
      <c r="N443" s="97" t="str">
        <f aca="false">G443&amp;" x "&amp;I443</f>
        <v>0 x 0</v>
      </c>
      <c r="O443" s="97" t="str">
        <f aca="false">I443&amp;" x "&amp;G443</f>
        <v>0 x 0</v>
      </c>
      <c r="P443" s="94" t="n">
        <f aca="false">MONTH(B443)</f>
        <v>12</v>
      </c>
      <c r="Q443" s="94" t="n">
        <f aca="false">QUOTIENT(B443-2,7)-6129</f>
        <v>-6129</v>
      </c>
    </row>
    <row r="444" customFormat="false" ht="12.75" hidden="false" customHeight="false" outlineLevel="0" collapsed="false">
      <c r="A444" s="94"/>
      <c r="B444" s="39"/>
      <c r="C444" s="40"/>
      <c r="D444" s="98"/>
      <c r="E444" s="98"/>
      <c r="F444" s="40"/>
      <c r="G444" s="97"/>
      <c r="H444" s="94"/>
      <c r="I444" s="97"/>
      <c r="J444" s="94"/>
      <c r="K444" s="94"/>
      <c r="L444" s="94"/>
      <c r="M444" s="97" t="n">
        <v>0</v>
      </c>
      <c r="N444" s="97" t="n">
        <v>0</v>
      </c>
      <c r="O444" s="97" t="n">
        <v>0</v>
      </c>
      <c r="P444" s="94"/>
      <c r="Q444" s="94"/>
    </row>
    <row r="445" customFormat="false" ht="12.75" hidden="false" customHeight="false" outlineLevel="0" collapsed="false">
      <c r="A445" s="99"/>
      <c r="B445" s="100"/>
      <c r="C445" s="101"/>
      <c r="D445" s="102"/>
      <c r="E445" s="102"/>
      <c r="F445" s="101"/>
      <c r="G445" s="103"/>
      <c r="H445" s="99"/>
      <c r="I445" s="103"/>
      <c r="J445" s="99"/>
      <c r="K445" s="99"/>
      <c r="L445" s="99"/>
      <c r="M445" s="103" t="n">
        <v>0</v>
      </c>
      <c r="N445" s="103" t="n">
        <v>0</v>
      </c>
      <c r="O445" s="103" t="n">
        <v>0</v>
      </c>
      <c r="P445" s="99"/>
      <c r="Q445" s="99"/>
    </row>
    <row r="446" customFormat="false" ht="12.75" hidden="false" customHeight="false" outlineLevel="0" collapsed="false">
      <c r="A446" s="104" t="n">
        <f aca="false">A443+1</f>
        <v>149</v>
      </c>
      <c r="B446" s="95"/>
      <c r="C446" s="40"/>
      <c r="D446" s="96"/>
      <c r="E446" s="96"/>
      <c r="F446" s="40"/>
      <c r="G446" s="105" t="n">
        <f aca="false">C446</f>
        <v>0</v>
      </c>
      <c r="H446" s="104" t="n">
        <f aca="false">IF(AND(E446=0,E447=0),25,20)</f>
        <v>25</v>
      </c>
      <c r="I446" s="105" t="n">
        <f aca="false">F446</f>
        <v>0</v>
      </c>
      <c r="J446" s="94" t="n">
        <f aca="false">IF(E446="WO40",-40,MAX(4,SUM(E446:E447)))</f>
        <v>4</v>
      </c>
      <c r="K446" s="104" t="n">
        <f aca="false">IF(D446&gt;E446,1,0)+IF(D447&gt;E447,1,0)+IF(D448&gt;E448,1,0)</f>
        <v>0</v>
      </c>
      <c r="L446" s="104" t="n">
        <f aca="false">IF(E446&gt;D446,1,0)+IF(E447&gt;D447,1,0)+IF(E448&gt;D448,1,0)</f>
        <v>0</v>
      </c>
      <c r="M446" s="97" t="str">
        <f aca="false">G446&amp;" d. "&amp;I446</f>
        <v>0 d. 0</v>
      </c>
      <c r="N446" s="97" t="str">
        <f aca="false">G446&amp;" x "&amp;I446</f>
        <v>0 x 0</v>
      </c>
      <c r="O446" s="97" t="str">
        <f aca="false">I446&amp;" x "&amp;G446</f>
        <v>0 x 0</v>
      </c>
      <c r="P446" s="94" t="n">
        <f aca="false">MONTH(B446)</f>
        <v>12</v>
      </c>
      <c r="Q446" s="94" t="n">
        <f aca="false">QUOTIENT(B446-2,7)-6129</f>
        <v>-6129</v>
      </c>
    </row>
    <row r="447" customFormat="false" ht="12.75" hidden="false" customHeight="false" outlineLevel="0" collapsed="false">
      <c r="A447" s="94"/>
      <c r="B447" s="39"/>
      <c r="C447" s="40"/>
      <c r="D447" s="98"/>
      <c r="E447" s="98"/>
      <c r="F447" s="40"/>
      <c r="G447" s="97"/>
      <c r="H447" s="94"/>
      <c r="I447" s="97"/>
      <c r="J447" s="94"/>
      <c r="K447" s="94"/>
      <c r="L447" s="94"/>
      <c r="M447" s="97" t="n">
        <v>0</v>
      </c>
      <c r="N447" s="97" t="n">
        <v>0</v>
      </c>
      <c r="O447" s="97" t="n">
        <v>0</v>
      </c>
      <c r="P447" s="94"/>
      <c r="Q447" s="94"/>
    </row>
    <row r="448" customFormat="false" ht="12.75" hidden="false" customHeight="false" outlineLevel="0" collapsed="false">
      <c r="A448" s="99"/>
      <c r="B448" s="100"/>
      <c r="C448" s="101"/>
      <c r="D448" s="102"/>
      <c r="E448" s="102"/>
      <c r="F448" s="101"/>
      <c r="G448" s="103"/>
      <c r="H448" s="99"/>
      <c r="I448" s="103"/>
      <c r="J448" s="99"/>
      <c r="K448" s="99"/>
      <c r="L448" s="99"/>
      <c r="M448" s="103" t="n">
        <v>0</v>
      </c>
      <c r="N448" s="103" t="n">
        <v>0</v>
      </c>
      <c r="O448" s="103" t="n">
        <v>0</v>
      </c>
      <c r="P448" s="99"/>
      <c r="Q448" s="99"/>
    </row>
    <row r="449" customFormat="false" ht="12.75" hidden="false" customHeight="false" outlineLevel="0" collapsed="false">
      <c r="A449" s="104" t="n">
        <f aca="false">A446+1</f>
        <v>150</v>
      </c>
      <c r="B449" s="95"/>
      <c r="C449" s="40"/>
      <c r="D449" s="96"/>
      <c r="E449" s="96"/>
      <c r="F449" s="40"/>
      <c r="G449" s="105" t="n">
        <f aca="false">C449</f>
        <v>0</v>
      </c>
      <c r="H449" s="104" t="n">
        <f aca="false">IF(AND(E449=0,E450=0),25,20)</f>
        <v>25</v>
      </c>
      <c r="I449" s="105" t="n">
        <f aca="false">F449</f>
        <v>0</v>
      </c>
      <c r="J449" s="94" t="n">
        <f aca="false">IF(E449="WO40",-40,MAX(4,SUM(E449:E450)))</f>
        <v>4</v>
      </c>
      <c r="K449" s="104" t="n">
        <f aca="false">IF(D449&gt;E449,1,0)+IF(D450&gt;E450,1,0)+IF(D451&gt;E451,1,0)</f>
        <v>0</v>
      </c>
      <c r="L449" s="104" t="n">
        <f aca="false">IF(E449&gt;D449,1,0)+IF(E450&gt;D450,1,0)+IF(E451&gt;D451,1,0)</f>
        <v>0</v>
      </c>
      <c r="M449" s="97" t="str">
        <f aca="false">G449&amp;" d. "&amp;I449</f>
        <v>0 d. 0</v>
      </c>
      <c r="N449" s="97" t="str">
        <f aca="false">G449&amp;" x "&amp;I449</f>
        <v>0 x 0</v>
      </c>
      <c r="O449" s="97" t="str">
        <f aca="false">I449&amp;" x "&amp;G449</f>
        <v>0 x 0</v>
      </c>
      <c r="P449" s="94" t="n">
        <f aca="false">MONTH(B449)</f>
        <v>12</v>
      </c>
      <c r="Q449" s="94" t="n">
        <f aca="false">QUOTIENT(B449-2,7)-6129</f>
        <v>-6129</v>
      </c>
    </row>
    <row r="450" customFormat="false" ht="12.75" hidden="false" customHeight="false" outlineLevel="0" collapsed="false">
      <c r="A450" s="94"/>
      <c r="B450" s="39"/>
      <c r="C450" s="40"/>
      <c r="D450" s="98"/>
      <c r="E450" s="98"/>
      <c r="F450" s="40"/>
      <c r="G450" s="97"/>
      <c r="H450" s="94"/>
      <c r="I450" s="97"/>
      <c r="J450" s="94"/>
      <c r="K450" s="94"/>
      <c r="L450" s="94"/>
      <c r="M450" s="97" t="n">
        <v>0</v>
      </c>
      <c r="N450" s="97" t="n">
        <v>0</v>
      </c>
      <c r="O450" s="97" t="n">
        <v>0</v>
      </c>
      <c r="P450" s="94"/>
      <c r="Q450" s="94"/>
    </row>
    <row r="451" customFormat="false" ht="12.75" hidden="false" customHeight="false" outlineLevel="0" collapsed="false">
      <c r="A451" s="99"/>
      <c r="B451" s="100"/>
      <c r="C451" s="101"/>
      <c r="D451" s="102"/>
      <c r="E451" s="102"/>
      <c r="F451" s="101"/>
      <c r="G451" s="103"/>
      <c r="H451" s="99"/>
      <c r="I451" s="103"/>
      <c r="J451" s="99"/>
      <c r="K451" s="99"/>
      <c r="L451" s="99"/>
      <c r="M451" s="103" t="n">
        <v>0</v>
      </c>
      <c r="N451" s="103" t="n">
        <v>0</v>
      </c>
      <c r="O451" s="103" t="n">
        <v>0</v>
      </c>
      <c r="P451" s="99"/>
      <c r="Q451" s="99"/>
    </row>
    <row r="452" customFormat="false" ht="12.75" hidden="false" customHeight="false" outlineLevel="0" collapsed="false">
      <c r="A452" s="104" t="n">
        <f aca="false">A449+1</f>
        <v>151</v>
      </c>
      <c r="B452" s="95"/>
      <c r="C452" s="40"/>
      <c r="D452" s="96"/>
      <c r="E452" s="96"/>
      <c r="F452" s="40"/>
      <c r="G452" s="105" t="n">
        <f aca="false">C452</f>
        <v>0</v>
      </c>
      <c r="H452" s="104" t="n">
        <f aca="false">IF(AND(E452=0,E453=0),25,20)</f>
        <v>25</v>
      </c>
      <c r="I452" s="105" t="n">
        <f aca="false">F452</f>
        <v>0</v>
      </c>
      <c r="J452" s="94" t="n">
        <f aca="false">IF(E452="WO40",-40,MAX(4,SUM(E452:E453)))</f>
        <v>4</v>
      </c>
      <c r="K452" s="104" t="n">
        <f aca="false">IF(D452&gt;E452,1,0)+IF(D453&gt;E453,1,0)+IF(D454&gt;E454,1,0)</f>
        <v>0</v>
      </c>
      <c r="L452" s="104" t="n">
        <f aca="false">IF(E452&gt;D452,1,0)+IF(E453&gt;D453,1,0)+IF(E454&gt;D454,1,0)</f>
        <v>0</v>
      </c>
      <c r="M452" s="97" t="str">
        <f aca="false">G452&amp;" d. "&amp;I452</f>
        <v>0 d. 0</v>
      </c>
      <c r="N452" s="97" t="str">
        <f aca="false">G452&amp;" x "&amp;I452</f>
        <v>0 x 0</v>
      </c>
      <c r="O452" s="97" t="str">
        <f aca="false">I452&amp;" x "&amp;G452</f>
        <v>0 x 0</v>
      </c>
      <c r="P452" s="94" t="n">
        <f aca="false">MONTH(B452)</f>
        <v>12</v>
      </c>
      <c r="Q452" s="94" t="n">
        <f aca="false">QUOTIENT(B452-2,7)-6129</f>
        <v>-6129</v>
      </c>
    </row>
    <row r="453" customFormat="false" ht="12.75" hidden="false" customHeight="false" outlineLevel="0" collapsed="false">
      <c r="A453" s="94"/>
      <c r="B453" s="39"/>
      <c r="C453" s="40"/>
      <c r="D453" s="98"/>
      <c r="E453" s="98"/>
      <c r="F453" s="40"/>
      <c r="G453" s="97"/>
      <c r="H453" s="94"/>
      <c r="I453" s="97"/>
      <c r="J453" s="94"/>
      <c r="K453" s="94"/>
      <c r="L453" s="94"/>
      <c r="M453" s="97" t="n">
        <v>0</v>
      </c>
      <c r="N453" s="97" t="n">
        <v>0</v>
      </c>
      <c r="O453" s="97" t="n">
        <v>0</v>
      </c>
      <c r="P453" s="94"/>
      <c r="Q453" s="94"/>
    </row>
    <row r="454" customFormat="false" ht="12.75" hidden="false" customHeight="false" outlineLevel="0" collapsed="false">
      <c r="A454" s="99"/>
      <c r="B454" s="100"/>
      <c r="C454" s="101"/>
      <c r="D454" s="102"/>
      <c r="E454" s="102"/>
      <c r="F454" s="101"/>
      <c r="G454" s="103"/>
      <c r="H454" s="99"/>
      <c r="I454" s="103"/>
      <c r="J454" s="99"/>
      <c r="K454" s="99"/>
      <c r="L454" s="99"/>
      <c r="M454" s="103" t="n">
        <v>0</v>
      </c>
      <c r="N454" s="103" t="n">
        <v>0</v>
      </c>
      <c r="O454" s="103" t="n">
        <v>0</v>
      </c>
      <c r="P454" s="99"/>
      <c r="Q454" s="99"/>
    </row>
    <row r="455" customFormat="false" ht="12.75" hidden="false" customHeight="false" outlineLevel="0" collapsed="false">
      <c r="A455" s="104" t="n">
        <f aca="false">A452+1</f>
        <v>152</v>
      </c>
      <c r="B455" s="95"/>
      <c r="C455" s="40"/>
      <c r="D455" s="96"/>
      <c r="E455" s="96"/>
      <c r="F455" s="40"/>
      <c r="G455" s="105" t="n">
        <f aca="false">C455</f>
        <v>0</v>
      </c>
      <c r="H455" s="104" t="n">
        <f aca="false">IF(AND(E455=0,E456=0),25,20)</f>
        <v>25</v>
      </c>
      <c r="I455" s="105" t="n">
        <f aca="false">F455</f>
        <v>0</v>
      </c>
      <c r="J455" s="94" t="n">
        <f aca="false">IF(E455="WO40",-40,MAX(4,SUM(E455:E456)))</f>
        <v>4</v>
      </c>
      <c r="K455" s="104" t="n">
        <f aca="false">IF(D455&gt;E455,1,0)+IF(D456&gt;E456,1,0)+IF(D457&gt;E457,1,0)</f>
        <v>0</v>
      </c>
      <c r="L455" s="104" t="n">
        <f aca="false">IF(E455&gt;D455,1,0)+IF(E456&gt;D456,1,0)+IF(E457&gt;D457,1,0)</f>
        <v>0</v>
      </c>
      <c r="M455" s="97" t="str">
        <f aca="false">G455&amp;" d. "&amp;I455</f>
        <v>0 d. 0</v>
      </c>
      <c r="N455" s="97" t="str">
        <f aca="false">G455&amp;" x "&amp;I455</f>
        <v>0 x 0</v>
      </c>
      <c r="O455" s="97" t="str">
        <f aca="false">I455&amp;" x "&amp;G455</f>
        <v>0 x 0</v>
      </c>
      <c r="P455" s="94" t="n">
        <f aca="false">MONTH(B455)</f>
        <v>12</v>
      </c>
      <c r="Q455" s="94" t="n">
        <f aca="false">QUOTIENT(B455-2,7)-6129</f>
        <v>-6129</v>
      </c>
    </row>
    <row r="456" customFormat="false" ht="12.75" hidden="false" customHeight="false" outlineLevel="0" collapsed="false">
      <c r="A456" s="94"/>
      <c r="B456" s="39"/>
      <c r="C456" s="40"/>
      <c r="D456" s="98"/>
      <c r="E456" s="98"/>
      <c r="F456" s="40"/>
      <c r="G456" s="97"/>
      <c r="H456" s="94"/>
      <c r="I456" s="97"/>
      <c r="J456" s="94"/>
      <c r="K456" s="94"/>
      <c r="L456" s="94"/>
      <c r="M456" s="97" t="n">
        <v>0</v>
      </c>
      <c r="N456" s="97" t="n">
        <v>0</v>
      </c>
      <c r="O456" s="97" t="n">
        <v>0</v>
      </c>
      <c r="P456" s="94"/>
      <c r="Q456" s="94"/>
    </row>
    <row r="457" customFormat="false" ht="12.75" hidden="false" customHeight="false" outlineLevel="0" collapsed="false">
      <c r="A457" s="99"/>
      <c r="B457" s="100"/>
      <c r="C457" s="101"/>
      <c r="D457" s="102"/>
      <c r="E457" s="102"/>
      <c r="F457" s="101"/>
      <c r="G457" s="103"/>
      <c r="H457" s="99"/>
      <c r="I457" s="103"/>
      <c r="J457" s="99"/>
      <c r="K457" s="99"/>
      <c r="L457" s="99"/>
      <c r="M457" s="103" t="n">
        <v>0</v>
      </c>
      <c r="N457" s="103" t="n">
        <v>0</v>
      </c>
      <c r="O457" s="103" t="n">
        <v>0</v>
      </c>
      <c r="P457" s="99"/>
      <c r="Q457" s="99"/>
    </row>
    <row r="458" customFormat="false" ht="12.75" hidden="false" customHeight="false" outlineLevel="0" collapsed="false">
      <c r="A458" s="104" t="n">
        <f aca="false">A455+1</f>
        <v>153</v>
      </c>
      <c r="B458" s="95"/>
      <c r="C458" s="40"/>
      <c r="D458" s="96"/>
      <c r="E458" s="96"/>
      <c r="F458" s="40"/>
      <c r="G458" s="105" t="n">
        <f aca="false">C458</f>
        <v>0</v>
      </c>
      <c r="H458" s="104" t="n">
        <f aca="false">IF(AND(E458=0,E459=0),25,20)</f>
        <v>25</v>
      </c>
      <c r="I458" s="105" t="n">
        <f aca="false">F458</f>
        <v>0</v>
      </c>
      <c r="J458" s="94" t="n">
        <f aca="false">IF(E458="WO40",-40,MAX(4,SUM(E458:E459)))</f>
        <v>4</v>
      </c>
      <c r="K458" s="104" t="n">
        <f aca="false">IF(D458&gt;E458,1,0)+IF(D459&gt;E459,1,0)+IF(D460&gt;E460,1,0)</f>
        <v>0</v>
      </c>
      <c r="L458" s="104" t="n">
        <f aca="false">IF(E458&gt;D458,1,0)+IF(E459&gt;D459,1,0)+IF(E460&gt;D460,1,0)</f>
        <v>0</v>
      </c>
      <c r="M458" s="97" t="str">
        <f aca="false">G458&amp;" d. "&amp;I458</f>
        <v>0 d. 0</v>
      </c>
      <c r="N458" s="97" t="str">
        <f aca="false">G458&amp;" x "&amp;I458</f>
        <v>0 x 0</v>
      </c>
      <c r="O458" s="97" t="str">
        <f aca="false">I458&amp;" x "&amp;G458</f>
        <v>0 x 0</v>
      </c>
      <c r="P458" s="94" t="n">
        <f aca="false">MONTH(B458)</f>
        <v>12</v>
      </c>
      <c r="Q458" s="94" t="n">
        <f aca="false">QUOTIENT(B458-2,7)-6129</f>
        <v>-6129</v>
      </c>
    </row>
    <row r="459" customFormat="false" ht="12.75" hidden="false" customHeight="false" outlineLevel="0" collapsed="false">
      <c r="A459" s="94"/>
      <c r="B459" s="39"/>
      <c r="C459" s="40"/>
      <c r="D459" s="98"/>
      <c r="E459" s="98"/>
      <c r="F459" s="40"/>
      <c r="G459" s="97"/>
      <c r="H459" s="94"/>
      <c r="I459" s="97"/>
      <c r="J459" s="94"/>
      <c r="K459" s="94"/>
      <c r="L459" s="94"/>
      <c r="M459" s="97" t="n">
        <v>0</v>
      </c>
      <c r="N459" s="97" t="n">
        <v>0</v>
      </c>
      <c r="O459" s="97" t="n">
        <v>0</v>
      </c>
      <c r="P459" s="94"/>
      <c r="Q459" s="94"/>
    </row>
    <row r="460" customFormat="false" ht="12.75" hidden="false" customHeight="false" outlineLevel="0" collapsed="false">
      <c r="A460" s="99"/>
      <c r="B460" s="100"/>
      <c r="C460" s="101"/>
      <c r="D460" s="102"/>
      <c r="E460" s="102"/>
      <c r="F460" s="101"/>
      <c r="G460" s="103"/>
      <c r="H460" s="99"/>
      <c r="I460" s="103"/>
      <c r="J460" s="99"/>
      <c r="K460" s="99"/>
      <c r="L460" s="99"/>
      <c r="M460" s="103" t="n">
        <v>0</v>
      </c>
      <c r="N460" s="103" t="n">
        <v>0</v>
      </c>
      <c r="O460" s="103" t="n">
        <v>0</v>
      </c>
      <c r="P460" s="99"/>
      <c r="Q460" s="99"/>
    </row>
    <row r="461" customFormat="false" ht="12.75" hidden="false" customHeight="false" outlineLevel="0" collapsed="false">
      <c r="A461" s="104" t="n">
        <f aca="false">A458+1</f>
        <v>154</v>
      </c>
      <c r="B461" s="95"/>
      <c r="C461" s="40"/>
      <c r="D461" s="96"/>
      <c r="E461" s="96"/>
      <c r="F461" s="40"/>
      <c r="G461" s="105" t="n">
        <f aca="false">C461</f>
        <v>0</v>
      </c>
      <c r="H461" s="104" t="n">
        <f aca="false">IF(AND(E461=0,E462=0),25,20)</f>
        <v>25</v>
      </c>
      <c r="I461" s="105" t="n">
        <f aca="false">F461</f>
        <v>0</v>
      </c>
      <c r="J461" s="94" t="n">
        <f aca="false">IF(E461="WO40",-40,MAX(4,SUM(E461:E462)))</f>
        <v>4</v>
      </c>
      <c r="K461" s="104" t="n">
        <f aca="false">IF(D461&gt;E461,1,0)+IF(D462&gt;E462,1,0)+IF(D463&gt;E463,1,0)</f>
        <v>0</v>
      </c>
      <c r="L461" s="104" t="n">
        <f aca="false">IF(E461&gt;D461,1,0)+IF(E462&gt;D462,1,0)+IF(E463&gt;D463,1,0)</f>
        <v>0</v>
      </c>
      <c r="M461" s="97" t="str">
        <f aca="false">G461&amp;" d. "&amp;I461</f>
        <v>0 d. 0</v>
      </c>
      <c r="N461" s="97" t="str">
        <f aca="false">G461&amp;" x "&amp;I461</f>
        <v>0 x 0</v>
      </c>
      <c r="O461" s="97" t="str">
        <f aca="false">I461&amp;" x "&amp;G461</f>
        <v>0 x 0</v>
      </c>
      <c r="P461" s="94" t="n">
        <f aca="false">MONTH(B461)</f>
        <v>12</v>
      </c>
      <c r="Q461" s="94" t="n">
        <f aca="false">QUOTIENT(B461-2,7)-6129</f>
        <v>-6129</v>
      </c>
    </row>
    <row r="462" customFormat="false" ht="12.75" hidden="false" customHeight="false" outlineLevel="0" collapsed="false">
      <c r="A462" s="94"/>
      <c r="B462" s="39"/>
      <c r="C462" s="40"/>
      <c r="D462" s="98"/>
      <c r="E462" s="98"/>
      <c r="F462" s="40"/>
      <c r="G462" s="97"/>
      <c r="H462" s="94"/>
      <c r="I462" s="97"/>
      <c r="J462" s="94"/>
      <c r="K462" s="94"/>
      <c r="L462" s="94"/>
      <c r="M462" s="97" t="n">
        <v>0</v>
      </c>
      <c r="N462" s="97" t="n">
        <v>0</v>
      </c>
      <c r="O462" s="97" t="n">
        <v>0</v>
      </c>
      <c r="P462" s="94"/>
      <c r="Q462" s="94"/>
    </row>
    <row r="463" customFormat="false" ht="12.75" hidden="false" customHeight="false" outlineLevel="0" collapsed="false">
      <c r="A463" s="99"/>
      <c r="B463" s="100"/>
      <c r="C463" s="101"/>
      <c r="D463" s="102"/>
      <c r="E463" s="102"/>
      <c r="F463" s="101"/>
      <c r="G463" s="103"/>
      <c r="H463" s="99"/>
      <c r="I463" s="103"/>
      <c r="J463" s="99"/>
      <c r="K463" s="99"/>
      <c r="L463" s="99"/>
      <c r="M463" s="103" t="n">
        <v>0</v>
      </c>
      <c r="N463" s="103" t="n">
        <v>0</v>
      </c>
      <c r="O463" s="103" t="n">
        <v>0</v>
      </c>
      <c r="P463" s="99"/>
      <c r="Q463" s="99"/>
    </row>
    <row r="464" customFormat="false" ht="12.75" hidden="false" customHeight="false" outlineLevel="0" collapsed="false">
      <c r="A464" s="104" t="n">
        <f aca="false">A461+1</f>
        <v>155</v>
      </c>
      <c r="B464" s="95"/>
      <c r="C464" s="40"/>
      <c r="D464" s="96"/>
      <c r="E464" s="96"/>
      <c r="F464" s="40"/>
      <c r="G464" s="105" t="n">
        <f aca="false">C464</f>
        <v>0</v>
      </c>
      <c r="H464" s="104" t="n">
        <f aca="false">IF(AND(E464=0,E465=0),25,20)</f>
        <v>25</v>
      </c>
      <c r="I464" s="105" t="n">
        <f aca="false">F464</f>
        <v>0</v>
      </c>
      <c r="J464" s="94" t="n">
        <f aca="false">IF(E464="WO40",-40,MAX(4,SUM(E464:E465)))</f>
        <v>4</v>
      </c>
      <c r="K464" s="104" t="n">
        <f aca="false">IF(D464&gt;E464,1,0)+IF(D465&gt;E465,1,0)+IF(D466&gt;E466,1,0)</f>
        <v>0</v>
      </c>
      <c r="L464" s="104" t="n">
        <f aca="false">IF(E464&gt;D464,1,0)+IF(E465&gt;D465,1,0)+IF(E466&gt;D466,1,0)</f>
        <v>0</v>
      </c>
      <c r="M464" s="97" t="str">
        <f aca="false">G464&amp;" d. "&amp;I464</f>
        <v>0 d. 0</v>
      </c>
      <c r="N464" s="97" t="str">
        <f aca="false">G464&amp;" x "&amp;I464</f>
        <v>0 x 0</v>
      </c>
      <c r="O464" s="97" t="str">
        <f aca="false">I464&amp;" x "&amp;G464</f>
        <v>0 x 0</v>
      </c>
      <c r="P464" s="94" t="n">
        <f aca="false">MONTH(B464)</f>
        <v>12</v>
      </c>
      <c r="Q464" s="94" t="n">
        <f aca="false">QUOTIENT(B464-2,7)-6129</f>
        <v>-6129</v>
      </c>
    </row>
    <row r="465" customFormat="false" ht="12.75" hidden="false" customHeight="false" outlineLevel="0" collapsed="false">
      <c r="A465" s="94"/>
      <c r="B465" s="39"/>
      <c r="C465" s="40"/>
      <c r="D465" s="98"/>
      <c r="E465" s="98"/>
      <c r="F465" s="40"/>
      <c r="G465" s="97"/>
      <c r="H465" s="94"/>
      <c r="I465" s="97"/>
      <c r="J465" s="94"/>
      <c r="K465" s="94"/>
      <c r="L465" s="94"/>
      <c r="M465" s="97" t="n">
        <v>0</v>
      </c>
      <c r="N465" s="97" t="n">
        <v>0</v>
      </c>
      <c r="O465" s="97" t="n">
        <v>0</v>
      </c>
      <c r="P465" s="94"/>
      <c r="Q465" s="94"/>
    </row>
    <row r="466" customFormat="false" ht="12.75" hidden="false" customHeight="false" outlineLevel="0" collapsed="false">
      <c r="A466" s="99"/>
      <c r="B466" s="100"/>
      <c r="C466" s="101"/>
      <c r="D466" s="102"/>
      <c r="E466" s="102"/>
      <c r="F466" s="101"/>
      <c r="G466" s="103"/>
      <c r="H466" s="99"/>
      <c r="I466" s="103"/>
      <c r="J466" s="99"/>
      <c r="K466" s="99"/>
      <c r="L466" s="99"/>
      <c r="M466" s="103" t="n">
        <v>0</v>
      </c>
      <c r="N466" s="103" t="n">
        <v>0</v>
      </c>
      <c r="O466" s="103" t="n">
        <v>0</v>
      </c>
      <c r="P466" s="99"/>
      <c r="Q466" s="99"/>
    </row>
    <row r="467" customFormat="false" ht="12.75" hidden="false" customHeight="false" outlineLevel="0" collapsed="false">
      <c r="A467" s="104" t="n">
        <f aca="false">A464+1</f>
        <v>156</v>
      </c>
      <c r="B467" s="95"/>
      <c r="C467" s="40"/>
      <c r="D467" s="96"/>
      <c r="E467" s="96"/>
      <c r="F467" s="40"/>
      <c r="G467" s="105" t="n">
        <f aca="false">C467</f>
        <v>0</v>
      </c>
      <c r="H467" s="104" t="n">
        <f aca="false">IF(AND(E467=0,E468=0),25,20)</f>
        <v>25</v>
      </c>
      <c r="I467" s="105" t="n">
        <f aca="false">F467</f>
        <v>0</v>
      </c>
      <c r="J467" s="94" t="n">
        <f aca="false">IF(E467="WO40",-40,MAX(4,SUM(E467:E468)))</f>
        <v>4</v>
      </c>
      <c r="K467" s="104" t="n">
        <f aca="false">IF(D467&gt;E467,1,0)+IF(D468&gt;E468,1,0)+IF(D469&gt;E469,1,0)</f>
        <v>0</v>
      </c>
      <c r="L467" s="104" t="n">
        <f aca="false">IF(E467&gt;D467,1,0)+IF(E468&gt;D468,1,0)+IF(E469&gt;D469,1,0)</f>
        <v>0</v>
      </c>
      <c r="M467" s="97" t="str">
        <f aca="false">G467&amp;" d. "&amp;I467</f>
        <v>0 d. 0</v>
      </c>
      <c r="N467" s="97" t="str">
        <f aca="false">G467&amp;" x "&amp;I467</f>
        <v>0 x 0</v>
      </c>
      <c r="O467" s="97" t="str">
        <f aca="false">I467&amp;" x "&amp;G467</f>
        <v>0 x 0</v>
      </c>
      <c r="P467" s="94" t="n">
        <f aca="false">MONTH(B467)</f>
        <v>12</v>
      </c>
      <c r="Q467" s="94" t="n">
        <f aca="false">QUOTIENT(B467-2,7)-6129</f>
        <v>-6129</v>
      </c>
    </row>
    <row r="468" customFormat="false" ht="12.75" hidden="false" customHeight="false" outlineLevel="0" collapsed="false">
      <c r="A468" s="94"/>
      <c r="B468" s="39"/>
      <c r="C468" s="40"/>
      <c r="D468" s="98"/>
      <c r="E468" s="98"/>
      <c r="F468" s="40"/>
      <c r="G468" s="97"/>
      <c r="H468" s="94"/>
      <c r="I468" s="97"/>
      <c r="J468" s="94"/>
      <c r="K468" s="94"/>
      <c r="L468" s="94"/>
      <c r="M468" s="97" t="n">
        <v>0</v>
      </c>
      <c r="N468" s="97" t="n">
        <v>0</v>
      </c>
      <c r="O468" s="97" t="n">
        <v>0</v>
      </c>
      <c r="P468" s="94"/>
      <c r="Q468" s="94"/>
    </row>
    <row r="469" customFormat="false" ht="12.75" hidden="false" customHeight="false" outlineLevel="0" collapsed="false">
      <c r="A469" s="99"/>
      <c r="B469" s="100"/>
      <c r="C469" s="101"/>
      <c r="D469" s="102"/>
      <c r="E469" s="102"/>
      <c r="F469" s="101"/>
      <c r="G469" s="103"/>
      <c r="H469" s="99"/>
      <c r="I469" s="103"/>
      <c r="J469" s="99"/>
      <c r="K469" s="99"/>
      <c r="L469" s="99"/>
      <c r="M469" s="103" t="n">
        <v>0</v>
      </c>
      <c r="N469" s="103" t="n">
        <v>0</v>
      </c>
      <c r="O469" s="103" t="n">
        <v>0</v>
      </c>
      <c r="P469" s="99"/>
      <c r="Q469" s="99"/>
    </row>
    <row r="470" customFormat="false" ht="12.75" hidden="false" customHeight="false" outlineLevel="0" collapsed="false">
      <c r="A470" s="104" t="n">
        <f aca="false">A467+1</f>
        <v>157</v>
      </c>
      <c r="B470" s="95"/>
      <c r="C470" s="40"/>
      <c r="D470" s="96"/>
      <c r="E470" s="96"/>
      <c r="F470" s="40"/>
      <c r="G470" s="105" t="n">
        <f aca="false">C470</f>
        <v>0</v>
      </c>
      <c r="H470" s="104" t="n">
        <f aca="false">IF(AND(E470=0,E471=0),25,20)</f>
        <v>25</v>
      </c>
      <c r="I470" s="105" t="n">
        <f aca="false">F470</f>
        <v>0</v>
      </c>
      <c r="J470" s="94" t="n">
        <f aca="false">IF(E470="WO40",-40,MAX(4,SUM(E470:E471)))</f>
        <v>4</v>
      </c>
      <c r="K470" s="104" t="n">
        <f aca="false">IF(D470&gt;E470,1,0)+IF(D471&gt;E471,1,0)+IF(D472&gt;E472,1,0)</f>
        <v>0</v>
      </c>
      <c r="L470" s="104" t="n">
        <f aca="false">IF(E470&gt;D470,1,0)+IF(E471&gt;D471,1,0)+IF(E472&gt;D472,1,0)</f>
        <v>0</v>
      </c>
      <c r="M470" s="97" t="str">
        <f aca="false">G470&amp;" d. "&amp;I470</f>
        <v>0 d. 0</v>
      </c>
      <c r="N470" s="97" t="str">
        <f aca="false">G470&amp;" x "&amp;I470</f>
        <v>0 x 0</v>
      </c>
      <c r="O470" s="97" t="str">
        <f aca="false">I470&amp;" x "&amp;G470</f>
        <v>0 x 0</v>
      </c>
      <c r="P470" s="94" t="n">
        <f aca="false">MONTH(B470)</f>
        <v>12</v>
      </c>
      <c r="Q470" s="94" t="n">
        <f aca="false">QUOTIENT(B470-2,7)-6129</f>
        <v>-6129</v>
      </c>
    </row>
    <row r="471" customFormat="false" ht="12.75" hidden="false" customHeight="false" outlineLevel="0" collapsed="false">
      <c r="A471" s="94"/>
      <c r="B471" s="39"/>
      <c r="C471" s="40"/>
      <c r="D471" s="98"/>
      <c r="E471" s="98"/>
      <c r="F471" s="40"/>
      <c r="G471" s="97"/>
      <c r="H471" s="94"/>
      <c r="I471" s="97"/>
      <c r="J471" s="94"/>
      <c r="K471" s="94"/>
      <c r="L471" s="94"/>
      <c r="M471" s="97" t="n">
        <v>0</v>
      </c>
      <c r="N471" s="97" t="n">
        <v>0</v>
      </c>
      <c r="O471" s="97" t="n">
        <v>0</v>
      </c>
      <c r="P471" s="94"/>
      <c r="Q471" s="94"/>
    </row>
    <row r="472" customFormat="false" ht="12.75" hidden="false" customHeight="false" outlineLevel="0" collapsed="false">
      <c r="A472" s="99"/>
      <c r="B472" s="100"/>
      <c r="C472" s="101"/>
      <c r="D472" s="102"/>
      <c r="E472" s="102"/>
      <c r="F472" s="101"/>
      <c r="G472" s="103"/>
      <c r="H472" s="99"/>
      <c r="I472" s="103"/>
      <c r="J472" s="99"/>
      <c r="K472" s="99"/>
      <c r="L472" s="99"/>
      <c r="M472" s="103" t="n">
        <v>0</v>
      </c>
      <c r="N472" s="103" t="n">
        <v>0</v>
      </c>
      <c r="O472" s="103" t="n">
        <v>0</v>
      </c>
      <c r="P472" s="99"/>
      <c r="Q472" s="99"/>
    </row>
    <row r="473" customFormat="false" ht="12.75" hidden="false" customHeight="false" outlineLevel="0" collapsed="false">
      <c r="A473" s="104" t="n">
        <f aca="false">A470+1</f>
        <v>158</v>
      </c>
      <c r="B473" s="95"/>
      <c r="C473" s="40"/>
      <c r="D473" s="96"/>
      <c r="E473" s="96"/>
      <c r="F473" s="40"/>
      <c r="G473" s="105" t="n">
        <f aca="false">C473</f>
        <v>0</v>
      </c>
      <c r="H473" s="104" t="n">
        <f aca="false">IF(AND(E473=0,E474=0),25,20)</f>
        <v>25</v>
      </c>
      <c r="I473" s="105" t="n">
        <f aca="false">F473</f>
        <v>0</v>
      </c>
      <c r="J473" s="94" t="n">
        <f aca="false">IF(E473="WO40",-40,MAX(4,SUM(E473:E474)))</f>
        <v>4</v>
      </c>
      <c r="K473" s="104" t="n">
        <f aca="false">IF(D473&gt;E473,1,0)+IF(D474&gt;E474,1,0)+IF(D475&gt;E475,1,0)</f>
        <v>0</v>
      </c>
      <c r="L473" s="104" t="n">
        <f aca="false">IF(E473&gt;D473,1,0)+IF(E474&gt;D474,1,0)+IF(E475&gt;D475,1,0)</f>
        <v>0</v>
      </c>
      <c r="M473" s="97" t="str">
        <f aca="false">G473&amp;" d. "&amp;I473</f>
        <v>0 d. 0</v>
      </c>
      <c r="N473" s="97" t="str">
        <f aca="false">G473&amp;" x "&amp;I473</f>
        <v>0 x 0</v>
      </c>
      <c r="O473" s="97" t="str">
        <f aca="false">I473&amp;" x "&amp;G473</f>
        <v>0 x 0</v>
      </c>
      <c r="P473" s="94" t="n">
        <f aca="false">MONTH(B473)</f>
        <v>12</v>
      </c>
      <c r="Q473" s="94" t="n">
        <f aca="false">QUOTIENT(B473-2,7)-6129</f>
        <v>-6129</v>
      </c>
    </row>
    <row r="474" customFormat="false" ht="12.75" hidden="false" customHeight="false" outlineLevel="0" collapsed="false">
      <c r="A474" s="94"/>
      <c r="B474" s="39"/>
      <c r="C474" s="40"/>
      <c r="D474" s="98"/>
      <c r="E474" s="98"/>
      <c r="F474" s="40"/>
      <c r="G474" s="97"/>
      <c r="H474" s="94"/>
      <c r="I474" s="97"/>
      <c r="J474" s="94"/>
      <c r="K474" s="94"/>
      <c r="L474" s="94"/>
      <c r="M474" s="97" t="n">
        <v>0</v>
      </c>
      <c r="N474" s="97" t="n">
        <v>0</v>
      </c>
      <c r="O474" s="97" t="n">
        <v>0</v>
      </c>
      <c r="P474" s="94"/>
      <c r="Q474" s="94"/>
    </row>
    <row r="475" customFormat="false" ht="12.75" hidden="false" customHeight="false" outlineLevel="0" collapsed="false">
      <c r="A475" s="99"/>
      <c r="B475" s="100"/>
      <c r="C475" s="101"/>
      <c r="D475" s="102"/>
      <c r="E475" s="102"/>
      <c r="F475" s="101"/>
      <c r="G475" s="103"/>
      <c r="H475" s="99"/>
      <c r="I475" s="103"/>
      <c r="J475" s="99"/>
      <c r="K475" s="99"/>
      <c r="L475" s="99"/>
      <c r="M475" s="103" t="n">
        <v>0</v>
      </c>
      <c r="N475" s="103" t="n">
        <v>0</v>
      </c>
      <c r="O475" s="103" t="n">
        <v>0</v>
      </c>
      <c r="P475" s="99"/>
      <c r="Q475" s="99"/>
    </row>
    <row r="476" customFormat="false" ht="12.75" hidden="false" customHeight="false" outlineLevel="0" collapsed="false">
      <c r="A476" s="104" t="n">
        <f aca="false">A473+1</f>
        <v>159</v>
      </c>
      <c r="B476" s="95"/>
      <c r="C476" s="40"/>
      <c r="D476" s="96"/>
      <c r="E476" s="96"/>
      <c r="F476" s="40"/>
      <c r="G476" s="105" t="n">
        <f aca="false">C476</f>
        <v>0</v>
      </c>
      <c r="H476" s="104" t="n">
        <f aca="false">IF(AND(E476=0,E477=0),25,20)</f>
        <v>25</v>
      </c>
      <c r="I476" s="105" t="n">
        <f aca="false">F476</f>
        <v>0</v>
      </c>
      <c r="J476" s="94" t="n">
        <f aca="false">IF(E476="WO40",-40,MAX(4,SUM(E476:E477)))</f>
        <v>4</v>
      </c>
      <c r="K476" s="104" t="n">
        <f aca="false">IF(D476&gt;E476,1,0)+IF(D477&gt;E477,1,0)+IF(D478&gt;E478,1,0)</f>
        <v>0</v>
      </c>
      <c r="L476" s="104" t="n">
        <f aca="false">IF(E476&gt;D476,1,0)+IF(E477&gt;D477,1,0)+IF(E478&gt;D478,1,0)</f>
        <v>0</v>
      </c>
      <c r="M476" s="97" t="str">
        <f aca="false">G476&amp;" d. "&amp;I476</f>
        <v>0 d. 0</v>
      </c>
      <c r="N476" s="97" t="str">
        <f aca="false">G476&amp;" x "&amp;I476</f>
        <v>0 x 0</v>
      </c>
      <c r="O476" s="97" t="str">
        <f aca="false">I476&amp;" x "&amp;G476</f>
        <v>0 x 0</v>
      </c>
      <c r="P476" s="94" t="n">
        <f aca="false">MONTH(B476)</f>
        <v>12</v>
      </c>
      <c r="Q476" s="94" t="n">
        <f aca="false">QUOTIENT(B476-2,7)-6129</f>
        <v>-6129</v>
      </c>
    </row>
    <row r="477" customFormat="false" ht="12.75" hidden="false" customHeight="false" outlineLevel="0" collapsed="false">
      <c r="A477" s="94"/>
      <c r="B477" s="39"/>
      <c r="C477" s="40"/>
      <c r="D477" s="98"/>
      <c r="E477" s="98"/>
      <c r="F477" s="40"/>
      <c r="G477" s="97"/>
      <c r="H477" s="94"/>
      <c r="I477" s="97"/>
      <c r="J477" s="94"/>
      <c r="K477" s="94"/>
      <c r="L477" s="94"/>
      <c r="M477" s="97" t="n">
        <v>0</v>
      </c>
      <c r="N477" s="97" t="n">
        <v>0</v>
      </c>
      <c r="O477" s="97" t="n">
        <v>0</v>
      </c>
      <c r="P477" s="94"/>
      <c r="Q477" s="94"/>
    </row>
    <row r="478" customFormat="false" ht="12.75" hidden="false" customHeight="false" outlineLevel="0" collapsed="false">
      <c r="A478" s="99"/>
      <c r="B478" s="100"/>
      <c r="C478" s="101"/>
      <c r="D478" s="102"/>
      <c r="E478" s="102"/>
      <c r="F478" s="101"/>
      <c r="G478" s="103"/>
      <c r="H478" s="99"/>
      <c r="I478" s="103"/>
      <c r="J478" s="99"/>
      <c r="K478" s="99"/>
      <c r="L478" s="99"/>
      <c r="M478" s="103" t="n">
        <v>0</v>
      </c>
      <c r="N478" s="103" t="n">
        <v>0</v>
      </c>
      <c r="O478" s="103" t="n">
        <v>0</v>
      </c>
      <c r="P478" s="99"/>
      <c r="Q478" s="99"/>
    </row>
    <row r="479" customFormat="false" ht="12.75" hidden="false" customHeight="false" outlineLevel="0" collapsed="false">
      <c r="A479" s="104" t="n">
        <f aca="false">A476+1</f>
        <v>160</v>
      </c>
      <c r="B479" s="95"/>
      <c r="C479" s="40"/>
      <c r="D479" s="96"/>
      <c r="E479" s="96"/>
      <c r="F479" s="40"/>
      <c r="G479" s="105" t="n">
        <f aca="false">C479</f>
        <v>0</v>
      </c>
      <c r="H479" s="104" t="n">
        <f aca="false">IF(AND(E479=0,E480=0),25,20)</f>
        <v>25</v>
      </c>
      <c r="I479" s="105" t="n">
        <f aca="false">F479</f>
        <v>0</v>
      </c>
      <c r="J479" s="94" t="n">
        <f aca="false">IF(E479="WO40",-40,MAX(4,SUM(E479:E480)))</f>
        <v>4</v>
      </c>
      <c r="K479" s="104" t="n">
        <f aca="false">IF(D479&gt;E479,1,0)+IF(D480&gt;E480,1,0)+IF(D481&gt;E481,1,0)</f>
        <v>0</v>
      </c>
      <c r="L479" s="104" t="n">
        <f aca="false">IF(E479&gt;D479,1,0)+IF(E480&gt;D480,1,0)+IF(E481&gt;D481,1,0)</f>
        <v>0</v>
      </c>
      <c r="M479" s="97" t="str">
        <f aca="false">G479&amp;" d. "&amp;I479</f>
        <v>0 d. 0</v>
      </c>
      <c r="N479" s="97" t="str">
        <f aca="false">G479&amp;" x "&amp;I479</f>
        <v>0 x 0</v>
      </c>
      <c r="O479" s="97" t="str">
        <f aca="false">I479&amp;" x "&amp;G479</f>
        <v>0 x 0</v>
      </c>
      <c r="P479" s="94" t="n">
        <f aca="false">MONTH(B479)</f>
        <v>12</v>
      </c>
      <c r="Q479" s="94" t="n">
        <f aca="false">QUOTIENT(B479-2,7)-6129</f>
        <v>-6129</v>
      </c>
    </row>
    <row r="480" customFormat="false" ht="12.75" hidden="false" customHeight="false" outlineLevel="0" collapsed="false">
      <c r="A480" s="94"/>
      <c r="B480" s="39"/>
      <c r="C480" s="40"/>
      <c r="D480" s="98"/>
      <c r="E480" s="98"/>
      <c r="F480" s="40"/>
      <c r="G480" s="97"/>
      <c r="H480" s="94"/>
      <c r="I480" s="97"/>
      <c r="J480" s="94"/>
      <c r="K480" s="94"/>
      <c r="L480" s="94"/>
      <c r="M480" s="97" t="n">
        <v>0</v>
      </c>
      <c r="N480" s="97" t="n">
        <v>0</v>
      </c>
      <c r="O480" s="97" t="n">
        <v>0</v>
      </c>
      <c r="P480" s="94"/>
      <c r="Q480" s="94"/>
    </row>
    <row r="481" customFormat="false" ht="12.75" hidden="false" customHeight="false" outlineLevel="0" collapsed="false">
      <c r="A481" s="99"/>
      <c r="B481" s="100"/>
      <c r="C481" s="101"/>
      <c r="D481" s="102"/>
      <c r="E481" s="102"/>
      <c r="F481" s="101"/>
      <c r="G481" s="103"/>
      <c r="H481" s="99"/>
      <c r="I481" s="103"/>
      <c r="J481" s="99"/>
      <c r="K481" s="99"/>
      <c r="L481" s="99"/>
      <c r="M481" s="103" t="n">
        <v>0</v>
      </c>
      <c r="N481" s="103" t="n">
        <v>0</v>
      </c>
      <c r="O481" s="103" t="n">
        <v>0</v>
      </c>
      <c r="P481" s="99"/>
      <c r="Q481" s="99"/>
    </row>
    <row r="482" customFormat="false" ht="12.75" hidden="false" customHeight="false" outlineLevel="0" collapsed="false">
      <c r="A482" s="104" t="n">
        <f aca="false">A479+1</f>
        <v>161</v>
      </c>
      <c r="B482" s="95"/>
      <c r="C482" s="40"/>
      <c r="D482" s="96"/>
      <c r="E482" s="96"/>
      <c r="F482" s="40"/>
      <c r="G482" s="105" t="n">
        <f aca="false">C482</f>
        <v>0</v>
      </c>
      <c r="H482" s="104" t="n">
        <f aca="false">IF(AND(E482=0,E483=0),25,20)</f>
        <v>25</v>
      </c>
      <c r="I482" s="105" t="n">
        <f aca="false">F482</f>
        <v>0</v>
      </c>
      <c r="J482" s="94" t="n">
        <f aca="false">IF(E482="WO40",-40,MAX(4,SUM(E482:E483)))</f>
        <v>4</v>
      </c>
      <c r="K482" s="104" t="n">
        <f aca="false">IF(D482&gt;E482,1,0)+IF(D483&gt;E483,1,0)+IF(D484&gt;E484,1,0)</f>
        <v>0</v>
      </c>
      <c r="L482" s="104" t="n">
        <f aca="false">IF(E482&gt;D482,1,0)+IF(E483&gt;D483,1,0)+IF(E484&gt;D484,1,0)</f>
        <v>0</v>
      </c>
      <c r="M482" s="97" t="str">
        <f aca="false">G482&amp;" d. "&amp;I482</f>
        <v>0 d. 0</v>
      </c>
      <c r="N482" s="97" t="str">
        <f aca="false">G482&amp;" x "&amp;I482</f>
        <v>0 x 0</v>
      </c>
      <c r="O482" s="97" t="str">
        <f aca="false">I482&amp;" x "&amp;G482</f>
        <v>0 x 0</v>
      </c>
      <c r="P482" s="94" t="n">
        <f aca="false">MONTH(B482)</f>
        <v>12</v>
      </c>
      <c r="Q482" s="94" t="n">
        <f aca="false">QUOTIENT(B482-2,7)-6129</f>
        <v>-6129</v>
      </c>
    </row>
    <row r="483" customFormat="false" ht="12.75" hidden="false" customHeight="false" outlineLevel="0" collapsed="false">
      <c r="A483" s="94"/>
      <c r="B483" s="39"/>
      <c r="C483" s="40"/>
      <c r="D483" s="98"/>
      <c r="E483" s="98"/>
      <c r="F483" s="40"/>
      <c r="G483" s="97"/>
      <c r="H483" s="94"/>
      <c r="I483" s="97"/>
      <c r="J483" s="94"/>
      <c r="K483" s="94"/>
      <c r="L483" s="94"/>
      <c r="M483" s="97" t="n">
        <v>0</v>
      </c>
      <c r="N483" s="97" t="n">
        <v>0</v>
      </c>
      <c r="O483" s="97" t="n">
        <v>0</v>
      </c>
      <c r="P483" s="94"/>
      <c r="Q483" s="94"/>
    </row>
    <row r="484" customFormat="false" ht="12.75" hidden="false" customHeight="false" outlineLevel="0" collapsed="false">
      <c r="A484" s="99"/>
      <c r="B484" s="100"/>
      <c r="C484" s="101"/>
      <c r="D484" s="102"/>
      <c r="E484" s="102"/>
      <c r="F484" s="101"/>
      <c r="G484" s="103"/>
      <c r="H484" s="99"/>
      <c r="I484" s="103"/>
      <c r="J484" s="99"/>
      <c r="K484" s="99"/>
      <c r="L484" s="99"/>
      <c r="M484" s="103" t="n">
        <v>0</v>
      </c>
      <c r="N484" s="103" t="n">
        <v>0</v>
      </c>
      <c r="O484" s="103" t="n">
        <v>0</v>
      </c>
      <c r="P484" s="99"/>
      <c r="Q484" s="99"/>
    </row>
    <row r="485" customFormat="false" ht="12.75" hidden="false" customHeight="false" outlineLevel="0" collapsed="false">
      <c r="A485" s="104" t="n">
        <f aca="false">A482+1</f>
        <v>162</v>
      </c>
      <c r="B485" s="95"/>
      <c r="C485" s="40"/>
      <c r="D485" s="96"/>
      <c r="E485" s="96"/>
      <c r="F485" s="40"/>
      <c r="G485" s="105" t="n">
        <f aca="false">C485</f>
        <v>0</v>
      </c>
      <c r="H485" s="104" t="n">
        <f aca="false">IF(AND(E485=0,E486=0),25,20)</f>
        <v>25</v>
      </c>
      <c r="I485" s="105" t="n">
        <f aca="false">F485</f>
        <v>0</v>
      </c>
      <c r="J485" s="94" t="n">
        <f aca="false">IF(E485="WO40",-40,MAX(4,SUM(E485:E486)))</f>
        <v>4</v>
      </c>
      <c r="K485" s="104" t="n">
        <f aca="false">IF(D485&gt;E485,1,0)+IF(D486&gt;E486,1,0)+IF(D487&gt;E487,1,0)</f>
        <v>0</v>
      </c>
      <c r="L485" s="104" t="n">
        <f aca="false">IF(E485&gt;D485,1,0)+IF(E486&gt;D486,1,0)+IF(E487&gt;D487,1,0)</f>
        <v>0</v>
      </c>
      <c r="M485" s="97" t="str">
        <f aca="false">G485&amp;" d. "&amp;I485</f>
        <v>0 d. 0</v>
      </c>
      <c r="N485" s="97" t="str">
        <f aca="false">G485&amp;" x "&amp;I485</f>
        <v>0 x 0</v>
      </c>
      <c r="O485" s="97" t="str">
        <f aca="false">I485&amp;" x "&amp;G485</f>
        <v>0 x 0</v>
      </c>
      <c r="P485" s="94" t="n">
        <f aca="false">MONTH(B485)</f>
        <v>12</v>
      </c>
      <c r="Q485" s="94" t="n">
        <f aca="false">QUOTIENT(B485-2,7)-6129</f>
        <v>-6129</v>
      </c>
    </row>
    <row r="486" customFormat="false" ht="12.75" hidden="false" customHeight="false" outlineLevel="0" collapsed="false">
      <c r="A486" s="94"/>
      <c r="B486" s="39"/>
      <c r="C486" s="40"/>
      <c r="D486" s="98"/>
      <c r="E486" s="98"/>
      <c r="F486" s="40"/>
      <c r="G486" s="97"/>
      <c r="H486" s="94"/>
      <c r="I486" s="97"/>
      <c r="J486" s="94"/>
      <c r="K486" s="94"/>
      <c r="L486" s="94"/>
      <c r="M486" s="97" t="n">
        <v>0</v>
      </c>
      <c r="N486" s="97" t="n">
        <v>0</v>
      </c>
      <c r="O486" s="97" t="n">
        <v>0</v>
      </c>
      <c r="P486" s="94"/>
      <c r="Q486" s="94"/>
    </row>
    <row r="487" customFormat="false" ht="12.75" hidden="false" customHeight="false" outlineLevel="0" collapsed="false">
      <c r="A487" s="99"/>
      <c r="B487" s="100"/>
      <c r="C487" s="101"/>
      <c r="D487" s="102"/>
      <c r="E487" s="102"/>
      <c r="F487" s="101"/>
      <c r="G487" s="103"/>
      <c r="H487" s="99"/>
      <c r="I487" s="103"/>
      <c r="J487" s="99"/>
      <c r="K487" s="99"/>
      <c r="L487" s="99"/>
      <c r="M487" s="103" t="n">
        <v>0</v>
      </c>
      <c r="N487" s="103" t="n">
        <v>0</v>
      </c>
      <c r="O487" s="103" t="n">
        <v>0</v>
      </c>
      <c r="P487" s="99"/>
      <c r="Q487" s="99"/>
    </row>
    <row r="488" customFormat="false" ht="12.75" hidden="false" customHeight="false" outlineLevel="0" collapsed="false">
      <c r="A488" s="104" t="n">
        <f aca="false">A485+1</f>
        <v>163</v>
      </c>
      <c r="B488" s="95"/>
      <c r="C488" s="40"/>
      <c r="D488" s="96"/>
      <c r="E488" s="96"/>
      <c r="F488" s="40"/>
      <c r="G488" s="105" t="n">
        <f aca="false">C488</f>
        <v>0</v>
      </c>
      <c r="H488" s="104" t="n">
        <f aca="false">IF(AND(E488=0,E489=0),25,20)</f>
        <v>25</v>
      </c>
      <c r="I488" s="105" t="n">
        <f aca="false">F488</f>
        <v>0</v>
      </c>
      <c r="J488" s="94" t="n">
        <f aca="false">IF(E488="WO40",-40,MAX(4,SUM(E488:E489)))</f>
        <v>4</v>
      </c>
      <c r="K488" s="104" t="n">
        <f aca="false">IF(D488&gt;E488,1,0)+IF(D489&gt;E489,1,0)+IF(D490&gt;E490,1,0)</f>
        <v>0</v>
      </c>
      <c r="L488" s="104" t="n">
        <f aca="false">IF(E488&gt;D488,1,0)+IF(E489&gt;D489,1,0)+IF(E490&gt;D490,1,0)</f>
        <v>0</v>
      </c>
      <c r="M488" s="97" t="str">
        <f aca="false">G488&amp;" d. "&amp;I488</f>
        <v>0 d. 0</v>
      </c>
      <c r="N488" s="97" t="str">
        <f aca="false">G488&amp;" x "&amp;I488</f>
        <v>0 x 0</v>
      </c>
      <c r="O488" s="97" t="str">
        <f aca="false">I488&amp;" x "&amp;G488</f>
        <v>0 x 0</v>
      </c>
      <c r="P488" s="94" t="n">
        <f aca="false">MONTH(B488)</f>
        <v>12</v>
      </c>
      <c r="Q488" s="94" t="n">
        <f aca="false">QUOTIENT(B488-2,7)-6129</f>
        <v>-6129</v>
      </c>
    </row>
    <row r="489" customFormat="false" ht="12.75" hidden="false" customHeight="false" outlineLevel="0" collapsed="false">
      <c r="A489" s="94"/>
      <c r="B489" s="39"/>
      <c r="C489" s="40"/>
      <c r="D489" s="98"/>
      <c r="E489" s="98"/>
      <c r="F489" s="40"/>
      <c r="G489" s="97"/>
      <c r="H489" s="94"/>
      <c r="I489" s="97"/>
      <c r="J489" s="94"/>
      <c r="K489" s="94"/>
      <c r="L489" s="94"/>
      <c r="M489" s="97" t="n">
        <v>0</v>
      </c>
      <c r="N489" s="97" t="n">
        <v>0</v>
      </c>
      <c r="O489" s="97" t="n">
        <v>0</v>
      </c>
      <c r="P489" s="94"/>
      <c r="Q489" s="94"/>
    </row>
    <row r="490" customFormat="false" ht="12.75" hidden="false" customHeight="false" outlineLevel="0" collapsed="false">
      <c r="A490" s="99"/>
      <c r="B490" s="100"/>
      <c r="C490" s="101"/>
      <c r="D490" s="102"/>
      <c r="E490" s="102"/>
      <c r="F490" s="101"/>
      <c r="G490" s="103"/>
      <c r="H490" s="99"/>
      <c r="I490" s="103"/>
      <c r="J490" s="99"/>
      <c r="K490" s="99"/>
      <c r="L490" s="99"/>
      <c r="M490" s="103" t="n">
        <v>0</v>
      </c>
      <c r="N490" s="103" t="n">
        <v>0</v>
      </c>
      <c r="O490" s="103" t="n">
        <v>0</v>
      </c>
      <c r="P490" s="99"/>
      <c r="Q490" s="99"/>
    </row>
    <row r="491" customFormat="false" ht="12.75" hidden="false" customHeight="false" outlineLevel="0" collapsed="false">
      <c r="A491" s="104" t="n">
        <f aca="false">A488+1</f>
        <v>164</v>
      </c>
      <c r="B491" s="95"/>
      <c r="C491" s="40"/>
      <c r="D491" s="96"/>
      <c r="E491" s="96"/>
      <c r="F491" s="40"/>
      <c r="G491" s="105" t="n">
        <f aca="false">C491</f>
        <v>0</v>
      </c>
      <c r="H491" s="104" t="n">
        <f aca="false">IF(AND(E491=0,E492=0),25,20)</f>
        <v>25</v>
      </c>
      <c r="I491" s="105" t="n">
        <f aca="false">F491</f>
        <v>0</v>
      </c>
      <c r="J491" s="94" t="n">
        <f aca="false">IF(E491="WO40",-40,MAX(4,SUM(E491:E492)))</f>
        <v>4</v>
      </c>
      <c r="K491" s="104" t="n">
        <f aca="false">IF(D491&gt;E491,1,0)+IF(D492&gt;E492,1,0)+IF(D493&gt;E493,1,0)</f>
        <v>0</v>
      </c>
      <c r="L491" s="104" t="n">
        <f aca="false">IF(E491&gt;D491,1,0)+IF(E492&gt;D492,1,0)+IF(E493&gt;D493,1,0)</f>
        <v>0</v>
      </c>
      <c r="M491" s="97" t="str">
        <f aca="false">G491&amp;" d. "&amp;I491</f>
        <v>0 d. 0</v>
      </c>
      <c r="N491" s="97" t="str">
        <f aca="false">G491&amp;" x "&amp;I491</f>
        <v>0 x 0</v>
      </c>
      <c r="O491" s="97" t="str">
        <f aca="false">I491&amp;" x "&amp;G491</f>
        <v>0 x 0</v>
      </c>
      <c r="P491" s="94" t="n">
        <f aca="false">MONTH(B491)</f>
        <v>12</v>
      </c>
      <c r="Q491" s="94" t="n">
        <f aca="false">QUOTIENT(B491-2,7)-6129</f>
        <v>-6129</v>
      </c>
    </row>
    <row r="492" customFormat="false" ht="12.75" hidden="false" customHeight="false" outlineLevel="0" collapsed="false">
      <c r="A492" s="94"/>
      <c r="B492" s="39"/>
      <c r="C492" s="40"/>
      <c r="D492" s="98"/>
      <c r="E492" s="98"/>
      <c r="F492" s="40"/>
      <c r="G492" s="97"/>
      <c r="H492" s="94"/>
      <c r="I492" s="97"/>
      <c r="J492" s="94"/>
      <c r="K492" s="94"/>
      <c r="L492" s="94"/>
      <c r="M492" s="97" t="n">
        <v>0</v>
      </c>
      <c r="N492" s="97" t="n">
        <v>0</v>
      </c>
      <c r="O492" s="97" t="n">
        <v>0</v>
      </c>
      <c r="P492" s="94"/>
      <c r="Q492" s="94"/>
    </row>
    <row r="493" customFormat="false" ht="12.75" hidden="false" customHeight="false" outlineLevel="0" collapsed="false">
      <c r="A493" s="99"/>
      <c r="B493" s="100"/>
      <c r="C493" s="101"/>
      <c r="D493" s="102"/>
      <c r="E493" s="102"/>
      <c r="F493" s="101"/>
      <c r="G493" s="103"/>
      <c r="H493" s="99"/>
      <c r="I493" s="103"/>
      <c r="J493" s="99"/>
      <c r="K493" s="99"/>
      <c r="L493" s="99"/>
      <c r="M493" s="103" t="n">
        <v>0</v>
      </c>
      <c r="N493" s="103" t="n">
        <v>0</v>
      </c>
      <c r="O493" s="103" t="n">
        <v>0</v>
      </c>
      <c r="P493" s="99"/>
      <c r="Q493" s="99"/>
    </row>
    <row r="494" customFormat="false" ht="12.75" hidden="false" customHeight="false" outlineLevel="0" collapsed="false">
      <c r="A494" s="104" t="n">
        <f aca="false">A491+1</f>
        <v>165</v>
      </c>
      <c r="B494" s="95"/>
      <c r="C494" s="40"/>
      <c r="D494" s="96"/>
      <c r="E494" s="96"/>
      <c r="F494" s="40"/>
      <c r="G494" s="105" t="n">
        <f aca="false">C494</f>
        <v>0</v>
      </c>
      <c r="H494" s="104" t="n">
        <f aca="false">IF(AND(E494=0,E495=0),25,20)</f>
        <v>25</v>
      </c>
      <c r="I494" s="105" t="n">
        <f aca="false">F494</f>
        <v>0</v>
      </c>
      <c r="J494" s="94" t="n">
        <f aca="false">IF(E494="WO40",-40,MAX(4,SUM(E494:E495)))</f>
        <v>4</v>
      </c>
      <c r="K494" s="104" t="n">
        <f aca="false">IF(D494&gt;E494,1,0)+IF(D495&gt;E495,1,0)+IF(D496&gt;E496,1,0)</f>
        <v>0</v>
      </c>
      <c r="L494" s="104" t="n">
        <f aca="false">IF(E494&gt;D494,1,0)+IF(E495&gt;D495,1,0)+IF(E496&gt;D496,1,0)</f>
        <v>0</v>
      </c>
      <c r="M494" s="97" t="str">
        <f aca="false">G494&amp;" d. "&amp;I494</f>
        <v>0 d. 0</v>
      </c>
      <c r="N494" s="97" t="str">
        <f aca="false">G494&amp;" x "&amp;I494</f>
        <v>0 x 0</v>
      </c>
      <c r="O494" s="97" t="str">
        <f aca="false">I494&amp;" x "&amp;G494</f>
        <v>0 x 0</v>
      </c>
      <c r="P494" s="94" t="n">
        <f aca="false">MONTH(B494)</f>
        <v>12</v>
      </c>
      <c r="Q494" s="94" t="n">
        <f aca="false">QUOTIENT(B494-2,7)-6129</f>
        <v>-6129</v>
      </c>
    </row>
    <row r="495" customFormat="false" ht="12.75" hidden="false" customHeight="false" outlineLevel="0" collapsed="false">
      <c r="A495" s="94"/>
      <c r="B495" s="39"/>
      <c r="C495" s="40"/>
      <c r="D495" s="98"/>
      <c r="E495" s="98"/>
      <c r="F495" s="40"/>
      <c r="G495" s="97"/>
      <c r="H495" s="94"/>
      <c r="I495" s="97"/>
      <c r="J495" s="94"/>
      <c r="K495" s="94"/>
      <c r="L495" s="94"/>
      <c r="M495" s="97" t="n">
        <v>0</v>
      </c>
      <c r="N495" s="97" t="n">
        <v>0</v>
      </c>
      <c r="O495" s="97" t="n">
        <v>0</v>
      </c>
      <c r="P495" s="94"/>
      <c r="Q495" s="94"/>
    </row>
    <row r="496" customFormat="false" ht="12.75" hidden="false" customHeight="false" outlineLevel="0" collapsed="false">
      <c r="A496" s="99"/>
      <c r="B496" s="100"/>
      <c r="C496" s="101"/>
      <c r="D496" s="102"/>
      <c r="E496" s="102"/>
      <c r="F496" s="101"/>
      <c r="G496" s="103"/>
      <c r="H496" s="99"/>
      <c r="I496" s="103"/>
      <c r="J496" s="99"/>
      <c r="K496" s="99"/>
      <c r="L496" s="99"/>
      <c r="M496" s="103" t="n">
        <v>0</v>
      </c>
      <c r="N496" s="103" t="n">
        <v>0</v>
      </c>
      <c r="O496" s="103" t="n">
        <v>0</v>
      </c>
      <c r="P496" s="99"/>
      <c r="Q496" s="99"/>
    </row>
    <row r="497" customFormat="false" ht="12.75" hidden="false" customHeight="false" outlineLevel="0" collapsed="false">
      <c r="A497" s="104" t="n">
        <f aca="false">A494+1</f>
        <v>166</v>
      </c>
      <c r="B497" s="95"/>
      <c r="C497" s="40"/>
      <c r="D497" s="96"/>
      <c r="E497" s="96"/>
      <c r="F497" s="40"/>
      <c r="G497" s="105" t="n">
        <f aca="false">C497</f>
        <v>0</v>
      </c>
      <c r="H497" s="104" t="n">
        <f aca="false">IF(AND(E497=0,E498=0),25,20)</f>
        <v>25</v>
      </c>
      <c r="I497" s="105" t="n">
        <f aca="false">F497</f>
        <v>0</v>
      </c>
      <c r="J497" s="94" t="n">
        <f aca="false">IF(E497="WO40",-40,MAX(4,SUM(E497:E498)))</f>
        <v>4</v>
      </c>
      <c r="K497" s="104" t="n">
        <f aca="false">IF(D497&gt;E497,1,0)+IF(D498&gt;E498,1,0)+IF(D499&gt;E499,1,0)</f>
        <v>0</v>
      </c>
      <c r="L497" s="104" t="n">
        <f aca="false">IF(E497&gt;D497,1,0)+IF(E498&gt;D498,1,0)+IF(E499&gt;D499,1,0)</f>
        <v>0</v>
      </c>
      <c r="M497" s="97" t="str">
        <f aca="false">G497&amp;" d. "&amp;I497</f>
        <v>0 d. 0</v>
      </c>
      <c r="N497" s="97" t="str">
        <f aca="false">G497&amp;" x "&amp;I497</f>
        <v>0 x 0</v>
      </c>
      <c r="O497" s="97" t="str">
        <f aca="false">I497&amp;" x "&amp;G497</f>
        <v>0 x 0</v>
      </c>
      <c r="P497" s="94" t="n">
        <f aca="false">MONTH(B497)</f>
        <v>12</v>
      </c>
      <c r="Q497" s="94" t="n">
        <f aca="false">QUOTIENT(B497-2,7)-6129</f>
        <v>-6129</v>
      </c>
    </row>
    <row r="498" customFormat="false" ht="12.75" hidden="false" customHeight="false" outlineLevel="0" collapsed="false">
      <c r="A498" s="94"/>
      <c r="B498" s="39"/>
      <c r="C498" s="40"/>
      <c r="D498" s="98"/>
      <c r="E498" s="98"/>
      <c r="F498" s="40"/>
      <c r="G498" s="97"/>
      <c r="H498" s="94"/>
      <c r="I498" s="97"/>
      <c r="J498" s="94"/>
      <c r="K498" s="94"/>
      <c r="L498" s="94"/>
      <c r="M498" s="97" t="n">
        <v>0</v>
      </c>
      <c r="N498" s="97" t="n">
        <v>0</v>
      </c>
      <c r="O498" s="97" t="n">
        <v>0</v>
      </c>
      <c r="P498" s="94"/>
      <c r="Q498" s="94"/>
    </row>
    <row r="499" customFormat="false" ht="12.75" hidden="false" customHeight="false" outlineLevel="0" collapsed="false">
      <c r="A499" s="99"/>
      <c r="B499" s="100"/>
      <c r="C499" s="101"/>
      <c r="D499" s="102"/>
      <c r="E499" s="102"/>
      <c r="F499" s="101"/>
      <c r="G499" s="103"/>
      <c r="H499" s="99"/>
      <c r="I499" s="103"/>
      <c r="J499" s="99"/>
      <c r="K499" s="99"/>
      <c r="L499" s="99"/>
      <c r="M499" s="103" t="n">
        <v>0</v>
      </c>
      <c r="N499" s="103" t="n">
        <v>0</v>
      </c>
      <c r="O499" s="103" t="n">
        <v>0</v>
      </c>
      <c r="P499" s="99"/>
      <c r="Q499" s="99"/>
    </row>
    <row r="500" customFormat="false" ht="12.75" hidden="false" customHeight="false" outlineLevel="0" collapsed="false">
      <c r="A500" s="104" t="n">
        <f aca="false">A497+1</f>
        <v>167</v>
      </c>
      <c r="B500" s="95"/>
      <c r="C500" s="40"/>
      <c r="D500" s="96"/>
      <c r="E500" s="96"/>
      <c r="F500" s="40"/>
      <c r="G500" s="105" t="n">
        <f aca="false">C500</f>
        <v>0</v>
      </c>
      <c r="H500" s="104" t="n">
        <f aca="false">IF(AND(E500=0,E501=0),25,20)</f>
        <v>25</v>
      </c>
      <c r="I500" s="105" t="n">
        <f aca="false">F500</f>
        <v>0</v>
      </c>
      <c r="J500" s="94" t="n">
        <f aca="false">IF(E500="WO40",-40,MAX(4,SUM(E500:E501)))</f>
        <v>4</v>
      </c>
      <c r="K500" s="104" t="n">
        <f aca="false">IF(D500&gt;E500,1,0)+IF(D501&gt;E501,1,0)+IF(D502&gt;E502,1,0)</f>
        <v>0</v>
      </c>
      <c r="L500" s="104" t="n">
        <f aca="false">IF(E500&gt;D500,1,0)+IF(E501&gt;D501,1,0)+IF(E502&gt;D502,1,0)</f>
        <v>0</v>
      </c>
      <c r="M500" s="97" t="str">
        <f aca="false">G500&amp;" d. "&amp;I500</f>
        <v>0 d. 0</v>
      </c>
      <c r="N500" s="97" t="str">
        <f aca="false">G500&amp;" x "&amp;I500</f>
        <v>0 x 0</v>
      </c>
      <c r="O500" s="97" t="str">
        <f aca="false">I500&amp;" x "&amp;G500</f>
        <v>0 x 0</v>
      </c>
      <c r="P500" s="94" t="n">
        <f aca="false">MONTH(B500)</f>
        <v>12</v>
      </c>
      <c r="Q500" s="94" t="n">
        <f aca="false">QUOTIENT(B500-2,7)-6129</f>
        <v>-6129</v>
      </c>
    </row>
    <row r="501" customFormat="false" ht="12.75" hidden="false" customHeight="false" outlineLevel="0" collapsed="false">
      <c r="A501" s="94"/>
      <c r="B501" s="39"/>
      <c r="C501" s="40"/>
      <c r="D501" s="98"/>
      <c r="E501" s="98"/>
      <c r="F501" s="40"/>
      <c r="G501" s="97"/>
      <c r="H501" s="94"/>
      <c r="I501" s="97"/>
      <c r="J501" s="94"/>
      <c r="K501" s="94"/>
      <c r="L501" s="94"/>
      <c r="M501" s="97" t="n">
        <v>0</v>
      </c>
      <c r="N501" s="97" t="n">
        <v>0</v>
      </c>
      <c r="O501" s="97" t="n">
        <v>0</v>
      </c>
      <c r="P501" s="94"/>
      <c r="Q501" s="94"/>
    </row>
    <row r="502" customFormat="false" ht="12.75" hidden="false" customHeight="false" outlineLevel="0" collapsed="false">
      <c r="A502" s="99"/>
      <c r="B502" s="100"/>
      <c r="C502" s="101"/>
      <c r="D502" s="102"/>
      <c r="E502" s="102"/>
      <c r="F502" s="101"/>
      <c r="G502" s="103"/>
      <c r="H502" s="99"/>
      <c r="I502" s="103"/>
      <c r="J502" s="99"/>
      <c r="K502" s="99"/>
      <c r="L502" s="99"/>
      <c r="M502" s="103" t="n">
        <v>0</v>
      </c>
      <c r="N502" s="103" t="n">
        <v>0</v>
      </c>
      <c r="O502" s="103" t="n">
        <v>0</v>
      </c>
      <c r="P502" s="99"/>
      <c r="Q502" s="99"/>
    </row>
    <row r="503" customFormat="false" ht="12.75" hidden="false" customHeight="false" outlineLevel="0" collapsed="false">
      <c r="A503" s="104" t="n">
        <f aca="false">A500+1</f>
        <v>168</v>
      </c>
      <c r="B503" s="95"/>
      <c r="C503" s="40"/>
      <c r="D503" s="96"/>
      <c r="E503" s="96"/>
      <c r="F503" s="40"/>
      <c r="G503" s="105" t="n">
        <f aca="false">C503</f>
        <v>0</v>
      </c>
      <c r="H503" s="104" t="n">
        <f aca="false">IF(AND(E503=0,E504=0),25,20)</f>
        <v>25</v>
      </c>
      <c r="I503" s="105" t="n">
        <f aca="false">F503</f>
        <v>0</v>
      </c>
      <c r="J503" s="94" t="n">
        <f aca="false">IF(E503="WO40",-40,MAX(4,SUM(E503:E504)))</f>
        <v>4</v>
      </c>
      <c r="K503" s="104" t="n">
        <f aca="false">IF(D503&gt;E503,1,0)+IF(D504&gt;E504,1,0)+IF(D505&gt;E505,1,0)</f>
        <v>0</v>
      </c>
      <c r="L503" s="104" t="n">
        <f aca="false">IF(E503&gt;D503,1,0)+IF(E504&gt;D504,1,0)+IF(E505&gt;D505,1,0)</f>
        <v>0</v>
      </c>
      <c r="M503" s="97" t="str">
        <f aca="false">G503&amp;" d. "&amp;I503</f>
        <v>0 d. 0</v>
      </c>
      <c r="N503" s="97" t="str">
        <f aca="false">G503&amp;" x "&amp;I503</f>
        <v>0 x 0</v>
      </c>
      <c r="O503" s="97" t="str">
        <f aca="false">I503&amp;" x "&amp;G503</f>
        <v>0 x 0</v>
      </c>
      <c r="P503" s="94" t="n">
        <f aca="false">MONTH(B503)</f>
        <v>12</v>
      </c>
      <c r="Q503" s="94" t="n">
        <f aca="false">QUOTIENT(B503-2,7)-6129</f>
        <v>-6129</v>
      </c>
    </row>
    <row r="504" customFormat="false" ht="12.75" hidden="false" customHeight="false" outlineLevel="0" collapsed="false">
      <c r="A504" s="94"/>
      <c r="B504" s="39"/>
      <c r="C504" s="40"/>
      <c r="D504" s="98"/>
      <c r="E504" s="98"/>
      <c r="F504" s="40"/>
      <c r="G504" s="97"/>
      <c r="H504" s="94"/>
      <c r="I504" s="97"/>
      <c r="J504" s="94"/>
      <c r="K504" s="94"/>
      <c r="L504" s="94"/>
      <c r="M504" s="97" t="n">
        <v>0</v>
      </c>
      <c r="N504" s="97" t="n">
        <v>0</v>
      </c>
      <c r="O504" s="97" t="n">
        <v>0</v>
      </c>
      <c r="P504" s="94"/>
      <c r="Q504" s="94"/>
    </row>
    <row r="505" customFormat="false" ht="12.75" hidden="false" customHeight="false" outlineLevel="0" collapsed="false">
      <c r="A505" s="99"/>
      <c r="B505" s="100"/>
      <c r="C505" s="101"/>
      <c r="D505" s="102"/>
      <c r="E505" s="102"/>
      <c r="F505" s="101"/>
      <c r="G505" s="103"/>
      <c r="H505" s="99"/>
      <c r="I505" s="103"/>
      <c r="J505" s="99"/>
      <c r="K505" s="99"/>
      <c r="L505" s="99"/>
      <c r="M505" s="103" t="n">
        <v>0</v>
      </c>
      <c r="N505" s="103" t="n">
        <v>0</v>
      </c>
      <c r="O505" s="103" t="n">
        <v>0</v>
      </c>
      <c r="P505" s="99"/>
      <c r="Q505" s="99"/>
    </row>
    <row r="506" customFormat="false" ht="12.75" hidden="false" customHeight="false" outlineLevel="0" collapsed="false">
      <c r="A506" s="104" t="n">
        <f aca="false">A503+1</f>
        <v>169</v>
      </c>
      <c r="B506" s="95"/>
      <c r="C506" s="40"/>
      <c r="D506" s="96"/>
      <c r="E506" s="96"/>
      <c r="F506" s="40"/>
      <c r="G506" s="105" t="n">
        <f aca="false">C506</f>
        <v>0</v>
      </c>
      <c r="H506" s="104" t="n">
        <f aca="false">IF(AND(E506=0,E507=0),25,20)</f>
        <v>25</v>
      </c>
      <c r="I506" s="105" t="n">
        <f aca="false">F506</f>
        <v>0</v>
      </c>
      <c r="J506" s="94" t="n">
        <f aca="false">IF(E506="WO40",-40,MAX(4,SUM(E506:E507)))</f>
        <v>4</v>
      </c>
      <c r="K506" s="104" t="n">
        <f aca="false">IF(D506&gt;E506,1,0)+IF(D507&gt;E507,1,0)+IF(D508&gt;E508,1,0)</f>
        <v>0</v>
      </c>
      <c r="L506" s="104" t="n">
        <f aca="false">IF(E506&gt;D506,1,0)+IF(E507&gt;D507,1,0)+IF(E508&gt;D508,1,0)</f>
        <v>0</v>
      </c>
      <c r="M506" s="97" t="str">
        <f aca="false">G506&amp;" d. "&amp;I506</f>
        <v>0 d. 0</v>
      </c>
      <c r="N506" s="97" t="str">
        <f aca="false">G506&amp;" x "&amp;I506</f>
        <v>0 x 0</v>
      </c>
      <c r="O506" s="97" t="str">
        <f aca="false">I506&amp;" x "&amp;G506</f>
        <v>0 x 0</v>
      </c>
      <c r="P506" s="94" t="n">
        <f aca="false">MONTH(B506)</f>
        <v>12</v>
      </c>
      <c r="Q506" s="94" t="n">
        <f aca="false">QUOTIENT(B506-2,7)-6129</f>
        <v>-6129</v>
      </c>
    </row>
    <row r="507" customFormat="false" ht="12.75" hidden="false" customHeight="false" outlineLevel="0" collapsed="false">
      <c r="A507" s="94"/>
      <c r="B507" s="39"/>
      <c r="C507" s="40"/>
      <c r="D507" s="98"/>
      <c r="E507" s="98"/>
      <c r="F507" s="40"/>
      <c r="G507" s="97"/>
      <c r="H507" s="94"/>
      <c r="I507" s="97"/>
      <c r="J507" s="94"/>
      <c r="K507" s="94"/>
      <c r="L507" s="94"/>
      <c r="M507" s="97" t="n">
        <v>0</v>
      </c>
      <c r="N507" s="97" t="n">
        <v>0</v>
      </c>
      <c r="O507" s="97" t="n">
        <v>0</v>
      </c>
      <c r="P507" s="94"/>
      <c r="Q507" s="94"/>
    </row>
    <row r="508" customFormat="false" ht="12.75" hidden="false" customHeight="false" outlineLevel="0" collapsed="false">
      <c r="A508" s="99"/>
      <c r="B508" s="100"/>
      <c r="C508" s="101"/>
      <c r="D508" s="102"/>
      <c r="E508" s="102"/>
      <c r="F508" s="101"/>
      <c r="G508" s="103"/>
      <c r="H508" s="99"/>
      <c r="I508" s="103"/>
      <c r="J508" s="99"/>
      <c r="K508" s="99"/>
      <c r="L508" s="99"/>
      <c r="M508" s="103" t="n">
        <v>0</v>
      </c>
      <c r="N508" s="103" t="n">
        <v>0</v>
      </c>
      <c r="O508" s="103" t="n">
        <v>0</v>
      </c>
      <c r="P508" s="99"/>
      <c r="Q508" s="99"/>
    </row>
    <row r="509" customFormat="false" ht="12.75" hidden="false" customHeight="false" outlineLevel="0" collapsed="false">
      <c r="A509" s="104" t="n">
        <f aca="false">A506+1</f>
        <v>170</v>
      </c>
      <c r="B509" s="95"/>
      <c r="C509" s="40"/>
      <c r="D509" s="96"/>
      <c r="E509" s="96"/>
      <c r="F509" s="40"/>
      <c r="G509" s="105" t="n">
        <f aca="false">C509</f>
        <v>0</v>
      </c>
      <c r="H509" s="104" t="n">
        <f aca="false">IF(AND(E509=0,E510=0),25,20)</f>
        <v>25</v>
      </c>
      <c r="I509" s="105" t="n">
        <f aca="false">F509</f>
        <v>0</v>
      </c>
      <c r="J509" s="94" t="n">
        <f aca="false">IF(E509="WO40",-40,MAX(4,SUM(E509:E510)))</f>
        <v>4</v>
      </c>
      <c r="K509" s="104" t="n">
        <f aca="false">IF(D509&gt;E509,1,0)+IF(D510&gt;E510,1,0)+IF(D511&gt;E511,1,0)</f>
        <v>0</v>
      </c>
      <c r="L509" s="104" t="n">
        <f aca="false">IF(E509&gt;D509,1,0)+IF(E510&gt;D510,1,0)+IF(E511&gt;D511,1,0)</f>
        <v>0</v>
      </c>
      <c r="M509" s="97" t="str">
        <f aca="false">G509&amp;" d. "&amp;I509</f>
        <v>0 d. 0</v>
      </c>
      <c r="N509" s="97" t="str">
        <f aca="false">G509&amp;" x "&amp;I509</f>
        <v>0 x 0</v>
      </c>
      <c r="O509" s="97" t="str">
        <f aca="false">I509&amp;" x "&amp;G509</f>
        <v>0 x 0</v>
      </c>
      <c r="P509" s="94" t="n">
        <f aca="false">MONTH(B509)</f>
        <v>12</v>
      </c>
      <c r="Q509" s="94" t="n">
        <f aca="false">QUOTIENT(B509-2,7)-6129</f>
        <v>-6129</v>
      </c>
    </row>
    <row r="510" customFormat="false" ht="12.75" hidden="false" customHeight="false" outlineLevel="0" collapsed="false">
      <c r="A510" s="94"/>
      <c r="B510" s="39"/>
      <c r="C510" s="40"/>
      <c r="D510" s="98"/>
      <c r="E510" s="98"/>
      <c r="F510" s="40"/>
      <c r="G510" s="97"/>
      <c r="H510" s="94"/>
      <c r="I510" s="97"/>
      <c r="J510" s="94"/>
      <c r="K510" s="94"/>
      <c r="L510" s="94"/>
      <c r="M510" s="97" t="n">
        <v>0</v>
      </c>
      <c r="N510" s="97" t="n">
        <v>0</v>
      </c>
      <c r="O510" s="97" t="n">
        <v>0</v>
      </c>
      <c r="P510" s="94"/>
      <c r="Q510" s="94"/>
    </row>
    <row r="511" customFormat="false" ht="12.75" hidden="false" customHeight="false" outlineLevel="0" collapsed="false">
      <c r="A511" s="99"/>
      <c r="B511" s="100"/>
      <c r="C511" s="101"/>
      <c r="D511" s="102"/>
      <c r="E511" s="102"/>
      <c r="F511" s="101"/>
      <c r="G511" s="103"/>
      <c r="H511" s="99"/>
      <c r="I511" s="103"/>
      <c r="J511" s="99"/>
      <c r="K511" s="99"/>
      <c r="L511" s="99"/>
      <c r="M511" s="103" t="n">
        <v>0</v>
      </c>
      <c r="N511" s="103" t="n">
        <v>0</v>
      </c>
      <c r="O511" s="103" t="n">
        <v>0</v>
      </c>
      <c r="P511" s="99"/>
      <c r="Q511" s="99"/>
    </row>
    <row r="512" customFormat="false" ht="12.75" hidden="false" customHeight="false" outlineLevel="0" collapsed="false">
      <c r="A512" s="104" t="n">
        <f aca="false">A509+1</f>
        <v>171</v>
      </c>
      <c r="B512" s="95"/>
      <c r="C512" s="40"/>
      <c r="D512" s="96"/>
      <c r="E512" s="96"/>
      <c r="F512" s="40"/>
      <c r="G512" s="105" t="n">
        <f aca="false">C512</f>
        <v>0</v>
      </c>
      <c r="H512" s="104" t="n">
        <f aca="false">IF(AND(E512=0,E513=0),25,20)</f>
        <v>25</v>
      </c>
      <c r="I512" s="105" t="n">
        <f aca="false">F512</f>
        <v>0</v>
      </c>
      <c r="J512" s="94" t="n">
        <f aca="false">IF(E512="WO40",-40,MAX(4,SUM(E512:E513)))</f>
        <v>4</v>
      </c>
      <c r="K512" s="104" t="n">
        <f aca="false">IF(D512&gt;E512,1,0)+IF(D513&gt;E513,1,0)+IF(D514&gt;E514,1,0)</f>
        <v>0</v>
      </c>
      <c r="L512" s="104" t="n">
        <f aca="false">IF(E512&gt;D512,1,0)+IF(E513&gt;D513,1,0)+IF(E514&gt;D514,1,0)</f>
        <v>0</v>
      </c>
      <c r="M512" s="97" t="str">
        <f aca="false">G512&amp;" d. "&amp;I512</f>
        <v>0 d. 0</v>
      </c>
      <c r="N512" s="97" t="str">
        <f aca="false">G512&amp;" x "&amp;I512</f>
        <v>0 x 0</v>
      </c>
      <c r="O512" s="97" t="str">
        <f aca="false">I512&amp;" x "&amp;G512</f>
        <v>0 x 0</v>
      </c>
      <c r="P512" s="94" t="n">
        <f aca="false">MONTH(B512)</f>
        <v>12</v>
      </c>
      <c r="Q512" s="94" t="n">
        <f aca="false">QUOTIENT(B512-2,7)-6129</f>
        <v>-6129</v>
      </c>
    </row>
    <row r="513" customFormat="false" ht="12.75" hidden="false" customHeight="false" outlineLevel="0" collapsed="false">
      <c r="A513" s="94"/>
      <c r="B513" s="39"/>
      <c r="C513" s="40"/>
      <c r="D513" s="98"/>
      <c r="E513" s="98"/>
      <c r="F513" s="40"/>
      <c r="G513" s="97"/>
      <c r="H513" s="94"/>
      <c r="I513" s="97"/>
      <c r="J513" s="94"/>
      <c r="K513" s="94"/>
      <c r="L513" s="94"/>
      <c r="M513" s="97" t="n">
        <v>0</v>
      </c>
      <c r="N513" s="97" t="n">
        <v>0</v>
      </c>
      <c r="O513" s="97" t="n">
        <v>0</v>
      </c>
      <c r="P513" s="94"/>
      <c r="Q513" s="94"/>
    </row>
    <row r="514" customFormat="false" ht="12.75" hidden="false" customHeight="false" outlineLevel="0" collapsed="false">
      <c r="A514" s="99"/>
      <c r="B514" s="100"/>
      <c r="C514" s="101"/>
      <c r="D514" s="102"/>
      <c r="E514" s="102"/>
      <c r="F514" s="101"/>
      <c r="G514" s="103"/>
      <c r="H514" s="99"/>
      <c r="I514" s="103"/>
      <c r="J514" s="99"/>
      <c r="K514" s="99"/>
      <c r="L514" s="99"/>
      <c r="M514" s="103" t="n">
        <v>0</v>
      </c>
      <c r="N514" s="103" t="n">
        <v>0</v>
      </c>
      <c r="O514" s="103" t="n">
        <v>0</v>
      </c>
      <c r="P514" s="99"/>
      <c r="Q514" s="99"/>
    </row>
    <row r="515" customFormat="false" ht="12.75" hidden="false" customHeight="false" outlineLevel="0" collapsed="false">
      <c r="A515" s="104" t="n">
        <f aca="false">A512+1</f>
        <v>172</v>
      </c>
      <c r="B515" s="95"/>
      <c r="C515" s="40"/>
      <c r="D515" s="96"/>
      <c r="E515" s="96"/>
      <c r="F515" s="40"/>
      <c r="G515" s="105" t="n">
        <f aca="false">C515</f>
        <v>0</v>
      </c>
      <c r="H515" s="104" t="n">
        <f aca="false">IF(AND(E515=0,E516=0),25,20)</f>
        <v>25</v>
      </c>
      <c r="I515" s="105" t="n">
        <f aca="false">F515</f>
        <v>0</v>
      </c>
      <c r="J515" s="94" t="n">
        <f aca="false">IF(E515="WO40",-40,MAX(4,SUM(E515:E516)))</f>
        <v>4</v>
      </c>
      <c r="K515" s="104" t="n">
        <f aca="false">IF(D515&gt;E515,1,0)+IF(D516&gt;E516,1,0)+IF(D517&gt;E517,1,0)</f>
        <v>0</v>
      </c>
      <c r="L515" s="104" t="n">
        <f aca="false">IF(E515&gt;D515,1,0)+IF(E516&gt;D516,1,0)+IF(E517&gt;D517,1,0)</f>
        <v>0</v>
      </c>
      <c r="M515" s="97" t="str">
        <f aca="false">G515&amp;" d. "&amp;I515</f>
        <v>0 d. 0</v>
      </c>
      <c r="N515" s="97" t="str">
        <f aca="false">G515&amp;" x "&amp;I515</f>
        <v>0 x 0</v>
      </c>
      <c r="O515" s="97" t="str">
        <f aca="false">I515&amp;" x "&amp;G515</f>
        <v>0 x 0</v>
      </c>
      <c r="P515" s="94" t="n">
        <f aca="false">MONTH(B515)</f>
        <v>12</v>
      </c>
      <c r="Q515" s="94" t="n">
        <f aca="false">QUOTIENT(B515-2,7)-6129</f>
        <v>-6129</v>
      </c>
    </row>
    <row r="516" customFormat="false" ht="12.75" hidden="false" customHeight="false" outlineLevel="0" collapsed="false">
      <c r="A516" s="94"/>
      <c r="B516" s="39"/>
      <c r="C516" s="40"/>
      <c r="D516" s="98"/>
      <c r="E516" s="98"/>
      <c r="F516" s="40"/>
      <c r="G516" s="97"/>
      <c r="H516" s="94"/>
      <c r="I516" s="97"/>
      <c r="J516" s="94"/>
      <c r="K516" s="94"/>
      <c r="L516" s="94"/>
      <c r="M516" s="97" t="n">
        <v>0</v>
      </c>
      <c r="N516" s="97" t="n">
        <v>0</v>
      </c>
      <c r="O516" s="97" t="n">
        <v>0</v>
      </c>
      <c r="P516" s="94"/>
      <c r="Q516" s="94"/>
    </row>
    <row r="517" customFormat="false" ht="12.75" hidden="false" customHeight="false" outlineLevel="0" collapsed="false">
      <c r="A517" s="99"/>
      <c r="B517" s="100"/>
      <c r="C517" s="101"/>
      <c r="D517" s="102"/>
      <c r="E517" s="102"/>
      <c r="F517" s="101"/>
      <c r="G517" s="103"/>
      <c r="H517" s="99"/>
      <c r="I517" s="103"/>
      <c r="J517" s="99"/>
      <c r="K517" s="99"/>
      <c r="L517" s="99"/>
      <c r="M517" s="103" t="n">
        <v>0</v>
      </c>
      <c r="N517" s="103" t="n">
        <v>0</v>
      </c>
      <c r="O517" s="103" t="n">
        <v>0</v>
      </c>
      <c r="P517" s="99"/>
      <c r="Q517" s="99"/>
    </row>
    <row r="518" customFormat="false" ht="12.75" hidden="false" customHeight="false" outlineLevel="0" collapsed="false">
      <c r="A518" s="104" t="n">
        <f aca="false">A515+1</f>
        <v>173</v>
      </c>
      <c r="B518" s="95"/>
      <c r="C518" s="40"/>
      <c r="D518" s="96"/>
      <c r="E518" s="96"/>
      <c r="F518" s="40"/>
      <c r="G518" s="105" t="n">
        <f aca="false">C518</f>
        <v>0</v>
      </c>
      <c r="H518" s="104" t="n">
        <f aca="false">IF(AND(E518=0,E519=0),25,20)</f>
        <v>25</v>
      </c>
      <c r="I518" s="105" t="n">
        <f aca="false">F518</f>
        <v>0</v>
      </c>
      <c r="J518" s="94" t="n">
        <f aca="false">IF(E518="WO40",-40,MAX(4,SUM(E518:E519)))</f>
        <v>4</v>
      </c>
      <c r="K518" s="104" t="n">
        <f aca="false">IF(D518&gt;E518,1,0)+IF(D519&gt;E519,1,0)+IF(D520&gt;E520,1,0)</f>
        <v>0</v>
      </c>
      <c r="L518" s="104" t="n">
        <f aca="false">IF(E518&gt;D518,1,0)+IF(E519&gt;D519,1,0)+IF(E520&gt;D520,1,0)</f>
        <v>0</v>
      </c>
      <c r="M518" s="97" t="str">
        <f aca="false">G518&amp;" d. "&amp;I518</f>
        <v>0 d. 0</v>
      </c>
      <c r="N518" s="97" t="str">
        <f aca="false">G518&amp;" x "&amp;I518</f>
        <v>0 x 0</v>
      </c>
      <c r="O518" s="97" t="str">
        <f aca="false">I518&amp;" x "&amp;G518</f>
        <v>0 x 0</v>
      </c>
      <c r="P518" s="94" t="n">
        <f aca="false">MONTH(B518)</f>
        <v>12</v>
      </c>
      <c r="Q518" s="94" t="n">
        <f aca="false">QUOTIENT(B518-2,7)-6129</f>
        <v>-6129</v>
      </c>
    </row>
    <row r="519" customFormat="false" ht="12.75" hidden="false" customHeight="false" outlineLevel="0" collapsed="false">
      <c r="A519" s="94"/>
      <c r="B519" s="39"/>
      <c r="C519" s="40"/>
      <c r="D519" s="98"/>
      <c r="E519" s="98"/>
      <c r="F519" s="40"/>
      <c r="G519" s="97"/>
      <c r="H519" s="94"/>
      <c r="I519" s="97"/>
      <c r="J519" s="94"/>
      <c r="K519" s="94"/>
      <c r="L519" s="94"/>
      <c r="M519" s="97" t="n">
        <v>0</v>
      </c>
      <c r="N519" s="97" t="n">
        <v>0</v>
      </c>
      <c r="O519" s="97" t="n">
        <v>0</v>
      </c>
      <c r="P519" s="94"/>
      <c r="Q519" s="94"/>
    </row>
    <row r="520" customFormat="false" ht="12.75" hidden="false" customHeight="false" outlineLevel="0" collapsed="false">
      <c r="A520" s="99"/>
      <c r="B520" s="100"/>
      <c r="C520" s="101"/>
      <c r="D520" s="102"/>
      <c r="E520" s="102"/>
      <c r="F520" s="101"/>
      <c r="G520" s="103"/>
      <c r="H520" s="99"/>
      <c r="I520" s="103"/>
      <c r="J520" s="99"/>
      <c r="K520" s="99"/>
      <c r="L520" s="99"/>
      <c r="M520" s="103" t="n">
        <v>0</v>
      </c>
      <c r="N520" s="103" t="n">
        <v>0</v>
      </c>
      <c r="O520" s="103" t="n">
        <v>0</v>
      </c>
      <c r="P520" s="99"/>
      <c r="Q520" s="99"/>
    </row>
    <row r="521" customFormat="false" ht="12.75" hidden="false" customHeight="false" outlineLevel="0" collapsed="false">
      <c r="A521" s="104" t="n">
        <f aca="false">A518+1</f>
        <v>174</v>
      </c>
      <c r="B521" s="95"/>
      <c r="C521" s="40"/>
      <c r="D521" s="96"/>
      <c r="E521" s="96"/>
      <c r="F521" s="40"/>
      <c r="G521" s="105" t="n">
        <f aca="false">C521</f>
        <v>0</v>
      </c>
      <c r="H521" s="104" t="n">
        <f aca="false">IF(AND(E521=0,E522=0),25,20)</f>
        <v>25</v>
      </c>
      <c r="I521" s="105" t="n">
        <f aca="false">F521</f>
        <v>0</v>
      </c>
      <c r="J521" s="94" t="n">
        <f aca="false">IF(E521="WO40",-40,MAX(4,SUM(E521:E522)))</f>
        <v>4</v>
      </c>
      <c r="K521" s="104" t="n">
        <f aca="false">IF(D521&gt;E521,1,0)+IF(D522&gt;E522,1,0)+IF(D523&gt;E523,1,0)</f>
        <v>0</v>
      </c>
      <c r="L521" s="104" t="n">
        <f aca="false">IF(E521&gt;D521,1,0)+IF(E522&gt;D522,1,0)+IF(E523&gt;D523,1,0)</f>
        <v>0</v>
      </c>
      <c r="M521" s="97" t="str">
        <f aca="false">G521&amp;" d. "&amp;I521</f>
        <v>0 d. 0</v>
      </c>
      <c r="N521" s="97" t="str">
        <f aca="false">G521&amp;" x "&amp;I521</f>
        <v>0 x 0</v>
      </c>
      <c r="O521" s="97" t="str">
        <f aca="false">I521&amp;" x "&amp;G521</f>
        <v>0 x 0</v>
      </c>
      <c r="P521" s="94" t="n">
        <f aca="false">MONTH(B521)</f>
        <v>12</v>
      </c>
      <c r="Q521" s="94" t="n">
        <f aca="false">QUOTIENT(B521-2,7)-6129</f>
        <v>-6129</v>
      </c>
    </row>
    <row r="522" customFormat="false" ht="12.75" hidden="false" customHeight="false" outlineLevel="0" collapsed="false">
      <c r="A522" s="94"/>
      <c r="B522" s="39"/>
      <c r="C522" s="40"/>
      <c r="D522" s="98"/>
      <c r="E522" s="98"/>
      <c r="F522" s="40"/>
      <c r="G522" s="97"/>
      <c r="H522" s="94"/>
      <c r="I522" s="97"/>
      <c r="J522" s="94"/>
      <c r="K522" s="94"/>
      <c r="L522" s="94"/>
      <c r="M522" s="97" t="n">
        <v>0</v>
      </c>
      <c r="N522" s="97" t="n">
        <v>0</v>
      </c>
      <c r="O522" s="97" t="n">
        <v>0</v>
      </c>
      <c r="P522" s="94"/>
      <c r="Q522" s="94"/>
    </row>
    <row r="523" customFormat="false" ht="12.75" hidden="false" customHeight="false" outlineLevel="0" collapsed="false">
      <c r="A523" s="99"/>
      <c r="B523" s="100"/>
      <c r="C523" s="101"/>
      <c r="D523" s="102"/>
      <c r="E523" s="102"/>
      <c r="F523" s="101"/>
      <c r="G523" s="103"/>
      <c r="H523" s="99"/>
      <c r="I523" s="103"/>
      <c r="J523" s="99"/>
      <c r="K523" s="99"/>
      <c r="L523" s="99"/>
      <c r="M523" s="103" t="n">
        <v>0</v>
      </c>
      <c r="N523" s="103" t="n">
        <v>0</v>
      </c>
      <c r="O523" s="103" t="n">
        <v>0</v>
      </c>
      <c r="P523" s="99"/>
      <c r="Q523" s="99"/>
    </row>
    <row r="524" customFormat="false" ht="12.75" hidden="false" customHeight="false" outlineLevel="0" collapsed="false">
      <c r="A524" s="104" t="n">
        <f aca="false">A521+1</f>
        <v>175</v>
      </c>
      <c r="B524" s="95"/>
      <c r="C524" s="40"/>
      <c r="D524" s="96"/>
      <c r="E524" s="96"/>
      <c r="F524" s="40"/>
      <c r="G524" s="105" t="n">
        <f aca="false">C524</f>
        <v>0</v>
      </c>
      <c r="H524" s="104" t="n">
        <f aca="false">IF(AND(E524=0,E525=0),25,20)</f>
        <v>25</v>
      </c>
      <c r="I524" s="105" t="n">
        <f aca="false">F524</f>
        <v>0</v>
      </c>
      <c r="J524" s="94" t="n">
        <f aca="false">IF(E524="WO40",-40,MAX(4,SUM(E524:E525)))</f>
        <v>4</v>
      </c>
      <c r="K524" s="104" t="n">
        <f aca="false">IF(D524&gt;E524,1,0)+IF(D525&gt;E525,1,0)+IF(D526&gt;E526,1,0)</f>
        <v>0</v>
      </c>
      <c r="L524" s="104" t="n">
        <f aca="false">IF(E524&gt;D524,1,0)+IF(E525&gt;D525,1,0)+IF(E526&gt;D526,1,0)</f>
        <v>0</v>
      </c>
      <c r="M524" s="97" t="str">
        <f aca="false">G524&amp;" d. "&amp;I524</f>
        <v>0 d. 0</v>
      </c>
      <c r="N524" s="97" t="str">
        <f aca="false">G524&amp;" x "&amp;I524</f>
        <v>0 x 0</v>
      </c>
      <c r="O524" s="97" t="str">
        <f aca="false">I524&amp;" x "&amp;G524</f>
        <v>0 x 0</v>
      </c>
      <c r="P524" s="94" t="n">
        <f aca="false">MONTH(B524)</f>
        <v>12</v>
      </c>
      <c r="Q524" s="94" t="n">
        <f aca="false">QUOTIENT(B524-2,7)-6129</f>
        <v>-6129</v>
      </c>
    </row>
    <row r="525" customFormat="false" ht="12.75" hidden="false" customHeight="false" outlineLevel="0" collapsed="false">
      <c r="A525" s="94"/>
      <c r="B525" s="39"/>
      <c r="C525" s="40"/>
      <c r="D525" s="98"/>
      <c r="E525" s="98"/>
      <c r="F525" s="40"/>
      <c r="G525" s="97"/>
      <c r="H525" s="94"/>
      <c r="I525" s="97"/>
      <c r="J525" s="94"/>
      <c r="K525" s="94"/>
      <c r="L525" s="94"/>
      <c r="M525" s="97" t="n">
        <v>0</v>
      </c>
      <c r="N525" s="97" t="n">
        <v>0</v>
      </c>
      <c r="O525" s="97" t="n">
        <v>0</v>
      </c>
      <c r="P525" s="94"/>
      <c r="Q525" s="94"/>
    </row>
    <row r="526" customFormat="false" ht="12.75" hidden="false" customHeight="false" outlineLevel="0" collapsed="false">
      <c r="A526" s="99"/>
      <c r="B526" s="100"/>
      <c r="C526" s="101"/>
      <c r="D526" s="102"/>
      <c r="E526" s="102"/>
      <c r="F526" s="101"/>
      <c r="G526" s="103"/>
      <c r="H526" s="99"/>
      <c r="I526" s="103"/>
      <c r="J526" s="99"/>
      <c r="K526" s="99"/>
      <c r="L526" s="99"/>
      <c r="M526" s="103" t="n">
        <v>0</v>
      </c>
      <c r="N526" s="103" t="n">
        <v>0</v>
      </c>
      <c r="O526" s="103" t="n">
        <v>0</v>
      </c>
      <c r="P526" s="99"/>
      <c r="Q526" s="99"/>
    </row>
    <row r="527" customFormat="false" ht="12.75" hidden="false" customHeight="false" outlineLevel="0" collapsed="false">
      <c r="A527" s="104" t="n">
        <f aca="false">A524+1</f>
        <v>176</v>
      </c>
      <c r="B527" s="95"/>
      <c r="C527" s="40"/>
      <c r="D527" s="96"/>
      <c r="E527" s="96"/>
      <c r="F527" s="40"/>
      <c r="G527" s="105" t="n">
        <f aca="false">C527</f>
        <v>0</v>
      </c>
      <c r="H527" s="104" t="n">
        <f aca="false">IF(AND(E527=0,E528=0),25,20)</f>
        <v>25</v>
      </c>
      <c r="I527" s="105" t="n">
        <f aca="false">F527</f>
        <v>0</v>
      </c>
      <c r="J527" s="94" t="n">
        <f aca="false">IF(E527="WO40",-40,MAX(4,SUM(E527:E528)))</f>
        <v>4</v>
      </c>
      <c r="K527" s="104" t="n">
        <f aca="false">IF(D527&gt;E527,1,0)+IF(D528&gt;E528,1,0)+IF(D529&gt;E529,1,0)</f>
        <v>0</v>
      </c>
      <c r="L527" s="104" t="n">
        <f aca="false">IF(E527&gt;D527,1,0)+IF(E528&gt;D528,1,0)+IF(E529&gt;D529,1,0)</f>
        <v>0</v>
      </c>
      <c r="M527" s="97" t="str">
        <f aca="false">G527&amp;" d. "&amp;I527</f>
        <v>0 d. 0</v>
      </c>
      <c r="N527" s="97" t="str">
        <f aca="false">G527&amp;" x "&amp;I527</f>
        <v>0 x 0</v>
      </c>
      <c r="O527" s="97" t="str">
        <f aca="false">I527&amp;" x "&amp;G527</f>
        <v>0 x 0</v>
      </c>
      <c r="P527" s="94" t="n">
        <f aca="false">MONTH(B527)</f>
        <v>12</v>
      </c>
      <c r="Q527" s="94" t="n">
        <f aca="false">QUOTIENT(B527-2,7)-6129</f>
        <v>-6129</v>
      </c>
    </row>
    <row r="528" customFormat="false" ht="12.75" hidden="false" customHeight="false" outlineLevel="0" collapsed="false">
      <c r="A528" s="94"/>
      <c r="B528" s="39"/>
      <c r="C528" s="40"/>
      <c r="D528" s="98"/>
      <c r="E528" s="98"/>
      <c r="F528" s="40"/>
      <c r="G528" s="97"/>
      <c r="H528" s="94"/>
      <c r="I528" s="97"/>
      <c r="J528" s="94"/>
      <c r="K528" s="94"/>
      <c r="L528" s="94"/>
      <c r="M528" s="97" t="n">
        <v>0</v>
      </c>
      <c r="N528" s="97" t="n">
        <v>0</v>
      </c>
      <c r="O528" s="97" t="n">
        <v>0</v>
      </c>
      <c r="P528" s="94"/>
      <c r="Q528" s="94"/>
    </row>
    <row r="529" customFormat="false" ht="12.75" hidden="false" customHeight="false" outlineLevel="0" collapsed="false">
      <c r="A529" s="99"/>
      <c r="B529" s="100"/>
      <c r="C529" s="101"/>
      <c r="D529" s="102"/>
      <c r="E529" s="102"/>
      <c r="F529" s="101"/>
      <c r="G529" s="103"/>
      <c r="H529" s="99"/>
      <c r="I529" s="103"/>
      <c r="J529" s="99"/>
      <c r="K529" s="99"/>
      <c r="L529" s="99"/>
      <c r="M529" s="103" t="n">
        <v>0</v>
      </c>
      <c r="N529" s="103" t="n">
        <v>0</v>
      </c>
      <c r="O529" s="103" t="n">
        <v>0</v>
      </c>
      <c r="P529" s="99"/>
      <c r="Q529" s="99"/>
    </row>
    <row r="530" customFormat="false" ht="12.75" hidden="false" customHeight="false" outlineLevel="0" collapsed="false">
      <c r="A530" s="104" t="n">
        <f aca="false">A527+1</f>
        <v>177</v>
      </c>
      <c r="B530" s="95"/>
      <c r="C530" s="40"/>
      <c r="D530" s="96"/>
      <c r="E530" s="96"/>
      <c r="F530" s="40"/>
      <c r="G530" s="105" t="n">
        <f aca="false">C530</f>
        <v>0</v>
      </c>
      <c r="H530" s="104" t="n">
        <f aca="false">IF(AND(E530=0,E531=0),25,20)</f>
        <v>25</v>
      </c>
      <c r="I530" s="105" t="n">
        <f aca="false">F530</f>
        <v>0</v>
      </c>
      <c r="J530" s="94" t="n">
        <f aca="false">IF(E530="WO40",-40,MAX(4,SUM(E530:E531)))</f>
        <v>4</v>
      </c>
      <c r="K530" s="104" t="n">
        <f aca="false">IF(D530&gt;E530,1,0)+IF(D531&gt;E531,1,0)+IF(D532&gt;E532,1,0)</f>
        <v>0</v>
      </c>
      <c r="L530" s="104" t="n">
        <f aca="false">IF(E530&gt;D530,1,0)+IF(E531&gt;D531,1,0)+IF(E532&gt;D532,1,0)</f>
        <v>0</v>
      </c>
      <c r="M530" s="97" t="str">
        <f aca="false">G530&amp;" d. "&amp;I530</f>
        <v>0 d. 0</v>
      </c>
      <c r="N530" s="97" t="str">
        <f aca="false">G530&amp;" x "&amp;I530</f>
        <v>0 x 0</v>
      </c>
      <c r="O530" s="97" t="str">
        <f aca="false">I530&amp;" x "&amp;G530</f>
        <v>0 x 0</v>
      </c>
      <c r="P530" s="94" t="n">
        <f aca="false">MONTH(B530)</f>
        <v>12</v>
      </c>
      <c r="Q530" s="94" t="n">
        <f aca="false">QUOTIENT(B530-2,7)-6129</f>
        <v>-6129</v>
      </c>
    </row>
    <row r="531" customFormat="false" ht="12.75" hidden="false" customHeight="false" outlineLevel="0" collapsed="false">
      <c r="A531" s="94"/>
      <c r="B531" s="39"/>
      <c r="C531" s="40"/>
      <c r="D531" s="98"/>
      <c r="E531" s="98"/>
      <c r="F531" s="40"/>
      <c r="G531" s="97"/>
      <c r="H531" s="94"/>
      <c r="I531" s="97"/>
      <c r="J531" s="94"/>
      <c r="K531" s="94"/>
      <c r="L531" s="94"/>
      <c r="M531" s="97" t="n">
        <v>0</v>
      </c>
      <c r="N531" s="97" t="n">
        <v>0</v>
      </c>
      <c r="O531" s="97" t="n">
        <v>0</v>
      </c>
      <c r="P531" s="94"/>
      <c r="Q531" s="94"/>
    </row>
    <row r="532" customFormat="false" ht="12.75" hidden="false" customHeight="false" outlineLevel="0" collapsed="false">
      <c r="A532" s="99"/>
      <c r="B532" s="100"/>
      <c r="C532" s="101"/>
      <c r="D532" s="102"/>
      <c r="E532" s="102"/>
      <c r="F532" s="101"/>
      <c r="G532" s="103"/>
      <c r="H532" s="99"/>
      <c r="I532" s="103"/>
      <c r="J532" s="99"/>
      <c r="K532" s="99"/>
      <c r="L532" s="99"/>
      <c r="M532" s="103" t="n">
        <v>0</v>
      </c>
      <c r="N532" s="103" t="n">
        <v>0</v>
      </c>
      <c r="O532" s="103" t="n">
        <v>0</v>
      </c>
      <c r="P532" s="99"/>
      <c r="Q532" s="99"/>
    </row>
    <row r="533" customFormat="false" ht="12.75" hidden="false" customHeight="false" outlineLevel="0" collapsed="false">
      <c r="A533" s="104" t="n">
        <f aca="false">A530+1</f>
        <v>178</v>
      </c>
      <c r="B533" s="95"/>
      <c r="C533" s="40"/>
      <c r="D533" s="96"/>
      <c r="E533" s="96"/>
      <c r="F533" s="40"/>
      <c r="G533" s="105" t="n">
        <f aca="false">C533</f>
        <v>0</v>
      </c>
      <c r="H533" s="104" t="n">
        <f aca="false">IF(AND(E533=0,E534=0),25,20)</f>
        <v>25</v>
      </c>
      <c r="I533" s="105" t="n">
        <f aca="false">F533</f>
        <v>0</v>
      </c>
      <c r="J533" s="94" t="n">
        <f aca="false">IF(E533="WO40",-40,MAX(4,SUM(E533:E534)))</f>
        <v>4</v>
      </c>
      <c r="K533" s="104" t="n">
        <f aca="false">IF(D533&gt;E533,1,0)+IF(D534&gt;E534,1,0)+IF(D535&gt;E535,1,0)</f>
        <v>0</v>
      </c>
      <c r="L533" s="104" t="n">
        <f aca="false">IF(E533&gt;D533,1,0)+IF(E534&gt;D534,1,0)+IF(E535&gt;D535,1,0)</f>
        <v>0</v>
      </c>
      <c r="M533" s="97" t="str">
        <f aca="false">G533&amp;" d. "&amp;I533</f>
        <v>0 d. 0</v>
      </c>
      <c r="N533" s="97" t="str">
        <f aca="false">G533&amp;" x "&amp;I533</f>
        <v>0 x 0</v>
      </c>
      <c r="O533" s="97" t="str">
        <f aca="false">I533&amp;" x "&amp;G533</f>
        <v>0 x 0</v>
      </c>
      <c r="P533" s="94" t="n">
        <f aca="false">MONTH(B533)</f>
        <v>12</v>
      </c>
      <c r="Q533" s="94" t="n">
        <f aca="false">QUOTIENT(B533-2,7)-6129</f>
        <v>-6129</v>
      </c>
    </row>
    <row r="534" customFormat="false" ht="12.75" hidden="false" customHeight="false" outlineLevel="0" collapsed="false">
      <c r="A534" s="94"/>
      <c r="B534" s="39"/>
      <c r="C534" s="40"/>
      <c r="D534" s="98"/>
      <c r="E534" s="98"/>
      <c r="F534" s="40"/>
      <c r="G534" s="97"/>
      <c r="H534" s="94"/>
      <c r="I534" s="97"/>
      <c r="J534" s="94"/>
      <c r="K534" s="94"/>
      <c r="L534" s="94"/>
      <c r="M534" s="97" t="n">
        <v>0</v>
      </c>
      <c r="N534" s="97" t="n">
        <v>0</v>
      </c>
      <c r="O534" s="97" t="n">
        <v>0</v>
      </c>
      <c r="P534" s="94"/>
      <c r="Q534" s="94"/>
    </row>
    <row r="535" customFormat="false" ht="12.75" hidden="false" customHeight="false" outlineLevel="0" collapsed="false">
      <c r="A535" s="99"/>
      <c r="B535" s="100"/>
      <c r="C535" s="101"/>
      <c r="D535" s="102"/>
      <c r="E535" s="102"/>
      <c r="F535" s="101"/>
      <c r="G535" s="103"/>
      <c r="H535" s="99"/>
      <c r="I535" s="103"/>
      <c r="J535" s="99"/>
      <c r="K535" s="99"/>
      <c r="L535" s="99"/>
      <c r="M535" s="103" t="n">
        <v>0</v>
      </c>
      <c r="N535" s="103" t="n">
        <v>0</v>
      </c>
      <c r="O535" s="103" t="n">
        <v>0</v>
      </c>
      <c r="P535" s="99"/>
      <c r="Q535" s="99"/>
    </row>
    <row r="536" customFormat="false" ht="12.75" hidden="false" customHeight="false" outlineLevel="0" collapsed="false">
      <c r="A536" s="104" t="n">
        <f aca="false">A533+1</f>
        <v>179</v>
      </c>
      <c r="B536" s="95"/>
      <c r="C536" s="40"/>
      <c r="D536" s="96"/>
      <c r="E536" s="96"/>
      <c r="F536" s="40"/>
      <c r="G536" s="105" t="n">
        <f aca="false">C536</f>
        <v>0</v>
      </c>
      <c r="H536" s="104" t="n">
        <f aca="false">IF(AND(E536=0,E537=0),25,20)</f>
        <v>25</v>
      </c>
      <c r="I536" s="105" t="n">
        <f aca="false">F536</f>
        <v>0</v>
      </c>
      <c r="J536" s="94" t="n">
        <f aca="false">IF(E536="WO40",-40,MAX(4,SUM(E536:E537)))</f>
        <v>4</v>
      </c>
      <c r="K536" s="104" t="n">
        <f aca="false">IF(D536&gt;E536,1,0)+IF(D537&gt;E537,1,0)+IF(D538&gt;E538,1,0)</f>
        <v>0</v>
      </c>
      <c r="L536" s="104" t="n">
        <f aca="false">IF(E536&gt;D536,1,0)+IF(E537&gt;D537,1,0)+IF(E538&gt;D538,1,0)</f>
        <v>0</v>
      </c>
      <c r="M536" s="97" t="str">
        <f aca="false">G536&amp;" d. "&amp;I536</f>
        <v>0 d. 0</v>
      </c>
      <c r="N536" s="97" t="str">
        <f aca="false">G536&amp;" x "&amp;I536</f>
        <v>0 x 0</v>
      </c>
      <c r="O536" s="97" t="str">
        <f aca="false">I536&amp;" x "&amp;G536</f>
        <v>0 x 0</v>
      </c>
      <c r="P536" s="94" t="n">
        <f aca="false">MONTH(B536)</f>
        <v>12</v>
      </c>
      <c r="Q536" s="94" t="n">
        <f aca="false">QUOTIENT(B536-2,7)-6129</f>
        <v>-6129</v>
      </c>
    </row>
    <row r="537" customFormat="false" ht="12.75" hidden="false" customHeight="false" outlineLevel="0" collapsed="false">
      <c r="A537" s="94"/>
      <c r="B537" s="39"/>
      <c r="C537" s="40"/>
      <c r="D537" s="98"/>
      <c r="E537" s="98"/>
      <c r="F537" s="40"/>
      <c r="G537" s="97"/>
      <c r="H537" s="94"/>
      <c r="I537" s="97"/>
      <c r="J537" s="94"/>
      <c r="K537" s="94"/>
      <c r="L537" s="94"/>
      <c r="M537" s="97" t="n">
        <v>0</v>
      </c>
      <c r="N537" s="97" t="n">
        <v>0</v>
      </c>
      <c r="O537" s="97" t="n">
        <v>0</v>
      </c>
      <c r="P537" s="94"/>
      <c r="Q537" s="94"/>
    </row>
    <row r="538" customFormat="false" ht="12.75" hidden="false" customHeight="false" outlineLevel="0" collapsed="false">
      <c r="A538" s="99"/>
      <c r="B538" s="100"/>
      <c r="C538" s="101"/>
      <c r="D538" s="102"/>
      <c r="E538" s="102"/>
      <c r="F538" s="101"/>
      <c r="G538" s="103"/>
      <c r="H538" s="99"/>
      <c r="I538" s="103"/>
      <c r="J538" s="99"/>
      <c r="K538" s="99"/>
      <c r="L538" s="99"/>
      <c r="M538" s="103" t="n">
        <v>0</v>
      </c>
      <c r="N538" s="103" t="n">
        <v>0</v>
      </c>
      <c r="O538" s="103" t="n">
        <v>0</v>
      </c>
      <c r="P538" s="99"/>
      <c r="Q538" s="99"/>
    </row>
    <row r="539" customFormat="false" ht="12.75" hidden="false" customHeight="false" outlineLevel="0" collapsed="false">
      <c r="A539" s="104" t="n">
        <f aca="false">A536+1</f>
        <v>180</v>
      </c>
      <c r="B539" s="95"/>
      <c r="C539" s="40"/>
      <c r="D539" s="96"/>
      <c r="E539" s="96"/>
      <c r="F539" s="40"/>
      <c r="G539" s="105" t="n">
        <f aca="false">C539</f>
        <v>0</v>
      </c>
      <c r="H539" s="104" t="n">
        <f aca="false">IF(AND(E539=0,E540=0),25,20)</f>
        <v>25</v>
      </c>
      <c r="I539" s="105" t="n">
        <f aca="false">F539</f>
        <v>0</v>
      </c>
      <c r="J539" s="94" t="n">
        <f aca="false">IF(E539="WO40",-40,MAX(4,SUM(E539:E540)))</f>
        <v>4</v>
      </c>
      <c r="K539" s="104" t="n">
        <f aca="false">IF(D539&gt;E539,1,0)+IF(D540&gt;E540,1,0)+IF(D541&gt;E541,1,0)</f>
        <v>0</v>
      </c>
      <c r="L539" s="104" t="n">
        <f aca="false">IF(E539&gt;D539,1,0)+IF(E540&gt;D540,1,0)+IF(E541&gt;D541,1,0)</f>
        <v>0</v>
      </c>
      <c r="M539" s="97" t="str">
        <f aca="false">G539&amp;" d. "&amp;I539</f>
        <v>0 d. 0</v>
      </c>
      <c r="N539" s="97" t="str">
        <f aca="false">G539&amp;" x "&amp;I539</f>
        <v>0 x 0</v>
      </c>
      <c r="O539" s="97" t="str">
        <f aca="false">I539&amp;" x "&amp;G539</f>
        <v>0 x 0</v>
      </c>
      <c r="P539" s="94" t="n">
        <f aca="false">MONTH(B539)</f>
        <v>12</v>
      </c>
      <c r="Q539" s="94" t="n">
        <f aca="false">QUOTIENT(B539-2,7)-6129</f>
        <v>-6129</v>
      </c>
    </row>
    <row r="540" customFormat="false" ht="12.75" hidden="false" customHeight="false" outlineLevel="0" collapsed="false">
      <c r="A540" s="94"/>
      <c r="B540" s="39"/>
      <c r="C540" s="40"/>
      <c r="D540" s="98"/>
      <c r="E540" s="98"/>
      <c r="F540" s="40"/>
      <c r="G540" s="97"/>
      <c r="H540" s="94"/>
      <c r="I540" s="97"/>
      <c r="J540" s="94"/>
      <c r="K540" s="94"/>
      <c r="L540" s="94"/>
      <c r="M540" s="97" t="n">
        <v>0</v>
      </c>
      <c r="N540" s="97" t="n">
        <v>0</v>
      </c>
      <c r="O540" s="97" t="n">
        <v>0</v>
      </c>
      <c r="P540" s="94"/>
      <c r="Q540" s="94"/>
    </row>
    <row r="541" customFormat="false" ht="12.75" hidden="false" customHeight="false" outlineLevel="0" collapsed="false">
      <c r="A541" s="99"/>
      <c r="B541" s="100"/>
      <c r="C541" s="101"/>
      <c r="D541" s="102"/>
      <c r="E541" s="102"/>
      <c r="F541" s="101"/>
      <c r="G541" s="103"/>
      <c r="H541" s="99"/>
      <c r="I541" s="103"/>
      <c r="J541" s="99"/>
      <c r="K541" s="99"/>
      <c r="L541" s="99"/>
      <c r="M541" s="103" t="n">
        <v>0</v>
      </c>
      <c r="N541" s="103" t="n">
        <v>0</v>
      </c>
      <c r="O541" s="103" t="n">
        <v>0</v>
      </c>
      <c r="P541" s="99"/>
      <c r="Q541" s="99"/>
    </row>
    <row r="542" customFormat="false" ht="12.75" hidden="false" customHeight="false" outlineLevel="0" collapsed="false">
      <c r="A542" s="104" t="n">
        <f aca="false">A539+1</f>
        <v>181</v>
      </c>
      <c r="B542" s="95"/>
      <c r="C542" s="40"/>
      <c r="D542" s="96"/>
      <c r="E542" s="96"/>
      <c r="F542" s="40"/>
      <c r="G542" s="105" t="n">
        <f aca="false">C542</f>
        <v>0</v>
      </c>
      <c r="H542" s="104" t="n">
        <f aca="false">IF(AND(E542=0,E543=0),25,20)</f>
        <v>25</v>
      </c>
      <c r="I542" s="105" t="n">
        <f aca="false">F542</f>
        <v>0</v>
      </c>
      <c r="J542" s="94" t="n">
        <f aca="false">IF(E542="WO40",-40,MAX(4,SUM(E542:E543)))</f>
        <v>4</v>
      </c>
      <c r="K542" s="104" t="n">
        <f aca="false">IF(D542&gt;E542,1,0)+IF(D543&gt;E543,1,0)+IF(D544&gt;E544,1,0)</f>
        <v>0</v>
      </c>
      <c r="L542" s="104" t="n">
        <f aca="false">IF(E542&gt;D542,1,0)+IF(E543&gt;D543,1,0)+IF(E544&gt;D544,1,0)</f>
        <v>0</v>
      </c>
      <c r="M542" s="97" t="str">
        <f aca="false">G542&amp;" d. "&amp;I542</f>
        <v>0 d. 0</v>
      </c>
      <c r="N542" s="97" t="str">
        <f aca="false">G542&amp;" x "&amp;I542</f>
        <v>0 x 0</v>
      </c>
      <c r="O542" s="97" t="str">
        <f aca="false">I542&amp;" x "&amp;G542</f>
        <v>0 x 0</v>
      </c>
      <c r="P542" s="94" t="n">
        <f aca="false">MONTH(B542)</f>
        <v>12</v>
      </c>
      <c r="Q542" s="94" t="n">
        <f aca="false">QUOTIENT(B542-2,7)-6129</f>
        <v>-6129</v>
      </c>
    </row>
    <row r="543" customFormat="false" ht="12.75" hidden="false" customHeight="false" outlineLevel="0" collapsed="false">
      <c r="A543" s="94"/>
      <c r="B543" s="39"/>
      <c r="C543" s="40"/>
      <c r="D543" s="98"/>
      <c r="E543" s="98"/>
      <c r="F543" s="40"/>
      <c r="G543" s="97"/>
      <c r="H543" s="94"/>
      <c r="I543" s="97"/>
      <c r="J543" s="94"/>
      <c r="K543" s="94"/>
      <c r="L543" s="94"/>
      <c r="M543" s="97" t="n">
        <v>0</v>
      </c>
      <c r="N543" s="97" t="n">
        <v>0</v>
      </c>
      <c r="O543" s="97" t="n">
        <v>0</v>
      </c>
      <c r="P543" s="94"/>
      <c r="Q543" s="94"/>
    </row>
    <row r="544" customFormat="false" ht="12.75" hidden="false" customHeight="false" outlineLevel="0" collapsed="false">
      <c r="A544" s="99"/>
      <c r="B544" s="100"/>
      <c r="C544" s="101"/>
      <c r="D544" s="102"/>
      <c r="E544" s="102"/>
      <c r="F544" s="101"/>
      <c r="G544" s="103"/>
      <c r="H544" s="99"/>
      <c r="I544" s="103"/>
      <c r="J544" s="99"/>
      <c r="K544" s="99"/>
      <c r="L544" s="99"/>
      <c r="M544" s="103" t="n">
        <v>0</v>
      </c>
      <c r="N544" s="103" t="n">
        <v>0</v>
      </c>
      <c r="O544" s="103" t="n">
        <v>0</v>
      </c>
      <c r="P544" s="99"/>
      <c r="Q544" s="99"/>
    </row>
    <row r="545" customFormat="false" ht="12.75" hidden="false" customHeight="false" outlineLevel="0" collapsed="false">
      <c r="A545" s="104" t="n">
        <f aca="false">A542+1</f>
        <v>182</v>
      </c>
      <c r="B545" s="95"/>
      <c r="C545" s="40"/>
      <c r="D545" s="96"/>
      <c r="E545" s="96"/>
      <c r="F545" s="40"/>
      <c r="G545" s="105" t="n">
        <f aca="false">C545</f>
        <v>0</v>
      </c>
      <c r="H545" s="104" t="n">
        <f aca="false">IF(AND(E545=0,E546=0),25,20)</f>
        <v>25</v>
      </c>
      <c r="I545" s="105" t="n">
        <f aca="false">F545</f>
        <v>0</v>
      </c>
      <c r="J545" s="94" t="n">
        <f aca="false">IF(E545="WO40",-40,MAX(4,SUM(E545:E546)))</f>
        <v>4</v>
      </c>
      <c r="K545" s="104" t="n">
        <f aca="false">IF(D545&gt;E545,1,0)+IF(D546&gt;E546,1,0)+IF(D547&gt;E547,1,0)</f>
        <v>0</v>
      </c>
      <c r="L545" s="104" t="n">
        <f aca="false">IF(E545&gt;D545,1,0)+IF(E546&gt;D546,1,0)+IF(E547&gt;D547,1,0)</f>
        <v>0</v>
      </c>
      <c r="M545" s="97" t="str">
        <f aca="false">G545&amp;" d. "&amp;I545</f>
        <v>0 d. 0</v>
      </c>
      <c r="N545" s="97" t="str">
        <f aca="false">G545&amp;" x "&amp;I545</f>
        <v>0 x 0</v>
      </c>
      <c r="O545" s="97" t="str">
        <f aca="false">I545&amp;" x "&amp;G545</f>
        <v>0 x 0</v>
      </c>
      <c r="P545" s="94" t="n">
        <f aca="false">MONTH(B545)</f>
        <v>12</v>
      </c>
      <c r="Q545" s="94" t="n">
        <f aca="false">QUOTIENT(B545-2,7)-6129</f>
        <v>-6129</v>
      </c>
    </row>
    <row r="546" customFormat="false" ht="12.75" hidden="false" customHeight="false" outlineLevel="0" collapsed="false">
      <c r="A546" s="94"/>
      <c r="B546" s="39"/>
      <c r="C546" s="40"/>
      <c r="D546" s="98"/>
      <c r="E546" s="98"/>
      <c r="F546" s="40"/>
      <c r="G546" s="97"/>
      <c r="H546" s="94"/>
      <c r="I546" s="97"/>
      <c r="J546" s="94"/>
      <c r="K546" s="94"/>
      <c r="L546" s="94"/>
      <c r="M546" s="97" t="n">
        <v>0</v>
      </c>
      <c r="N546" s="97" t="n">
        <v>0</v>
      </c>
      <c r="O546" s="97" t="n">
        <v>0</v>
      </c>
      <c r="P546" s="94"/>
      <c r="Q546" s="94"/>
    </row>
    <row r="547" customFormat="false" ht="12.75" hidden="false" customHeight="false" outlineLevel="0" collapsed="false">
      <c r="A547" s="99"/>
      <c r="B547" s="100"/>
      <c r="C547" s="101"/>
      <c r="D547" s="102"/>
      <c r="E547" s="102"/>
      <c r="F547" s="101"/>
      <c r="G547" s="103"/>
      <c r="H547" s="99"/>
      <c r="I547" s="103"/>
      <c r="J547" s="99"/>
      <c r="K547" s="99"/>
      <c r="L547" s="99"/>
      <c r="M547" s="103" t="n">
        <v>0</v>
      </c>
      <c r="N547" s="103" t="n">
        <v>0</v>
      </c>
      <c r="O547" s="103" t="n">
        <v>0</v>
      </c>
      <c r="P547" s="99"/>
      <c r="Q547" s="99"/>
    </row>
    <row r="548" customFormat="false" ht="12.75" hidden="false" customHeight="false" outlineLevel="0" collapsed="false">
      <c r="A548" s="104" t="n">
        <f aca="false">A545+1</f>
        <v>183</v>
      </c>
      <c r="B548" s="95"/>
      <c r="C548" s="40"/>
      <c r="D548" s="96"/>
      <c r="E548" s="96"/>
      <c r="F548" s="40"/>
      <c r="G548" s="105" t="n">
        <f aca="false">C548</f>
        <v>0</v>
      </c>
      <c r="H548" s="104" t="n">
        <f aca="false">IF(AND(E548=0,E549=0),25,20)</f>
        <v>25</v>
      </c>
      <c r="I548" s="105" t="n">
        <f aca="false">F548</f>
        <v>0</v>
      </c>
      <c r="J548" s="94" t="n">
        <f aca="false">IF(E548="WO40",-40,MAX(4,SUM(E548:E549)))</f>
        <v>4</v>
      </c>
      <c r="K548" s="104" t="n">
        <f aca="false">IF(D548&gt;E548,1,0)+IF(D549&gt;E549,1,0)+IF(D550&gt;E550,1,0)</f>
        <v>0</v>
      </c>
      <c r="L548" s="104" t="n">
        <f aca="false">IF(E548&gt;D548,1,0)+IF(E549&gt;D549,1,0)+IF(E550&gt;D550,1,0)</f>
        <v>0</v>
      </c>
      <c r="M548" s="97" t="str">
        <f aca="false">G548&amp;" d. "&amp;I548</f>
        <v>0 d. 0</v>
      </c>
      <c r="N548" s="97" t="str">
        <f aca="false">G548&amp;" x "&amp;I548</f>
        <v>0 x 0</v>
      </c>
      <c r="O548" s="97" t="str">
        <f aca="false">I548&amp;" x "&amp;G548</f>
        <v>0 x 0</v>
      </c>
      <c r="P548" s="94" t="n">
        <f aca="false">MONTH(B548)</f>
        <v>12</v>
      </c>
      <c r="Q548" s="94" t="n">
        <f aca="false">QUOTIENT(B548-2,7)-6129</f>
        <v>-6129</v>
      </c>
    </row>
    <row r="549" customFormat="false" ht="12.75" hidden="false" customHeight="false" outlineLevel="0" collapsed="false">
      <c r="A549" s="94"/>
      <c r="B549" s="39"/>
      <c r="C549" s="40"/>
      <c r="D549" s="98"/>
      <c r="E549" s="98"/>
      <c r="F549" s="40"/>
      <c r="G549" s="97"/>
      <c r="H549" s="94"/>
      <c r="I549" s="97"/>
      <c r="J549" s="94"/>
      <c r="K549" s="94"/>
      <c r="L549" s="94"/>
      <c r="M549" s="97" t="n">
        <v>0</v>
      </c>
      <c r="N549" s="97" t="n">
        <v>0</v>
      </c>
      <c r="O549" s="97" t="n">
        <v>0</v>
      </c>
      <c r="P549" s="94"/>
      <c r="Q549" s="94"/>
    </row>
    <row r="550" customFormat="false" ht="12.75" hidden="false" customHeight="false" outlineLevel="0" collapsed="false">
      <c r="A550" s="99"/>
      <c r="B550" s="100"/>
      <c r="C550" s="101"/>
      <c r="D550" s="102"/>
      <c r="E550" s="102"/>
      <c r="F550" s="101"/>
      <c r="G550" s="103"/>
      <c r="H550" s="99"/>
      <c r="I550" s="103"/>
      <c r="J550" s="99"/>
      <c r="K550" s="99"/>
      <c r="L550" s="99"/>
      <c r="M550" s="103" t="n">
        <v>0</v>
      </c>
      <c r="N550" s="103" t="n">
        <v>0</v>
      </c>
      <c r="O550" s="103" t="n">
        <v>0</v>
      </c>
      <c r="P550" s="99"/>
      <c r="Q550" s="99"/>
    </row>
    <row r="551" customFormat="false" ht="12.75" hidden="false" customHeight="false" outlineLevel="0" collapsed="false">
      <c r="A551" s="104" t="n">
        <f aca="false">A548+1</f>
        <v>184</v>
      </c>
      <c r="B551" s="95"/>
      <c r="C551" s="40"/>
      <c r="D551" s="96"/>
      <c r="E551" s="96"/>
      <c r="F551" s="40"/>
      <c r="G551" s="105" t="n">
        <f aca="false">C551</f>
        <v>0</v>
      </c>
      <c r="H551" s="104" t="n">
        <f aca="false">IF(AND(E551=0,E552=0),25,20)</f>
        <v>25</v>
      </c>
      <c r="I551" s="105" t="n">
        <f aca="false">F551</f>
        <v>0</v>
      </c>
      <c r="J551" s="94" t="n">
        <f aca="false">IF(E551="WO40",-40,MAX(4,SUM(E551:E552)))</f>
        <v>4</v>
      </c>
      <c r="K551" s="104" t="n">
        <f aca="false">IF(D551&gt;E551,1,0)+IF(D552&gt;E552,1,0)+IF(D553&gt;E553,1,0)</f>
        <v>0</v>
      </c>
      <c r="L551" s="104" t="n">
        <f aca="false">IF(E551&gt;D551,1,0)+IF(E552&gt;D552,1,0)+IF(E553&gt;D553,1,0)</f>
        <v>0</v>
      </c>
      <c r="M551" s="97" t="str">
        <f aca="false">G551&amp;" d. "&amp;I551</f>
        <v>0 d. 0</v>
      </c>
      <c r="N551" s="97" t="str">
        <f aca="false">G551&amp;" x "&amp;I551</f>
        <v>0 x 0</v>
      </c>
      <c r="O551" s="97" t="str">
        <f aca="false">I551&amp;" x "&amp;G551</f>
        <v>0 x 0</v>
      </c>
      <c r="P551" s="94" t="n">
        <f aca="false">MONTH(B551)</f>
        <v>12</v>
      </c>
      <c r="Q551" s="94" t="n">
        <f aca="false">QUOTIENT(B551-2,7)-6129</f>
        <v>-6129</v>
      </c>
    </row>
    <row r="552" customFormat="false" ht="12.75" hidden="false" customHeight="false" outlineLevel="0" collapsed="false">
      <c r="A552" s="94"/>
      <c r="B552" s="39"/>
      <c r="C552" s="40"/>
      <c r="D552" s="98"/>
      <c r="E552" s="98"/>
      <c r="F552" s="40"/>
      <c r="G552" s="97"/>
      <c r="H552" s="94"/>
      <c r="I552" s="97"/>
      <c r="J552" s="94"/>
      <c r="K552" s="94"/>
      <c r="L552" s="94"/>
      <c r="M552" s="97" t="n">
        <v>0</v>
      </c>
      <c r="N552" s="97" t="n">
        <v>0</v>
      </c>
      <c r="O552" s="97" t="n">
        <v>0</v>
      </c>
      <c r="P552" s="94"/>
      <c r="Q552" s="94"/>
    </row>
    <row r="553" customFormat="false" ht="12.75" hidden="false" customHeight="false" outlineLevel="0" collapsed="false">
      <c r="A553" s="99"/>
      <c r="B553" s="100"/>
      <c r="C553" s="101"/>
      <c r="D553" s="102"/>
      <c r="E553" s="102"/>
      <c r="F553" s="101"/>
      <c r="G553" s="103"/>
      <c r="H553" s="99"/>
      <c r="I553" s="103"/>
      <c r="J553" s="99"/>
      <c r="K553" s="99"/>
      <c r="L553" s="99"/>
      <c r="M553" s="103" t="n">
        <v>0</v>
      </c>
      <c r="N553" s="103" t="n">
        <v>0</v>
      </c>
      <c r="O553" s="103" t="n">
        <v>0</v>
      </c>
      <c r="P553" s="99"/>
      <c r="Q553" s="99"/>
    </row>
    <row r="554" customFormat="false" ht="12.75" hidden="false" customHeight="false" outlineLevel="0" collapsed="false">
      <c r="A554" s="104" t="n">
        <f aca="false">A551+1</f>
        <v>185</v>
      </c>
      <c r="B554" s="95"/>
      <c r="C554" s="40"/>
      <c r="D554" s="96"/>
      <c r="E554" s="96"/>
      <c r="F554" s="40"/>
      <c r="G554" s="105" t="n">
        <f aca="false">C554</f>
        <v>0</v>
      </c>
      <c r="H554" s="104" t="n">
        <f aca="false">IF(AND(E554=0,E555=0),25,20)</f>
        <v>25</v>
      </c>
      <c r="I554" s="105" t="n">
        <f aca="false">F554</f>
        <v>0</v>
      </c>
      <c r="J554" s="94" t="n">
        <f aca="false">IF(E554="WO40",-40,MAX(4,SUM(E554:E555)))</f>
        <v>4</v>
      </c>
      <c r="K554" s="104" t="n">
        <f aca="false">IF(D554&gt;E554,1,0)+IF(D555&gt;E555,1,0)+IF(D556&gt;E556,1,0)</f>
        <v>0</v>
      </c>
      <c r="L554" s="104" t="n">
        <f aca="false">IF(E554&gt;D554,1,0)+IF(E555&gt;D555,1,0)+IF(E556&gt;D556,1,0)</f>
        <v>0</v>
      </c>
      <c r="M554" s="97" t="str">
        <f aca="false">G554&amp;" d. "&amp;I554</f>
        <v>0 d. 0</v>
      </c>
      <c r="N554" s="97" t="str">
        <f aca="false">G554&amp;" x "&amp;I554</f>
        <v>0 x 0</v>
      </c>
      <c r="O554" s="97" t="str">
        <f aca="false">I554&amp;" x "&amp;G554</f>
        <v>0 x 0</v>
      </c>
      <c r="P554" s="94" t="n">
        <f aca="false">MONTH(B554)</f>
        <v>12</v>
      </c>
      <c r="Q554" s="94" t="n">
        <f aca="false">QUOTIENT(B554-2,7)-6129</f>
        <v>-6129</v>
      </c>
    </row>
    <row r="555" customFormat="false" ht="12.75" hidden="false" customHeight="false" outlineLevel="0" collapsed="false">
      <c r="A555" s="94"/>
      <c r="B555" s="39"/>
      <c r="C555" s="40"/>
      <c r="D555" s="98"/>
      <c r="E555" s="98"/>
      <c r="F555" s="40"/>
      <c r="G555" s="97"/>
      <c r="H555" s="94"/>
      <c r="I555" s="97"/>
      <c r="J555" s="94"/>
      <c r="K555" s="94"/>
      <c r="L555" s="94"/>
      <c r="M555" s="97" t="n">
        <v>0</v>
      </c>
      <c r="N555" s="97" t="n">
        <v>0</v>
      </c>
      <c r="O555" s="97" t="n">
        <v>0</v>
      </c>
      <c r="P555" s="94"/>
      <c r="Q555" s="94"/>
    </row>
    <row r="556" customFormat="false" ht="12.75" hidden="false" customHeight="false" outlineLevel="0" collapsed="false">
      <c r="A556" s="99"/>
      <c r="B556" s="100"/>
      <c r="C556" s="101"/>
      <c r="D556" s="102"/>
      <c r="E556" s="102"/>
      <c r="F556" s="101"/>
      <c r="G556" s="103"/>
      <c r="H556" s="99"/>
      <c r="I556" s="103"/>
      <c r="J556" s="99"/>
      <c r="K556" s="99"/>
      <c r="L556" s="99"/>
      <c r="M556" s="103" t="n">
        <v>0</v>
      </c>
      <c r="N556" s="103" t="n">
        <v>0</v>
      </c>
      <c r="O556" s="103" t="n">
        <v>0</v>
      </c>
      <c r="P556" s="99"/>
      <c r="Q556" s="99"/>
    </row>
    <row r="557" customFormat="false" ht="12.75" hidden="false" customHeight="false" outlineLevel="0" collapsed="false">
      <c r="A557" s="104" t="n">
        <f aca="false">A554+1</f>
        <v>186</v>
      </c>
      <c r="B557" s="95"/>
      <c r="C557" s="40"/>
      <c r="D557" s="96"/>
      <c r="E557" s="96"/>
      <c r="F557" s="40"/>
      <c r="G557" s="105" t="n">
        <f aca="false">C557</f>
        <v>0</v>
      </c>
      <c r="H557" s="104" t="n">
        <f aca="false">IF(AND(E557=0,E558=0),25,20)</f>
        <v>25</v>
      </c>
      <c r="I557" s="105" t="n">
        <f aca="false">F557</f>
        <v>0</v>
      </c>
      <c r="J557" s="94" t="n">
        <f aca="false">IF(E557="WO40",-40,MAX(4,SUM(E557:E558)))</f>
        <v>4</v>
      </c>
      <c r="K557" s="104" t="n">
        <f aca="false">IF(D557&gt;E557,1,0)+IF(D558&gt;E558,1,0)+IF(D559&gt;E559,1,0)</f>
        <v>0</v>
      </c>
      <c r="L557" s="104" t="n">
        <f aca="false">IF(E557&gt;D557,1,0)+IF(E558&gt;D558,1,0)+IF(E559&gt;D559,1,0)</f>
        <v>0</v>
      </c>
      <c r="M557" s="97" t="str">
        <f aca="false">G557&amp;" d. "&amp;I557</f>
        <v>0 d. 0</v>
      </c>
      <c r="N557" s="97" t="str">
        <f aca="false">G557&amp;" x "&amp;I557</f>
        <v>0 x 0</v>
      </c>
      <c r="O557" s="97" t="str">
        <f aca="false">I557&amp;" x "&amp;G557</f>
        <v>0 x 0</v>
      </c>
      <c r="P557" s="94" t="n">
        <f aca="false">MONTH(B557)</f>
        <v>12</v>
      </c>
      <c r="Q557" s="94" t="n">
        <f aca="false">QUOTIENT(B557-2,7)-6129</f>
        <v>-6129</v>
      </c>
    </row>
    <row r="558" customFormat="false" ht="12.75" hidden="false" customHeight="false" outlineLevel="0" collapsed="false">
      <c r="A558" s="94"/>
      <c r="B558" s="39"/>
      <c r="C558" s="40"/>
      <c r="D558" s="98"/>
      <c r="E558" s="98"/>
      <c r="F558" s="40"/>
      <c r="G558" s="97"/>
      <c r="H558" s="94"/>
      <c r="I558" s="97"/>
      <c r="J558" s="94"/>
      <c r="K558" s="94"/>
      <c r="L558" s="94"/>
      <c r="M558" s="97" t="n">
        <v>0</v>
      </c>
      <c r="N558" s="97" t="n">
        <v>0</v>
      </c>
      <c r="O558" s="97" t="n">
        <v>0</v>
      </c>
      <c r="P558" s="94"/>
      <c r="Q558" s="94"/>
    </row>
    <row r="559" customFormat="false" ht="12.75" hidden="false" customHeight="false" outlineLevel="0" collapsed="false">
      <c r="A559" s="99"/>
      <c r="B559" s="100"/>
      <c r="C559" s="101"/>
      <c r="D559" s="102"/>
      <c r="E559" s="102"/>
      <c r="F559" s="101"/>
      <c r="G559" s="103"/>
      <c r="H559" s="99"/>
      <c r="I559" s="103"/>
      <c r="J559" s="99"/>
      <c r="K559" s="99"/>
      <c r="L559" s="99"/>
      <c r="M559" s="103" t="n">
        <v>0</v>
      </c>
      <c r="N559" s="103" t="n">
        <v>0</v>
      </c>
      <c r="O559" s="103" t="n">
        <v>0</v>
      </c>
      <c r="P559" s="99"/>
      <c r="Q559" s="99"/>
    </row>
    <row r="560" customFormat="false" ht="12.75" hidden="false" customHeight="false" outlineLevel="0" collapsed="false">
      <c r="A560" s="104" t="n">
        <f aca="false">A557+1</f>
        <v>187</v>
      </c>
      <c r="B560" s="95"/>
      <c r="C560" s="40"/>
      <c r="D560" s="96"/>
      <c r="E560" s="96"/>
      <c r="F560" s="40"/>
      <c r="G560" s="105" t="n">
        <f aca="false">C560</f>
        <v>0</v>
      </c>
      <c r="H560" s="104" t="n">
        <f aca="false">IF(AND(E560=0,E561=0),25,20)</f>
        <v>25</v>
      </c>
      <c r="I560" s="105" t="n">
        <f aca="false">F560</f>
        <v>0</v>
      </c>
      <c r="J560" s="94" t="n">
        <f aca="false">IF(E560="WO40",-40,MAX(4,SUM(E560:E561)))</f>
        <v>4</v>
      </c>
      <c r="K560" s="104" t="n">
        <f aca="false">IF(D560&gt;E560,1,0)+IF(D561&gt;E561,1,0)+IF(D562&gt;E562,1,0)</f>
        <v>0</v>
      </c>
      <c r="L560" s="104" t="n">
        <f aca="false">IF(E560&gt;D560,1,0)+IF(E561&gt;D561,1,0)+IF(E562&gt;D562,1,0)</f>
        <v>0</v>
      </c>
      <c r="M560" s="97" t="str">
        <f aca="false">G560&amp;" d. "&amp;I560</f>
        <v>0 d. 0</v>
      </c>
      <c r="N560" s="97" t="str">
        <f aca="false">G560&amp;" x "&amp;I560</f>
        <v>0 x 0</v>
      </c>
      <c r="O560" s="97" t="str">
        <f aca="false">I560&amp;" x "&amp;G560</f>
        <v>0 x 0</v>
      </c>
      <c r="P560" s="94" t="n">
        <f aca="false">MONTH(B560)</f>
        <v>12</v>
      </c>
      <c r="Q560" s="94" t="n">
        <f aca="false">QUOTIENT(B560-2,7)-6129</f>
        <v>-6129</v>
      </c>
    </row>
    <row r="561" customFormat="false" ht="12.75" hidden="false" customHeight="false" outlineLevel="0" collapsed="false">
      <c r="A561" s="94"/>
      <c r="B561" s="39"/>
      <c r="C561" s="40"/>
      <c r="D561" s="98"/>
      <c r="E561" s="98"/>
      <c r="F561" s="40"/>
      <c r="G561" s="97"/>
      <c r="H561" s="94"/>
      <c r="I561" s="97"/>
      <c r="J561" s="94"/>
      <c r="K561" s="94"/>
      <c r="L561" s="94"/>
      <c r="M561" s="97" t="n">
        <v>0</v>
      </c>
      <c r="N561" s="97" t="n">
        <v>0</v>
      </c>
      <c r="O561" s="97" t="n">
        <v>0</v>
      </c>
      <c r="P561" s="94"/>
      <c r="Q561" s="94"/>
    </row>
    <row r="562" customFormat="false" ht="12.75" hidden="false" customHeight="false" outlineLevel="0" collapsed="false">
      <c r="A562" s="99"/>
      <c r="B562" s="100"/>
      <c r="C562" s="101"/>
      <c r="D562" s="102"/>
      <c r="E562" s="102"/>
      <c r="F562" s="101"/>
      <c r="G562" s="103"/>
      <c r="H562" s="99"/>
      <c r="I562" s="103"/>
      <c r="J562" s="99"/>
      <c r="K562" s="99"/>
      <c r="L562" s="99"/>
      <c r="M562" s="103" t="n">
        <v>0</v>
      </c>
      <c r="N562" s="103" t="n">
        <v>0</v>
      </c>
      <c r="O562" s="103" t="n">
        <v>0</v>
      </c>
      <c r="P562" s="99"/>
      <c r="Q562" s="99"/>
    </row>
    <row r="563" customFormat="false" ht="12.75" hidden="false" customHeight="false" outlineLevel="0" collapsed="false">
      <c r="A563" s="104" t="n">
        <f aca="false">A560+1</f>
        <v>188</v>
      </c>
      <c r="B563" s="95"/>
      <c r="C563" s="40"/>
      <c r="D563" s="96"/>
      <c r="E563" s="96"/>
      <c r="F563" s="40"/>
      <c r="G563" s="105" t="n">
        <f aca="false">C563</f>
        <v>0</v>
      </c>
      <c r="H563" s="104" t="n">
        <f aca="false">IF(AND(E563=0,E564=0),25,20)</f>
        <v>25</v>
      </c>
      <c r="I563" s="105" t="n">
        <f aca="false">F563</f>
        <v>0</v>
      </c>
      <c r="J563" s="94" t="n">
        <f aca="false">IF(E563="WO40",-40,MAX(4,SUM(E563:E564)))</f>
        <v>4</v>
      </c>
      <c r="K563" s="104" t="n">
        <f aca="false">IF(D563&gt;E563,1,0)+IF(D564&gt;E564,1,0)+IF(D565&gt;E565,1,0)</f>
        <v>0</v>
      </c>
      <c r="L563" s="104" t="n">
        <f aca="false">IF(E563&gt;D563,1,0)+IF(E564&gt;D564,1,0)+IF(E565&gt;D565,1,0)</f>
        <v>0</v>
      </c>
      <c r="M563" s="97" t="str">
        <f aca="false">G563&amp;" d. "&amp;I563</f>
        <v>0 d. 0</v>
      </c>
      <c r="N563" s="97" t="str">
        <f aca="false">G563&amp;" x "&amp;I563</f>
        <v>0 x 0</v>
      </c>
      <c r="O563" s="97" t="str">
        <f aca="false">I563&amp;" x "&amp;G563</f>
        <v>0 x 0</v>
      </c>
      <c r="P563" s="94" t="n">
        <f aca="false">MONTH(B563)</f>
        <v>12</v>
      </c>
      <c r="Q563" s="94" t="n">
        <f aca="false">QUOTIENT(B563-2,7)-6129</f>
        <v>-6129</v>
      </c>
    </row>
    <row r="564" customFormat="false" ht="12.75" hidden="false" customHeight="false" outlineLevel="0" collapsed="false">
      <c r="A564" s="94"/>
      <c r="B564" s="39"/>
      <c r="C564" s="40"/>
      <c r="D564" s="98"/>
      <c r="E564" s="98"/>
      <c r="F564" s="40"/>
      <c r="G564" s="97"/>
      <c r="H564" s="94"/>
      <c r="I564" s="97"/>
      <c r="J564" s="94"/>
      <c r="K564" s="94"/>
      <c r="L564" s="94"/>
      <c r="M564" s="97" t="n">
        <v>0</v>
      </c>
      <c r="N564" s="97" t="n">
        <v>0</v>
      </c>
      <c r="O564" s="97" t="n">
        <v>0</v>
      </c>
      <c r="P564" s="94"/>
      <c r="Q564" s="94"/>
    </row>
    <row r="565" customFormat="false" ht="12.75" hidden="false" customHeight="false" outlineLevel="0" collapsed="false">
      <c r="A565" s="99"/>
      <c r="B565" s="100"/>
      <c r="C565" s="101"/>
      <c r="D565" s="102"/>
      <c r="E565" s="102"/>
      <c r="F565" s="101"/>
      <c r="G565" s="103"/>
      <c r="H565" s="99"/>
      <c r="I565" s="103"/>
      <c r="J565" s="99"/>
      <c r="K565" s="99"/>
      <c r="L565" s="99"/>
      <c r="M565" s="103" t="n">
        <v>0</v>
      </c>
      <c r="N565" s="103" t="n">
        <v>0</v>
      </c>
      <c r="O565" s="103" t="n">
        <v>0</v>
      </c>
      <c r="P565" s="99"/>
      <c r="Q565" s="99"/>
    </row>
    <row r="566" customFormat="false" ht="12.75" hidden="false" customHeight="false" outlineLevel="0" collapsed="false">
      <c r="A566" s="104" t="n">
        <f aca="false">A563+1</f>
        <v>189</v>
      </c>
      <c r="B566" s="95"/>
      <c r="C566" s="40"/>
      <c r="D566" s="96"/>
      <c r="E566" s="96"/>
      <c r="F566" s="40"/>
      <c r="G566" s="105" t="n">
        <f aca="false">C566</f>
        <v>0</v>
      </c>
      <c r="H566" s="104" t="n">
        <f aca="false">IF(AND(E566=0,E567=0),25,20)</f>
        <v>25</v>
      </c>
      <c r="I566" s="105" t="n">
        <f aca="false">F566</f>
        <v>0</v>
      </c>
      <c r="J566" s="94" t="n">
        <f aca="false">IF(E566="WO40",-40,MAX(4,SUM(E566:E567)))</f>
        <v>4</v>
      </c>
      <c r="K566" s="104" t="n">
        <f aca="false">IF(D566&gt;E566,1,0)+IF(D567&gt;E567,1,0)+IF(D568&gt;E568,1,0)</f>
        <v>0</v>
      </c>
      <c r="L566" s="104" t="n">
        <f aca="false">IF(E566&gt;D566,1,0)+IF(E567&gt;D567,1,0)+IF(E568&gt;D568,1,0)</f>
        <v>0</v>
      </c>
      <c r="M566" s="97" t="str">
        <f aca="false">G566&amp;" d. "&amp;I566</f>
        <v>0 d. 0</v>
      </c>
      <c r="N566" s="97" t="str">
        <f aca="false">G566&amp;" x "&amp;I566</f>
        <v>0 x 0</v>
      </c>
      <c r="O566" s="97" t="str">
        <f aca="false">I566&amp;" x "&amp;G566</f>
        <v>0 x 0</v>
      </c>
      <c r="P566" s="94" t="n">
        <f aca="false">MONTH(B566)</f>
        <v>12</v>
      </c>
      <c r="Q566" s="94" t="n">
        <f aca="false">QUOTIENT(B566-2,7)-6129</f>
        <v>-6129</v>
      </c>
    </row>
    <row r="567" customFormat="false" ht="12.75" hidden="false" customHeight="false" outlineLevel="0" collapsed="false">
      <c r="A567" s="94"/>
      <c r="B567" s="39"/>
      <c r="C567" s="40"/>
      <c r="D567" s="98"/>
      <c r="E567" s="98"/>
      <c r="F567" s="40"/>
      <c r="G567" s="97"/>
      <c r="H567" s="94"/>
      <c r="I567" s="97"/>
      <c r="J567" s="94"/>
      <c r="K567" s="94"/>
      <c r="L567" s="94"/>
      <c r="M567" s="97" t="n">
        <v>0</v>
      </c>
      <c r="N567" s="97" t="n">
        <v>0</v>
      </c>
      <c r="O567" s="97" t="n">
        <v>0</v>
      </c>
      <c r="P567" s="94"/>
      <c r="Q567" s="94"/>
    </row>
    <row r="568" customFormat="false" ht="12.75" hidden="false" customHeight="false" outlineLevel="0" collapsed="false">
      <c r="A568" s="99"/>
      <c r="B568" s="100"/>
      <c r="C568" s="101"/>
      <c r="D568" s="102"/>
      <c r="E568" s="102"/>
      <c r="F568" s="101"/>
      <c r="G568" s="103"/>
      <c r="H568" s="99"/>
      <c r="I568" s="103"/>
      <c r="J568" s="99"/>
      <c r="K568" s="99"/>
      <c r="L568" s="99"/>
      <c r="M568" s="103" t="n">
        <v>0</v>
      </c>
      <c r="N568" s="103" t="n">
        <v>0</v>
      </c>
      <c r="O568" s="103" t="n">
        <v>0</v>
      </c>
      <c r="P568" s="99"/>
      <c r="Q568" s="99"/>
    </row>
    <row r="569" customFormat="false" ht="12.75" hidden="false" customHeight="false" outlineLevel="0" collapsed="false">
      <c r="A569" s="104" t="n">
        <f aca="false">A566+1</f>
        <v>190</v>
      </c>
      <c r="B569" s="95"/>
      <c r="C569" s="40"/>
      <c r="D569" s="96"/>
      <c r="E569" s="96"/>
      <c r="F569" s="40"/>
      <c r="G569" s="105" t="n">
        <f aca="false">C569</f>
        <v>0</v>
      </c>
      <c r="H569" s="104" t="n">
        <f aca="false">IF(AND(E569=0,E570=0),25,20)</f>
        <v>25</v>
      </c>
      <c r="I569" s="105" t="n">
        <f aca="false">F569</f>
        <v>0</v>
      </c>
      <c r="J569" s="94" t="n">
        <f aca="false">IF(E569="WO40",-40,MAX(4,SUM(E569:E570)))</f>
        <v>4</v>
      </c>
      <c r="K569" s="104" t="n">
        <f aca="false">IF(D569&gt;E569,1,0)+IF(D570&gt;E570,1,0)+IF(D571&gt;E571,1,0)</f>
        <v>0</v>
      </c>
      <c r="L569" s="104" t="n">
        <f aca="false">IF(E569&gt;D569,1,0)+IF(E570&gt;D570,1,0)+IF(E571&gt;D571,1,0)</f>
        <v>0</v>
      </c>
      <c r="M569" s="97" t="str">
        <f aca="false">G569&amp;" d. "&amp;I569</f>
        <v>0 d. 0</v>
      </c>
      <c r="N569" s="97" t="str">
        <f aca="false">G569&amp;" x "&amp;I569</f>
        <v>0 x 0</v>
      </c>
      <c r="O569" s="97" t="str">
        <f aca="false">I569&amp;" x "&amp;G569</f>
        <v>0 x 0</v>
      </c>
      <c r="P569" s="94" t="n">
        <f aca="false">MONTH(B569)</f>
        <v>12</v>
      </c>
      <c r="Q569" s="94" t="n">
        <f aca="false">QUOTIENT(B569-2,7)-6129</f>
        <v>-6129</v>
      </c>
    </row>
    <row r="570" customFormat="false" ht="12.75" hidden="false" customHeight="false" outlineLevel="0" collapsed="false">
      <c r="A570" s="94"/>
      <c r="B570" s="39"/>
      <c r="C570" s="40"/>
      <c r="D570" s="98"/>
      <c r="E570" s="98"/>
      <c r="F570" s="40"/>
      <c r="G570" s="97"/>
      <c r="H570" s="94"/>
      <c r="I570" s="97"/>
      <c r="J570" s="94"/>
      <c r="K570" s="94"/>
      <c r="L570" s="94"/>
      <c r="M570" s="97" t="n">
        <v>0</v>
      </c>
      <c r="N570" s="97" t="n">
        <v>0</v>
      </c>
      <c r="O570" s="97" t="n">
        <v>0</v>
      </c>
      <c r="P570" s="94"/>
      <c r="Q570" s="94"/>
    </row>
    <row r="571" customFormat="false" ht="12.75" hidden="false" customHeight="false" outlineLevel="0" collapsed="false">
      <c r="A571" s="99"/>
      <c r="B571" s="100"/>
      <c r="C571" s="101"/>
      <c r="D571" s="102"/>
      <c r="E571" s="102"/>
      <c r="F571" s="101"/>
      <c r="G571" s="103"/>
      <c r="H571" s="99"/>
      <c r="I571" s="103"/>
      <c r="J571" s="99"/>
      <c r="K571" s="99"/>
      <c r="L571" s="99"/>
      <c r="M571" s="103" t="n">
        <v>0</v>
      </c>
      <c r="N571" s="103" t="n">
        <v>0</v>
      </c>
      <c r="O571" s="103" t="n">
        <v>0</v>
      </c>
      <c r="P571" s="99"/>
      <c r="Q571" s="99"/>
    </row>
    <row r="572" customFormat="false" ht="12.75" hidden="false" customHeight="false" outlineLevel="0" collapsed="false">
      <c r="A572" s="104" t="n">
        <f aca="false">A569+1</f>
        <v>191</v>
      </c>
      <c r="B572" s="95"/>
      <c r="C572" s="40"/>
      <c r="D572" s="96"/>
      <c r="E572" s="96"/>
      <c r="F572" s="40"/>
      <c r="G572" s="105" t="n">
        <f aca="false">C572</f>
        <v>0</v>
      </c>
      <c r="H572" s="104" t="n">
        <f aca="false">IF(AND(E572=0,E573=0),25,20)</f>
        <v>25</v>
      </c>
      <c r="I572" s="105" t="n">
        <f aca="false">F572</f>
        <v>0</v>
      </c>
      <c r="J572" s="94" t="n">
        <f aca="false">IF(E572="WO40",-40,MAX(4,SUM(E572:E573)))</f>
        <v>4</v>
      </c>
      <c r="K572" s="104" t="n">
        <f aca="false">IF(D572&gt;E572,1,0)+IF(D573&gt;E573,1,0)+IF(D574&gt;E574,1,0)</f>
        <v>0</v>
      </c>
      <c r="L572" s="104" t="n">
        <f aca="false">IF(E572&gt;D572,1,0)+IF(E573&gt;D573,1,0)+IF(E574&gt;D574,1,0)</f>
        <v>0</v>
      </c>
      <c r="M572" s="97" t="str">
        <f aca="false">G572&amp;" d. "&amp;I572</f>
        <v>0 d. 0</v>
      </c>
      <c r="N572" s="97" t="str">
        <f aca="false">G572&amp;" x "&amp;I572</f>
        <v>0 x 0</v>
      </c>
      <c r="O572" s="97" t="str">
        <f aca="false">I572&amp;" x "&amp;G572</f>
        <v>0 x 0</v>
      </c>
      <c r="P572" s="94" t="n">
        <f aca="false">MONTH(B572)</f>
        <v>12</v>
      </c>
      <c r="Q572" s="94" t="n">
        <f aca="false">QUOTIENT(B572-2,7)-6129</f>
        <v>-6129</v>
      </c>
    </row>
    <row r="573" customFormat="false" ht="12.75" hidden="false" customHeight="false" outlineLevel="0" collapsed="false">
      <c r="A573" s="94"/>
      <c r="B573" s="39"/>
      <c r="C573" s="40"/>
      <c r="D573" s="98"/>
      <c r="E573" s="98"/>
      <c r="F573" s="40"/>
      <c r="G573" s="97"/>
      <c r="H573" s="94"/>
      <c r="I573" s="97"/>
      <c r="J573" s="94"/>
      <c r="K573" s="94"/>
      <c r="L573" s="94"/>
      <c r="M573" s="97" t="n">
        <v>0</v>
      </c>
      <c r="N573" s="97" t="n">
        <v>0</v>
      </c>
      <c r="O573" s="97" t="n">
        <v>0</v>
      </c>
      <c r="P573" s="94"/>
      <c r="Q573" s="94"/>
    </row>
    <row r="574" customFormat="false" ht="12.75" hidden="false" customHeight="false" outlineLevel="0" collapsed="false">
      <c r="A574" s="99"/>
      <c r="B574" s="100"/>
      <c r="C574" s="101"/>
      <c r="D574" s="102"/>
      <c r="E574" s="102"/>
      <c r="F574" s="101"/>
      <c r="G574" s="103"/>
      <c r="H574" s="99"/>
      <c r="I574" s="103"/>
      <c r="J574" s="99"/>
      <c r="K574" s="99"/>
      <c r="L574" s="99"/>
      <c r="M574" s="103" t="n">
        <v>0</v>
      </c>
      <c r="N574" s="103" t="n">
        <v>0</v>
      </c>
      <c r="O574" s="103" t="n">
        <v>0</v>
      </c>
      <c r="P574" s="99"/>
      <c r="Q574" s="99"/>
    </row>
    <row r="575" customFormat="false" ht="12.75" hidden="false" customHeight="false" outlineLevel="0" collapsed="false">
      <c r="A575" s="104" t="n">
        <f aca="false">A572+1</f>
        <v>192</v>
      </c>
      <c r="B575" s="95"/>
      <c r="C575" s="40"/>
      <c r="D575" s="96"/>
      <c r="E575" s="96"/>
      <c r="F575" s="40"/>
      <c r="G575" s="105" t="n">
        <f aca="false">C575</f>
        <v>0</v>
      </c>
      <c r="H575" s="104" t="n">
        <f aca="false">IF(AND(E575=0,E576=0),25,20)</f>
        <v>25</v>
      </c>
      <c r="I575" s="105" t="n">
        <f aca="false">F575</f>
        <v>0</v>
      </c>
      <c r="J575" s="94" t="n">
        <f aca="false">IF(E575="WO40",-40,MAX(4,SUM(E575:E576)))</f>
        <v>4</v>
      </c>
      <c r="K575" s="104" t="n">
        <f aca="false">IF(D575&gt;E575,1,0)+IF(D576&gt;E576,1,0)+IF(D577&gt;E577,1,0)</f>
        <v>0</v>
      </c>
      <c r="L575" s="104" t="n">
        <f aca="false">IF(E575&gt;D575,1,0)+IF(E576&gt;D576,1,0)+IF(E577&gt;D577,1,0)</f>
        <v>0</v>
      </c>
      <c r="M575" s="97" t="str">
        <f aca="false">G575&amp;" d. "&amp;I575</f>
        <v>0 d. 0</v>
      </c>
      <c r="N575" s="97" t="str">
        <f aca="false">G575&amp;" x "&amp;I575</f>
        <v>0 x 0</v>
      </c>
      <c r="O575" s="97" t="str">
        <f aca="false">I575&amp;" x "&amp;G575</f>
        <v>0 x 0</v>
      </c>
      <c r="P575" s="94" t="n">
        <f aca="false">MONTH(B575)</f>
        <v>12</v>
      </c>
      <c r="Q575" s="94" t="n">
        <f aca="false">QUOTIENT(B575-2,7)-6129</f>
        <v>-6129</v>
      </c>
    </row>
    <row r="576" customFormat="false" ht="12.75" hidden="false" customHeight="false" outlineLevel="0" collapsed="false">
      <c r="A576" s="94"/>
      <c r="B576" s="39"/>
      <c r="C576" s="40"/>
      <c r="D576" s="98"/>
      <c r="E576" s="98"/>
      <c r="F576" s="40"/>
      <c r="G576" s="97"/>
      <c r="H576" s="94"/>
      <c r="I576" s="97"/>
      <c r="J576" s="94"/>
      <c r="K576" s="94"/>
      <c r="L576" s="94"/>
      <c r="M576" s="97" t="n">
        <v>0</v>
      </c>
      <c r="N576" s="97" t="n">
        <v>0</v>
      </c>
      <c r="O576" s="97" t="n">
        <v>0</v>
      </c>
      <c r="P576" s="94"/>
      <c r="Q576" s="94"/>
    </row>
    <row r="577" customFormat="false" ht="12.75" hidden="false" customHeight="false" outlineLevel="0" collapsed="false">
      <c r="A577" s="99"/>
      <c r="B577" s="100"/>
      <c r="C577" s="101"/>
      <c r="D577" s="102"/>
      <c r="E577" s="102"/>
      <c r="F577" s="101"/>
      <c r="G577" s="103"/>
      <c r="H577" s="99"/>
      <c r="I577" s="103"/>
      <c r="J577" s="99"/>
      <c r="K577" s="99"/>
      <c r="L577" s="99"/>
      <c r="M577" s="103" t="n">
        <v>0</v>
      </c>
      <c r="N577" s="103" t="n">
        <v>0</v>
      </c>
      <c r="O577" s="103" t="n">
        <v>0</v>
      </c>
      <c r="P577" s="99"/>
      <c r="Q577" s="99"/>
    </row>
    <row r="578" customFormat="false" ht="12.75" hidden="false" customHeight="false" outlineLevel="0" collapsed="false">
      <c r="A578" s="104" t="n">
        <f aca="false">A575+1</f>
        <v>193</v>
      </c>
      <c r="B578" s="95"/>
      <c r="C578" s="40"/>
      <c r="D578" s="96"/>
      <c r="E578" s="96"/>
      <c r="F578" s="40"/>
      <c r="G578" s="105" t="n">
        <f aca="false">C578</f>
        <v>0</v>
      </c>
      <c r="H578" s="104" t="n">
        <f aca="false">IF(AND(E578=0,E579=0),25,20)</f>
        <v>25</v>
      </c>
      <c r="I578" s="105" t="n">
        <f aca="false">F578</f>
        <v>0</v>
      </c>
      <c r="J578" s="94" t="n">
        <f aca="false">IF(E578="WO40",-40,MAX(4,SUM(E578:E579)))</f>
        <v>4</v>
      </c>
      <c r="K578" s="104" t="n">
        <f aca="false">IF(D578&gt;E578,1,0)+IF(D579&gt;E579,1,0)+IF(D580&gt;E580,1,0)</f>
        <v>0</v>
      </c>
      <c r="L578" s="104" t="n">
        <f aca="false">IF(E578&gt;D578,1,0)+IF(E579&gt;D579,1,0)+IF(E580&gt;D580,1,0)</f>
        <v>0</v>
      </c>
      <c r="M578" s="97" t="str">
        <f aca="false">G578&amp;" d. "&amp;I578</f>
        <v>0 d. 0</v>
      </c>
      <c r="N578" s="97" t="str">
        <f aca="false">G578&amp;" x "&amp;I578</f>
        <v>0 x 0</v>
      </c>
      <c r="O578" s="97" t="str">
        <f aca="false">I578&amp;" x "&amp;G578</f>
        <v>0 x 0</v>
      </c>
      <c r="P578" s="94" t="n">
        <f aca="false">MONTH(B578)</f>
        <v>12</v>
      </c>
      <c r="Q578" s="94" t="n">
        <f aca="false">QUOTIENT(B578-2,7)-6129</f>
        <v>-6129</v>
      </c>
    </row>
    <row r="579" customFormat="false" ht="12.75" hidden="false" customHeight="false" outlineLevel="0" collapsed="false">
      <c r="A579" s="94"/>
      <c r="B579" s="39"/>
      <c r="C579" s="40"/>
      <c r="D579" s="98"/>
      <c r="E579" s="98"/>
      <c r="F579" s="40"/>
      <c r="G579" s="97"/>
      <c r="H579" s="94"/>
      <c r="I579" s="97"/>
      <c r="J579" s="94"/>
      <c r="K579" s="94"/>
      <c r="L579" s="94"/>
      <c r="M579" s="97" t="n">
        <v>0</v>
      </c>
      <c r="N579" s="97" t="n">
        <v>0</v>
      </c>
      <c r="O579" s="97" t="n">
        <v>0</v>
      </c>
      <c r="P579" s="94"/>
      <c r="Q579" s="94"/>
    </row>
    <row r="580" customFormat="false" ht="12.75" hidden="false" customHeight="false" outlineLevel="0" collapsed="false">
      <c r="A580" s="99"/>
      <c r="B580" s="100"/>
      <c r="C580" s="101"/>
      <c r="D580" s="102"/>
      <c r="E580" s="102"/>
      <c r="F580" s="101"/>
      <c r="G580" s="103"/>
      <c r="H580" s="99"/>
      <c r="I580" s="103"/>
      <c r="J580" s="99"/>
      <c r="K580" s="99"/>
      <c r="L580" s="99"/>
      <c r="M580" s="103" t="n">
        <v>0</v>
      </c>
      <c r="N580" s="103" t="n">
        <v>0</v>
      </c>
      <c r="O580" s="103" t="n">
        <v>0</v>
      </c>
      <c r="P580" s="99"/>
      <c r="Q580" s="99"/>
    </row>
    <row r="581" customFormat="false" ht="12.75" hidden="false" customHeight="false" outlineLevel="0" collapsed="false">
      <c r="A581" s="104" t="n">
        <f aca="false">A578+1</f>
        <v>194</v>
      </c>
      <c r="B581" s="95"/>
      <c r="C581" s="40"/>
      <c r="D581" s="96"/>
      <c r="E581" s="96"/>
      <c r="F581" s="40"/>
      <c r="G581" s="105" t="n">
        <f aca="false">C581</f>
        <v>0</v>
      </c>
      <c r="H581" s="104" t="n">
        <f aca="false">IF(AND(E581=0,E582=0),25,20)</f>
        <v>25</v>
      </c>
      <c r="I581" s="105" t="n">
        <f aca="false">F581</f>
        <v>0</v>
      </c>
      <c r="J581" s="94" t="n">
        <f aca="false">IF(E581="WO40",-40,MAX(4,SUM(E581:E582)))</f>
        <v>4</v>
      </c>
      <c r="K581" s="104" t="n">
        <f aca="false">IF(D581&gt;E581,1,0)+IF(D582&gt;E582,1,0)+IF(D583&gt;E583,1,0)</f>
        <v>0</v>
      </c>
      <c r="L581" s="104" t="n">
        <f aca="false">IF(E581&gt;D581,1,0)+IF(E582&gt;D582,1,0)+IF(E583&gt;D583,1,0)</f>
        <v>0</v>
      </c>
      <c r="M581" s="97" t="str">
        <f aca="false">G581&amp;" d. "&amp;I581</f>
        <v>0 d. 0</v>
      </c>
      <c r="N581" s="97" t="str">
        <f aca="false">G581&amp;" x "&amp;I581</f>
        <v>0 x 0</v>
      </c>
      <c r="O581" s="97" t="str">
        <f aca="false">I581&amp;" x "&amp;G581</f>
        <v>0 x 0</v>
      </c>
      <c r="P581" s="94" t="n">
        <f aca="false">MONTH(B581)</f>
        <v>12</v>
      </c>
      <c r="Q581" s="94" t="n">
        <f aca="false">QUOTIENT(B581-2,7)-6129</f>
        <v>-6129</v>
      </c>
    </row>
    <row r="582" customFormat="false" ht="12.75" hidden="false" customHeight="false" outlineLevel="0" collapsed="false">
      <c r="A582" s="94"/>
      <c r="B582" s="39"/>
      <c r="C582" s="40"/>
      <c r="D582" s="98"/>
      <c r="E582" s="98"/>
      <c r="F582" s="40"/>
      <c r="G582" s="97"/>
      <c r="H582" s="94"/>
      <c r="I582" s="97"/>
      <c r="J582" s="94"/>
      <c r="K582" s="94"/>
      <c r="L582" s="94"/>
      <c r="M582" s="97" t="n">
        <v>0</v>
      </c>
      <c r="N582" s="97" t="n">
        <v>0</v>
      </c>
      <c r="O582" s="97" t="n">
        <v>0</v>
      </c>
      <c r="P582" s="94"/>
      <c r="Q582" s="94"/>
    </row>
    <row r="583" customFormat="false" ht="12.75" hidden="false" customHeight="false" outlineLevel="0" collapsed="false">
      <c r="A583" s="99"/>
      <c r="B583" s="100"/>
      <c r="C583" s="101"/>
      <c r="D583" s="102"/>
      <c r="E583" s="102"/>
      <c r="F583" s="101"/>
      <c r="G583" s="103"/>
      <c r="H583" s="99"/>
      <c r="I583" s="103"/>
      <c r="J583" s="99"/>
      <c r="K583" s="99"/>
      <c r="L583" s="99"/>
      <c r="M583" s="103" t="n">
        <v>0</v>
      </c>
      <c r="N583" s="103" t="n">
        <v>0</v>
      </c>
      <c r="O583" s="103" t="n">
        <v>0</v>
      </c>
      <c r="P583" s="99"/>
      <c r="Q583" s="99"/>
    </row>
    <row r="584" customFormat="false" ht="12.75" hidden="false" customHeight="false" outlineLevel="0" collapsed="false">
      <c r="A584" s="104" t="n">
        <f aca="false">A581+1</f>
        <v>195</v>
      </c>
      <c r="B584" s="95"/>
      <c r="C584" s="40"/>
      <c r="D584" s="96"/>
      <c r="E584" s="96"/>
      <c r="F584" s="40"/>
      <c r="G584" s="105" t="n">
        <f aca="false">C584</f>
        <v>0</v>
      </c>
      <c r="H584" s="104" t="n">
        <f aca="false">IF(AND(E584=0,E585=0),25,20)</f>
        <v>25</v>
      </c>
      <c r="I584" s="105" t="n">
        <f aca="false">F584</f>
        <v>0</v>
      </c>
      <c r="J584" s="94" t="n">
        <f aca="false">IF(E584="WO40",-40,MAX(4,SUM(E584:E585)))</f>
        <v>4</v>
      </c>
      <c r="K584" s="104" t="n">
        <f aca="false">IF(D584&gt;E584,1,0)+IF(D585&gt;E585,1,0)+IF(D586&gt;E586,1,0)</f>
        <v>0</v>
      </c>
      <c r="L584" s="104" t="n">
        <f aca="false">IF(E584&gt;D584,1,0)+IF(E585&gt;D585,1,0)+IF(E586&gt;D586,1,0)</f>
        <v>0</v>
      </c>
      <c r="M584" s="97" t="str">
        <f aca="false">G584&amp;" d. "&amp;I584</f>
        <v>0 d. 0</v>
      </c>
      <c r="N584" s="97" t="str">
        <f aca="false">G584&amp;" x "&amp;I584</f>
        <v>0 x 0</v>
      </c>
      <c r="O584" s="97" t="str">
        <f aca="false">I584&amp;" x "&amp;G584</f>
        <v>0 x 0</v>
      </c>
      <c r="P584" s="94" t="n">
        <f aca="false">MONTH(B584)</f>
        <v>12</v>
      </c>
      <c r="Q584" s="94" t="n">
        <f aca="false">QUOTIENT(B584-2,7)-6129</f>
        <v>-6129</v>
      </c>
    </row>
    <row r="585" customFormat="false" ht="12.75" hidden="false" customHeight="false" outlineLevel="0" collapsed="false">
      <c r="A585" s="94"/>
      <c r="B585" s="39"/>
      <c r="C585" s="40"/>
      <c r="D585" s="98"/>
      <c r="E585" s="98"/>
      <c r="F585" s="40"/>
      <c r="G585" s="97"/>
      <c r="H585" s="94"/>
      <c r="I585" s="97"/>
      <c r="J585" s="94"/>
      <c r="K585" s="94"/>
      <c r="L585" s="94"/>
      <c r="M585" s="97" t="n">
        <v>0</v>
      </c>
      <c r="N585" s="97" t="n">
        <v>0</v>
      </c>
      <c r="O585" s="97" t="n">
        <v>0</v>
      </c>
      <c r="P585" s="94"/>
      <c r="Q585" s="94"/>
    </row>
    <row r="586" customFormat="false" ht="12.75" hidden="false" customHeight="false" outlineLevel="0" collapsed="false">
      <c r="A586" s="99"/>
      <c r="B586" s="100"/>
      <c r="C586" s="101"/>
      <c r="D586" s="102"/>
      <c r="E586" s="102"/>
      <c r="F586" s="101"/>
      <c r="G586" s="103"/>
      <c r="H586" s="99"/>
      <c r="I586" s="103"/>
      <c r="J586" s="99"/>
      <c r="K586" s="99"/>
      <c r="L586" s="99"/>
      <c r="M586" s="103" t="n">
        <v>0</v>
      </c>
      <c r="N586" s="103" t="n">
        <v>0</v>
      </c>
      <c r="O586" s="103" t="n">
        <v>0</v>
      </c>
      <c r="P586" s="99"/>
      <c r="Q586" s="99"/>
    </row>
    <row r="587" customFormat="false" ht="12.75" hidden="false" customHeight="false" outlineLevel="0" collapsed="false">
      <c r="A587" s="104" t="n">
        <f aca="false">A584+1</f>
        <v>196</v>
      </c>
      <c r="B587" s="95"/>
      <c r="C587" s="40"/>
      <c r="D587" s="96"/>
      <c r="E587" s="96"/>
      <c r="F587" s="40"/>
      <c r="G587" s="105" t="n">
        <f aca="false">C587</f>
        <v>0</v>
      </c>
      <c r="H587" s="104" t="n">
        <f aca="false">IF(AND(E587=0,E588=0),25,20)</f>
        <v>25</v>
      </c>
      <c r="I587" s="105" t="n">
        <f aca="false">F587</f>
        <v>0</v>
      </c>
      <c r="J587" s="94" t="n">
        <f aca="false">IF(E587="WO40",-40,MAX(4,SUM(E587:E588)))</f>
        <v>4</v>
      </c>
      <c r="K587" s="104" t="n">
        <f aca="false">IF(D587&gt;E587,1,0)+IF(D588&gt;E588,1,0)+IF(D589&gt;E589,1,0)</f>
        <v>0</v>
      </c>
      <c r="L587" s="104" t="n">
        <f aca="false">IF(E587&gt;D587,1,0)+IF(E588&gt;D588,1,0)+IF(E589&gt;D589,1,0)</f>
        <v>0</v>
      </c>
      <c r="M587" s="97" t="str">
        <f aca="false">G587&amp;" d. "&amp;I587</f>
        <v>0 d. 0</v>
      </c>
      <c r="N587" s="97" t="str">
        <f aca="false">G587&amp;" x "&amp;I587</f>
        <v>0 x 0</v>
      </c>
      <c r="O587" s="97" t="str">
        <f aca="false">I587&amp;" x "&amp;G587</f>
        <v>0 x 0</v>
      </c>
      <c r="P587" s="94" t="n">
        <f aca="false">MONTH(B587)</f>
        <v>12</v>
      </c>
      <c r="Q587" s="94" t="n">
        <f aca="false">QUOTIENT(B587-2,7)-6129</f>
        <v>-6129</v>
      </c>
    </row>
    <row r="588" customFormat="false" ht="12.75" hidden="false" customHeight="false" outlineLevel="0" collapsed="false">
      <c r="A588" s="94"/>
      <c r="B588" s="39"/>
      <c r="C588" s="40"/>
      <c r="D588" s="98"/>
      <c r="E588" s="98"/>
      <c r="F588" s="40"/>
      <c r="G588" s="97"/>
      <c r="H588" s="94"/>
      <c r="I588" s="97"/>
      <c r="J588" s="94"/>
      <c r="K588" s="94"/>
      <c r="L588" s="94"/>
      <c r="M588" s="97" t="n">
        <v>0</v>
      </c>
      <c r="N588" s="97" t="n">
        <v>0</v>
      </c>
      <c r="O588" s="97" t="n">
        <v>0</v>
      </c>
      <c r="P588" s="94"/>
      <c r="Q588" s="94"/>
    </row>
    <row r="589" customFormat="false" ht="12.75" hidden="false" customHeight="false" outlineLevel="0" collapsed="false">
      <c r="A589" s="99"/>
      <c r="B589" s="100"/>
      <c r="C589" s="101"/>
      <c r="D589" s="102"/>
      <c r="E589" s="102"/>
      <c r="F589" s="101"/>
      <c r="G589" s="103"/>
      <c r="H589" s="99"/>
      <c r="I589" s="103"/>
      <c r="J589" s="99"/>
      <c r="K589" s="99"/>
      <c r="L589" s="99"/>
      <c r="M589" s="103" t="n">
        <v>0</v>
      </c>
      <c r="N589" s="103" t="n">
        <v>0</v>
      </c>
      <c r="O589" s="103" t="n">
        <v>0</v>
      </c>
      <c r="P589" s="99"/>
      <c r="Q589" s="99"/>
    </row>
    <row r="590" customFormat="false" ht="12.75" hidden="false" customHeight="false" outlineLevel="0" collapsed="false">
      <c r="A590" s="104" t="n">
        <f aca="false">A587+1</f>
        <v>197</v>
      </c>
      <c r="B590" s="95"/>
      <c r="C590" s="40"/>
      <c r="D590" s="96"/>
      <c r="E590" s="96"/>
      <c r="F590" s="40"/>
      <c r="G590" s="105" t="n">
        <f aca="false">C590</f>
        <v>0</v>
      </c>
      <c r="H590" s="104" t="n">
        <f aca="false">IF(AND(E590=0,E591=0),25,20)</f>
        <v>25</v>
      </c>
      <c r="I590" s="105" t="n">
        <f aca="false">F590</f>
        <v>0</v>
      </c>
      <c r="J590" s="94" t="n">
        <f aca="false">IF(E590="WO40",-40,MAX(4,SUM(E590:E591)))</f>
        <v>4</v>
      </c>
      <c r="K590" s="104" t="n">
        <f aca="false">IF(D590&gt;E590,1,0)+IF(D591&gt;E591,1,0)+IF(D592&gt;E592,1,0)</f>
        <v>0</v>
      </c>
      <c r="L590" s="104" t="n">
        <f aca="false">IF(E590&gt;D590,1,0)+IF(E591&gt;D591,1,0)+IF(E592&gt;D592,1,0)</f>
        <v>0</v>
      </c>
      <c r="M590" s="97" t="str">
        <f aca="false">G590&amp;" d. "&amp;I590</f>
        <v>0 d. 0</v>
      </c>
      <c r="N590" s="97" t="str">
        <f aca="false">G590&amp;" x "&amp;I590</f>
        <v>0 x 0</v>
      </c>
      <c r="O590" s="97" t="str">
        <f aca="false">I590&amp;" x "&amp;G590</f>
        <v>0 x 0</v>
      </c>
      <c r="P590" s="94" t="n">
        <f aca="false">MONTH(B590)</f>
        <v>12</v>
      </c>
      <c r="Q590" s="94" t="n">
        <f aca="false">QUOTIENT(B590-2,7)-6129</f>
        <v>-6129</v>
      </c>
    </row>
    <row r="591" customFormat="false" ht="12.75" hidden="false" customHeight="false" outlineLevel="0" collapsed="false">
      <c r="A591" s="94"/>
      <c r="B591" s="39"/>
      <c r="C591" s="40"/>
      <c r="D591" s="98"/>
      <c r="E591" s="98"/>
      <c r="F591" s="40"/>
      <c r="G591" s="97"/>
      <c r="H591" s="94"/>
      <c r="I591" s="97"/>
      <c r="J591" s="94"/>
      <c r="K591" s="94"/>
      <c r="L591" s="94"/>
      <c r="M591" s="97" t="n">
        <v>0</v>
      </c>
      <c r="N591" s="97" t="n">
        <v>0</v>
      </c>
      <c r="O591" s="97" t="n">
        <v>0</v>
      </c>
      <c r="P591" s="94"/>
      <c r="Q591" s="94"/>
    </row>
    <row r="592" customFormat="false" ht="12.75" hidden="false" customHeight="false" outlineLevel="0" collapsed="false">
      <c r="A592" s="99"/>
      <c r="B592" s="100"/>
      <c r="C592" s="101"/>
      <c r="D592" s="102"/>
      <c r="E592" s="102"/>
      <c r="F592" s="101"/>
      <c r="G592" s="103"/>
      <c r="H592" s="99"/>
      <c r="I592" s="103"/>
      <c r="J592" s="99"/>
      <c r="K592" s="99"/>
      <c r="L592" s="99"/>
      <c r="M592" s="103" t="n">
        <v>0</v>
      </c>
      <c r="N592" s="103" t="n">
        <v>0</v>
      </c>
      <c r="O592" s="103" t="n">
        <v>0</v>
      </c>
      <c r="P592" s="99"/>
      <c r="Q592" s="99"/>
    </row>
    <row r="593" customFormat="false" ht="12.75" hidden="false" customHeight="false" outlineLevel="0" collapsed="false">
      <c r="A593" s="104" t="n">
        <f aca="false">A590+1</f>
        <v>198</v>
      </c>
      <c r="B593" s="95"/>
      <c r="C593" s="40"/>
      <c r="D593" s="96"/>
      <c r="E593" s="96"/>
      <c r="F593" s="40"/>
      <c r="G593" s="105" t="n">
        <f aca="false">C593</f>
        <v>0</v>
      </c>
      <c r="H593" s="104" t="n">
        <f aca="false">IF(AND(E593=0,E594=0),25,20)</f>
        <v>25</v>
      </c>
      <c r="I593" s="105" t="n">
        <f aca="false">F593</f>
        <v>0</v>
      </c>
      <c r="J593" s="94" t="n">
        <f aca="false">IF(E593="WO40",-40,MAX(4,SUM(E593:E594)))</f>
        <v>4</v>
      </c>
      <c r="K593" s="104" t="n">
        <f aca="false">IF(D593&gt;E593,1,0)+IF(D594&gt;E594,1,0)+IF(D595&gt;E595,1,0)</f>
        <v>0</v>
      </c>
      <c r="L593" s="104" t="n">
        <f aca="false">IF(E593&gt;D593,1,0)+IF(E594&gt;D594,1,0)+IF(E595&gt;D595,1,0)</f>
        <v>0</v>
      </c>
      <c r="M593" s="97" t="str">
        <f aca="false">G593&amp;" d. "&amp;I593</f>
        <v>0 d. 0</v>
      </c>
      <c r="N593" s="97" t="str">
        <f aca="false">G593&amp;" x "&amp;I593</f>
        <v>0 x 0</v>
      </c>
      <c r="O593" s="97" t="str">
        <f aca="false">I593&amp;" x "&amp;G593</f>
        <v>0 x 0</v>
      </c>
      <c r="P593" s="94" t="n">
        <f aca="false">MONTH(B593)</f>
        <v>12</v>
      </c>
      <c r="Q593" s="94" t="n">
        <f aca="false">QUOTIENT(B593-2,7)-6129</f>
        <v>-6129</v>
      </c>
    </row>
    <row r="594" customFormat="false" ht="12.75" hidden="false" customHeight="false" outlineLevel="0" collapsed="false">
      <c r="A594" s="94"/>
      <c r="B594" s="39"/>
      <c r="C594" s="40"/>
      <c r="D594" s="98"/>
      <c r="E594" s="98"/>
      <c r="F594" s="40"/>
      <c r="G594" s="97"/>
      <c r="H594" s="94"/>
      <c r="I594" s="97"/>
      <c r="J594" s="94"/>
      <c r="K594" s="94"/>
      <c r="L594" s="94"/>
      <c r="M594" s="97" t="n">
        <v>0</v>
      </c>
      <c r="N594" s="97" t="n">
        <v>0</v>
      </c>
      <c r="O594" s="97" t="n">
        <v>0</v>
      </c>
      <c r="P594" s="94"/>
      <c r="Q594" s="94"/>
    </row>
    <row r="595" customFormat="false" ht="12.75" hidden="false" customHeight="false" outlineLevel="0" collapsed="false">
      <c r="A595" s="99"/>
      <c r="B595" s="100"/>
      <c r="C595" s="101"/>
      <c r="D595" s="102"/>
      <c r="E595" s="102"/>
      <c r="F595" s="101"/>
      <c r="G595" s="103"/>
      <c r="H595" s="99"/>
      <c r="I595" s="103"/>
      <c r="J595" s="99"/>
      <c r="K595" s="99"/>
      <c r="L595" s="99"/>
      <c r="M595" s="103" t="n">
        <v>0</v>
      </c>
      <c r="N595" s="103" t="n">
        <v>0</v>
      </c>
      <c r="O595" s="103" t="n">
        <v>0</v>
      </c>
      <c r="P595" s="99"/>
      <c r="Q595" s="99"/>
    </row>
    <row r="596" customFormat="false" ht="12.75" hidden="false" customHeight="false" outlineLevel="0" collapsed="false">
      <c r="A596" s="104" t="n">
        <f aca="false">A593+1</f>
        <v>199</v>
      </c>
      <c r="B596" s="95"/>
      <c r="C596" s="40"/>
      <c r="D596" s="96"/>
      <c r="E596" s="96"/>
      <c r="F596" s="40"/>
      <c r="G596" s="105" t="n">
        <f aca="false">C596</f>
        <v>0</v>
      </c>
      <c r="H596" s="104" t="n">
        <f aca="false">IF(AND(E596=0,E597=0),25,20)</f>
        <v>25</v>
      </c>
      <c r="I596" s="105" t="n">
        <f aca="false">F596</f>
        <v>0</v>
      </c>
      <c r="J596" s="94" t="n">
        <f aca="false">IF(E596="WO40",-40,MAX(4,SUM(E596:E597)))</f>
        <v>4</v>
      </c>
      <c r="K596" s="104" t="n">
        <f aca="false">IF(D596&gt;E596,1,0)+IF(D597&gt;E597,1,0)+IF(D598&gt;E598,1,0)</f>
        <v>0</v>
      </c>
      <c r="L596" s="104" t="n">
        <f aca="false">IF(E596&gt;D596,1,0)+IF(E597&gt;D597,1,0)+IF(E598&gt;D598,1,0)</f>
        <v>0</v>
      </c>
      <c r="M596" s="97" t="str">
        <f aca="false">G596&amp;" d. "&amp;I596</f>
        <v>0 d. 0</v>
      </c>
      <c r="N596" s="97" t="str">
        <f aca="false">G596&amp;" x "&amp;I596</f>
        <v>0 x 0</v>
      </c>
      <c r="O596" s="97" t="str">
        <f aca="false">I596&amp;" x "&amp;G596</f>
        <v>0 x 0</v>
      </c>
      <c r="P596" s="94" t="n">
        <f aca="false">MONTH(B596)</f>
        <v>12</v>
      </c>
      <c r="Q596" s="94" t="n">
        <f aca="false">QUOTIENT(B596-2,7)-6129</f>
        <v>-6129</v>
      </c>
    </row>
    <row r="597" customFormat="false" ht="12.75" hidden="false" customHeight="false" outlineLevel="0" collapsed="false">
      <c r="A597" s="94"/>
      <c r="B597" s="39"/>
      <c r="C597" s="40"/>
      <c r="D597" s="98"/>
      <c r="E597" s="98"/>
      <c r="F597" s="40"/>
      <c r="G597" s="97"/>
      <c r="H597" s="94"/>
      <c r="I597" s="97"/>
      <c r="J597" s="94"/>
      <c r="K597" s="94"/>
      <c r="L597" s="94"/>
      <c r="M597" s="97" t="n">
        <v>0</v>
      </c>
      <c r="N597" s="97" t="n">
        <v>0</v>
      </c>
      <c r="O597" s="97" t="n">
        <v>0</v>
      </c>
      <c r="P597" s="94"/>
      <c r="Q597" s="94"/>
    </row>
    <row r="598" customFormat="false" ht="12.75" hidden="false" customHeight="false" outlineLevel="0" collapsed="false">
      <c r="A598" s="99"/>
      <c r="B598" s="100"/>
      <c r="C598" s="101"/>
      <c r="D598" s="102"/>
      <c r="E598" s="102"/>
      <c r="F598" s="101"/>
      <c r="G598" s="103"/>
      <c r="H598" s="99"/>
      <c r="I598" s="103"/>
      <c r="J598" s="99"/>
      <c r="K598" s="99"/>
      <c r="L598" s="99"/>
      <c r="M598" s="103" t="n">
        <v>0</v>
      </c>
      <c r="N598" s="103" t="n">
        <v>0</v>
      </c>
      <c r="O598" s="103" t="n">
        <v>0</v>
      </c>
      <c r="P598" s="99"/>
      <c r="Q598" s="99"/>
    </row>
    <row r="599" customFormat="false" ht="12.75" hidden="false" customHeight="false" outlineLevel="0" collapsed="false">
      <c r="A599" s="104" t="n">
        <f aca="false">A596+1</f>
        <v>200</v>
      </c>
      <c r="B599" s="95"/>
      <c r="C599" s="40"/>
      <c r="D599" s="96"/>
      <c r="E599" s="96"/>
      <c r="F599" s="40"/>
      <c r="G599" s="105" t="n">
        <f aca="false">C599</f>
        <v>0</v>
      </c>
      <c r="H599" s="104" t="n">
        <f aca="false">IF(AND(E599=0,E600=0),25,20)</f>
        <v>25</v>
      </c>
      <c r="I599" s="105" t="n">
        <f aca="false">F599</f>
        <v>0</v>
      </c>
      <c r="J599" s="94" t="n">
        <f aca="false">IF(E599="WO40",-40,MAX(4,SUM(E599:E600)))</f>
        <v>4</v>
      </c>
      <c r="K599" s="104" t="n">
        <f aca="false">IF(D599&gt;E599,1,0)+IF(D600&gt;E600,1,0)+IF(D601&gt;E601,1,0)</f>
        <v>0</v>
      </c>
      <c r="L599" s="104" t="n">
        <f aca="false">IF(E599&gt;D599,1,0)+IF(E600&gt;D600,1,0)+IF(E601&gt;D601,1,0)</f>
        <v>0</v>
      </c>
      <c r="M599" s="97" t="str">
        <f aca="false">G599&amp;" d. "&amp;I599</f>
        <v>0 d. 0</v>
      </c>
      <c r="N599" s="97" t="str">
        <f aca="false">G599&amp;" x "&amp;I599</f>
        <v>0 x 0</v>
      </c>
      <c r="O599" s="97" t="str">
        <f aca="false">I599&amp;" x "&amp;G599</f>
        <v>0 x 0</v>
      </c>
      <c r="P599" s="94" t="n">
        <f aca="false">MONTH(B599)</f>
        <v>12</v>
      </c>
      <c r="Q599" s="94" t="n">
        <f aca="false">QUOTIENT(B599-2,7)-6129</f>
        <v>-6129</v>
      </c>
    </row>
    <row r="600" customFormat="false" ht="12.75" hidden="false" customHeight="false" outlineLevel="0" collapsed="false">
      <c r="A600" s="94"/>
      <c r="B600" s="39"/>
      <c r="C600" s="40"/>
      <c r="D600" s="98"/>
      <c r="E600" s="98"/>
      <c r="F600" s="40"/>
      <c r="G600" s="97"/>
      <c r="H600" s="94"/>
      <c r="I600" s="97"/>
      <c r="J600" s="94"/>
      <c r="K600" s="94"/>
      <c r="L600" s="94"/>
      <c r="M600" s="97" t="n">
        <v>0</v>
      </c>
      <c r="N600" s="97" t="n">
        <v>0</v>
      </c>
      <c r="O600" s="97" t="n">
        <v>0</v>
      </c>
      <c r="P600" s="94"/>
      <c r="Q600" s="94"/>
    </row>
    <row r="601" customFormat="false" ht="12.75" hidden="false" customHeight="false" outlineLevel="0" collapsed="false">
      <c r="A601" s="99"/>
      <c r="B601" s="100"/>
      <c r="C601" s="101"/>
      <c r="D601" s="102"/>
      <c r="E601" s="102"/>
      <c r="F601" s="101"/>
      <c r="G601" s="103"/>
      <c r="H601" s="99"/>
      <c r="I601" s="103"/>
      <c r="J601" s="99"/>
      <c r="K601" s="99"/>
      <c r="L601" s="99"/>
      <c r="M601" s="103" t="n">
        <v>0</v>
      </c>
      <c r="N601" s="103" t="n">
        <v>0</v>
      </c>
      <c r="O601" s="103" t="n">
        <v>0</v>
      </c>
      <c r="P601" s="99"/>
      <c r="Q601" s="99"/>
    </row>
    <row r="602" customFormat="false" ht="12.75" hidden="false" customHeight="false" outlineLevel="0" collapsed="false">
      <c r="A602" s="104" t="n">
        <f aca="false">A599+1</f>
        <v>201</v>
      </c>
      <c r="B602" s="95"/>
      <c r="C602" s="40"/>
      <c r="D602" s="96"/>
      <c r="E602" s="96"/>
      <c r="F602" s="40"/>
      <c r="G602" s="105" t="n">
        <f aca="false">C602</f>
        <v>0</v>
      </c>
      <c r="H602" s="104" t="n">
        <f aca="false">IF(AND(E602=0,E603=0),25,20)</f>
        <v>25</v>
      </c>
      <c r="I602" s="105" t="n">
        <f aca="false">F602</f>
        <v>0</v>
      </c>
      <c r="J602" s="94" t="n">
        <f aca="false">IF(E602="WO40",-40,MAX(4,SUM(E602:E603)))</f>
        <v>4</v>
      </c>
      <c r="K602" s="104" t="n">
        <f aca="false">IF(D602&gt;E602,1,0)+IF(D603&gt;E603,1,0)+IF(D604&gt;E604,1,0)</f>
        <v>0</v>
      </c>
      <c r="L602" s="104" t="n">
        <f aca="false">IF(E602&gt;D602,1,0)+IF(E603&gt;D603,1,0)+IF(E604&gt;D604,1,0)</f>
        <v>0</v>
      </c>
      <c r="M602" s="97" t="str">
        <f aca="false">G602&amp;" d. "&amp;I602</f>
        <v>0 d. 0</v>
      </c>
      <c r="N602" s="97" t="str">
        <f aca="false">G602&amp;" x "&amp;I602</f>
        <v>0 x 0</v>
      </c>
      <c r="O602" s="97" t="str">
        <f aca="false">I602&amp;" x "&amp;G602</f>
        <v>0 x 0</v>
      </c>
      <c r="P602" s="94" t="n">
        <f aca="false">MONTH(B602)</f>
        <v>12</v>
      </c>
      <c r="Q602" s="94" t="n">
        <f aca="false">QUOTIENT(B602-2,7)-6129</f>
        <v>-6129</v>
      </c>
    </row>
    <row r="603" customFormat="false" ht="12.75" hidden="false" customHeight="false" outlineLevel="0" collapsed="false">
      <c r="A603" s="94"/>
      <c r="B603" s="39"/>
      <c r="C603" s="40"/>
      <c r="D603" s="98"/>
      <c r="E603" s="98"/>
      <c r="F603" s="40"/>
      <c r="G603" s="97"/>
      <c r="H603" s="94"/>
      <c r="I603" s="97"/>
      <c r="J603" s="94"/>
      <c r="K603" s="94"/>
      <c r="L603" s="94"/>
      <c r="M603" s="97" t="n">
        <v>0</v>
      </c>
      <c r="N603" s="97" t="n">
        <v>0</v>
      </c>
      <c r="O603" s="97" t="n">
        <v>0</v>
      </c>
      <c r="P603" s="94"/>
      <c r="Q603" s="94"/>
    </row>
    <row r="604" customFormat="false" ht="12.75" hidden="false" customHeight="false" outlineLevel="0" collapsed="false">
      <c r="A604" s="99"/>
      <c r="B604" s="100"/>
      <c r="C604" s="101"/>
      <c r="D604" s="102"/>
      <c r="E604" s="102"/>
      <c r="F604" s="101"/>
      <c r="G604" s="103"/>
      <c r="H604" s="99"/>
      <c r="I604" s="103"/>
      <c r="J604" s="99"/>
      <c r="K604" s="99"/>
      <c r="L604" s="99"/>
      <c r="M604" s="103" t="n">
        <v>0</v>
      </c>
      <c r="N604" s="103" t="n">
        <v>0</v>
      </c>
      <c r="O604" s="103" t="n">
        <v>0</v>
      </c>
      <c r="P604" s="99"/>
      <c r="Q604" s="99"/>
    </row>
    <row r="605" customFormat="false" ht="12.75" hidden="false" customHeight="false" outlineLevel="0" collapsed="false">
      <c r="A605" s="104" t="n">
        <f aca="false">A602+1</f>
        <v>202</v>
      </c>
      <c r="B605" s="95"/>
      <c r="C605" s="40"/>
      <c r="D605" s="96"/>
      <c r="E605" s="96"/>
      <c r="F605" s="40"/>
      <c r="G605" s="105" t="n">
        <f aca="false">C605</f>
        <v>0</v>
      </c>
      <c r="H605" s="104" t="n">
        <f aca="false">IF(AND(E605=0,E606=0),25,20)</f>
        <v>25</v>
      </c>
      <c r="I605" s="105" t="n">
        <f aca="false">F605</f>
        <v>0</v>
      </c>
      <c r="J605" s="94" t="n">
        <f aca="false">IF(E605="WO40",-40,MAX(4,SUM(E605:E606)))</f>
        <v>4</v>
      </c>
      <c r="K605" s="104" t="n">
        <f aca="false">IF(D605&gt;E605,1,0)+IF(D606&gt;E606,1,0)+IF(D607&gt;E607,1,0)</f>
        <v>0</v>
      </c>
      <c r="L605" s="104" t="n">
        <f aca="false">IF(E605&gt;D605,1,0)+IF(E606&gt;D606,1,0)+IF(E607&gt;D607,1,0)</f>
        <v>0</v>
      </c>
      <c r="M605" s="97" t="str">
        <f aca="false">G605&amp;" d. "&amp;I605</f>
        <v>0 d. 0</v>
      </c>
      <c r="N605" s="97" t="str">
        <f aca="false">G605&amp;" x "&amp;I605</f>
        <v>0 x 0</v>
      </c>
      <c r="O605" s="97" t="str">
        <f aca="false">I605&amp;" x "&amp;G605</f>
        <v>0 x 0</v>
      </c>
      <c r="P605" s="94" t="n">
        <f aca="false">MONTH(B605)</f>
        <v>12</v>
      </c>
      <c r="Q605" s="94" t="n">
        <f aca="false">QUOTIENT(B605-2,7)-6129</f>
        <v>-6129</v>
      </c>
    </row>
    <row r="606" customFormat="false" ht="12.75" hidden="false" customHeight="false" outlineLevel="0" collapsed="false">
      <c r="A606" s="94"/>
      <c r="B606" s="39"/>
      <c r="C606" s="40"/>
      <c r="D606" s="98"/>
      <c r="E606" s="98"/>
      <c r="F606" s="40"/>
      <c r="G606" s="97"/>
      <c r="H606" s="94"/>
      <c r="I606" s="97"/>
      <c r="J606" s="94"/>
      <c r="K606" s="94"/>
      <c r="L606" s="94"/>
      <c r="M606" s="97" t="n">
        <v>0</v>
      </c>
      <c r="N606" s="97" t="n">
        <v>0</v>
      </c>
      <c r="O606" s="97" t="n">
        <v>0</v>
      </c>
      <c r="P606" s="94"/>
      <c r="Q606" s="94"/>
    </row>
    <row r="607" customFormat="false" ht="12.75" hidden="false" customHeight="false" outlineLevel="0" collapsed="false">
      <c r="A607" s="99"/>
      <c r="B607" s="100"/>
      <c r="C607" s="101"/>
      <c r="D607" s="102"/>
      <c r="E607" s="102"/>
      <c r="F607" s="101"/>
      <c r="G607" s="103"/>
      <c r="H607" s="99"/>
      <c r="I607" s="103"/>
      <c r="J607" s="99"/>
      <c r="K607" s="99"/>
      <c r="L607" s="99"/>
      <c r="M607" s="103" t="n">
        <v>0</v>
      </c>
      <c r="N607" s="103" t="n">
        <v>0</v>
      </c>
      <c r="O607" s="103" t="n">
        <v>0</v>
      </c>
      <c r="P607" s="99"/>
      <c r="Q607" s="99"/>
    </row>
    <row r="608" customFormat="false" ht="12.75" hidden="false" customHeight="false" outlineLevel="0" collapsed="false">
      <c r="A608" s="104" t="n">
        <f aca="false">A605+1</f>
        <v>203</v>
      </c>
      <c r="B608" s="95"/>
      <c r="C608" s="40"/>
      <c r="D608" s="96"/>
      <c r="E608" s="96"/>
      <c r="F608" s="40"/>
      <c r="G608" s="105" t="n">
        <f aca="false">C608</f>
        <v>0</v>
      </c>
      <c r="H608" s="104" t="n">
        <f aca="false">IF(AND(E608=0,E609=0),25,20)</f>
        <v>25</v>
      </c>
      <c r="I608" s="105" t="n">
        <f aca="false">F608</f>
        <v>0</v>
      </c>
      <c r="J608" s="94" t="n">
        <f aca="false">IF(E608="WO40",-40,MAX(4,SUM(E608:E609)))</f>
        <v>4</v>
      </c>
      <c r="K608" s="104" t="n">
        <f aca="false">IF(D608&gt;E608,1,0)+IF(D609&gt;E609,1,0)+IF(D610&gt;E610,1,0)</f>
        <v>0</v>
      </c>
      <c r="L608" s="104" t="n">
        <f aca="false">IF(E608&gt;D608,1,0)+IF(E609&gt;D609,1,0)+IF(E610&gt;D610,1,0)</f>
        <v>0</v>
      </c>
      <c r="M608" s="97" t="str">
        <f aca="false">G608&amp;" d. "&amp;I608</f>
        <v>0 d. 0</v>
      </c>
      <c r="N608" s="97" t="str">
        <f aca="false">G608&amp;" x "&amp;I608</f>
        <v>0 x 0</v>
      </c>
      <c r="O608" s="97" t="str">
        <f aca="false">I608&amp;" x "&amp;G608</f>
        <v>0 x 0</v>
      </c>
      <c r="P608" s="94" t="n">
        <f aca="false">MONTH(B608)</f>
        <v>12</v>
      </c>
      <c r="Q608" s="94" t="n">
        <f aca="false">QUOTIENT(B608-2,7)-6129</f>
        <v>-6129</v>
      </c>
    </row>
    <row r="609" customFormat="false" ht="12.75" hidden="false" customHeight="false" outlineLevel="0" collapsed="false">
      <c r="A609" s="94"/>
      <c r="B609" s="39"/>
      <c r="C609" s="40"/>
      <c r="D609" s="98"/>
      <c r="E609" s="98"/>
      <c r="F609" s="40"/>
      <c r="G609" s="97"/>
      <c r="H609" s="94"/>
      <c r="I609" s="97"/>
      <c r="J609" s="94"/>
      <c r="K609" s="94"/>
      <c r="L609" s="94"/>
      <c r="M609" s="97" t="n">
        <v>0</v>
      </c>
      <c r="N609" s="97" t="n">
        <v>0</v>
      </c>
      <c r="O609" s="97" t="n">
        <v>0</v>
      </c>
      <c r="P609" s="94"/>
      <c r="Q609" s="94"/>
    </row>
    <row r="610" customFormat="false" ht="12.75" hidden="false" customHeight="false" outlineLevel="0" collapsed="false">
      <c r="A610" s="99"/>
      <c r="B610" s="100"/>
      <c r="C610" s="101"/>
      <c r="D610" s="102"/>
      <c r="E610" s="102"/>
      <c r="F610" s="101"/>
      <c r="G610" s="103"/>
      <c r="H610" s="99"/>
      <c r="I610" s="103"/>
      <c r="J610" s="99"/>
      <c r="K610" s="99"/>
      <c r="L610" s="99"/>
      <c r="M610" s="103" t="n">
        <v>0</v>
      </c>
      <c r="N610" s="103" t="n">
        <v>0</v>
      </c>
      <c r="O610" s="103" t="n">
        <v>0</v>
      </c>
      <c r="P610" s="99"/>
      <c r="Q610" s="99"/>
    </row>
    <row r="611" customFormat="false" ht="12.75" hidden="false" customHeight="false" outlineLevel="0" collapsed="false">
      <c r="A611" s="104" t="n">
        <f aca="false">A608+1</f>
        <v>204</v>
      </c>
      <c r="B611" s="95"/>
      <c r="C611" s="40"/>
      <c r="D611" s="96"/>
      <c r="E611" s="96"/>
      <c r="F611" s="40"/>
      <c r="G611" s="105" t="n">
        <f aca="false">C611</f>
        <v>0</v>
      </c>
      <c r="H611" s="104" t="n">
        <f aca="false">IF(AND(E611=0,E612=0),25,20)</f>
        <v>25</v>
      </c>
      <c r="I611" s="105" t="n">
        <f aca="false">F611</f>
        <v>0</v>
      </c>
      <c r="J611" s="94" t="n">
        <f aca="false">IF(E611="WO40",-40,MAX(4,SUM(E611:E612)))</f>
        <v>4</v>
      </c>
      <c r="K611" s="104" t="n">
        <f aca="false">IF(D611&gt;E611,1,0)+IF(D612&gt;E612,1,0)+IF(D613&gt;E613,1,0)</f>
        <v>0</v>
      </c>
      <c r="L611" s="104" t="n">
        <f aca="false">IF(E611&gt;D611,1,0)+IF(E612&gt;D612,1,0)+IF(E613&gt;D613,1,0)</f>
        <v>0</v>
      </c>
      <c r="M611" s="97" t="str">
        <f aca="false">G611&amp;" d. "&amp;I611</f>
        <v>0 d. 0</v>
      </c>
      <c r="N611" s="97" t="str">
        <f aca="false">G611&amp;" x "&amp;I611</f>
        <v>0 x 0</v>
      </c>
      <c r="O611" s="97" t="str">
        <f aca="false">I611&amp;" x "&amp;G611</f>
        <v>0 x 0</v>
      </c>
      <c r="P611" s="94" t="n">
        <f aca="false">MONTH(B611)</f>
        <v>12</v>
      </c>
      <c r="Q611" s="94" t="n">
        <f aca="false">QUOTIENT(B611-2,7)-6129</f>
        <v>-6129</v>
      </c>
    </row>
    <row r="612" customFormat="false" ht="12.75" hidden="false" customHeight="false" outlineLevel="0" collapsed="false">
      <c r="A612" s="94"/>
      <c r="B612" s="39"/>
      <c r="C612" s="40"/>
      <c r="D612" s="98"/>
      <c r="E612" s="98"/>
      <c r="F612" s="40"/>
      <c r="G612" s="97"/>
      <c r="H612" s="94"/>
      <c r="I612" s="97"/>
      <c r="J612" s="94"/>
      <c r="K612" s="94"/>
      <c r="L612" s="94"/>
      <c r="M612" s="97" t="n">
        <v>0</v>
      </c>
      <c r="N612" s="97" t="n">
        <v>0</v>
      </c>
      <c r="O612" s="97" t="n">
        <v>0</v>
      </c>
      <c r="P612" s="94"/>
      <c r="Q612" s="94"/>
    </row>
    <row r="613" customFormat="false" ht="12.75" hidden="false" customHeight="false" outlineLevel="0" collapsed="false">
      <c r="A613" s="99"/>
      <c r="B613" s="100"/>
      <c r="C613" s="101"/>
      <c r="D613" s="102"/>
      <c r="E613" s="102"/>
      <c r="F613" s="101"/>
      <c r="G613" s="103"/>
      <c r="H613" s="99"/>
      <c r="I613" s="103"/>
      <c r="J613" s="99"/>
      <c r="K613" s="99"/>
      <c r="L613" s="99"/>
      <c r="M613" s="103" t="n">
        <v>0</v>
      </c>
      <c r="N613" s="103" t="n">
        <v>0</v>
      </c>
      <c r="O613" s="103" t="n">
        <v>0</v>
      </c>
      <c r="P613" s="99"/>
      <c r="Q613" s="99"/>
    </row>
    <row r="614" customFormat="false" ht="12.75" hidden="false" customHeight="false" outlineLevel="0" collapsed="false">
      <c r="A614" s="104" t="n">
        <f aca="false">A611+1</f>
        <v>205</v>
      </c>
      <c r="B614" s="95"/>
      <c r="C614" s="40"/>
      <c r="D614" s="96"/>
      <c r="E614" s="96"/>
      <c r="F614" s="40"/>
      <c r="G614" s="105" t="n">
        <f aca="false">C614</f>
        <v>0</v>
      </c>
      <c r="H614" s="104" t="n">
        <f aca="false">IF(AND(E614=0,E615=0),25,20)</f>
        <v>25</v>
      </c>
      <c r="I614" s="105" t="n">
        <f aca="false">F614</f>
        <v>0</v>
      </c>
      <c r="J614" s="94" t="n">
        <f aca="false">IF(E614="WO40",-40,MAX(4,SUM(E614:E615)))</f>
        <v>4</v>
      </c>
      <c r="K614" s="104" t="n">
        <f aca="false">IF(D614&gt;E614,1,0)+IF(D615&gt;E615,1,0)+IF(D616&gt;E616,1,0)</f>
        <v>0</v>
      </c>
      <c r="L614" s="104" t="n">
        <f aca="false">IF(E614&gt;D614,1,0)+IF(E615&gt;D615,1,0)+IF(E616&gt;D616,1,0)</f>
        <v>0</v>
      </c>
      <c r="M614" s="97" t="str">
        <f aca="false">G614&amp;" d. "&amp;I614</f>
        <v>0 d. 0</v>
      </c>
      <c r="N614" s="97" t="str">
        <f aca="false">G614&amp;" x "&amp;I614</f>
        <v>0 x 0</v>
      </c>
      <c r="O614" s="97" t="str">
        <f aca="false">I614&amp;" x "&amp;G614</f>
        <v>0 x 0</v>
      </c>
      <c r="P614" s="94" t="n">
        <f aca="false">MONTH(B614)</f>
        <v>12</v>
      </c>
      <c r="Q614" s="94" t="n">
        <f aca="false">QUOTIENT(B614-2,7)-6129</f>
        <v>-6129</v>
      </c>
    </row>
    <row r="615" customFormat="false" ht="12.75" hidden="false" customHeight="false" outlineLevel="0" collapsed="false">
      <c r="A615" s="94"/>
      <c r="B615" s="39"/>
      <c r="C615" s="40"/>
      <c r="D615" s="98"/>
      <c r="E615" s="98"/>
      <c r="F615" s="40"/>
      <c r="G615" s="97"/>
      <c r="H615" s="94"/>
      <c r="I615" s="97"/>
      <c r="J615" s="94"/>
      <c r="K615" s="94"/>
      <c r="L615" s="94"/>
      <c r="M615" s="97" t="n">
        <v>0</v>
      </c>
      <c r="N615" s="97" t="n">
        <v>0</v>
      </c>
      <c r="O615" s="97" t="n">
        <v>0</v>
      </c>
      <c r="P615" s="94"/>
      <c r="Q615" s="94"/>
    </row>
    <row r="616" customFormat="false" ht="12.75" hidden="false" customHeight="false" outlineLevel="0" collapsed="false">
      <c r="A616" s="99"/>
      <c r="B616" s="100"/>
      <c r="C616" s="101"/>
      <c r="D616" s="102"/>
      <c r="E616" s="102"/>
      <c r="F616" s="101"/>
      <c r="G616" s="103"/>
      <c r="H616" s="99"/>
      <c r="I616" s="103"/>
      <c r="J616" s="99"/>
      <c r="K616" s="99"/>
      <c r="L616" s="99"/>
      <c r="M616" s="103" t="n">
        <v>0</v>
      </c>
      <c r="N616" s="103" t="n">
        <v>0</v>
      </c>
      <c r="O616" s="103" t="n">
        <v>0</v>
      </c>
      <c r="P616" s="99"/>
      <c r="Q616" s="99"/>
    </row>
    <row r="617" customFormat="false" ht="12.75" hidden="false" customHeight="false" outlineLevel="0" collapsed="false">
      <c r="A617" s="104" t="n">
        <f aca="false">A614+1</f>
        <v>206</v>
      </c>
      <c r="B617" s="95"/>
      <c r="C617" s="40"/>
      <c r="D617" s="96"/>
      <c r="E617" s="96"/>
      <c r="F617" s="40"/>
      <c r="G617" s="105" t="n">
        <f aca="false">C617</f>
        <v>0</v>
      </c>
      <c r="H617" s="104" t="n">
        <f aca="false">IF(AND(E617=0,E618=0),25,20)</f>
        <v>25</v>
      </c>
      <c r="I617" s="105" t="n">
        <f aca="false">F617</f>
        <v>0</v>
      </c>
      <c r="J617" s="94" t="n">
        <f aca="false">IF(E617="WO40",-40,MAX(4,SUM(E617:E618)))</f>
        <v>4</v>
      </c>
      <c r="K617" s="104" t="n">
        <f aca="false">IF(D617&gt;E617,1,0)+IF(D618&gt;E618,1,0)+IF(D619&gt;E619,1,0)</f>
        <v>0</v>
      </c>
      <c r="L617" s="104" t="n">
        <f aca="false">IF(E617&gt;D617,1,0)+IF(E618&gt;D618,1,0)+IF(E619&gt;D619,1,0)</f>
        <v>0</v>
      </c>
      <c r="M617" s="97" t="str">
        <f aca="false">G617&amp;" d. "&amp;I617</f>
        <v>0 d. 0</v>
      </c>
      <c r="N617" s="97" t="str">
        <f aca="false">G617&amp;" x "&amp;I617</f>
        <v>0 x 0</v>
      </c>
      <c r="O617" s="97" t="str">
        <f aca="false">I617&amp;" x "&amp;G617</f>
        <v>0 x 0</v>
      </c>
      <c r="P617" s="94" t="n">
        <f aca="false">MONTH(B617)</f>
        <v>12</v>
      </c>
      <c r="Q617" s="94" t="n">
        <f aca="false">QUOTIENT(B617-2,7)-6129</f>
        <v>-6129</v>
      </c>
    </row>
    <row r="618" customFormat="false" ht="12.75" hidden="false" customHeight="false" outlineLevel="0" collapsed="false">
      <c r="A618" s="94"/>
      <c r="B618" s="39"/>
      <c r="C618" s="40"/>
      <c r="D618" s="98"/>
      <c r="E618" s="98"/>
      <c r="F618" s="40"/>
      <c r="G618" s="97"/>
      <c r="H618" s="94"/>
      <c r="I618" s="97"/>
      <c r="J618" s="94"/>
      <c r="K618" s="94"/>
      <c r="L618" s="94"/>
      <c r="M618" s="97" t="n">
        <v>0</v>
      </c>
      <c r="N618" s="97" t="n">
        <v>0</v>
      </c>
      <c r="O618" s="97" t="n">
        <v>0</v>
      </c>
      <c r="P618" s="94"/>
      <c r="Q618" s="94"/>
    </row>
    <row r="619" customFormat="false" ht="12.75" hidden="false" customHeight="false" outlineLevel="0" collapsed="false">
      <c r="A619" s="99"/>
      <c r="B619" s="100"/>
      <c r="C619" s="101"/>
      <c r="D619" s="102"/>
      <c r="E619" s="102"/>
      <c r="F619" s="101"/>
      <c r="G619" s="103"/>
      <c r="H619" s="99"/>
      <c r="I619" s="103"/>
      <c r="J619" s="99"/>
      <c r="K619" s="99"/>
      <c r="L619" s="99"/>
      <c r="M619" s="103" t="n">
        <v>0</v>
      </c>
      <c r="N619" s="103" t="n">
        <v>0</v>
      </c>
      <c r="O619" s="103" t="n">
        <v>0</v>
      </c>
      <c r="P619" s="99"/>
      <c r="Q619" s="99"/>
    </row>
    <row r="620" customFormat="false" ht="12.75" hidden="false" customHeight="false" outlineLevel="0" collapsed="false">
      <c r="A620" s="104" t="n">
        <f aca="false">A617+1</f>
        <v>207</v>
      </c>
      <c r="B620" s="95"/>
      <c r="C620" s="40"/>
      <c r="D620" s="96"/>
      <c r="E620" s="96"/>
      <c r="F620" s="40"/>
      <c r="G620" s="105" t="n">
        <f aca="false">C620</f>
        <v>0</v>
      </c>
      <c r="H620" s="104" t="n">
        <f aca="false">IF(AND(E620=0,E621=0),25,20)</f>
        <v>25</v>
      </c>
      <c r="I620" s="105" t="n">
        <f aca="false">F620</f>
        <v>0</v>
      </c>
      <c r="J620" s="94" t="n">
        <f aca="false">IF(E620="WO40",-40,MAX(4,SUM(E620:E621)))</f>
        <v>4</v>
      </c>
      <c r="K620" s="104" t="n">
        <f aca="false">IF(D620&gt;E620,1,0)+IF(D621&gt;E621,1,0)+IF(D622&gt;E622,1,0)</f>
        <v>0</v>
      </c>
      <c r="L620" s="104" t="n">
        <f aca="false">IF(E620&gt;D620,1,0)+IF(E621&gt;D621,1,0)+IF(E622&gt;D622,1,0)</f>
        <v>0</v>
      </c>
      <c r="M620" s="97" t="str">
        <f aca="false">G620&amp;" d. "&amp;I620</f>
        <v>0 d. 0</v>
      </c>
      <c r="N620" s="97" t="str">
        <f aca="false">G620&amp;" x "&amp;I620</f>
        <v>0 x 0</v>
      </c>
      <c r="O620" s="97" t="str">
        <f aca="false">I620&amp;" x "&amp;G620</f>
        <v>0 x 0</v>
      </c>
      <c r="P620" s="94" t="n">
        <f aca="false">MONTH(B620)</f>
        <v>12</v>
      </c>
      <c r="Q620" s="94" t="n">
        <f aca="false">QUOTIENT(B620-2,7)-6129</f>
        <v>-6129</v>
      </c>
    </row>
    <row r="621" customFormat="false" ht="12.75" hidden="false" customHeight="false" outlineLevel="0" collapsed="false">
      <c r="A621" s="94"/>
      <c r="B621" s="39"/>
      <c r="C621" s="40"/>
      <c r="D621" s="98"/>
      <c r="E621" s="98"/>
      <c r="F621" s="40"/>
      <c r="G621" s="97"/>
      <c r="H621" s="94"/>
      <c r="I621" s="97"/>
      <c r="J621" s="94"/>
      <c r="K621" s="94"/>
      <c r="L621" s="94"/>
      <c r="M621" s="97" t="n">
        <v>0</v>
      </c>
      <c r="N621" s="97" t="n">
        <v>0</v>
      </c>
      <c r="O621" s="97" t="n">
        <v>0</v>
      </c>
      <c r="P621" s="94"/>
      <c r="Q621" s="94"/>
    </row>
    <row r="622" customFormat="false" ht="12.75" hidden="false" customHeight="false" outlineLevel="0" collapsed="false">
      <c r="A622" s="99"/>
      <c r="B622" s="100"/>
      <c r="C622" s="101"/>
      <c r="D622" s="102"/>
      <c r="E622" s="102"/>
      <c r="F622" s="101"/>
      <c r="G622" s="103"/>
      <c r="H622" s="99"/>
      <c r="I622" s="103"/>
      <c r="J622" s="99"/>
      <c r="K622" s="99"/>
      <c r="L622" s="99"/>
      <c r="M622" s="103" t="n">
        <v>0</v>
      </c>
      <c r="N622" s="103" t="n">
        <v>0</v>
      </c>
      <c r="O622" s="103" t="n">
        <v>0</v>
      </c>
      <c r="P622" s="99"/>
      <c r="Q622" s="99"/>
    </row>
    <row r="623" customFormat="false" ht="12.75" hidden="false" customHeight="false" outlineLevel="0" collapsed="false">
      <c r="A623" s="104" t="n">
        <f aca="false">A620+1</f>
        <v>208</v>
      </c>
      <c r="B623" s="95"/>
      <c r="C623" s="40"/>
      <c r="D623" s="96"/>
      <c r="E623" s="96"/>
      <c r="F623" s="40"/>
      <c r="G623" s="105" t="n">
        <f aca="false">C623</f>
        <v>0</v>
      </c>
      <c r="H623" s="104" t="n">
        <f aca="false">IF(AND(E623=0,E624=0),25,20)</f>
        <v>25</v>
      </c>
      <c r="I623" s="105" t="n">
        <f aca="false">F623</f>
        <v>0</v>
      </c>
      <c r="J623" s="94" t="n">
        <f aca="false">IF(E623="WO40",-40,MAX(4,SUM(E623:E624)))</f>
        <v>4</v>
      </c>
      <c r="K623" s="104" t="n">
        <f aca="false">IF(D623&gt;E623,1,0)+IF(D624&gt;E624,1,0)+IF(D625&gt;E625,1,0)</f>
        <v>0</v>
      </c>
      <c r="L623" s="104" t="n">
        <f aca="false">IF(E623&gt;D623,1,0)+IF(E624&gt;D624,1,0)+IF(E625&gt;D625,1,0)</f>
        <v>0</v>
      </c>
      <c r="M623" s="97" t="str">
        <f aca="false">G623&amp;" d. "&amp;I623</f>
        <v>0 d. 0</v>
      </c>
      <c r="N623" s="97" t="str">
        <f aca="false">G623&amp;" x "&amp;I623</f>
        <v>0 x 0</v>
      </c>
      <c r="O623" s="97" t="str">
        <f aca="false">I623&amp;" x "&amp;G623</f>
        <v>0 x 0</v>
      </c>
      <c r="P623" s="94" t="n">
        <f aca="false">MONTH(B623)</f>
        <v>12</v>
      </c>
      <c r="Q623" s="94" t="n">
        <f aca="false">QUOTIENT(B623-2,7)-6129</f>
        <v>-6129</v>
      </c>
    </row>
    <row r="624" customFormat="false" ht="12.75" hidden="false" customHeight="false" outlineLevel="0" collapsed="false">
      <c r="A624" s="94"/>
      <c r="B624" s="39"/>
      <c r="C624" s="40"/>
      <c r="D624" s="98"/>
      <c r="E624" s="98"/>
      <c r="F624" s="40"/>
      <c r="G624" s="97"/>
      <c r="H624" s="94"/>
      <c r="I624" s="97"/>
      <c r="J624" s="94"/>
      <c r="K624" s="94"/>
      <c r="L624" s="94"/>
      <c r="M624" s="97" t="n">
        <v>0</v>
      </c>
      <c r="N624" s="97" t="n">
        <v>0</v>
      </c>
      <c r="O624" s="97" t="n">
        <v>0</v>
      </c>
      <c r="P624" s="94"/>
      <c r="Q624" s="94"/>
    </row>
    <row r="625" customFormat="false" ht="12.75" hidden="false" customHeight="false" outlineLevel="0" collapsed="false">
      <c r="A625" s="99"/>
      <c r="B625" s="100"/>
      <c r="C625" s="101"/>
      <c r="D625" s="102"/>
      <c r="E625" s="102"/>
      <c r="F625" s="101"/>
      <c r="G625" s="103"/>
      <c r="H625" s="99"/>
      <c r="I625" s="103"/>
      <c r="J625" s="99"/>
      <c r="K625" s="99"/>
      <c r="L625" s="99"/>
      <c r="M625" s="103" t="n">
        <v>0</v>
      </c>
      <c r="N625" s="103" t="n">
        <v>0</v>
      </c>
      <c r="O625" s="103" t="n">
        <v>0</v>
      </c>
      <c r="P625" s="99"/>
      <c r="Q625" s="99"/>
    </row>
    <row r="626" customFormat="false" ht="12.75" hidden="false" customHeight="false" outlineLevel="0" collapsed="false">
      <c r="A626" s="104" t="n">
        <f aca="false">A623+1</f>
        <v>209</v>
      </c>
      <c r="B626" s="95"/>
      <c r="C626" s="40"/>
      <c r="D626" s="96"/>
      <c r="E626" s="96"/>
      <c r="F626" s="40"/>
      <c r="G626" s="105" t="n">
        <f aca="false">C626</f>
        <v>0</v>
      </c>
      <c r="H626" s="104" t="n">
        <f aca="false">IF(AND(E626=0,E627=0),25,20)</f>
        <v>25</v>
      </c>
      <c r="I626" s="105" t="n">
        <f aca="false">F626</f>
        <v>0</v>
      </c>
      <c r="J626" s="94" t="n">
        <f aca="false">IF(E626="WO40",-40,MAX(4,SUM(E626:E627)))</f>
        <v>4</v>
      </c>
      <c r="K626" s="104" t="n">
        <f aca="false">IF(D626&gt;E626,1,0)+IF(D627&gt;E627,1,0)+IF(D628&gt;E628,1,0)</f>
        <v>0</v>
      </c>
      <c r="L626" s="104" t="n">
        <f aca="false">IF(E626&gt;D626,1,0)+IF(E627&gt;D627,1,0)+IF(E628&gt;D628,1,0)</f>
        <v>0</v>
      </c>
      <c r="M626" s="97" t="str">
        <f aca="false">G626&amp;" d. "&amp;I626</f>
        <v>0 d. 0</v>
      </c>
      <c r="N626" s="97" t="str">
        <f aca="false">G626&amp;" x "&amp;I626</f>
        <v>0 x 0</v>
      </c>
      <c r="O626" s="97" t="str">
        <f aca="false">I626&amp;" x "&amp;G626</f>
        <v>0 x 0</v>
      </c>
      <c r="P626" s="94" t="n">
        <f aca="false">MONTH(B626)</f>
        <v>12</v>
      </c>
      <c r="Q626" s="94" t="n">
        <f aca="false">QUOTIENT(B626-2,7)-6129</f>
        <v>-6129</v>
      </c>
    </row>
    <row r="627" customFormat="false" ht="12.75" hidden="false" customHeight="false" outlineLevel="0" collapsed="false">
      <c r="A627" s="94"/>
      <c r="B627" s="39"/>
      <c r="C627" s="40"/>
      <c r="D627" s="98"/>
      <c r="E627" s="98"/>
      <c r="F627" s="40"/>
      <c r="G627" s="97"/>
      <c r="H627" s="94"/>
      <c r="I627" s="97"/>
      <c r="J627" s="94"/>
      <c r="K627" s="94"/>
      <c r="L627" s="94"/>
      <c r="M627" s="97" t="n">
        <v>0</v>
      </c>
      <c r="N627" s="97" t="n">
        <v>0</v>
      </c>
      <c r="O627" s="97" t="n">
        <v>0</v>
      </c>
      <c r="P627" s="94"/>
      <c r="Q627" s="94"/>
    </row>
    <row r="628" customFormat="false" ht="12.75" hidden="false" customHeight="false" outlineLevel="0" collapsed="false">
      <c r="A628" s="99"/>
      <c r="B628" s="100"/>
      <c r="C628" s="101"/>
      <c r="D628" s="102"/>
      <c r="E628" s="102"/>
      <c r="F628" s="101"/>
      <c r="G628" s="103"/>
      <c r="H628" s="99"/>
      <c r="I628" s="103"/>
      <c r="J628" s="99"/>
      <c r="K628" s="99"/>
      <c r="L628" s="99"/>
      <c r="M628" s="103" t="n">
        <v>0</v>
      </c>
      <c r="N628" s="103" t="n">
        <v>0</v>
      </c>
      <c r="O628" s="103" t="n">
        <v>0</v>
      </c>
      <c r="P628" s="99"/>
      <c r="Q628" s="99"/>
    </row>
    <row r="629" customFormat="false" ht="12.75" hidden="false" customHeight="false" outlineLevel="0" collapsed="false">
      <c r="A629" s="104" t="n">
        <f aca="false">A626+1</f>
        <v>210</v>
      </c>
      <c r="B629" s="95"/>
      <c r="C629" s="40"/>
      <c r="D629" s="96"/>
      <c r="E629" s="96"/>
      <c r="F629" s="40"/>
      <c r="G629" s="105" t="n">
        <f aca="false">C629</f>
        <v>0</v>
      </c>
      <c r="H629" s="104" t="n">
        <f aca="false">IF(AND(E629=0,E630=0),25,20)</f>
        <v>25</v>
      </c>
      <c r="I629" s="105" t="n">
        <f aca="false">F629</f>
        <v>0</v>
      </c>
      <c r="J629" s="94" t="n">
        <f aca="false">IF(E629="WO40",-40,MAX(4,SUM(E629:E630)))</f>
        <v>4</v>
      </c>
      <c r="K629" s="104" t="n">
        <f aca="false">IF(D629&gt;E629,1,0)+IF(D630&gt;E630,1,0)+IF(D631&gt;E631,1,0)</f>
        <v>0</v>
      </c>
      <c r="L629" s="104" t="n">
        <f aca="false">IF(E629&gt;D629,1,0)+IF(E630&gt;D630,1,0)+IF(E631&gt;D631,1,0)</f>
        <v>0</v>
      </c>
      <c r="M629" s="97" t="str">
        <f aca="false">G629&amp;" d. "&amp;I629</f>
        <v>0 d. 0</v>
      </c>
      <c r="N629" s="97" t="str">
        <f aca="false">G629&amp;" x "&amp;I629</f>
        <v>0 x 0</v>
      </c>
      <c r="O629" s="97" t="str">
        <f aca="false">I629&amp;" x "&amp;G629</f>
        <v>0 x 0</v>
      </c>
      <c r="P629" s="94" t="n">
        <f aca="false">MONTH(B629)</f>
        <v>12</v>
      </c>
      <c r="Q629" s="94" t="n">
        <f aca="false">QUOTIENT(B629-2,7)-6129</f>
        <v>-6129</v>
      </c>
    </row>
    <row r="630" customFormat="false" ht="12.75" hidden="false" customHeight="false" outlineLevel="0" collapsed="false">
      <c r="A630" s="94"/>
      <c r="B630" s="39"/>
      <c r="C630" s="40"/>
      <c r="D630" s="98"/>
      <c r="E630" s="98"/>
      <c r="F630" s="40"/>
      <c r="G630" s="97"/>
      <c r="H630" s="94"/>
      <c r="I630" s="97"/>
      <c r="J630" s="94"/>
      <c r="K630" s="94"/>
      <c r="L630" s="94"/>
      <c r="M630" s="97" t="n">
        <v>0</v>
      </c>
      <c r="N630" s="97" t="n">
        <v>0</v>
      </c>
      <c r="O630" s="97" t="n">
        <v>0</v>
      </c>
      <c r="P630" s="94"/>
      <c r="Q630" s="94"/>
    </row>
    <row r="631" customFormat="false" ht="12.75" hidden="false" customHeight="false" outlineLevel="0" collapsed="false">
      <c r="A631" s="99"/>
      <c r="B631" s="100"/>
      <c r="C631" s="101"/>
      <c r="D631" s="102"/>
      <c r="E631" s="102"/>
      <c r="F631" s="101"/>
      <c r="G631" s="103"/>
      <c r="H631" s="99"/>
      <c r="I631" s="103"/>
      <c r="J631" s="99"/>
      <c r="K631" s="99"/>
      <c r="L631" s="99"/>
      <c r="M631" s="103" t="n">
        <v>0</v>
      </c>
      <c r="N631" s="103" t="n">
        <v>0</v>
      </c>
      <c r="O631" s="103" t="n">
        <v>0</v>
      </c>
      <c r="P631" s="99"/>
      <c r="Q631" s="99"/>
    </row>
    <row r="632" customFormat="false" ht="12.75" hidden="false" customHeight="false" outlineLevel="0" collapsed="false">
      <c r="A632" s="104" t="n">
        <f aca="false">A629+1</f>
        <v>211</v>
      </c>
      <c r="B632" s="95"/>
      <c r="C632" s="40"/>
      <c r="D632" s="96"/>
      <c r="E632" s="96"/>
      <c r="F632" s="40"/>
      <c r="G632" s="105" t="n">
        <f aca="false">C632</f>
        <v>0</v>
      </c>
      <c r="H632" s="104" t="n">
        <f aca="false">IF(AND(E632=0,E633=0),25,20)</f>
        <v>25</v>
      </c>
      <c r="I632" s="105" t="n">
        <f aca="false">F632</f>
        <v>0</v>
      </c>
      <c r="J632" s="94" t="n">
        <f aca="false">IF(E632="WO40",-40,MAX(4,SUM(E632:E633)))</f>
        <v>4</v>
      </c>
      <c r="K632" s="104" t="n">
        <f aca="false">IF(D632&gt;E632,1,0)+IF(D633&gt;E633,1,0)+IF(D634&gt;E634,1,0)</f>
        <v>0</v>
      </c>
      <c r="L632" s="104" t="n">
        <f aca="false">IF(E632&gt;D632,1,0)+IF(E633&gt;D633,1,0)+IF(E634&gt;D634,1,0)</f>
        <v>0</v>
      </c>
      <c r="M632" s="97" t="str">
        <f aca="false">G632&amp;" d. "&amp;I632</f>
        <v>0 d. 0</v>
      </c>
      <c r="N632" s="97" t="str">
        <f aca="false">G632&amp;" x "&amp;I632</f>
        <v>0 x 0</v>
      </c>
      <c r="O632" s="97" t="str">
        <f aca="false">I632&amp;" x "&amp;G632</f>
        <v>0 x 0</v>
      </c>
      <c r="P632" s="94" t="n">
        <f aca="false">MONTH(B632)</f>
        <v>12</v>
      </c>
      <c r="Q632" s="94" t="n">
        <f aca="false">QUOTIENT(B632-2,7)-6129</f>
        <v>-6129</v>
      </c>
    </row>
    <row r="633" customFormat="false" ht="12.75" hidden="false" customHeight="false" outlineLevel="0" collapsed="false">
      <c r="A633" s="94"/>
      <c r="B633" s="39"/>
      <c r="C633" s="40"/>
      <c r="D633" s="98"/>
      <c r="E633" s="98"/>
      <c r="F633" s="40"/>
      <c r="G633" s="97"/>
      <c r="H633" s="94"/>
      <c r="I633" s="97"/>
      <c r="J633" s="94"/>
      <c r="K633" s="94"/>
      <c r="L633" s="94"/>
      <c r="M633" s="97" t="n">
        <v>0</v>
      </c>
      <c r="N633" s="97" t="n">
        <v>0</v>
      </c>
      <c r="O633" s="97" t="n">
        <v>0</v>
      </c>
      <c r="P633" s="94"/>
      <c r="Q633" s="94"/>
    </row>
    <row r="634" customFormat="false" ht="12.75" hidden="false" customHeight="false" outlineLevel="0" collapsed="false">
      <c r="A634" s="99"/>
      <c r="B634" s="100"/>
      <c r="C634" s="101"/>
      <c r="D634" s="102"/>
      <c r="E634" s="102"/>
      <c r="F634" s="101"/>
      <c r="G634" s="103"/>
      <c r="H634" s="99"/>
      <c r="I634" s="103"/>
      <c r="J634" s="99"/>
      <c r="K634" s="99"/>
      <c r="L634" s="99"/>
      <c r="M634" s="103" t="n">
        <v>0</v>
      </c>
      <c r="N634" s="103" t="n">
        <v>0</v>
      </c>
      <c r="O634" s="103" t="n">
        <v>0</v>
      </c>
      <c r="P634" s="99"/>
      <c r="Q634" s="99"/>
    </row>
    <row r="635" customFormat="false" ht="12.75" hidden="false" customHeight="false" outlineLevel="0" collapsed="false">
      <c r="A635" s="104" t="n">
        <f aca="false">A632+1</f>
        <v>212</v>
      </c>
      <c r="B635" s="95"/>
      <c r="C635" s="40"/>
      <c r="D635" s="96"/>
      <c r="E635" s="96"/>
      <c r="F635" s="40"/>
      <c r="G635" s="105" t="n">
        <f aca="false">C635</f>
        <v>0</v>
      </c>
      <c r="H635" s="104" t="n">
        <f aca="false">IF(AND(E635=0,E636=0),25,20)</f>
        <v>25</v>
      </c>
      <c r="I635" s="105" t="n">
        <f aca="false">F635</f>
        <v>0</v>
      </c>
      <c r="J635" s="94" t="n">
        <f aca="false">IF(E635="WO40",-40,MAX(4,SUM(E635:E636)))</f>
        <v>4</v>
      </c>
      <c r="K635" s="104" t="n">
        <f aca="false">IF(D635&gt;E635,1,0)+IF(D636&gt;E636,1,0)+IF(D637&gt;E637,1,0)</f>
        <v>0</v>
      </c>
      <c r="L635" s="104" t="n">
        <f aca="false">IF(E635&gt;D635,1,0)+IF(E636&gt;D636,1,0)+IF(E637&gt;D637,1,0)</f>
        <v>0</v>
      </c>
      <c r="M635" s="97" t="str">
        <f aca="false">G635&amp;" d. "&amp;I635</f>
        <v>0 d. 0</v>
      </c>
      <c r="N635" s="97" t="str">
        <f aca="false">G635&amp;" x "&amp;I635</f>
        <v>0 x 0</v>
      </c>
      <c r="O635" s="97" t="str">
        <f aca="false">I635&amp;" x "&amp;G635</f>
        <v>0 x 0</v>
      </c>
      <c r="P635" s="94" t="n">
        <f aca="false">MONTH(B635)</f>
        <v>12</v>
      </c>
      <c r="Q635" s="94" t="n">
        <f aca="false">QUOTIENT(B635-2,7)-6129</f>
        <v>-6129</v>
      </c>
    </row>
    <row r="636" customFormat="false" ht="12.75" hidden="false" customHeight="false" outlineLevel="0" collapsed="false">
      <c r="A636" s="94"/>
      <c r="B636" s="39"/>
      <c r="C636" s="40"/>
      <c r="D636" s="98"/>
      <c r="E636" s="98"/>
      <c r="F636" s="40"/>
      <c r="G636" s="97"/>
      <c r="H636" s="94"/>
      <c r="I636" s="97"/>
      <c r="J636" s="94"/>
      <c r="K636" s="94"/>
      <c r="L636" s="94"/>
      <c r="M636" s="97" t="n">
        <v>0</v>
      </c>
      <c r="N636" s="97" t="n">
        <v>0</v>
      </c>
      <c r="O636" s="97" t="n">
        <v>0</v>
      </c>
      <c r="P636" s="94"/>
      <c r="Q636" s="94"/>
    </row>
    <row r="637" customFormat="false" ht="12.75" hidden="false" customHeight="false" outlineLevel="0" collapsed="false">
      <c r="A637" s="99"/>
      <c r="B637" s="100"/>
      <c r="C637" s="101"/>
      <c r="D637" s="102"/>
      <c r="E637" s="102"/>
      <c r="F637" s="101"/>
      <c r="G637" s="103"/>
      <c r="H637" s="99"/>
      <c r="I637" s="103"/>
      <c r="J637" s="99"/>
      <c r="K637" s="99"/>
      <c r="L637" s="99"/>
      <c r="M637" s="103" t="n">
        <v>0</v>
      </c>
      <c r="N637" s="103" t="n">
        <v>0</v>
      </c>
      <c r="O637" s="103" t="n">
        <v>0</v>
      </c>
      <c r="P637" s="99"/>
      <c r="Q637" s="99"/>
    </row>
    <row r="638" customFormat="false" ht="12.75" hidden="false" customHeight="false" outlineLevel="0" collapsed="false">
      <c r="A638" s="104" t="n">
        <f aca="false">A635+1</f>
        <v>213</v>
      </c>
      <c r="B638" s="95"/>
      <c r="C638" s="40"/>
      <c r="D638" s="96"/>
      <c r="E638" s="96"/>
      <c r="F638" s="40"/>
      <c r="G638" s="105" t="n">
        <f aca="false">C638</f>
        <v>0</v>
      </c>
      <c r="H638" s="104" t="n">
        <f aca="false">IF(AND(E638=0,E639=0),25,20)</f>
        <v>25</v>
      </c>
      <c r="I638" s="105" t="n">
        <f aca="false">F638</f>
        <v>0</v>
      </c>
      <c r="J638" s="94" t="n">
        <f aca="false">IF(E638="WO40",-40,MAX(4,SUM(E638:E639)))</f>
        <v>4</v>
      </c>
      <c r="K638" s="104" t="n">
        <f aca="false">IF(D638&gt;E638,1,0)+IF(D639&gt;E639,1,0)+IF(D640&gt;E640,1,0)</f>
        <v>0</v>
      </c>
      <c r="L638" s="104" t="n">
        <f aca="false">IF(E638&gt;D638,1,0)+IF(E639&gt;D639,1,0)+IF(E640&gt;D640,1,0)</f>
        <v>0</v>
      </c>
      <c r="M638" s="97" t="str">
        <f aca="false">G638&amp;" d. "&amp;I638</f>
        <v>0 d. 0</v>
      </c>
      <c r="N638" s="97" t="str">
        <f aca="false">G638&amp;" x "&amp;I638</f>
        <v>0 x 0</v>
      </c>
      <c r="O638" s="97" t="str">
        <f aca="false">I638&amp;" x "&amp;G638</f>
        <v>0 x 0</v>
      </c>
      <c r="P638" s="94" t="n">
        <f aca="false">MONTH(B638)</f>
        <v>12</v>
      </c>
      <c r="Q638" s="94" t="n">
        <f aca="false">QUOTIENT(B638-2,7)-6129</f>
        <v>-6129</v>
      </c>
    </row>
    <row r="639" customFormat="false" ht="12.75" hidden="false" customHeight="false" outlineLevel="0" collapsed="false">
      <c r="A639" s="94"/>
      <c r="B639" s="39"/>
      <c r="C639" s="40"/>
      <c r="D639" s="98"/>
      <c r="E639" s="98"/>
      <c r="F639" s="40"/>
      <c r="G639" s="97"/>
      <c r="H639" s="94"/>
      <c r="I639" s="97"/>
      <c r="J639" s="94"/>
      <c r="K639" s="94"/>
      <c r="L639" s="94"/>
      <c r="M639" s="97" t="n">
        <v>0</v>
      </c>
      <c r="N639" s="97" t="n">
        <v>0</v>
      </c>
      <c r="O639" s="97" t="n">
        <v>0</v>
      </c>
      <c r="P639" s="94"/>
      <c r="Q639" s="94"/>
    </row>
    <row r="640" customFormat="false" ht="12.75" hidden="false" customHeight="false" outlineLevel="0" collapsed="false">
      <c r="A640" s="99"/>
      <c r="B640" s="100"/>
      <c r="C640" s="101"/>
      <c r="D640" s="102"/>
      <c r="E640" s="102"/>
      <c r="F640" s="101"/>
      <c r="G640" s="103"/>
      <c r="H640" s="99"/>
      <c r="I640" s="103"/>
      <c r="J640" s="99"/>
      <c r="K640" s="99"/>
      <c r="L640" s="99"/>
      <c r="M640" s="103" t="n">
        <v>0</v>
      </c>
      <c r="N640" s="103" t="n">
        <v>0</v>
      </c>
      <c r="O640" s="103" t="n">
        <v>0</v>
      </c>
      <c r="P640" s="99"/>
      <c r="Q640" s="99"/>
    </row>
    <row r="641" customFormat="false" ht="12.75" hidden="false" customHeight="false" outlineLevel="0" collapsed="false">
      <c r="A641" s="104" t="n">
        <f aca="false">A638+1</f>
        <v>214</v>
      </c>
      <c r="B641" s="95"/>
      <c r="C641" s="40"/>
      <c r="D641" s="96"/>
      <c r="E641" s="96"/>
      <c r="F641" s="40"/>
      <c r="G641" s="105" t="n">
        <f aca="false">C641</f>
        <v>0</v>
      </c>
      <c r="H641" s="104" t="n">
        <f aca="false">IF(AND(E641=0,E642=0),25,20)</f>
        <v>25</v>
      </c>
      <c r="I641" s="105" t="n">
        <f aca="false">F641</f>
        <v>0</v>
      </c>
      <c r="J641" s="94" t="n">
        <f aca="false">IF(E641="WO40",-40,MAX(4,SUM(E641:E642)))</f>
        <v>4</v>
      </c>
      <c r="K641" s="104" t="n">
        <f aca="false">IF(D641&gt;E641,1,0)+IF(D642&gt;E642,1,0)+IF(D643&gt;E643,1,0)</f>
        <v>0</v>
      </c>
      <c r="L641" s="104" t="n">
        <f aca="false">IF(E641&gt;D641,1,0)+IF(E642&gt;D642,1,0)+IF(E643&gt;D643,1,0)</f>
        <v>0</v>
      </c>
      <c r="M641" s="97" t="str">
        <f aca="false">G641&amp;" d. "&amp;I641</f>
        <v>0 d. 0</v>
      </c>
      <c r="N641" s="97" t="str">
        <f aca="false">G641&amp;" x "&amp;I641</f>
        <v>0 x 0</v>
      </c>
      <c r="O641" s="97" t="str">
        <f aca="false">I641&amp;" x "&amp;G641</f>
        <v>0 x 0</v>
      </c>
      <c r="P641" s="94" t="n">
        <f aca="false">MONTH(B641)</f>
        <v>12</v>
      </c>
      <c r="Q641" s="94" t="n">
        <f aca="false">QUOTIENT(B641-2,7)-6129</f>
        <v>-6129</v>
      </c>
    </row>
    <row r="642" customFormat="false" ht="12.75" hidden="false" customHeight="false" outlineLevel="0" collapsed="false">
      <c r="A642" s="94"/>
      <c r="B642" s="39"/>
      <c r="C642" s="40"/>
      <c r="D642" s="98"/>
      <c r="E642" s="98"/>
      <c r="F642" s="40"/>
      <c r="G642" s="97"/>
      <c r="H642" s="94"/>
      <c r="I642" s="97"/>
      <c r="J642" s="94"/>
      <c r="K642" s="94"/>
      <c r="L642" s="94"/>
      <c r="M642" s="97" t="n">
        <v>0</v>
      </c>
      <c r="N642" s="97" t="n">
        <v>0</v>
      </c>
      <c r="O642" s="97" t="n">
        <v>0</v>
      </c>
      <c r="P642" s="94"/>
      <c r="Q642" s="94"/>
    </row>
    <row r="643" customFormat="false" ht="12.75" hidden="false" customHeight="false" outlineLevel="0" collapsed="false">
      <c r="A643" s="99"/>
      <c r="B643" s="100"/>
      <c r="C643" s="101"/>
      <c r="D643" s="102"/>
      <c r="E643" s="102"/>
      <c r="F643" s="101"/>
      <c r="G643" s="103"/>
      <c r="H643" s="99"/>
      <c r="I643" s="103"/>
      <c r="J643" s="99"/>
      <c r="K643" s="99"/>
      <c r="L643" s="99"/>
      <c r="M643" s="103" t="n">
        <v>0</v>
      </c>
      <c r="N643" s="103" t="n">
        <v>0</v>
      </c>
      <c r="O643" s="103" t="n">
        <v>0</v>
      </c>
      <c r="P643" s="99"/>
      <c r="Q643" s="99"/>
    </row>
    <row r="644" customFormat="false" ht="12.75" hidden="false" customHeight="false" outlineLevel="0" collapsed="false">
      <c r="A644" s="104" t="n">
        <f aca="false">A641+1</f>
        <v>215</v>
      </c>
      <c r="B644" s="95"/>
      <c r="C644" s="40"/>
      <c r="D644" s="96"/>
      <c r="E644" s="96"/>
      <c r="F644" s="40"/>
      <c r="G644" s="105" t="n">
        <f aca="false">C644</f>
        <v>0</v>
      </c>
      <c r="H644" s="104" t="n">
        <f aca="false">IF(AND(E644=0,E645=0),25,20)</f>
        <v>25</v>
      </c>
      <c r="I644" s="105" t="n">
        <f aca="false">F644</f>
        <v>0</v>
      </c>
      <c r="J644" s="94" t="n">
        <f aca="false">IF(E644="WO40",-40,MAX(4,SUM(E644:E645)))</f>
        <v>4</v>
      </c>
      <c r="K644" s="104" t="n">
        <f aca="false">IF(D644&gt;E644,1,0)+IF(D645&gt;E645,1,0)+IF(D646&gt;E646,1,0)</f>
        <v>0</v>
      </c>
      <c r="L644" s="104" t="n">
        <f aca="false">IF(E644&gt;D644,1,0)+IF(E645&gt;D645,1,0)+IF(E646&gt;D646,1,0)</f>
        <v>0</v>
      </c>
      <c r="M644" s="97" t="str">
        <f aca="false">G644&amp;" d. "&amp;I644</f>
        <v>0 d. 0</v>
      </c>
      <c r="N644" s="97" t="str">
        <f aca="false">G644&amp;" x "&amp;I644</f>
        <v>0 x 0</v>
      </c>
      <c r="O644" s="97" t="str">
        <f aca="false">I644&amp;" x "&amp;G644</f>
        <v>0 x 0</v>
      </c>
      <c r="P644" s="94" t="n">
        <f aca="false">MONTH(B644)</f>
        <v>12</v>
      </c>
      <c r="Q644" s="94" t="n">
        <f aca="false">QUOTIENT(B644-2,7)-6129</f>
        <v>-6129</v>
      </c>
    </row>
    <row r="645" customFormat="false" ht="12.75" hidden="false" customHeight="false" outlineLevel="0" collapsed="false">
      <c r="A645" s="94"/>
      <c r="B645" s="39"/>
      <c r="C645" s="40"/>
      <c r="D645" s="98"/>
      <c r="E645" s="98"/>
      <c r="F645" s="40"/>
      <c r="G645" s="97"/>
      <c r="H645" s="94"/>
      <c r="I645" s="97"/>
      <c r="J645" s="94"/>
      <c r="K645" s="94"/>
      <c r="L645" s="94"/>
      <c r="M645" s="97" t="n">
        <v>0</v>
      </c>
      <c r="N645" s="97" t="n">
        <v>0</v>
      </c>
      <c r="O645" s="97" t="n">
        <v>0</v>
      </c>
      <c r="P645" s="94"/>
      <c r="Q645" s="94"/>
    </row>
    <row r="646" customFormat="false" ht="12.75" hidden="false" customHeight="false" outlineLevel="0" collapsed="false">
      <c r="A646" s="99"/>
      <c r="B646" s="100"/>
      <c r="C646" s="101"/>
      <c r="D646" s="102"/>
      <c r="E646" s="102"/>
      <c r="F646" s="101"/>
      <c r="G646" s="103"/>
      <c r="H646" s="99"/>
      <c r="I646" s="103"/>
      <c r="J646" s="99"/>
      <c r="K646" s="99"/>
      <c r="L646" s="99"/>
      <c r="M646" s="103" t="n">
        <v>0</v>
      </c>
      <c r="N646" s="103" t="n">
        <v>0</v>
      </c>
      <c r="O646" s="103" t="n">
        <v>0</v>
      </c>
      <c r="P646" s="99"/>
      <c r="Q646" s="99"/>
    </row>
    <row r="647" customFormat="false" ht="12.75" hidden="false" customHeight="false" outlineLevel="0" collapsed="false">
      <c r="A647" s="104" t="n">
        <f aca="false">A644+1</f>
        <v>216</v>
      </c>
      <c r="B647" s="95"/>
      <c r="C647" s="40"/>
      <c r="D647" s="96"/>
      <c r="E647" s="96"/>
      <c r="F647" s="40"/>
      <c r="G647" s="105" t="n">
        <f aca="false">C647</f>
        <v>0</v>
      </c>
      <c r="H647" s="104" t="n">
        <f aca="false">IF(AND(E647=0,E648=0),25,20)</f>
        <v>25</v>
      </c>
      <c r="I647" s="105" t="n">
        <f aca="false">F647</f>
        <v>0</v>
      </c>
      <c r="J647" s="94" t="n">
        <f aca="false">IF(E647="WO40",-40,MAX(4,SUM(E647:E648)))</f>
        <v>4</v>
      </c>
      <c r="K647" s="104" t="n">
        <f aca="false">IF(D647&gt;E647,1,0)+IF(D648&gt;E648,1,0)+IF(D649&gt;E649,1,0)</f>
        <v>0</v>
      </c>
      <c r="L647" s="104" t="n">
        <f aca="false">IF(E647&gt;D647,1,0)+IF(E648&gt;D648,1,0)+IF(E649&gt;D649,1,0)</f>
        <v>0</v>
      </c>
      <c r="M647" s="97" t="str">
        <f aca="false">G647&amp;" d. "&amp;I647</f>
        <v>0 d. 0</v>
      </c>
      <c r="N647" s="97" t="str">
        <f aca="false">G647&amp;" x "&amp;I647</f>
        <v>0 x 0</v>
      </c>
      <c r="O647" s="97" t="str">
        <f aca="false">I647&amp;" x "&amp;G647</f>
        <v>0 x 0</v>
      </c>
      <c r="P647" s="94" t="n">
        <f aca="false">MONTH(B647)</f>
        <v>12</v>
      </c>
      <c r="Q647" s="94" t="n">
        <f aca="false">QUOTIENT(B647-2,7)-6129</f>
        <v>-6129</v>
      </c>
    </row>
    <row r="648" customFormat="false" ht="12.75" hidden="false" customHeight="false" outlineLevel="0" collapsed="false">
      <c r="A648" s="94"/>
      <c r="B648" s="39"/>
      <c r="C648" s="40"/>
      <c r="D648" s="98"/>
      <c r="E648" s="98"/>
      <c r="F648" s="40"/>
      <c r="G648" s="97"/>
      <c r="H648" s="94"/>
      <c r="I648" s="97"/>
      <c r="J648" s="94"/>
      <c r="K648" s="94"/>
      <c r="L648" s="94"/>
      <c r="M648" s="97" t="n">
        <v>0</v>
      </c>
      <c r="N648" s="97" t="n">
        <v>0</v>
      </c>
      <c r="O648" s="97" t="n">
        <v>0</v>
      </c>
      <c r="P648" s="94"/>
      <c r="Q648" s="94"/>
    </row>
    <row r="649" customFormat="false" ht="12.75" hidden="false" customHeight="false" outlineLevel="0" collapsed="false">
      <c r="A649" s="99"/>
      <c r="B649" s="100"/>
      <c r="C649" s="101"/>
      <c r="D649" s="102"/>
      <c r="E649" s="102"/>
      <c r="F649" s="101"/>
      <c r="G649" s="103"/>
      <c r="H649" s="99"/>
      <c r="I649" s="103"/>
      <c r="J649" s="99"/>
      <c r="K649" s="99"/>
      <c r="L649" s="99"/>
      <c r="M649" s="103" t="n">
        <v>0</v>
      </c>
      <c r="N649" s="103" t="n">
        <v>0</v>
      </c>
      <c r="O649" s="103" t="n">
        <v>0</v>
      </c>
      <c r="P649" s="99"/>
      <c r="Q649" s="99"/>
    </row>
    <row r="650" customFormat="false" ht="12.75" hidden="false" customHeight="false" outlineLevel="0" collapsed="false">
      <c r="A650" s="104" t="n">
        <f aca="false">A647+1</f>
        <v>217</v>
      </c>
      <c r="B650" s="95"/>
      <c r="C650" s="40"/>
      <c r="D650" s="96"/>
      <c r="E650" s="96"/>
      <c r="F650" s="40"/>
      <c r="G650" s="105" t="n">
        <f aca="false">C650</f>
        <v>0</v>
      </c>
      <c r="H650" s="104" t="n">
        <f aca="false">IF(AND(E650=0,E651=0),25,20)</f>
        <v>25</v>
      </c>
      <c r="I650" s="105" t="n">
        <f aca="false">F650</f>
        <v>0</v>
      </c>
      <c r="J650" s="94" t="n">
        <f aca="false">IF(E650="WO40",-40,MAX(4,SUM(E650:E651)))</f>
        <v>4</v>
      </c>
      <c r="K650" s="104" t="n">
        <f aca="false">IF(D650&gt;E650,1,0)+IF(D651&gt;E651,1,0)+IF(D652&gt;E652,1,0)</f>
        <v>0</v>
      </c>
      <c r="L650" s="104" t="n">
        <f aca="false">IF(E650&gt;D650,1,0)+IF(E651&gt;D651,1,0)+IF(E652&gt;D652,1,0)</f>
        <v>0</v>
      </c>
      <c r="M650" s="97" t="str">
        <f aca="false">G650&amp;" d. "&amp;I650</f>
        <v>0 d. 0</v>
      </c>
      <c r="N650" s="97" t="str">
        <f aca="false">G650&amp;" x "&amp;I650</f>
        <v>0 x 0</v>
      </c>
      <c r="O650" s="97" t="str">
        <f aca="false">I650&amp;" x "&amp;G650</f>
        <v>0 x 0</v>
      </c>
      <c r="P650" s="94" t="n">
        <f aca="false">MONTH(B650)</f>
        <v>12</v>
      </c>
      <c r="Q650" s="94" t="n">
        <f aca="false">QUOTIENT(B650-2,7)-6129</f>
        <v>-6129</v>
      </c>
    </row>
    <row r="651" customFormat="false" ht="12.75" hidden="false" customHeight="false" outlineLevel="0" collapsed="false">
      <c r="A651" s="94"/>
      <c r="B651" s="39"/>
      <c r="C651" s="40"/>
      <c r="D651" s="98"/>
      <c r="E651" s="98"/>
      <c r="F651" s="40"/>
      <c r="G651" s="97"/>
      <c r="H651" s="94"/>
      <c r="I651" s="97"/>
      <c r="J651" s="94"/>
      <c r="K651" s="94"/>
      <c r="L651" s="94"/>
      <c r="M651" s="97" t="n">
        <v>0</v>
      </c>
      <c r="N651" s="97" t="n">
        <v>0</v>
      </c>
      <c r="O651" s="97" t="n">
        <v>0</v>
      </c>
      <c r="P651" s="94"/>
      <c r="Q651" s="94"/>
    </row>
    <row r="652" customFormat="false" ht="12.75" hidden="false" customHeight="false" outlineLevel="0" collapsed="false">
      <c r="A652" s="99"/>
      <c r="B652" s="100"/>
      <c r="C652" s="101"/>
      <c r="D652" s="102"/>
      <c r="E652" s="102"/>
      <c r="F652" s="101"/>
      <c r="G652" s="103"/>
      <c r="H652" s="99"/>
      <c r="I652" s="103"/>
      <c r="J652" s="99"/>
      <c r="K652" s="99"/>
      <c r="L652" s="99"/>
      <c r="M652" s="103" t="n">
        <v>0</v>
      </c>
      <c r="N652" s="103" t="n">
        <v>0</v>
      </c>
      <c r="O652" s="103" t="n">
        <v>0</v>
      </c>
      <c r="P652" s="99"/>
      <c r="Q652" s="99"/>
    </row>
    <row r="653" customFormat="false" ht="12.75" hidden="false" customHeight="false" outlineLevel="0" collapsed="false">
      <c r="A653" s="104" t="n">
        <f aca="false">A650+1</f>
        <v>218</v>
      </c>
      <c r="B653" s="95"/>
      <c r="C653" s="40"/>
      <c r="D653" s="96"/>
      <c r="E653" s="96"/>
      <c r="F653" s="40"/>
      <c r="G653" s="105" t="n">
        <f aca="false">C653</f>
        <v>0</v>
      </c>
      <c r="H653" s="104" t="n">
        <f aca="false">IF(AND(E653=0,E654=0),25,20)</f>
        <v>25</v>
      </c>
      <c r="I653" s="105" t="n">
        <f aca="false">F653</f>
        <v>0</v>
      </c>
      <c r="J653" s="94" t="n">
        <f aca="false">IF(E653="WO40",-40,MAX(4,SUM(E653:E654)))</f>
        <v>4</v>
      </c>
      <c r="K653" s="104" t="n">
        <f aca="false">IF(D653&gt;E653,1,0)+IF(D654&gt;E654,1,0)+IF(D655&gt;E655,1,0)</f>
        <v>0</v>
      </c>
      <c r="L653" s="104" t="n">
        <f aca="false">IF(E653&gt;D653,1,0)+IF(E654&gt;D654,1,0)+IF(E655&gt;D655,1,0)</f>
        <v>0</v>
      </c>
      <c r="M653" s="97" t="str">
        <f aca="false">G653&amp;" d. "&amp;I653</f>
        <v>0 d. 0</v>
      </c>
      <c r="N653" s="97" t="str">
        <f aca="false">G653&amp;" x "&amp;I653</f>
        <v>0 x 0</v>
      </c>
      <c r="O653" s="97" t="str">
        <f aca="false">I653&amp;" x "&amp;G653</f>
        <v>0 x 0</v>
      </c>
      <c r="P653" s="94" t="n">
        <f aca="false">MONTH(B653)</f>
        <v>12</v>
      </c>
      <c r="Q653" s="94" t="n">
        <f aca="false">QUOTIENT(B653-2,7)-6129</f>
        <v>-6129</v>
      </c>
    </row>
    <row r="654" customFormat="false" ht="12.75" hidden="false" customHeight="false" outlineLevel="0" collapsed="false">
      <c r="A654" s="94"/>
      <c r="B654" s="39"/>
      <c r="C654" s="40"/>
      <c r="D654" s="98"/>
      <c r="E654" s="98"/>
      <c r="F654" s="40"/>
      <c r="G654" s="97"/>
      <c r="H654" s="94"/>
      <c r="I654" s="97"/>
      <c r="J654" s="94"/>
      <c r="K654" s="94"/>
      <c r="L654" s="94"/>
      <c r="M654" s="97" t="n">
        <v>0</v>
      </c>
      <c r="N654" s="97" t="n">
        <v>0</v>
      </c>
      <c r="O654" s="97" t="n">
        <v>0</v>
      </c>
      <c r="P654" s="94"/>
      <c r="Q654" s="94"/>
    </row>
    <row r="655" customFormat="false" ht="12.75" hidden="false" customHeight="false" outlineLevel="0" collapsed="false">
      <c r="A655" s="99"/>
      <c r="B655" s="100"/>
      <c r="C655" s="101"/>
      <c r="D655" s="102"/>
      <c r="E655" s="102"/>
      <c r="F655" s="101"/>
      <c r="G655" s="103"/>
      <c r="H655" s="99"/>
      <c r="I655" s="103"/>
      <c r="J655" s="99"/>
      <c r="K655" s="99"/>
      <c r="L655" s="99"/>
      <c r="M655" s="103" t="n">
        <v>0</v>
      </c>
      <c r="N655" s="103" t="n">
        <v>0</v>
      </c>
      <c r="O655" s="103" t="n">
        <v>0</v>
      </c>
      <c r="P655" s="99"/>
      <c r="Q655" s="99"/>
    </row>
    <row r="656" customFormat="false" ht="12.75" hidden="false" customHeight="false" outlineLevel="0" collapsed="false">
      <c r="A656" s="104" t="n">
        <f aca="false">A653+1</f>
        <v>219</v>
      </c>
      <c r="B656" s="95"/>
      <c r="C656" s="40"/>
      <c r="D656" s="96"/>
      <c r="E656" s="96"/>
      <c r="F656" s="40"/>
      <c r="G656" s="105" t="n">
        <f aca="false">C656</f>
        <v>0</v>
      </c>
      <c r="H656" s="104" t="n">
        <f aca="false">IF(AND(E656=0,E657=0),25,20)</f>
        <v>25</v>
      </c>
      <c r="I656" s="105" t="n">
        <f aca="false">F656</f>
        <v>0</v>
      </c>
      <c r="J656" s="94" t="n">
        <f aca="false">IF(E656="WO40",-40,MAX(4,SUM(E656:E657)))</f>
        <v>4</v>
      </c>
      <c r="K656" s="104" t="n">
        <f aca="false">IF(D656&gt;E656,1,0)+IF(D657&gt;E657,1,0)+IF(D658&gt;E658,1,0)</f>
        <v>0</v>
      </c>
      <c r="L656" s="104" t="n">
        <f aca="false">IF(E656&gt;D656,1,0)+IF(E657&gt;D657,1,0)+IF(E658&gt;D658,1,0)</f>
        <v>0</v>
      </c>
      <c r="M656" s="97" t="str">
        <f aca="false">G656&amp;" d. "&amp;I656</f>
        <v>0 d. 0</v>
      </c>
      <c r="N656" s="97" t="str">
        <f aca="false">G656&amp;" x "&amp;I656</f>
        <v>0 x 0</v>
      </c>
      <c r="O656" s="97" t="str">
        <f aca="false">I656&amp;" x "&amp;G656</f>
        <v>0 x 0</v>
      </c>
      <c r="P656" s="94" t="n">
        <f aca="false">MONTH(B656)</f>
        <v>12</v>
      </c>
      <c r="Q656" s="94" t="n">
        <f aca="false">QUOTIENT(B656-2,7)-6129</f>
        <v>-6129</v>
      </c>
    </row>
    <row r="657" customFormat="false" ht="12.75" hidden="false" customHeight="false" outlineLevel="0" collapsed="false">
      <c r="A657" s="94"/>
      <c r="B657" s="39"/>
      <c r="C657" s="40"/>
      <c r="D657" s="98"/>
      <c r="E657" s="98"/>
      <c r="F657" s="40"/>
      <c r="G657" s="97"/>
      <c r="H657" s="94"/>
      <c r="I657" s="97"/>
      <c r="J657" s="94"/>
      <c r="K657" s="94"/>
      <c r="L657" s="94"/>
      <c r="M657" s="97" t="n">
        <v>0</v>
      </c>
      <c r="N657" s="97" t="n">
        <v>0</v>
      </c>
      <c r="O657" s="97" t="n">
        <v>0</v>
      </c>
      <c r="P657" s="94"/>
      <c r="Q657" s="94"/>
    </row>
    <row r="658" customFormat="false" ht="12.75" hidden="false" customHeight="false" outlineLevel="0" collapsed="false">
      <c r="A658" s="99"/>
      <c r="B658" s="100"/>
      <c r="C658" s="101"/>
      <c r="D658" s="102"/>
      <c r="E658" s="102"/>
      <c r="F658" s="101"/>
      <c r="G658" s="103"/>
      <c r="H658" s="99"/>
      <c r="I658" s="103"/>
      <c r="J658" s="99"/>
      <c r="K658" s="99"/>
      <c r="L658" s="99"/>
      <c r="M658" s="103" t="n">
        <v>0</v>
      </c>
      <c r="N658" s="103" t="n">
        <v>0</v>
      </c>
      <c r="O658" s="103" t="n">
        <v>0</v>
      </c>
      <c r="P658" s="99"/>
      <c r="Q658" s="99"/>
    </row>
    <row r="659" customFormat="false" ht="12.75" hidden="false" customHeight="false" outlineLevel="0" collapsed="false">
      <c r="A659" s="104" t="n">
        <f aca="false">A656+1</f>
        <v>220</v>
      </c>
      <c r="B659" s="95"/>
      <c r="C659" s="40"/>
      <c r="D659" s="96"/>
      <c r="E659" s="96"/>
      <c r="F659" s="40"/>
      <c r="G659" s="105" t="n">
        <f aca="false">C659</f>
        <v>0</v>
      </c>
      <c r="H659" s="104" t="n">
        <f aca="false">IF(AND(E659=0,E660=0),25,20)</f>
        <v>25</v>
      </c>
      <c r="I659" s="105" t="n">
        <f aca="false">F659</f>
        <v>0</v>
      </c>
      <c r="J659" s="94" t="n">
        <f aca="false">IF(E659="WO40",-40,MAX(4,SUM(E659:E660)))</f>
        <v>4</v>
      </c>
      <c r="K659" s="104" t="n">
        <f aca="false">IF(D659&gt;E659,1,0)+IF(D660&gt;E660,1,0)+IF(D661&gt;E661,1,0)</f>
        <v>0</v>
      </c>
      <c r="L659" s="104" t="n">
        <f aca="false">IF(E659&gt;D659,1,0)+IF(E660&gt;D660,1,0)+IF(E661&gt;D661,1,0)</f>
        <v>0</v>
      </c>
      <c r="M659" s="97" t="str">
        <f aca="false">G659&amp;" d. "&amp;I659</f>
        <v>0 d. 0</v>
      </c>
      <c r="N659" s="97" t="str">
        <f aca="false">G659&amp;" x "&amp;I659</f>
        <v>0 x 0</v>
      </c>
      <c r="O659" s="97" t="str">
        <f aca="false">I659&amp;" x "&amp;G659</f>
        <v>0 x 0</v>
      </c>
      <c r="P659" s="94" t="n">
        <f aca="false">MONTH(B659)</f>
        <v>12</v>
      </c>
      <c r="Q659" s="94" t="n">
        <f aca="false">QUOTIENT(B659-2,7)-6129</f>
        <v>-6129</v>
      </c>
    </row>
    <row r="660" customFormat="false" ht="12.75" hidden="false" customHeight="false" outlineLevel="0" collapsed="false">
      <c r="A660" s="94"/>
      <c r="B660" s="39"/>
      <c r="C660" s="40"/>
      <c r="D660" s="98"/>
      <c r="E660" s="98"/>
      <c r="F660" s="40"/>
      <c r="G660" s="97"/>
      <c r="H660" s="94"/>
      <c r="I660" s="97"/>
      <c r="J660" s="94"/>
      <c r="K660" s="94"/>
      <c r="L660" s="94"/>
      <c r="M660" s="97" t="n">
        <v>0</v>
      </c>
      <c r="N660" s="97" t="n">
        <v>0</v>
      </c>
      <c r="O660" s="97" t="n">
        <v>0</v>
      </c>
      <c r="P660" s="94"/>
      <c r="Q660" s="94"/>
    </row>
    <row r="661" customFormat="false" ht="12.75" hidden="false" customHeight="false" outlineLevel="0" collapsed="false">
      <c r="A661" s="99"/>
      <c r="B661" s="100"/>
      <c r="C661" s="101"/>
      <c r="D661" s="102"/>
      <c r="E661" s="102"/>
      <c r="F661" s="101"/>
      <c r="G661" s="103"/>
      <c r="H661" s="99"/>
      <c r="I661" s="103"/>
      <c r="J661" s="99"/>
      <c r="K661" s="99"/>
      <c r="L661" s="99"/>
      <c r="M661" s="103" t="n">
        <v>0</v>
      </c>
      <c r="N661" s="103" t="n">
        <v>0</v>
      </c>
      <c r="O661" s="103" t="n">
        <v>0</v>
      </c>
      <c r="P661" s="99"/>
      <c r="Q661" s="99"/>
    </row>
    <row r="662" customFormat="false" ht="12.75" hidden="false" customHeight="false" outlineLevel="0" collapsed="false">
      <c r="A662" s="104" t="n">
        <f aca="false">A659+1</f>
        <v>221</v>
      </c>
      <c r="B662" s="95"/>
      <c r="C662" s="40"/>
      <c r="D662" s="96"/>
      <c r="E662" s="96"/>
      <c r="F662" s="40"/>
      <c r="G662" s="105" t="n">
        <f aca="false">C662</f>
        <v>0</v>
      </c>
      <c r="H662" s="104" t="n">
        <f aca="false">IF(AND(E662=0,E663=0),25,20)</f>
        <v>25</v>
      </c>
      <c r="I662" s="105" t="n">
        <f aca="false">F662</f>
        <v>0</v>
      </c>
      <c r="J662" s="94" t="n">
        <f aca="false">IF(E662="WO40",-40,MAX(4,SUM(E662:E663)))</f>
        <v>4</v>
      </c>
      <c r="K662" s="104" t="n">
        <f aca="false">IF(D662&gt;E662,1,0)+IF(D663&gt;E663,1,0)+IF(D664&gt;E664,1,0)</f>
        <v>0</v>
      </c>
      <c r="L662" s="104" t="n">
        <f aca="false">IF(E662&gt;D662,1,0)+IF(E663&gt;D663,1,0)+IF(E664&gt;D664,1,0)</f>
        <v>0</v>
      </c>
      <c r="M662" s="97" t="str">
        <f aca="false">G662&amp;" d. "&amp;I662</f>
        <v>0 d. 0</v>
      </c>
      <c r="N662" s="97" t="str">
        <f aca="false">G662&amp;" x "&amp;I662</f>
        <v>0 x 0</v>
      </c>
      <c r="O662" s="97" t="str">
        <f aca="false">I662&amp;" x "&amp;G662</f>
        <v>0 x 0</v>
      </c>
      <c r="P662" s="94" t="n">
        <f aca="false">MONTH(B662)</f>
        <v>12</v>
      </c>
      <c r="Q662" s="94" t="n">
        <f aca="false">QUOTIENT(B662-2,7)-6129</f>
        <v>-6129</v>
      </c>
    </row>
    <row r="663" customFormat="false" ht="12.75" hidden="false" customHeight="false" outlineLevel="0" collapsed="false">
      <c r="A663" s="94"/>
      <c r="B663" s="39"/>
      <c r="C663" s="40"/>
      <c r="D663" s="98"/>
      <c r="E663" s="98"/>
      <c r="F663" s="40"/>
      <c r="G663" s="97"/>
      <c r="H663" s="94"/>
      <c r="I663" s="97"/>
      <c r="J663" s="94"/>
      <c r="K663" s="94"/>
      <c r="L663" s="94"/>
      <c r="M663" s="97" t="n">
        <v>0</v>
      </c>
      <c r="N663" s="97" t="n">
        <v>0</v>
      </c>
      <c r="O663" s="97" t="n">
        <v>0</v>
      </c>
      <c r="P663" s="94"/>
      <c r="Q663" s="94"/>
    </row>
    <row r="664" customFormat="false" ht="12.75" hidden="false" customHeight="false" outlineLevel="0" collapsed="false">
      <c r="A664" s="99"/>
      <c r="B664" s="100"/>
      <c r="C664" s="101"/>
      <c r="D664" s="102"/>
      <c r="E664" s="102"/>
      <c r="F664" s="101"/>
      <c r="G664" s="103"/>
      <c r="H664" s="99"/>
      <c r="I664" s="103"/>
      <c r="J664" s="99"/>
      <c r="K664" s="99"/>
      <c r="L664" s="99"/>
      <c r="M664" s="103" t="n">
        <v>0</v>
      </c>
      <c r="N664" s="103" t="n">
        <v>0</v>
      </c>
      <c r="O664" s="103" t="n">
        <v>0</v>
      </c>
      <c r="P664" s="99"/>
      <c r="Q664" s="99"/>
    </row>
    <row r="665" customFormat="false" ht="12.75" hidden="false" customHeight="false" outlineLevel="0" collapsed="false">
      <c r="A665" s="104" t="n">
        <f aca="false">A662+1</f>
        <v>222</v>
      </c>
      <c r="B665" s="95"/>
      <c r="C665" s="40"/>
      <c r="D665" s="96"/>
      <c r="E665" s="96"/>
      <c r="F665" s="40"/>
      <c r="G665" s="105" t="n">
        <f aca="false">C665</f>
        <v>0</v>
      </c>
      <c r="H665" s="104" t="n">
        <f aca="false">IF(AND(E665=0,E666=0),25,20)</f>
        <v>25</v>
      </c>
      <c r="I665" s="105" t="n">
        <f aca="false">F665</f>
        <v>0</v>
      </c>
      <c r="J665" s="94" t="n">
        <f aca="false">IF(E665="WO40",-40,MAX(4,SUM(E665:E666)))</f>
        <v>4</v>
      </c>
      <c r="K665" s="104" t="n">
        <f aca="false">IF(D665&gt;E665,1,0)+IF(D666&gt;E666,1,0)+IF(D667&gt;E667,1,0)</f>
        <v>0</v>
      </c>
      <c r="L665" s="104" t="n">
        <f aca="false">IF(E665&gt;D665,1,0)+IF(E666&gt;D666,1,0)+IF(E667&gt;D667,1,0)</f>
        <v>0</v>
      </c>
      <c r="M665" s="97" t="str">
        <f aca="false">G665&amp;" d. "&amp;I665</f>
        <v>0 d. 0</v>
      </c>
      <c r="N665" s="97" t="str">
        <f aca="false">G665&amp;" x "&amp;I665</f>
        <v>0 x 0</v>
      </c>
      <c r="O665" s="97" t="str">
        <f aca="false">I665&amp;" x "&amp;G665</f>
        <v>0 x 0</v>
      </c>
      <c r="P665" s="94" t="n">
        <f aca="false">MONTH(B665)</f>
        <v>12</v>
      </c>
      <c r="Q665" s="94" t="n">
        <f aca="false">QUOTIENT(B665-2,7)-6129</f>
        <v>-6129</v>
      </c>
    </row>
    <row r="666" customFormat="false" ht="12.75" hidden="false" customHeight="false" outlineLevel="0" collapsed="false">
      <c r="A666" s="94"/>
      <c r="B666" s="39"/>
      <c r="C666" s="40"/>
      <c r="D666" s="98"/>
      <c r="E666" s="98"/>
      <c r="F666" s="40"/>
      <c r="G666" s="97"/>
      <c r="H666" s="94"/>
      <c r="I666" s="97"/>
      <c r="J666" s="94"/>
      <c r="K666" s="94"/>
      <c r="L666" s="94"/>
      <c r="M666" s="97" t="n">
        <v>0</v>
      </c>
      <c r="N666" s="97" t="n">
        <v>0</v>
      </c>
      <c r="O666" s="97" t="n">
        <v>0</v>
      </c>
      <c r="P666" s="94"/>
      <c r="Q666" s="94"/>
    </row>
    <row r="667" customFormat="false" ht="12.75" hidden="false" customHeight="false" outlineLevel="0" collapsed="false">
      <c r="A667" s="99"/>
      <c r="B667" s="100"/>
      <c r="C667" s="101"/>
      <c r="D667" s="102"/>
      <c r="E667" s="102"/>
      <c r="F667" s="101"/>
      <c r="G667" s="103"/>
      <c r="H667" s="99"/>
      <c r="I667" s="103"/>
      <c r="J667" s="99"/>
      <c r="K667" s="99"/>
      <c r="L667" s="99"/>
      <c r="M667" s="103" t="n">
        <v>0</v>
      </c>
      <c r="N667" s="103" t="n">
        <v>0</v>
      </c>
      <c r="O667" s="103" t="n">
        <v>0</v>
      </c>
      <c r="P667" s="99"/>
      <c r="Q667" s="99"/>
    </row>
    <row r="668" customFormat="false" ht="12.75" hidden="false" customHeight="false" outlineLevel="0" collapsed="false">
      <c r="A668" s="104" t="n">
        <f aca="false">A665+1</f>
        <v>223</v>
      </c>
      <c r="B668" s="95"/>
      <c r="C668" s="40"/>
      <c r="D668" s="96"/>
      <c r="E668" s="96"/>
      <c r="F668" s="40"/>
      <c r="G668" s="105" t="n">
        <f aca="false">C668</f>
        <v>0</v>
      </c>
      <c r="H668" s="104" t="n">
        <f aca="false">IF(AND(E668=0,E669=0),25,20)</f>
        <v>25</v>
      </c>
      <c r="I668" s="105" t="n">
        <f aca="false">F668</f>
        <v>0</v>
      </c>
      <c r="J668" s="94" t="n">
        <f aca="false">IF(E668="WO40",-40,MAX(4,SUM(E668:E669)))</f>
        <v>4</v>
      </c>
      <c r="K668" s="104" t="n">
        <f aca="false">IF(D668&gt;E668,1,0)+IF(D669&gt;E669,1,0)+IF(D670&gt;E670,1,0)</f>
        <v>0</v>
      </c>
      <c r="L668" s="104" t="n">
        <f aca="false">IF(E668&gt;D668,1,0)+IF(E669&gt;D669,1,0)+IF(E670&gt;D670,1,0)</f>
        <v>0</v>
      </c>
      <c r="M668" s="97" t="str">
        <f aca="false">G668&amp;" d. "&amp;I668</f>
        <v>0 d. 0</v>
      </c>
      <c r="N668" s="97" t="str">
        <f aca="false">G668&amp;" x "&amp;I668</f>
        <v>0 x 0</v>
      </c>
      <c r="O668" s="97" t="str">
        <f aca="false">I668&amp;" x "&amp;G668</f>
        <v>0 x 0</v>
      </c>
      <c r="P668" s="94" t="n">
        <f aca="false">MONTH(B668)</f>
        <v>12</v>
      </c>
      <c r="Q668" s="94" t="n">
        <f aca="false">QUOTIENT(B668-2,7)-6129</f>
        <v>-6129</v>
      </c>
    </row>
    <row r="669" customFormat="false" ht="12.75" hidden="false" customHeight="false" outlineLevel="0" collapsed="false">
      <c r="A669" s="94"/>
      <c r="B669" s="39"/>
      <c r="C669" s="40"/>
      <c r="D669" s="98"/>
      <c r="E669" s="98"/>
      <c r="F669" s="40"/>
      <c r="G669" s="97"/>
      <c r="H669" s="94"/>
      <c r="I669" s="97"/>
      <c r="J669" s="94"/>
      <c r="K669" s="94"/>
      <c r="L669" s="94"/>
      <c r="M669" s="97" t="n">
        <v>0</v>
      </c>
      <c r="N669" s="97" t="n">
        <v>0</v>
      </c>
      <c r="O669" s="97" t="n">
        <v>0</v>
      </c>
      <c r="P669" s="94"/>
      <c r="Q669" s="94"/>
    </row>
    <row r="670" customFormat="false" ht="12.75" hidden="false" customHeight="false" outlineLevel="0" collapsed="false">
      <c r="A670" s="99"/>
      <c r="B670" s="100"/>
      <c r="C670" s="101"/>
      <c r="D670" s="102"/>
      <c r="E670" s="102"/>
      <c r="F670" s="101"/>
      <c r="G670" s="103"/>
      <c r="H670" s="99"/>
      <c r="I670" s="103"/>
      <c r="J670" s="99"/>
      <c r="K670" s="99"/>
      <c r="L670" s="99"/>
      <c r="M670" s="103" t="n">
        <v>0</v>
      </c>
      <c r="N670" s="103" t="n">
        <v>0</v>
      </c>
      <c r="O670" s="103" t="n">
        <v>0</v>
      </c>
      <c r="P670" s="99"/>
      <c r="Q670" s="99"/>
    </row>
    <row r="671" customFormat="false" ht="12.75" hidden="false" customHeight="false" outlineLevel="0" collapsed="false">
      <c r="A671" s="104" t="n">
        <f aca="false">A668+1</f>
        <v>224</v>
      </c>
      <c r="B671" s="95"/>
      <c r="C671" s="40"/>
      <c r="D671" s="96"/>
      <c r="E671" s="96"/>
      <c r="F671" s="40"/>
      <c r="G671" s="105" t="n">
        <f aca="false">C671</f>
        <v>0</v>
      </c>
      <c r="H671" s="104" t="n">
        <f aca="false">IF(AND(E671=0,E672=0),25,20)</f>
        <v>25</v>
      </c>
      <c r="I671" s="105" t="n">
        <f aca="false">F671</f>
        <v>0</v>
      </c>
      <c r="J671" s="94" t="n">
        <f aca="false">IF(E671="WO40",-40,MAX(4,SUM(E671:E672)))</f>
        <v>4</v>
      </c>
      <c r="K671" s="104" t="n">
        <f aca="false">IF(D671&gt;E671,1,0)+IF(D672&gt;E672,1,0)+IF(D673&gt;E673,1,0)</f>
        <v>0</v>
      </c>
      <c r="L671" s="104" t="n">
        <f aca="false">IF(E671&gt;D671,1,0)+IF(E672&gt;D672,1,0)+IF(E673&gt;D673,1,0)</f>
        <v>0</v>
      </c>
      <c r="M671" s="97" t="str">
        <f aca="false">G671&amp;" d. "&amp;I671</f>
        <v>0 d. 0</v>
      </c>
      <c r="N671" s="97" t="str">
        <f aca="false">G671&amp;" x "&amp;I671</f>
        <v>0 x 0</v>
      </c>
      <c r="O671" s="97" t="str">
        <f aca="false">I671&amp;" x "&amp;G671</f>
        <v>0 x 0</v>
      </c>
      <c r="P671" s="94" t="n">
        <f aca="false">MONTH(B671)</f>
        <v>12</v>
      </c>
      <c r="Q671" s="94" t="n">
        <f aca="false">QUOTIENT(B671-2,7)-6129</f>
        <v>-6129</v>
      </c>
    </row>
    <row r="672" customFormat="false" ht="12.75" hidden="false" customHeight="false" outlineLevel="0" collapsed="false">
      <c r="A672" s="94"/>
      <c r="B672" s="39"/>
      <c r="C672" s="40"/>
      <c r="D672" s="98"/>
      <c r="E672" s="98"/>
      <c r="F672" s="40"/>
      <c r="G672" s="97"/>
      <c r="H672" s="94"/>
      <c r="I672" s="97"/>
      <c r="J672" s="94"/>
      <c r="K672" s="94"/>
      <c r="L672" s="94"/>
      <c r="M672" s="97" t="n">
        <v>0</v>
      </c>
      <c r="N672" s="97" t="n">
        <v>0</v>
      </c>
      <c r="O672" s="97" t="n">
        <v>0</v>
      </c>
      <c r="P672" s="94"/>
      <c r="Q672" s="94"/>
    </row>
    <row r="673" customFormat="false" ht="12.75" hidden="false" customHeight="false" outlineLevel="0" collapsed="false">
      <c r="A673" s="99"/>
      <c r="B673" s="100"/>
      <c r="C673" s="101"/>
      <c r="D673" s="102"/>
      <c r="E673" s="102"/>
      <c r="F673" s="101"/>
      <c r="G673" s="103"/>
      <c r="H673" s="99"/>
      <c r="I673" s="103"/>
      <c r="J673" s="99"/>
      <c r="K673" s="99"/>
      <c r="L673" s="99"/>
      <c r="M673" s="103" t="n">
        <v>0</v>
      </c>
      <c r="N673" s="103" t="n">
        <v>0</v>
      </c>
      <c r="O673" s="103" t="n">
        <v>0</v>
      </c>
      <c r="P673" s="99"/>
      <c r="Q673" s="99"/>
    </row>
    <row r="674" customFormat="false" ht="12.75" hidden="false" customHeight="false" outlineLevel="0" collapsed="false">
      <c r="A674" s="104" t="n">
        <f aca="false">A671+1</f>
        <v>225</v>
      </c>
      <c r="B674" s="95"/>
      <c r="C674" s="40"/>
      <c r="D674" s="96"/>
      <c r="E674" s="96"/>
      <c r="F674" s="40"/>
      <c r="G674" s="105" t="n">
        <f aca="false">C674</f>
        <v>0</v>
      </c>
      <c r="H674" s="104" t="n">
        <f aca="false">IF(AND(E674=0,E675=0),25,20)</f>
        <v>25</v>
      </c>
      <c r="I674" s="105" t="n">
        <f aca="false">F674</f>
        <v>0</v>
      </c>
      <c r="J674" s="94" t="n">
        <f aca="false">IF(E674="WO40",-40,MAX(4,SUM(E674:E675)))</f>
        <v>4</v>
      </c>
      <c r="K674" s="104" t="n">
        <f aca="false">IF(D674&gt;E674,1,0)+IF(D675&gt;E675,1,0)+IF(D676&gt;E676,1,0)</f>
        <v>0</v>
      </c>
      <c r="L674" s="104" t="n">
        <f aca="false">IF(E674&gt;D674,1,0)+IF(E675&gt;D675,1,0)+IF(E676&gt;D676,1,0)</f>
        <v>0</v>
      </c>
      <c r="M674" s="97" t="str">
        <f aca="false">G674&amp;" d. "&amp;I674</f>
        <v>0 d. 0</v>
      </c>
      <c r="N674" s="97" t="str">
        <f aca="false">G674&amp;" x "&amp;I674</f>
        <v>0 x 0</v>
      </c>
      <c r="O674" s="97" t="str">
        <f aca="false">I674&amp;" x "&amp;G674</f>
        <v>0 x 0</v>
      </c>
      <c r="P674" s="94" t="n">
        <f aca="false">MONTH(B674)</f>
        <v>12</v>
      </c>
      <c r="Q674" s="94" t="n">
        <f aca="false">QUOTIENT(B674-2,7)-6129</f>
        <v>-6129</v>
      </c>
    </row>
    <row r="675" customFormat="false" ht="12.75" hidden="false" customHeight="false" outlineLevel="0" collapsed="false">
      <c r="A675" s="94"/>
      <c r="B675" s="39"/>
      <c r="C675" s="40"/>
      <c r="D675" s="98"/>
      <c r="E675" s="98"/>
      <c r="F675" s="40"/>
      <c r="G675" s="97"/>
      <c r="H675" s="94"/>
      <c r="I675" s="97"/>
      <c r="J675" s="94"/>
      <c r="K675" s="94"/>
      <c r="L675" s="94"/>
      <c r="M675" s="97" t="n">
        <v>0</v>
      </c>
      <c r="N675" s="97" t="n">
        <v>0</v>
      </c>
      <c r="O675" s="97" t="n">
        <v>0</v>
      </c>
      <c r="P675" s="94"/>
      <c r="Q675" s="94"/>
    </row>
    <row r="676" customFormat="false" ht="12.75" hidden="false" customHeight="false" outlineLevel="0" collapsed="false">
      <c r="A676" s="99"/>
      <c r="B676" s="100"/>
      <c r="C676" s="101"/>
      <c r="D676" s="102"/>
      <c r="E676" s="102"/>
      <c r="F676" s="101"/>
      <c r="G676" s="103"/>
      <c r="H676" s="99"/>
      <c r="I676" s="103"/>
      <c r="J676" s="99"/>
      <c r="K676" s="99"/>
      <c r="L676" s="99"/>
      <c r="M676" s="103" t="n">
        <v>0</v>
      </c>
      <c r="N676" s="103" t="n">
        <v>0</v>
      </c>
      <c r="O676" s="103" t="n">
        <v>0</v>
      </c>
      <c r="P676" s="99"/>
      <c r="Q676" s="99"/>
    </row>
    <row r="677" customFormat="false" ht="12.75" hidden="false" customHeight="false" outlineLevel="0" collapsed="false">
      <c r="A677" s="104" t="n">
        <f aca="false">A674+1</f>
        <v>226</v>
      </c>
      <c r="B677" s="95"/>
      <c r="C677" s="40"/>
      <c r="D677" s="96"/>
      <c r="E677" s="96"/>
      <c r="F677" s="40"/>
      <c r="G677" s="105" t="n">
        <f aca="false">C677</f>
        <v>0</v>
      </c>
      <c r="H677" s="104" t="n">
        <f aca="false">IF(AND(E677=0,E678=0),25,20)</f>
        <v>25</v>
      </c>
      <c r="I677" s="105" t="n">
        <f aca="false">F677</f>
        <v>0</v>
      </c>
      <c r="J677" s="94" t="n">
        <f aca="false">IF(E677="WO40",-40,MAX(4,SUM(E677:E678)))</f>
        <v>4</v>
      </c>
      <c r="K677" s="104" t="n">
        <f aca="false">IF(D677&gt;E677,1,0)+IF(D678&gt;E678,1,0)+IF(D679&gt;E679,1,0)</f>
        <v>0</v>
      </c>
      <c r="L677" s="104" t="n">
        <f aca="false">IF(E677&gt;D677,1,0)+IF(E678&gt;D678,1,0)+IF(E679&gt;D679,1,0)</f>
        <v>0</v>
      </c>
      <c r="M677" s="97" t="str">
        <f aca="false">G677&amp;" d. "&amp;I677</f>
        <v>0 d. 0</v>
      </c>
      <c r="N677" s="97" t="str">
        <f aca="false">G677&amp;" x "&amp;I677</f>
        <v>0 x 0</v>
      </c>
      <c r="O677" s="97" t="str">
        <f aca="false">I677&amp;" x "&amp;G677</f>
        <v>0 x 0</v>
      </c>
      <c r="P677" s="94" t="n">
        <f aca="false">MONTH(B677)</f>
        <v>12</v>
      </c>
      <c r="Q677" s="94" t="n">
        <f aca="false">QUOTIENT(B677-2,7)-6129</f>
        <v>-6129</v>
      </c>
    </row>
    <row r="678" customFormat="false" ht="12.75" hidden="false" customHeight="false" outlineLevel="0" collapsed="false">
      <c r="A678" s="94"/>
      <c r="B678" s="39"/>
      <c r="C678" s="40"/>
      <c r="D678" s="98"/>
      <c r="E678" s="98"/>
      <c r="F678" s="40"/>
      <c r="G678" s="97"/>
      <c r="H678" s="94"/>
      <c r="I678" s="97"/>
      <c r="J678" s="94"/>
      <c r="K678" s="94"/>
      <c r="L678" s="94"/>
      <c r="M678" s="97" t="n">
        <v>0</v>
      </c>
      <c r="N678" s="97" t="n">
        <v>0</v>
      </c>
      <c r="O678" s="97" t="n">
        <v>0</v>
      </c>
      <c r="P678" s="94"/>
      <c r="Q678" s="94"/>
    </row>
    <row r="679" customFormat="false" ht="12.75" hidden="false" customHeight="false" outlineLevel="0" collapsed="false">
      <c r="A679" s="99"/>
      <c r="B679" s="100"/>
      <c r="C679" s="101"/>
      <c r="D679" s="102"/>
      <c r="E679" s="102"/>
      <c r="F679" s="101"/>
      <c r="G679" s="103"/>
      <c r="H679" s="99"/>
      <c r="I679" s="103"/>
      <c r="J679" s="99"/>
      <c r="K679" s="99"/>
      <c r="L679" s="99"/>
      <c r="M679" s="103" t="n">
        <v>0</v>
      </c>
      <c r="N679" s="103" t="n">
        <v>0</v>
      </c>
      <c r="O679" s="103" t="n">
        <v>0</v>
      </c>
      <c r="P679" s="99"/>
      <c r="Q679" s="99"/>
    </row>
    <row r="680" customFormat="false" ht="12.75" hidden="false" customHeight="false" outlineLevel="0" collapsed="false">
      <c r="A680" s="104" t="n">
        <f aca="false">A677+1</f>
        <v>227</v>
      </c>
      <c r="B680" s="95"/>
      <c r="C680" s="40"/>
      <c r="D680" s="96"/>
      <c r="E680" s="96"/>
      <c r="F680" s="40"/>
      <c r="G680" s="105" t="n">
        <f aca="false">C680</f>
        <v>0</v>
      </c>
      <c r="H680" s="104" t="n">
        <f aca="false">IF(AND(E680=0,E681=0),25,20)</f>
        <v>25</v>
      </c>
      <c r="I680" s="105" t="n">
        <f aca="false">F680</f>
        <v>0</v>
      </c>
      <c r="J680" s="94" t="n">
        <f aca="false">IF(E680="WO40",-40,MAX(4,SUM(E680:E681)))</f>
        <v>4</v>
      </c>
      <c r="K680" s="104" t="n">
        <f aca="false">IF(D680&gt;E680,1,0)+IF(D681&gt;E681,1,0)+IF(D682&gt;E682,1,0)</f>
        <v>0</v>
      </c>
      <c r="L680" s="104" t="n">
        <f aca="false">IF(E680&gt;D680,1,0)+IF(E681&gt;D681,1,0)+IF(E682&gt;D682,1,0)</f>
        <v>0</v>
      </c>
      <c r="M680" s="97" t="str">
        <f aca="false">G680&amp;" d. "&amp;I680</f>
        <v>0 d. 0</v>
      </c>
      <c r="N680" s="97" t="str">
        <f aca="false">G680&amp;" x "&amp;I680</f>
        <v>0 x 0</v>
      </c>
      <c r="O680" s="97" t="str">
        <f aca="false">I680&amp;" x "&amp;G680</f>
        <v>0 x 0</v>
      </c>
      <c r="P680" s="94" t="n">
        <f aca="false">MONTH(B680)</f>
        <v>12</v>
      </c>
      <c r="Q680" s="94" t="n">
        <f aca="false">QUOTIENT(B680-2,7)-6129</f>
        <v>-6129</v>
      </c>
    </row>
    <row r="681" customFormat="false" ht="12.75" hidden="false" customHeight="false" outlineLevel="0" collapsed="false">
      <c r="A681" s="94"/>
      <c r="B681" s="39"/>
      <c r="C681" s="40"/>
      <c r="D681" s="98"/>
      <c r="E681" s="98"/>
      <c r="F681" s="40"/>
      <c r="G681" s="97"/>
      <c r="H681" s="94"/>
      <c r="I681" s="97"/>
      <c r="J681" s="94"/>
      <c r="K681" s="94"/>
      <c r="L681" s="94"/>
      <c r="M681" s="97" t="n">
        <v>0</v>
      </c>
      <c r="N681" s="97" t="n">
        <v>0</v>
      </c>
      <c r="O681" s="97" t="n">
        <v>0</v>
      </c>
      <c r="P681" s="94"/>
      <c r="Q681" s="94"/>
    </row>
    <row r="682" customFormat="false" ht="12.75" hidden="false" customHeight="false" outlineLevel="0" collapsed="false">
      <c r="A682" s="99"/>
      <c r="B682" s="100"/>
      <c r="C682" s="101"/>
      <c r="D682" s="102"/>
      <c r="E682" s="102"/>
      <c r="F682" s="101"/>
      <c r="G682" s="103"/>
      <c r="H682" s="99"/>
      <c r="I682" s="103"/>
      <c r="J682" s="99"/>
      <c r="K682" s="99"/>
      <c r="L682" s="99"/>
      <c r="M682" s="103" t="n">
        <v>0</v>
      </c>
      <c r="N682" s="103" t="n">
        <v>0</v>
      </c>
      <c r="O682" s="103" t="n">
        <v>0</v>
      </c>
      <c r="P682" s="99"/>
      <c r="Q682" s="99"/>
    </row>
    <row r="683" customFormat="false" ht="12.75" hidden="false" customHeight="false" outlineLevel="0" collapsed="false">
      <c r="A683" s="104" t="n">
        <f aca="false">A680+1</f>
        <v>228</v>
      </c>
      <c r="B683" s="95"/>
      <c r="C683" s="40"/>
      <c r="D683" s="96"/>
      <c r="E683" s="96"/>
      <c r="F683" s="40"/>
      <c r="G683" s="105" t="n">
        <f aca="false">C683</f>
        <v>0</v>
      </c>
      <c r="H683" s="104" t="n">
        <f aca="false">IF(AND(E683=0,E684=0),25,20)</f>
        <v>25</v>
      </c>
      <c r="I683" s="105" t="n">
        <f aca="false">F683</f>
        <v>0</v>
      </c>
      <c r="J683" s="94" t="n">
        <f aca="false">IF(E683="WO40",-40,MAX(4,SUM(E683:E684)))</f>
        <v>4</v>
      </c>
      <c r="K683" s="104" t="n">
        <f aca="false">IF(D683&gt;E683,1,0)+IF(D684&gt;E684,1,0)+IF(D685&gt;E685,1,0)</f>
        <v>0</v>
      </c>
      <c r="L683" s="104" t="n">
        <f aca="false">IF(E683&gt;D683,1,0)+IF(E684&gt;D684,1,0)+IF(E685&gt;D685,1,0)</f>
        <v>0</v>
      </c>
      <c r="M683" s="97" t="str">
        <f aca="false">G683&amp;" d. "&amp;I683</f>
        <v>0 d. 0</v>
      </c>
      <c r="N683" s="97" t="str">
        <f aca="false">G683&amp;" x "&amp;I683</f>
        <v>0 x 0</v>
      </c>
      <c r="O683" s="97" t="str">
        <f aca="false">I683&amp;" x "&amp;G683</f>
        <v>0 x 0</v>
      </c>
      <c r="P683" s="94" t="n">
        <f aca="false">MONTH(B683)</f>
        <v>12</v>
      </c>
      <c r="Q683" s="94" t="n">
        <f aca="false">QUOTIENT(B683-2,7)-6129</f>
        <v>-6129</v>
      </c>
    </row>
    <row r="684" customFormat="false" ht="12.75" hidden="false" customHeight="false" outlineLevel="0" collapsed="false">
      <c r="A684" s="94"/>
      <c r="B684" s="39"/>
      <c r="C684" s="40"/>
      <c r="D684" s="98"/>
      <c r="E684" s="98"/>
      <c r="F684" s="40"/>
      <c r="G684" s="97"/>
      <c r="H684" s="94"/>
      <c r="I684" s="97"/>
      <c r="J684" s="94"/>
      <c r="K684" s="94"/>
      <c r="L684" s="94"/>
      <c r="M684" s="97" t="n">
        <v>0</v>
      </c>
      <c r="N684" s="97" t="n">
        <v>0</v>
      </c>
      <c r="O684" s="97" t="n">
        <v>0</v>
      </c>
      <c r="P684" s="94"/>
      <c r="Q684" s="94"/>
    </row>
    <row r="685" customFormat="false" ht="12.75" hidden="false" customHeight="false" outlineLevel="0" collapsed="false">
      <c r="A685" s="99"/>
      <c r="B685" s="100"/>
      <c r="C685" s="101"/>
      <c r="D685" s="102"/>
      <c r="E685" s="102"/>
      <c r="F685" s="101"/>
      <c r="G685" s="103"/>
      <c r="H685" s="99"/>
      <c r="I685" s="103"/>
      <c r="J685" s="99"/>
      <c r="K685" s="99"/>
      <c r="L685" s="99"/>
      <c r="M685" s="103" t="n">
        <v>0</v>
      </c>
      <c r="N685" s="103" t="n">
        <v>0</v>
      </c>
      <c r="O685" s="103" t="n">
        <v>0</v>
      </c>
      <c r="P685" s="99"/>
      <c r="Q685" s="99"/>
    </row>
    <row r="686" customFormat="false" ht="12.75" hidden="false" customHeight="false" outlineLevel="0" collapsed="false">
      <c r="A686" s="104" t="n">
        <f aca="false">A683+1</f>
        <v>229</v>
      </c>
      <c r="B686" s="95"/>
      <c r="C686" s="40"/>
      <c r="D686" s="96"/>
      <c r="E686" s="96"/>
      <c r="F686" s="40"/>
      <c r="G686" s="105" t="n">
        <f aca="false">C686</f>
        <v>0</v>
      </c>
      <c r="H686" s="104" t="n">
        <f aca="false">IF(AND(E686=0,E687=0),25,20)</f>
        <v>25</v>
      </c>
      <c r="I686" s="105" t="n">
        <f aca="false">F686</f>
        <v>0</v>
      </c>
      <c r="J686" s="94" t="n">
        <f aca="false">IF(E686="WO40",-40,MAX(4,SUM(E686:E687)))</f>
        <v>4</v>
      </c>
      <c r="K686" s="104" t="n">
        <f aca="false">IF(D686&gt;E686,1,0)+IF(D687&gt;E687,1,0)+IF(D688&gt;E688,1,0)</f>
        <v>0</v>
      </c>
      <c r="L686" s="104" t="n">
        <f aca="false">IF(E686&gt;D686,1,0)+IF(E687&gt;D687,1,0)+IF(E688&gt;D688,1,0)</f>
        <v>0</v>
      </c>
      <c r="M686" s="97" t="str">
        <f aca="false">G686&amp;" d. "&amp;I686</f>
        <v>0 d. 0</v>
      </c>
      <c r="N686" s="97" t="str">
        <f aca="false">G686&amp;" x "&amp;I686</f>
        <v>0 x 0</v>
      </c>
      <c r="O686" s="97" t="str">
        <f aca="false">I686&amp;" x "&amp;G686</f>
        <v>0 x 0</v>
      </c>
      <c r="P686" s="94" t="n">
        <f aca="false">MONTH(B686)</f>
        <v>12</v>
      </c>
      <c r="Q686" s="94" t="n">
        <f aca="false">QUOTIENT(B686-2,7)-6129</f>
        <v>-6129</v>
      </c>
    </row>
    <row r="687" customFormat="false" ht="12.75" hidden="false" customHeight="false" outlineLevel="0" collapsed="false">
      <c r="A687" s="94"/>
      <c r="B687" s="39"/>
      <c r="C687" s="40"/>
      <c r="D687" s="98"/>
      <c r="E687" s="98"/>
      <c r="F687" s="40"/>
      <c r="G687" s="97"/>
      <c r="H687" s="94"/>
      <c r="I687" s="97"/>
      <c r="J687" s="94"/>
      <c r="K687" s="94"/>
      <c r="L687" s="94"/>
      <c r="M687" s="97" t="n">
        <v>0</v>
      </c>
      <c r="N687" s="97" t="n">
        <v>0</v>
      </c>
      <c r="O687" s="97" t="n">
        <v>0</v>
      </c>
      <c r="P687" s="94"/>
      <c r="Q687" s="94"/>
    </row>
    <row r="688" customFormat="false" ht="12.75" hidden="false" customHeight="false" outlineLevel="0" collapsed="false">
      <c r="A688" s="99"/>
      <c r="B688" s="100"/>
      <c r="C688" s="101"/>
      <c r="D688" s="102"/>
      <c r="E688" s="102"/>
      <c r="F688" s="101"/>
      <c r="G688" s="103"/>
      <c r="H688" s="99"/>
      <c r="I688" s="103"/>
      <c r="J688" s="99"/>
      <c r="K688" s="99"/>
      <c r="L688" s="99"/>
      <c r="M688" s="103" t="n">
        <v>0</v>
      </c>
      <c r="N688" s="103" t="n">
        <v>0</v>
      </c>
      <c r="O688" s="103" t="n">
        <v>0</v>
      </c>
      <c r="P688" s="99"/>
      <c r="Q688" s="99"/>
    </row>
    <row r="689" customFormat="false" ht="12.75" hidden="false" customHeight="false" outlineLevel="0" collapsed="false">
      <c r="A689" s="104" t="n">
        <f aca="false">A686+1</f>
        <v>230</v>
      </c>
      <c r="B689" s="95"/>
      <c r="C689" s="40"/>
      <c r="D689" s="96"/>
      <c r="E689" s="96"/>
      <c r="F689" s="40"/>
      <c r="G689" s="105" t="n">
        <f aca="false">C689</f>
        <v>0</v>
      </c>
      <c r="H689" s="104" t="n">
        <f aca="false">IF(AND(E689=0,E690=0),25,20)</f>
        <v>25</v>
      </c>
      <c r="I689" s="105" t="n">
        <f aca="false">F689</f>
        <v>0</v>
      </c>
      <c r="J689" s="94" t="n">
        <f aca="false">IF(E689="WO40",-40,MAX(4,SUM(E689:E690)))</f>
        <v>4</v>
      </c>
      <c r="K689" s="104" t="n">
        <f aca="false">IF(D689&gt;E689,1,0)+IF(D690&gt;E690,1,0)+IF(D691&gt;E691,1,0)</f>
        <v>0</v>
      </c>
      <c r="L689" s="104" t="n">
        <f aca="false">IF(E689&gt;D689,1,0)+IF(E690&gt;D690,1,0)+IF(E691&gt;D691,1,0)</f>
        <v>0</v>
      </c>
      <c r="M689" s="97" t="str">
        <f aca="false">G689&amp;" d. "&amp;I689</f>
        <v>0 d. 0</v>
      </c>
      <c r="N689" s="97" t="str">
        <f aca="false">G689&amp;" x "&amp;I689</f>
        <v>0 x 0</v>
      </c>
      <c r="O689" s="97" t="str">
        <f aca="false">I689&amp;" x "&amp;G689</f>
        <v>0 x 0</v>
      </c>
      <c r="P689" s="94" t="n">
        <f aca="false">MONTH(B689)</f>
        <v>12</v>
      </c>
      <c r="Q689" s="94" t="n">
        <f aca="false">QUOTIENT(B689-2,7)-6129</f>
        <v>-6129</v>
      </c>
    </row>
    <row r="690" customFormat="false" ht="12.75" hidden="false" customHeight="false" outlineLevel="0" collapsed="false">
      <c r="A690" s="94"/>
      <c r="B690" s="39"/>
      <c r="C690" s="40"/>
      <c r="D690" s="98"/>
      <c r="E690" s="98"/>
      <c r="F690" s="40"/>
      <c r="G690" s="97"/>
      <c r="H690" s="94"/>
      <c r="I690" s="97"/>
      <c r="J690" s="94"/>
      <c r="K690" s="94"/>
      <c r="L690" s="94"/>
      <c r="M690" s="97" t="n">
        <v>0</v>
      </c>
      <c r="N690" s="97" t="n">
        <v>0</v>
      </c>
      <c r="O690" s="97" t="n">
        <v>0</v>
      </c>
      <c r="P690" s="94"/>
      <c r="Q690" s="94"/>
    </row>
    <row r="691" customFormat="false" ht="12.75" hidden="false" customHeight="false" outlineLevel="0" collapsed="false">
      <c r="A691" s="99"/>
      <c r="B691" s="100"/>
      <c r="C691" s="101"/>
      <c r="D691" s="102"/>
      <c r="E691" s="102"/>
      <c r="F691" s="101"/>
      <c r="G691" s="103"/>
      <c r="H691" s="99"/>
      <c r="I691" s="103"/>
      <c r="J691" s="99"/>
      <c r="K691" s="99"/>
      <c r="L691" s="99"/>
      <c r="M691" s="103" t="n">
        <v>0</v>
      </c>
      <c r="N691" s="103" t="n">
        <v>0</v>
      </c>
      <c r="O691" s="103" t="n">
        <v>0</v>
      </c>
      <c r="P691" s="99"/>
      <c r="Q691" s="99"/>
    </row>
    <row r="692" customFormat="false" ht="12.75" hidden="false" customHeight="false" outlineLevel="0" collapsed="false">
      <c r="A692" s="104" t="n">
        <f aca="false">A689+1</f>
        <v>231</v>
      </c>
      <c r="B692" s="95"/>
      <c r="C692" s="40"/>
      <c r="D692" s="96"/>
      <c r="E692" s="96"/>
      <c r="F692" s="40"/>
      <c r="G692" s="105" t="n">
        <f aca="false">C692</f>
        <v>0</v>
      </c>
      <c r="H692" s="104" t="n">
        <f aca="false">IF(AND(E692=0,E693=0),25,20)</f>
        <v>25</v>
      </c>
      <c r="I692" s="105" t="n">
        <f aca="false">F692</f>
        <v>0</v>
      </c>
      <c r="J692" s="94" t="n">
        <f aca="false">IF(E692="WO40",-40,MAX(4,SUM(E692:E693)))</f>
        <v>4</v>
      </c>
      <c r="K692" s="104" t="n">
        <f aca="false">IF(D692&gt;E692,1,0)+IF(D693&gt;E693,1,0)+IF(D694&gt;E694,1,0)</f>
        <v>0</v>
      </c>
      <c r="L692" s="104" t="n">
        <f aca="false">IF(E692&gt;D692,1,0)+IF(E693&gt;D693,1,0)+IF(E694&gt;D694,1,0)</f>
        <v>0</v>
      </c>
      <c r="M692" s="97" t="str">
        <f aca="false">G692&amp;" d. "&amp;I692</f>
        <v>0 d. 0</v>
      </c>
      <c r="N692" s="97" t="str">
        <f aca="false">G692&amp;" x "&amp;I692</f>
        <v>0 x 0</v>
      </c>
      <c r="O692" s="97" t="str">
        <f aca="false">I692&amp;" x "&amp;G692</f>
        <v>0 x 0</v>
      </c>
      <c r="P692" s="94" t="n">
        <f aca="false">MONTH(B692)</f>
        <v>12</v>
      </c>
      <c r="Q692" s="94" t="n">
        <f aca="false">QUOTIENT(B692-2,7)-6129</f>
        <v>-6129</v>
      </c>
    </row>
    <row r="693" customFormat="false" ht="12.75" hidden="false" customHeight="false" outlineLevel="0" collapsed="false">
      <c r="A693" s="94"/>
      <c r="B693" s="39"/>
      <c r="C693" s="40"/>
      <c r="D693" s="98"/>
      <c r="E693" s="98"/>
      <c r="F693" s="40"/>
      <c r="G693" s="97"/>
      <c r="H693" s="94"/>
      <c r="I693" s="97"/>
      <c r="J693" s="94"/>
      <c r="K693" s="94"/>
      <c r="L693" s="94"/>
      <c r="M693" s="97" t="n">
        <v>0</v>
      </c>
      <c r="N693" s="97" t="n">
        <v>0</v>
      </c>
      <c r="O693" s="97" t="n">
        <v>0</v>
      </c>
      <c r="P693" s="94"/>
      <c r="Q693" s="94"/>
    </row>
    <row r="694" customFormat="false" ht="12.75" hidden="false" customHeight="false" outlineLevel="0" collapsed="false">
      <c r="A694" s="99"/>
      <c r="B694" s="100"/>
      <c r="C694" s="101"/>
      <c r="D694" s="102"/>
      <c r="E694" s="102"/>
      <c r="F694" s="101"/>
      <c r="G694" s="103"/>
      <c r="H694" s="99"/>
      <c r="I694" s="103"/>
      <c r="J694" s="99"/>
      <c r="K694" s="99"/>
      <c r="L694" s="99"/>
      <c r="M694" s="103" t="n">
        <v>0</v>
      </c>
      <c r="N694" s="103" t="n">
        <v>0</v>
      </c>
      <c r="O694" s="103" t="n">
        <v>0</v>
      </c>
      <c r="P694" s="99"/>
      <c r="Q694" s="99"/>
    </row>
    <row r="695" customFormat="false" ht="12.75" hidden="false" customHeight="false" outlineLevel="0" collapsed="false">
      <c r="A695" s="104" t="n">
        <f aca="false">A692+1</f>
        <v>232</v>
      </c>
      <c r="B695" s="95"/>
      <c r="C695" s="40"/>
      <c r="D695" s="96"/>
      <c r="E695" s="96"/>
      <c r="F695" s="40"/>
      <c r="G695" s="105" t="n">
        <f aca="false">C695</f>
        <v>0</v>
      </c>
      <c r="H695" s="104" t="n">
        <f aca="false">IF(AND(E695=0,E696=0),25,20)</f>
        <v>25</v>
      </c>
      <c r="I695" s="105" t="n">
        <f aca="false">F695</f>
        <v>0</v>
      </c>
      <c r="J695" s="94" t="n">
        <f aca="false">IF(E695="WO40",-40,MAX(4,SUM(E695:E696)))</f>
        <v>4</v>
      </c>
      <c r="K695" s="104" t="n">
        <f aca="false">IF(D695&gt;E695,1,0)+IF(D696&gt;E696,1,0)+IF(D697&gt;E697,1,0)</f>
        <v>0</v>
      </c>
      <c r="L695" s="104" t="n">
        <f aca="false">IF(E695&gt;D695,1,0)+IF(E696&gt;D696,1,0)+IF(E697&gt;D697,1,0)</f>
        <v>0</v>
      </c>
      <c r="M695" s="97" t="str">
        <f aca="false">G695&amp;" d. "&amp;I695</f>
        <v>0 d. 0</v>
      </c>
      <c r="N695" s="97" t="str">
        <f aca="false">G695&amp;" x "&amp;I695</f>
        <v>0 x 0</v>
      </c>
      <c r="O695" s="97" t="str">
        <f aca="false">I695&amp;" x "&amp;G695</f>
        <v>0 x 0</v>
      </c>
      <c r="P695" s="94" t="n">
        <f aca="false">MONTH(B695)</f>
        <v>12</v>
      </c>
      <c r="Q695" s="94" t="n">
        <f aca="false">QUOTIENT(B695-2,7)-6129</f>
        <v>-6129</v>
      </c>
    </row>
    <row r="696" customFormat="false" ht="12.75" hidden="false" customHeight="false" outlineLevel="0" collapsed="false">
      <c r="A696" s="94"/>
      <c r="B696" s="39"/>
      <c r="C696" s="40"/>
      <c r="D696" s="98"/>
      <c r="E696" s="98"/>
      <c r="F696" s="40"/>
      <c r="G696" s="97"/>
      <c r="H696" s="94"/>
      <c r="I696" s="97"/>
      <c r="J696" s="94"/>
      <c r="K696" s="94"/>
      <c r="L696" s="94"/>
      <c r="M696" s="97" t="n">
        <v>0</v>
      </c>
      <c r="N696" s="97" t="n">
        <v>0</v>
      </c>
      <c r="O696" s="97" t="n">
        <v>0</v>
      </c>
      <c r="P696" s="94"/>
      <c r="Q696" s="94"/>
    </row>
    <row r="697" customFormat="false" ht="12.75" hidden="false" customHeight="false" outlineLevel="0" collapsed="false">
      <c r="A697" s="99"/>
      <c r="B697" s="100"/>
      <c r="C697" s="101"/>
      <c r="D697" s="102"/>
      <c r="E697" s="102"/>
      <c r="F697" s="101"/>
      <c r="G697" s="103"/>
      <c r="H697" s="99"/>
      <c r="I697" s="103"/>
      <c r="J697" s="99"/>
      <c r="K697" s="99"/>
      <c r="L697" s="99"/>
      <c r="M697" s="103" t="n">
        <v>0</v>
      </c>
      <c r="N697" s="103" t="n">
        <v>0</v>
      </c>
      <c r="O697" s="103" t="n">
        <v>0</v>
      </c>
      <c r="P697" s="99"/>
      <c r="Q697" s="99"/>
    </row>
    <row r="698" customFormat="false" ht="12.75" hidden="false" customHeight="false" outlineLevel="0" collapsed="false">
      <c r="A698" s="104" t="n">
        <f aca="false">A695+1</f>
        <v>233</v>
      </c>
      <c r="B698" s="95"/>
      <c r="C698" s="40"/>
      <c r="D698" s="96"/>
      <c r="E698" s="96"/>
      <c r="F698" s="40"/>
      <c r="G698" s="105" t="n">
        <f aca="false">C698</f>
        <v>0</v>
      </c>
      <c r="H698" s="104" t="n">
        <f aca="false">IF(AND(E698=0,E699=0),25,20)</f>
        <v>25</v>
      </c>
      <c r="I698" s="105" t="n">
        <f aca="false">F698</f>
        <v>0</v>
      </c>
      <c r="J698" s="94" t="n">
        <f aca="false">IF(E698="WO40",-40,MAX(4,SUM(E698:E699)))</f>
        <v>4</v>
      </c>
      <c r="K698" s="104" t="n">
        <f aca="false">IF(D698&gt;E698,1,0)+IF(D699&gt;E699,1,0)+IF(D700&gt;E700,1,0)</f>
        <v>0</v>
      </c>
      <c r="L698" s="104" t="n">
        <f aca="false">IF(E698&gt;D698,1,0)+IF(E699&gt;D699,1,0)+IF(E700&gt;D700,1,0)</f>
        <v>0</v>
      </c>
      <c r="M698" s="97" t="str">
        <f aca="false">G698&amp;" d. "&amp;I698</f>
        <v>0 d. 0</v>
      </c>
      <c r="N698" s="97" t="str">
        <f aca="false">G698&amp;" x "&amp;I698</f>
        <v>0 x 0</v>
      </c>
      <c r="O698" s="97" t="str">
        <f aca="false">I698&amp;" x "&amp;G698</f>
        <v>0 x 0</v>
      </c>
      <c r="P698" s="94" t="n">
        <f aca="false">MONTH(B698)</f>
        <v>12</v>
      </c>
      <c r="Q698" s="94" t="n">
        <f aca="false">QUOTIENT(B698-2,7)-6129</f>
        <v>-6129</v>
      </c>
    </row>
    <row r="699" customFormat="false" ht="12.75" hidden="false" customHeight="false" outlineLevel="0" collapsed="false">
      <c r="A699" s="94"/>
      <c r="B699" s="39"/>
      <c r="C699" s="40"/>
      <c r="D699" s="98"/>
      <c r="E699" s="98"/>
      <c r="F699" s="40"/>
      <c r="G699" s="97"/>
      <c r="H699" s="94"/>
      <c r="I699" s="97"/>
      <c r="J699" s="94"/>
      <c r="K699" s="94"/>
      <c r="L699" s="94"/>
      <c r="M699" s="97" t="n">
        <v>0</v>
      </c>
      <c r="N699" s="97" t="n">
        <v>0</v>
      </c>
      <c r="O699" s="97" t="n">
        <v>0</v>
      </c>
      <c r="P699" s="94"/>
      <c r="Q699" s="94"/>
    </row>
    <row r="700" customFormat="false" ht="12.75" hidden="false" customHeight="false" outlineLevel="0" collapsed="false">
      <c r="A700" s="99"/>
      <c r="B700" s="100"/>
      <c r="C700" s="101"/>
      <c r="D700" s="102"/>
      <c r="E700" s="102"/>
      <c r="F700" s="101"/>
      <c r="G700" s="103"/>
      <c r="H700" s="99"/>
      <c r="I700" s="103"/>
      <c r="J700" s="99"/>
      <c r="K700" s="99"/>
      <c r="L700" s="99"/>
      <c r="M700" s="103" t="n">
        <v>0</v>
      </c>
      <c r="N700" s="103" t="n">
        <v>0</v>
      </c>
      <c r="O700" s="103" t="n">
        <v>0</v>
      </c>
      <c r="P700" s="99"/>
      <c r="Q700" s="99"/>
    </row>
    <row r="701" customFormat="false" ht="12.75" hidden="false" customHeight="false" outlineLevel="0" collapsed="false">
      <c r="A701" s="104" t="n">
        <f aca="false">A698+1</f>
        <v>234</v>
      </c>
      <c r="B701" s="95"/>
      <c r="C701" s="40"/>
      <c r="D701" s="96"/>
      <c r="E701" s="96"/>
      <c r="F701" s="40"/>
      <c r="G701" s="105" t="n">
        <f aca="false">C701</f>
        <v>0</v>
      </c>
      <c r="H701" s="104" t="n">
        <f aca="false">IF(AND(E701=0,E702=0),25,20)</f>
        <v>25</v>
      </c>
      <c r="I701" s="105" t="n">
        <f aca="false">F701</f>
        <v>0</v>
      </c>
      <c r="J701" s="94" t="n">
        <f aca="false">IF(E701="WO40",-40,MAX(4,SUM(E701:E702)))</f>
        <v>4</v>
      </c>
      <c r="K701" s="104" t="n">
        <f aca="false">IF(D701&gt;E701,1,0)+IF(D702&gt;E702,1,0)+IF(D703&gt;E703,1,0)</f>
        <v>0</v>
      </c>
      <c r="L701" s="104" t="n">
        <f aca="false">IF(E701&gt;D701,1,0)+IF(E702&gt;D702,1,0)+IF(E703&gt;D703,1,0)</f>
        <v>0</v>
      </c>
      <c r="M701" s="97" t="str">
        <f aca="false">G701&amp;" d. "&amp;I701</f>
        <v>0 d. 0</v>
      </c>
      <c r="N701" s="97" t="str">
        <f aca="false">G701&amp;" x "&amp;I701</f>
        <v>0 x 0</v>
      </c>
      <c r="O701" s="97" t="str">
        <f aca="false">I701&amp;" x "&amp;G701</f>
        <v>0 x 0</v>
      </c>
      <c r="P701" s="94" t="n">
        <f aca="false">MONTH(B701)</f>
        <v>12</v>
      </c>
      <c r="Q701" s="94" t="n">
        <f aca="false">QUOTIENT(B701-2,7)-6129</f>
        <v>-6129</v>
      </c>
    </row>
    <row r="702" customFormat="false" ht="12.75" hidden="false" customHeight="false" outlineLevel="0" collapsed="false">
      <c r="A702" s="94"/>
      <c r="B702" s="39"/>
      <c r="C702" s="40"/>
      <c r="D702" s="98"/>
      <c r="E702" s="98"/>
      <c r="F702" s="40"/>
      <c r="G702" s="97"/>
      <c r="H702" s="94"/>
      <c r="I702" s="97"/>
      <c r="J702" s="94"/>
      <c r="K702" s="94"/>
      <c r="L702" s="94"/>
      <c r="M702" s="97" t="n">
        <v>0</v>
      </c>
      <c r="N702" s="97" t="n">
        <v>0</v>
      </c>
      <c r="O702" s="97" t="n">
        <v>0</v>
      </c>
      <c r="P702" s="94"/>
      <c r="Q702" s="94"/>
    </row>
    <row r="703" customFormat="false" ht="12.75" hidden="false" customHeight="false" outlineLevel="0" collapsed="false">
      <c r="A703" s="99"/>
      <c r="B703" s="100"/>
      <c r="C703" s="101"/>
      <c r="D703" s="102"/>
      <c r="E703" s="102"/>
      <c r="F703" s="101"/>
      <c r="G703" s="103"/>
      <c r="H703" s="99"/>
      <c r="I703" s="103"/>
      <c r="J703" s="99"/>
      <c r="K703" s="99"/>
      <c r="L703" s="99"/>
      <c r="M703" s="103" t="n">
        <v>0</v>
      </c>
      <c r="N703" s="103" t="n">
        <v>0</v>
      </c>
      <c r="O703" s="103" t="n">
        <v>0</v>
      </c>
      <c r="P703" s="99"/>
      <c r="Q703" s="99"/>
    </row>
    <row r="704" customFormat="false" ht="12.75" hidden="false" customHeight="false" outlineLevel="0" collapsed="false">
      <c r="A704" s="104" t="n">
        <f aca="false">A701+1</f>
        <v>235</v>
      </c>
      <c r="B704" s="95"/>
      <c r="C704" s="40"/>
      <c r="D704" s="96"/>
      <c r="E704" s="96"/>
      <c r="F704" s="40"/>
      <c r="G704" s="105" t="n">
        <f aca="false">C704</f>
        <v>0</v>
      </c>
      <c r="H704" s="104" t="n">
        <f aca="false">IF(AND(E704=0,E705=0),25,20)</f>
        <v>25</v>
      </c>
      <c r="I704" s="105" t="n">
        <f aca="false">F704</f>
        <v>0</v>
      </c>
      <c r="J704" s="94" t="n">
        <f aca="false">IF(E704="WO40",-40,MAX(4,SUM(E704:E705)))</f>
        <v>4</v>
      </c>
      <c r="K704" s="104" t="n">
        <f aca="false">IF(D704&gt;E704,1,0)+IF(D705&gt;E705,1,0)+IF(D706&gt;E706,1,0)</f>
        <v>0</v>
      </c>
      <c r="L704" s="104" t="n">
        <f aca="false">IF(E704&gt;D704,1,0)+IF(E705&gt;D705,1,0)+IF(E706&gt;D706,1,0)</f>
        <v>0</v>
      </c>
      <c r="M704" s="97" t="str">
        <f aca="false">G704&amp;" d. "&amp;I704</f>
        <v>0 d. 0</v>
      </c>
      <c r="N704" s="97" t="str">
        <f aca="false">G704&amp;" x "&amp;I704</f>
        <v>0 x 0</v>
      </c>
      <c r="O704" s="97" t="str">
        <f aca="false">I704&amp;" x "&amp;G704</f>
        <v>0 x 0</v>
      </c>
      <c r="P704" s="94" t="n">
        <f aca="false">MONTH(B704)</f>
        <v>12</v>
      </c>
      <c r="Q704" s="94" t="n">
        <f aca="false">QUOTIENT(B704-2,7)-6129</f>
        <v>-6129</v>
      </c>
    </row>
    <row r="705" customFormat="false" ht="12.75" hidden="false" customHeight="false" outlineLevel="0" collapsed="false">
      <c r="A705" s="94"/>
      <c r="B705" s="39"/>
      <c r="C705" s="40"/>
      <c r="D705" s="98"/>
      <c r="E705" s="98"/>
      <c r="F705" s="40"/>
      <c r="G705" s="97"/>
      <c r="H705" s="94"/>
      <c r="I705" s="97"/>
      <c r="J705" s="94"/>
      <c r="K705" s="94"/>
      <c r="L705" s="94"/>
      <c r="M705" s="97" t="n">
        <v>0</v>
      </c>
      <c r="N705" s="97" t="n">
        <v>0</v>
      </c>
      <c r="O705" s="97" t="n">
        <v>0</v>
      </c>
      <c r="P705" s="94"/>
      <c r="Q705" s="94"/>
    </row>
    <row r="706" customFormat="false" ht="12.75" hidden="false" customHeight="false" outlineLevel="0" collapsed="false">
      <c r="A706" s="99"/>
      <c r="B706" s="100"/>
      <c r="C706" s="101"/>
      <c r="D706" s="102"/>
      <c r="E706" s="102"/>
      <c r="F706" s="101"/>
      <c r="G706" s="103"/>
      <c r="H706" s="99"/>
      <c r="I706" s="103"/>
      <c r="J706" s="99"/>
      <c r="K706" s="99"/>
      <c r="L706" s="99"/>
      <c r="M706" s="103" t="n">
        <v>0</v>
      </c>
      <c r="N706" s="103" t="n">
        <v>0</v>
      </c>
      <c r="O706" s="103" t="n">
        <v>0</v>
      </c>
      <c r="P706" s="99"/>
      <c r="Q706" s="99"/>
    </row>
    <row r="707" customFormat="false" ht="12.75" hidden="false" customHeight="false" outlineLevel="0" collapsed="false">
      <c r="A707" s="104" t="n">
        <f aca="false">A704+1</f>
        <v>236</v>
      </c>
      <c r="B707" s="95"/>
      <c r="C707" s="40"/>
      <c r="D707" s="96"/>
      <c r="E707" s="96"/>
      <c r="F707" s="40"/>
      <c r="G707" s="105" t="n">
        <f aca="false">C707</f>
        <v>0</v>
      </c>
      <c r="H707" s="104" t="n">
        <f aca="false">IF(AND(E707=0,E708=0),25,20)</f>
        <v>25</v>
      </c>
      <c r="I707" s="105" t="n">
        <f aca="false">F707</f>
        <v>0</v>
      </c>
      <c r="J707" s="94" t="n">
        <f aca="false">IF(E707="WO40",-40,MAX(4,SUM(E707:E708)))</f>
        <v>4</v>
      </c>
      <c r="K707" s="104" t="n">
        <f aca="false">IF(D707&gt;E707,1,0)+IF(D708&gt;E708,1,0)+IF(D709&gt;E709,1,0)</f>
        <v>0</v>
      </c>
      <c r="L707" s="104" t="n">
        <f aca="false">IF(E707&gt;D707,1,0)+IF(E708&gt;D708,1,0)+IF(E709&gt;D709,1,0)</f>
        <v>0</v>
      </c>
      <c r="M707" s="97" t="str">
        <f aca="false">G707&amp;" d. "&amp;I707</f>
        <v>0 d. 0</v>
      </c>
      <c r="N707" s="97" t="str">
        <f aca="false">G707&amp;" x "&amp;I707</f>
        <v>0 x 0</v>
      </c>
      <c r="O707" s="97" t="str">
        <f aca="false">I707&amp;" x "&amp;G707</f>
        <v>0 x 0</v>
      </c>
      <c r="P707" s="94" t="n">
        <f aca="false">MONTH(B707)</f>
        <v>12</v>
      </c>
      <c r="Q707" s="94" t="n">
        <f aca="false">QUOTIENT(B707-2,7)-6129</f>
        <v>-6129</v>
      </c>
    </row>
    <row r="708" customFormat="false" ht="12.75" hidden="false" customHeight="false" outlineLevel="0" collapsed="false">
      <c r="A708" s="94"/>
      <c r="B708" s="39"/>
      <c r="C708" s="40"/>
      <c r="D708" s="98"/>
      <c r="E708" s="98"/>
      <c r="F708" s="40"/>
      <c r="G708" s="97"/>
      <c r="H708" s="94"/>
      <c r="I708" s="97"/>
      <c r="J708" s="94"/>
      <c r="K708" s="94"/>
      <c r="L708" s="94"/>
      <c r="M708" s="97" t="n">
        <v>0</v>
      </c>
      <c r="N708" s="97" t="n">
        <v>0</v>
      </c>
      <c r="O708" s="97" t="n">
        <v>0</v>
      </c>
      <c r="P708" s="94"/>
      <c r="Q708" s="94"/>
    </row>
    <row r="709" customFormat="false" ht="12.75" hidden="false" customHeight="false" outlineLevel="0" collapsed="false">
      <c r="A709" s="99"/>
      <c r="B709" s="100"/>
      <c r="C709" s="101"/>
      <c r="D709" s="102"/>
      <c r="E709" s="102"/>
      <c r="F709" s="101"/>
      <c r="G709" s="103"/>
      <c r="H709" s="99"/>
      <c r="I709" s="103"/>
      <c r="J709" s="99"/>
      <c r="K709" s="99"/>
      <c r="L709" s="99"/>
      <c r="M709" s="103" t="n">
        <v>0</v>
      </c>
      <c r="N709" s="103" t="n">
        <v>0</v>
      </c>
      <c r="O709" s="103" t="n">
        <v>0</v>
      </c>
      <c r="P709" s="99"/>
      <c r="Q709" s="99"/>
    </row>
    <row r="710" customFormat="false" ht="12.75" hidden="false" customHeight="false" outlineLevel="0" collapsed="false">
      <c r="A710" s="104" t="n">
        <f aca="false">A707+1</f>
        <v>237</v>
      </c>
      <c r="B710" s="95"/>
      <c r="C710" s="40"/>
      <c r="D710" s="96"/>
      <c r="E710" s="96"/>
      <c r="F710" s="40"/>
      <c r="G710" s="105" t="n">
        <f aca="false">C710</f>
        <v>0</v>
      </c>
      <c r="H710" s="104" t="n">
        <f aca="false">IF(AND(E710=0,E711=0),25,20)</f>
        <v>25</v>
      </c>
      <c r="I710" s="105" t="n">
        <f aca="false">F710</f>
        <v>0</v>
      </c>
      <c r="J710" s="94" t="n">
        <f aca="false">IF(E710="WO40",-40,MAX(4,SUM(E710:E711)))</f>
        <v>4</v>
      </c>
      <c r="K710" s="104" t="n">
        <f aca="false">IF(D710&gt;E710,1,0)+IF(D711&gt;E711,1,0)+IF(D712&gt;E712,1,0)</f>
        <v>0</v>
      </c>
      <c r="L710" s="104" t="n">
        <f aca="false">IF(E710&gt;D710,1,0)+IF(E711&gt;D711,1,0)+IF(E712&gt;D712,1,0)</f>
        <v>0</v>
      </c>
      <c r="M710" s="97" t="str">
        <f aca="false">G710&amp;" d. "&amp;I710</f>
        <v>0 d. 0</v>
      </c>
      <c r="N710" s="97" t="str">
        <f aca="false">G710&amp;" x "&amp;I710</f>
        <v>0 x 0</v>
      </c>
      <c r="O710" s="97" t="str">
        <f aca="false">I710&amp;" x "&amp;G710</f>
        <v>0 x 0</v>
      </c>
      <c r="P710" s="94" t="n">
        <f aca="false">MONTH(B710)</f>
        <v>12</v>
      </c>
      <c r="Q710" s="94" t="n">
        <f aca="false">QUOTIENT(B710-2,7)-6129</f>
        <v>-6129</v>
      </c>
    </row>
    <row r="711" customFormat="false" ht="12.75" hidden="false" customHeight="false" outlineLevel="0" collapsed="false">
      <c r="A711" s="94"/>
      <c r="B711" s="39"/>
      <c r="C711" s="40"/>
      <c r="D711" s="98"/>
      <c r="E711" s="98"/>
      <c r="F711" s="40"/>
      <c r="G711" s="97"/>
      <c r="H711" s="94"/>
      <c r="I711" s="97"/>
      <c r="J711" s="94"/>
      <c r="K711" s="94"/>
      <c r="L711" s="94"/>
      <c r="M711" s="97" t="n">
        <v>0</v>
      </c>
      <c r="N711" s="97" t="n">
        <v>0</v>
      </c>
      <c r="O711" s="97" t="n">
        <v>0</v>
      </c>
      <c r="P711" s="94"/>
      <c r="Q711" s="94"/>
    </row>
    <row r="712" customFormat="false" ht="12.75" hidden="false" customHeight="false" outlineLevel="0" collapsed="false">
      <c r="A712" s="99"/>
      <c r="B712" s="100"/>
      <c r="C712" s="101"/>
      <c r="D712" s="102"/>
      <c r="E712" s="102"/>
      <c r="F712" s="101"/>
      <c r="G712" s="103"/>
      <c r="H712" s="99"/>
      <c r="I712" s="103"/>
      <c r="J712" s="99"/>
      <c r="K712" s="99"/>
      <c r="L712" s="99"/>
      <c r="M712" s="103" t="n">
        <v>0</v>
      </c>
      <c r="N712" s="103" t="n">
        <v>0</v>
      </c>
      <c r="O712" s="103" t="n">
        <v>0</v>
      </c>
      <c r="P712" s="99"/>
      <c r="Q712" s="99"/>
    </row>
    <row r="713" customFormat="false" ht="12.75" hidden="false" customHeight="false" outlineLevel="0" collapsed="false">
      <c r="A713" s="104" t="n">
        <f aca="false">A710+1</f>
        <v>238</v>
      </c>
      <c r="B713" s="95"/>
      <c r="C713" s="40"/>
      <c r="D713" s="96"/>
      <c r="E713" s="96"/>
      <c r="F713" s="40"/>
      <c r="G713" s="105" t="n">
        <f aca="false">C713</f>
        <v>0</v>
      </c>
      <c r="H713" s="104" t="n">
        <f aca="false">IF(AND(E713=0,E714=0),25,20)</f>
        <v>25</v>
      </c>
      <c r="I713" s="105" t="n">
        <f aca="false">F713</f>
        <v>0</v>
      </c>
      <c r="J713" s="94" t="n">
        <f aca="false">IF(E713="WO40",-40,MAX(4,SUM(E713:E714)))</f>
        <v>4</v>
      </c>
      <c r="K713" s="104" t="n">
        <f aca="false">IF(D713&gt;E713,1,0)+IF(D714&gt;E714,1,0)+IF(D715&gt;E715,1,0)</f>
        <v>0</v>
      </c>
      <c r="L713" s="104" t="n">
        <f aca="false">IF(E713&gt;D713,1,0)+IF(E714&gt;D714,1,0)+IF(E715&gt;D715,1,0)</f>
        <v>0</v>
      </c>
      <c r="M713" s="97" t="str">
        <f aca="false">G713&amp;" d. "&amp;I713</f>
        <v>0 d. 0</v>
      </c>
      <c r="N713" s="97" t="str">
        <f aca="false">G713&amp;" x "&amp;I713</f>
        <v>0 x 0</v>
      </c>
      <c r="O713" s="97" t="str">
        <f aca="false">I713&amp;" x "&amp;G713</f>
        <v>0 x 0</v>
      </c>
      <c r="P713" s="94" t="n">
        <f aca="false">MONTH(B713)</f>
        <v>12</v>
      </c>
      <c r="Q713" s="94" t="n">
        <f aca="false">QUOTIENT(B713-2,7)-6129</f>
        <v>-6129</v>
      </c>
    </row>
    <row r="714" customFormat="false" ht="12.75" hidden="false" customHeight="false" outlineLevel="0" collapsed="false">
      <c r="A714" s="94"/>
      <c r="B714" s="39"/>
      <c r="C714" s="40"/>
      <c r="D714" s="98"/>
      <c r="E714" s="98"/>
      <c r="F714" s="40"/>
      <c r="G714" s="97"/>
      <c r="H714" s="94"/>
      <c r="I714" s="97"/>
      <c r="J714" s="94"/>
      <c r="K714" s="94"/>
      <c r="L714" s="94"/>
      <c r="M714" s="97" t="n">
        <v>0</v>
      </c>
      <c r="N714" s="97" t="n">
        <v>0</v>
      </c>
      <c r="O714" s="97" t="n">
        <v>0</v>
      </c>
      <c r="P714" s="94"/>
      <c r="Q714" s="94"/>
    </row>
    <row r="715" customFormat="false" ht="12.75" hidden="false" customHeight="false" outlineLevel="0" collapsed="false">
      <c r="A715" s="99"/>
      <c r="B715" s="100"/>
      <c r="C715" s="101"/>
      <c r="D715" s="102"/>
      <c r="E715" s="102"/>
      <c r="F715" s="101"/>
      <c r="G715" s="103"/>
      <c r="H715" s="99"/>
      <c r="I715" s="103"/>
      <c r="J715" s="99"/>
      <c r="K715" s="99"/>
      <c r="L715" s="99"/>
      <c r="M715" s="103" t="n">
        <v>0</v>
      </c>
      <c r="N715" s="103" t="n">
        <v>0</v>
      </c>
      <c r="O715" s="103" t="n">
        <v>0</v>
      </c>
      <c r="P715" s="99"/>
      <c r="Q715" s="99"/>
    </row>
    <row r="716" customFormat="false" ht="12.75" hidden="false" customHeight="false" outlineLevel="0" collapsed="false">
      <c r="A716" s="104" t="n">
        <f aca="false">A713+1</f>
        <v>239</v>
      </c>
      <c r="B716" s="95"/>
      <c r="C716" s="40"/>
      <c r="D716" s="96"/>
      <c r="E716" s="96"/>
      <c r="F716" s="40"/>
      <c r="G716" s="105" t="n">
        <f aca="false">C716</f>
        <v>0</v>
      </c>
      <c r="H716" s="104" t="n">
        <f aca="false">IF(AND(E716=0,E717=0),25,20)</f>
        <v>25</v>
      </c>
      <c r="I716" s="105" t="n">
        <f aca="false">F716</f>
        <v>0</v>
      </c>
      <c r="J716" s="94" t="n">
        <f aca="false">IF(E716="WO40",-40,MAX(4,SUM(E716:E717)))</f>
        <v>4</v>
      </c>
      <c r="K716" s="104" t="n">
        <f aca="false">IF(D716&gt;E716,1,0)+IF(D717&gt;E717,1,0)+IF(D718&gt;E718,1,0)</f>
        <v>0</v>
      </c>
      <c r="L716" s="104" t="n">
        <f aca="false">IF(E716&gt;D716,1,0)+IF(E717&gt;D717,1,0)+IF(E718&gt;D718,1,0)</f>
        <v>0</v>
      </c>
      <c r="M716" s="97" t="str">
        <f aca="false">G716&amp;" d. "&amp;I716</f>
        <v>0 d. 0</v>
      </c>
      <c r="N716" s="97" t="str">
        <f aca="false">G716&amp;" x "&amp;I716</f>
        <v>0 x 0</v>
      </c>
      <c r="O716" s="97" t="str">
        <f aca="false">I716&amp;" x "&amp;G716</f>
        <v>0 x 0</v>
      </c>
      <c r="P716" s="94" t="n">
        <f aca="false">MONTH(B716)</f>
        <v>12</v>
      </c>
      <c r="Q716" s="94" t="n">
        <f aca="false">QUOTIENT(B716-2,7)-6129</f>
        <v>-6129</v>
      </c>
    </row>
    <row r="717" customFormat="false" ht="12.75" hidden="false" customHeight="false" outlineLevel="0" collapsed="false">
      <c r="A717" s="94"/>
      <c r="B717" s="39"/>
      <c r="C717" s="40"/>
      <c r="D717" s="98"/>
      <c r="E717" s="98"/>
      <c r="F717" s="40"/>
      <c r="G717" s="97"/>
      <c r="H717" s="94"/>
      <c r="I717" s="97"/>
      <c r="J717" s="94"/>
      <c r="K717" s="94"/>
      <c r="L717" s="94"/>
      <c r="M717" s="97" t="n">
        <v>0</v>
      </c>
      <c r="N717" s="97" t="n">
        <v>0</v>
      </c>
      <c r="O717" s="97" t="n">
        <v>0</v>
      </c>
      <c r="P717" s="94"/>
      <c r="Q717" s="94"/>
    </row>
    <row r="718" customFormat="false" ht="12.75" hidden="false" customHeight="false" outlineLevel="0" collapsed="false">
      <c r="A718" s="99"/>
      <c r="B718" s="100"/>
      <c r="C718" s="101"/>
      <c r="D718" s="102"/>
      <c r="E718" s="102"/>
      <c r="F718" s="101"/>
      <c r="G718" s="103"/>
      <c r="H718" s="99"/>
      <c r="I718" s="103"/>
      <c r="J718" s="99"/>
      <c r="K718" s="99"/>
      <c r="L718" s="99"/>
      <c r="M718" s="103" t="n">
        <v>0</v>
      </c>
      <c r="N718" s="103" t="n">
        <v>0</v>
      </c>
      <c r="O718" s="103" t="n">
        <v>0</v>
      </c>
      <c r="P718" s="99"/>
      <c r="Q718" s="99"/>
    </row>
    <row r="719" customFormat="false" ht="12.75" hidden="false" customHeight="false" outlineLevel="0" collapsed="false">
      <c r="A719" s="104" t="n">
        <f aca="false">A716+1</f>
        <v>240</v>
      </c>
      <c r="B719" s="95"/>
      <c r="C719" s="40"/>
      <c r="D719" s="96"/>
      <c r="E719" s="96"/>
      <c r="F719" s="40"/>
      <c r="G719" s="105" t="n">
        <f aca="false">C719</f>
        <v>0</v>
      </c>
      <c r="H719" s="104" t="n">
        <f aca="false">IF(AND(E719=0,E720=0),25,20)</f>
        <v>25</v>
      </c>
      <c r="I719" s="105" t="n">
        <f aca="false">F719</f>
        <v>0</v>
      </c>
      <c r="J719" s="94" t="n">
        <f aca="false">IF(E719="WO40",-40,MAX(4,SUM(E719:E720)))</f>
        <v>4</v>
      </c>
      <c r="K719" s="104" t="n">
        <f aca="false">IF(D719&gt;E719,1,0)+IF(D720&gt;E720,1,0)+IF(D721&gt;E721,1,0)</f>
        <v>0</v>
      </c>
      <c r="L719" s="104" t="n">
        <f aca="false">IF(E719&gt;D719,1,0)+IF(E720&gt;D720,1,0)+IF(E721&gt;D721,1,0)</f>
        <v>0</v>
      </c>
      <c r="M719" s="97" t="str">
        <f aca="false">G719&amp;" d. "&amp;I719</f>
        <v>0 d. 0</v>
      </c>
      <c r="N719" s="97" t="str">
        <f aca="false">G719&amp;" x "&amp;I719</f>
        <v>0 x 0</v>
      </c>
      <c r="O719" s="97" t="str">
        <f aca="false">I719&amp;" x "&amp;G719</f>
        <v>0 x 0</v>
      </c>
      <c r="P719" s="94" t="n">
        <f aca="false">MONTH(B719)</f>
        <v>12</v>
      </c>
      <c r="Q719" s="94" t="n">
        <f aca="false">QUOTIENT(B719-2,7)-6129</f>
        <v>-6129</v>
      </c>
    </row>
    <row r="720" customFormat="false" ht="12.75" hidden="false" customHeight="false" outlineLevel="0" collapsed="false">
      <c r="A720" s="94"/>
      <c r="B720" s="39"/>
      <c r="C720" s="40"/>
      <c r="D720" s="98"/>
      <c r="E720" s="98"/>
      <c r="F720" s="40"/>
      <c r="G720" s="97"/>
      <c r="H720" s="94"/>
      <c r="I720" s="97"/>
      <c r="J720" s="94"/>
      <c r="K720" s="94"/>
      <c r="L720" s="94"/>
      <c r="M720" s="97" t="n">
        <v>0</v>
      </c>
      <c r="N720" s="97" t="n">
        <v>0</v>
      </c>
      <c r="O720" s="97" t="n">
        <v>0</v>
      </c>
      <c r="P720" s="94"/>
      <c r="Q720" s="94"/>
    </row>
    <row r="721" customFormat="false" ht="12.75" hidden="false" customHeight="false" outlineLevel="0" collapsed="false">
      <c r="A721" s="99"/>
      <c r="B721" s="100"/>
      <c r="C721" s="101"/>
      <c r="D721" s="102"/>
      <c r="E721" s="102"/>
      <c r="F721" s="101"/>
      <c r="G721" s="103"/>
      <c r="H721" s="99"/>
      <c r="I721" s="103"/>
      <c r="J721" s="99"/>
      <c r="K721" s="99"/>
      <c r="L721" s="99"/>
      <c r="M721" s="103" t="n">
        <v>0</v>
      </c>
      <c r="N721" s="103" t="n">
        <v>0</v>
      </c>
      <c r="O721" s="103" t="n">
        <v>0</v>
      </c>
      <c r="P721" s="99"/>
      <c r="Q721" s="99"/>
    </row>
    <row r="722" customFormat="false" ht="12.75" hidden="false" customHeight="false" outlineLevel="0" collapsed="false">
      <c r="A722" s="104" t="n">
        <f aca="false">A719+1</f>
        <v>241</v>
      </c>
      <c r="B722" s="95"/>
      <c r="C722" s="40"/>
      <c r="D722" s="96"/>
      <c r="E722" s="96"/>
      <c r="F722" s="40"/>
      <c r="G722" s="105" t="n">
        <f aca="false">C722</f>
        <v>0</v>
      </c>
      <c r="H722" s="104" t="n">
        <f aca="false">IF(AND(E722=0,E723=0),25,20)</f>
        <v>25</v>
      </c>
      <c r="I722" s="105" t="n">
        <f aca="false">F722</f>
        <v>0</v>
      </c>
      <c r="J722" s="94" t="n">
        <f aca="false">IF(E722="WO40",-40,MAX(4,SUM(E722:E723)))</f>
        <v>4</v>
      </c>
      <c r="K722" s="104" t="n">
        <f aca="false">IF(D722&gt;E722,1,0)+IF(D723&gt;E723,1,0)+IF(D724&gt;E724,1,0)</f>
        <v>0</v>
      </c>
      <c r="L722" s="104" t="n">
        <f aca="false">IF(E722&gt;D722,1,0)+IF(E723&gt;D723,1,0)+IF(E724&gt;D724,1,0)</f>
        <v>0</v>
      </c>
      <c r="M722" s="97" t="str">
        <f aca="false">G722&amp;" d. "&amp;I722</f>
        <v>0 d. 0</v>
      </c>
      <c r="N722" s="97" t="str">
        <f aca="false">G722&amp;" x "&amp;I722</f>
        <v>0 x 0</v>
      </c>
      <c r="O722" s="97" t="str">
        <f aca="false">I722&amp;" x "&amp;G722</f>
        <v>0 x 0</v>
      </c>
      <c r="P722" s="94" t="n">
        <f aca="false">MONTH(B722)</f>
        <v>12</v>
      </c>
      <c r="Q722" s="94" t="n">
        <f aca="false">QUOTIENT(B722-2,7)-6129</f>
        <v>-6129</v>
      </c>
    </row>
    <row r="723" customFormat="false" ht="12.75" hidden="false" customHeight="false" outlineLevel="0" collapsed="false">
      <c r="A723" s="94"/>
      <c r="B723" s="39"/>
      <c r="C723" s="40"/>
      <c r="D723" s="98"/>
      <c r="E723" s="98"/>
      <c r="F723" s="40"/>
      <c r="G723" s="97"/>
      <c r="H723" s="94"/>
      <c r="I723" s="97"/>
      <c r="J723" s="94"/>
      <c r="K723" s="94"/>
      <c r="L723" s="94"/>
      <c r="M723" s="97" t="n">
        <v>0</v>
      </c>
      <c r="N723" s="97" t="n">
        <v>0</v>
      </c>
      <c r="O723" s="97" t="n">
        <v>0</v>
      </c>
      <c r="P723" s="94"/>
      <c r="Q723" s="94"/>
    </row>
    <row r="724" customFormat="false" ht="12.75" hidden="false" customHeight="false" outlineLevel="0" collapsed="false">
      <c r="A724" s="99"/>
      <c r="B724" s="100"/>
      <c r="C724" s="101"/>
      <c r="D724" s="102"/>
      <c r="E724" s="102"/>
      <c r="F724" s="101"/>
      <c r="G724" s="103"/>
      <c r="H724" s="99"/>
      <c r="I724" s="103"/>
      <c r="J724" s="99"/>
      <c r="K724" s="99"/>
      <c r="L724" s="99"/>
      <c r="M724" s="103" t="n">
        <v>0</v>
      </c>
      <c r="N724" s="103" t="n">
        <v>0</v>
      </c>
      <c r="O724" s="103" t="n">
        <v>0</v>
      </c>
      <c r="P724" s="99"/>
      <c r="Q724" s="99"/>
    </row>
    <row r="725" customFormat="false" ht="12.75" hidden="false" customHeight="false" outlineLevel="0" collapsed="false">
      <c r="A725" s="104" t="n">
        <f aca="false">A722+1</f>
        <v>242</v>
      </c>
      <c r="B725" s="95"/>
      <c r="C725" s="40"/>
      <c r="D725" s="96"/>
      <c r="E725" s="96"/>
      <c r="F725" s="40"/>
      <c r="G725" s="105" t="n">
        <f aca="false">C725</f>
        <v>0</v>
      </c>
      <c r="H725" s="104" t="n">
        <f aca="false">IF(AND(E725=0,E726=0),25,20)</f>
        <v>25</v>
      </c>
      <c r="I725" s="105" t="n">
        <f aca="false">F725</f>
        <v>0</v>
      </c>
      <c r="J725" s="94" t="n">
        <f aca="false">IF(E725="WO40",-40,MAX(4,SUM(E725:E726)))</f>
        <v>4</v>
      </c>
      <c r="K725" s="104" t="n">
        <f aca="false">IF(D725&gt;E725,1,0)+IF(D726&gt;E726,1,0)+IF(D727&gt;E727,1,0)</f>
        <v>0</v>
      </c>
      <c r="L725" s="104" t="n">
        <f aca="false">IF(E725&gt;D725,1,0)+IF(E726&gt;D726,1,0)+IF(E727&gt;D727,1,0)</f>
        <v>0</v>
      </c>
      <c r="M725" s="97" t="str">
        <f aca="false">G725&amp;" d. "&amp;I725</f>
        <v>0 d. 0</v>
      </c>
      <c r="N725" s="97" t="str">
        <f aca="false">G725&amp;" x "&amp;I725</f>
        <v>0 x 0</v>
      </c>
      <c r="O725" s="97" t="str">
        <f aca="false">I725&amp;" x "&amp;G725</f>
        <v>0 x 0</v>
      </c>
      <c r="P725" s="94" t="n">
        <f aca="false">MONTH(B725)</f>
        <v>12</v>
      </c>
      <c r="Q725" s="94" t="n">
        <f aca="false">QUOTIENT(B725-2,7)-6129</f>
        <v>-6129</v>
      </c>
    </row>
    <row r="726" customFormat="false" ht="12.75" hidden="false" customHeight="false" outlineLevel="0" collapsed="false">
      <c r="A726" s="94"/>
      <c r="B726" s="39"/>
      <c r="C726" s="40"/>
      <c r="D726" s="98"/>
      <c r="E726" s="98"/>
      <c r="F726" s="40"/>
      <c r="G726" s="97"/>
      <c r="H726" s="94"/>
      <c r="I726" s="97"/>
      <c r="J726" s="94"/>
      <c r="K726" s="94"/>
      <c r="L726" s="94"/>
      <c r="M726" s="97" t="n">
        <v>0</v>
      </c>
      <c r="N726" s="97" t="n">
        <v>0</v>
      </c>
      <c r="O726" s="97" t="n">
        <v>0</v>
      </c>
      <c r="P726" s="94"/>
      <c r="Q726" s="94"/>
    </row>
    <row r="727" customFormat="false" ht="12.75" hidden="false" customHeight="false" outlineLevel="0" collapsed="false">
      <c r="A727" s="99"/>
      <c r="B727" s="100"/>
      <c r="C727" s="101"/>
      <c r="D727" s="102"/>
      <c r="E727" s="102"/>
      <c r="F727" s="101"/>
      <c r="G727" s="103"/>
      <c r="H727" s="99"/>
      <c r="I727" s="103"/>
      <c r="J727" s="99"/>
      <c r="K727" s="99"/>
      <c r="L727" s="99"/>
      <c r="M727" s="103" t="n">
        <v>0</v>
      </c>
      <c r="N727" s="103" t="n">
        <v>0</v>
      </c>
      <c r="O727" s="103" t="n">
        <v>0</v>
      </c>
      <c r="P727" s="99"/>
      <c r="Q727" s="99"/>
    </row>
    <row r="728" customFormat="false" ht="12.75" hidden="false" customHeight="false" outlineLevel="0" collapsed="false">
      <c r="A728" s="104" t="n">
        <f aca="false">A725+1</f>
        <v>243</v>
      </c>
      <c r="B728" s="95"/>
      <c r="C728" s="40"/>
      <c r="D728" s="96"/>
      <c r="E728" s="96"/>
      <c r="F728" s="40"/>
      <c r="G728" s="105" t="n">
        <f aca="false">C728</f>
        <v>0</v>
      </c>
      <c r="H728" s="104" t="n">
        <f aca="false">IF(AND(E728=0,E729=0),25,20)</f>
        <v>25</v>
      </c>
      <c r="I728" s="105" t="n">
        <f aca="false">F728</f>
        <v>0</v>
      </c>
      <c r="J728" s="94" t="n">
        <f aca="false">IF(E728="WO40",-40,MAX(4,SUM(E728:E729)))</f>
        <v>4</v>
      </c>
      <c r="K728" s="104" t="n">
        <f aca="false">IF(D728&gt;E728,1,0)+IF(D729&gt;E729,1,0)+IF(D730&gt;E730,1,0)</f>
        <v>0</v>
      </c>
      <c r="L728" s="104" t="n">
        <f aca="false">IF(E728&gt;D728,1,0)+IF(E729&gt;D729,1,0)+IF(E730&gt;D730,1,0)</f>
        <v>0</v>
      </c>
      <c r="M728" s="97" t="str">
        <f aca="false">G728&amp;" d. "&amp;I728</f>
        <v>0 d. 0</v>
      </c>
      <c r="N728" s="97" t="str">
        <f aca="false">G728&amp;" x "&amp;I728</f>
        <v>0 x 0</v>
      </c>
      <c r="O728" s="97" t="str">
        <f aca="false">I728&amp;" x "&amp;G728</f>
        <v>0 x 0</v>
      </c>
      <c r="P728" s="94" t="n">
        <f aca="false">MONTH(B728)</f>
        <v>12</v>
      </c>
      <c r="Q728" s="94" t="n">
        <f aca="false">QUOTIENT(B728-2,7)-6129</f>
        <v>-6129</v>
      </c>
    </row>
    <row r="729" customFormat="false" ht="12.75" hidden="false" customHeight="false" outlineLevel="0" collapsed="false">
      <c r="A729" s="94"/>
      <c r="B729" s="39"/>
      <c r="C729" s="40"/>
      <c r="D729" s="98"/>
      <c r="E729" s="98"/>
      <c r="F729" s="40"/>
      <c r="G729" s="97"/>
      <c r="H729" s="94"/>
      <c r="I729" s="97"/>
      <c r="J729" s="94"/>
      <c r="K729" s="94"/>
      <c r="L729" s="94"/>
      <c r="M729" s="97" t="n">
        <v>0</v>
      </c>
      <c r="N729" s="97" t="n">
        <v>0</v>
      </c>
      <c r="O729" s="97" t="n">
        <v>0</v>
      </c>
      <c r="P729" s="94"/>
      <c r="Q729" s="94"/>
    </row>
    <row r="730" customFormat="false" ht="12.75" hidden="false" customHeight="false" outlineLevel="0" collapsed="false">
      <c r="A730" s="99"/>
      <c r="B730" s="100"/>
      <c r="C730" s="101"/>
      <c r="D730" s="102"/>
      <c r="E730" s="102"/>
      <c r="F730" s="101"/>
      <c r="G730" s="103"/>
      <c r="H730" s="99"/>
      <c r="I730" s="103"/>
      <c r="J730" s="99"/>
      <c r="K730" s="99"/>
      <c r="L730" s="99"/>
      <c r="M730" s="103" t="n">
        <v>0</v>
      </c>
      <c r="N730" s="103" t="n">
        <v>0</v>
      </c>
      <c r="O730" s="103" t="n">
        <v>0</v>
      </c>
      <c r="P730" s="99"/>
      <c r="Q730" s="99"/>
    </row>
    <row r="731" customFormat="false" ht="12.75" hidden="false" customHeight="false" outlineLevel="0" collapsed="false">
      <c r="A731" s="104" t="n">
        <f aca="false">A728+1</f>
        <v>244</v>
      </c>
      <c r="B731" s="95"/>
      <c r="C731" s="40"/>
      <c r="D731" s="96"/>
      <c r="E731" s="96"/>
      <c r="F731" s="40"/>
      <c r="G731" s="105" t="n">
        <f aca="false">C731</f>
        <v>0</v>
      </c>
      <c r="H731" s="104" t="n">
        <f aca="false">IF(AND(E731=0,E732=0),25,20)</f>
        <v>25</v>
      </c>
      <c r="I731" s="105" t="n">
        <f aca="false">F731</f>
        <v>0</v>
      </c>
      <c r="J731" s="94" t="n">
        <f aca="false">IF(E731="WO40",-40,MAX(4,SUM(E731:E732)))</f>
        <v>4</v>
      </c>
      <c r="K731" s="104" t="n">
        <f aca="false">IF(D731&gt;E731,1,0)+IF(D732&gt;E732,1,0)+IF(D733&gt;E733,1,0)</f>
        <v>0</v>
      </c>
      <c r="L731" s="104" t="n">
        <f aca="false">IF(E731&gt;D731,1,0)+IF(E732&gt;D732,1,0)+IF(E733&gt;D733,1,0)</f>
        <v>0</v>
      </c>
      <c r="M731" s="97" t="str">
        <f aca="false">G731&amp;" d. "&amp;I731</f>
        <v>0 d. 0</v>
      </c>
      <c r="N731" s="97" t="str">
        <f aca="false">G731&amp;" x "&amp;I731</f>
        <v>0 x 0</v>
      </c>
      <c r="O731" s="97" t="str">
        <f aca="false">I731&amp;" x "&amp;G731</f>
        <v>0 x 0</v>
      </c>
      <c r="P731" s="94" t="n">
        <f aca="false">MONTH(B731)</f>
        <v>12</v>
      </c>
      <c r="Q731" s="94" t="n">
        <f aca="false">QUOTIENT(B731-2,7)-6129</f>
        <v>-6129</v>
      </c>
    </row>
    <row r="732" customFormat="false" ht="12.75" hidden="false" customHeight="false" outlineLevel="0" collapsed="false">
      <c r="A732" s="94"/>
      <c r="B732" s="39"/>
      <c r="C732" s="40"/>
      <c r="D732" s="98"/>
      <c r="E732" s="98"/>
      <c r="F732" s="40"/>
      <c r="G732" s="97"/>
      <c r="H732" s="94"/>
      <c r="I732" s="97"/>
      <c r="J732" s="94"/>
      <c r="K732" s="94"/>
      <c r="L732" s="94"/>
      <c r="M732" s="97" t="n">
        <v>0</v>
      </c>
      <c r="N732" s="97" t="n">
        <v>0</v>
      </c>
      <c r="O732" s="97" t="n">
        <v>0</v>
      </c>
      <c r="P732" s="94"/>
      <c r="Q732" s="94"/>
    </row>
    <row r="733" customFormat="false" ht="12.75" hidden="false" customHeight="false" outlineLevel="0" collapsed="false">
      <c r="A733" s="99"/>
      <c r="B733" s="100"/>
      <c r="C733" s="101"/>
      <c r="D733" s="102"/>
      <c r="E733" s="102"/>
      <c r="F733" s="101"/>
      <c r="G733" s="103"/>
      <c r="H733" s="99"/>
      <c r="I733" s="103"/>
      <c r="J733" s="99"/>
      <c r="K733" s="99"/>
      <c r="L733" s="99"/>
      <c r="M733" s="103" t="n">
        <v>0</v>
      </c>
      <c r="N733" s="103" t="n">
        <v>0</v>
      </c>
      <c r="O733" s="103" t="n">
        <v>0</v>
      </c>
      <c r="P733" s="99"/>
      <c r="Q733" s="99"/>
    </row>
    <row r="734" customFormat="false" ht="12.75" hidden="false" customHeight="false" outlineLevel="0" collapsed="false">
      <c r="A734" s="104" t="n">
        <f aca="false">A731+1</f>
        <v>245</v>
      </c>
      <c r="B734" s="95"/>
      <c r="C734" s="40"/>
      <c r="D734" s="96"/>
      <c r="E734" s="96"/>
      <c r="F734" s="40"/>
      <c r="G734" s="105" t="n">
        <f aca="false">C734</f>
        <v>0</v>
      </c>
      <c r="H734" s="104" t="n">
        <f aca="false">IF(AND(E734=0,E735=0),25,20)</f>
        <v>25</v>
      </c>
      <c r="I734" s="105" t="n">
        <f aca="false">F734</f>
        <v>0</v>
      </c>
      <c r="J734" s="94" t="n">
        <f aca="false">IF(E734="WO40",-40,MAX(4,SUM(E734:E735)))</f>
        <v>4</v>
      </c>
      <c r="K734" s="104" t="n">
        <f aca="false">IF(D734&gt;E734,1,0)+IF(D735&gt;E735,1,0)+IF(D736&gt;E736,1,0)</f>
        <v>0</v>
      </c>
      <c r="L734" s="104" t="n">
        <f aca="false">IF(E734&gt;D734,1,0)+IF(E735&gt;D735,1,0)+IF(E736&gt;D736,1,0)</f>
        <v>0</v>
      </c>
      <c r="M734" s="97" t="str">
        <f aca="false">G734&amp;" d. "&amp;I734</f>
        <v>0 d. 0</v>
      </c>
      <c r="N734" s="97" t="str">
        <f aca="false">G734&amp;" x "&amp;I734</f>
        <v>0 x 0</v>
      </c>
      <c r="O734" s="97" t="str">
        <f aca="false">I734&amp;" x "&amp;G734</f>
        <v>0 x 0</v>
      </c>
      <c r="P734" s="94" t="n">
        <f aca="false">MONTH(B734)</f>
        <v>12</v>
      </c>
      <c r="Q734" s="94" t="n">
        <f aca="false">QUOTIENT(B734-2,7)-6129</f>
        <v>-6129</v>
      </c>
    </row>
    <row r="735" customFormat="false" ht="12.75" hidden="false" customHeight="false" outlineLevel="0" collapsed="false">
      <c r="A735" s="94"/>
      <c r="B735" s="39"/>
      <c r="C735" s="40"/>
      <c r="D735" s="98"/>
      <c r="E735" s="98"/>
      <c r="F735" s="40"/>
      <c r="G735" s="97"/>
      <c r="H735" s="94"/>
      <c r="I735" s="97"/>
      <c r="J735" s="94"/>
      <c r="K735" s="94"/>
      <c r="L735" s="94"/>
      <c r="M735" s="97" t="n">
        <v>0</v>
      </c>
      <c r="N735" s="97" t="n">
        <v>0</v>
      </c>
      <c r="O735" s="97" t="n">
        <v>0</v>
      </c>
      <c r="P735" s="94"/>
      <c r="Q735" s="94"/>
    </row>
    <row r="736" customFormat="false" ht="12.75" hidden="false" customHeight="false" outlineLevel="0" collapsed="false">
      <c r="A736" s="99"/>
      <c r="B736" s="100"/>
      <c r="C736" s="101"/>
      <c r="D736" s="102"/>
      <c r="E736" s="102"/>
      <c r="F736" s="101"/>
      <c r="G736" s="103"/>
      <c r="H736" s="99"/>
      <c r="I736" s="103"/>
      <c r="J736" s="99"/>
      <c r="K736" s="99"/>
      <c r="L736" s="99"/>
      <c r="M736" s="103" t="n">
        <v>0</v>
      </c>
      <c r="N736" s="103" t="n">
        <v>0</v>
      </c>
      <c r="O736" s="103" t="n">
        <v>0</v>
      </c>
      <c r="P736" s="99"/>
      <c r="Q736" s="99"/>
    </row>
    <row r="737" customFormat="false" ht="12.75" hidden="false" customHeight="false" outlineLevel="0" collapsed="false">
      <c r="A737" s="104" t="n">
        <f aca="false">A734+1</f>
        <v>246</v>
      </c>
      <c r="B737" s="95"/>
      <c r="C737" s="40"/>
      <c r="D737" s="96"/>
      <c r="E737" s="96"/>
      <c r="F737" s="40"/>
      <c r="G737" s="105" t="n">
        <f aca="false">C737</f>
        <v>0</v>
      </c>
      <c r="H737" s="104" t="n">
        <f aca="false">IF(AND(E737=0,E738=0),25,20)</f>
        <v>25</v>
      </c>
      <c r="I737" s="105" t="n">
        <f aca="false">F737</f>
        <v>0</v>
      </c>
      <c r="J737" s="94" t="n">
        <f aca="false">IF(E737="WO40",-40,MAX(4,SUM(E737:E738)))</f>
        <v>4</v>
      </c>
      <c r="K737" s="104" t="n">
        <f aca="false">IF(D737&gt;E737,1,0)+IF(D738&gt;E738,1,0)+IF(D739&gt;E739,1,0)</f>
        <v>0</v>
      </c>
      <c r="L737" s="104" t="n">
        <f aca="false">IF(E737&gt;D737,1,0)+IF(E738&gt;D738,1,0)+IF(E739&gt;D739,1,0)</f>
        <v>0</v>
      </c>
      <c r="M737" s="97" t="str">
        <f aca="false">G737&amp;" d. "&amp;I737</f>
        <v>0 d. 0</v>
      </c>
      <c r="N737" s="97" t="str">
        <f aca="false">G737&amp;" x "&amp;I737</f>
        <v>0 x 0</v>
      </c>
      <c r="O737" s="97" t="str">
        <f aca="false">I737&amp;" x "&amp;G737</f>
        <v>0 x 0</v>
      </c>
      <c r="P737" s="94" t="n">
        <f aca="false">MONTH(B737)</f>
        <v>12</v>
      </c>
      <c r="Q737" s="94" t="n">
        <f aca="false">QUOTIENT(B737-2,7)-6129</f>
        <v>-6129</v>
      </c>
    </row>
    <row r="738" customFormat="false" ht="12.75" hidden="false" customHeight="false" outlineLevel="0" collapsed="false">
      <c r="A738" s="94"/>
      <c r="B738" s="39"/>
      <c r="C738" s="40"/>
      <c r="D738" s="98"/>
      <c r="E738" s="98"/>
      <c r="F738" s="40"/>
      <c r="G738" s="97"/>
      <c r="H738" s="94"/>
      <c r="I738" s="97"/>
      <c r="J738" s="94"/>
      <c r="K738" s="94"/>
      <c r="L738" s="94"/>
      <c r="M738" s="97" t="n">
        <v>0</v>
      </c>
      <c r="N738" s="97" t="n">
        <v>0</v>
      </c>
      <c r="O738" s="97" t="n">
        <v>0</v>
      </c>
      <c r="P738" s="94"/>
      <c r="Q738" s="94"/>
    </row>
    <row r="739" customFormat="false" ht="12.75" hidden="false" customHeight="false" outlineLevel="0" collapsed="false">
      <c r="A739" s="99"/>
      <c r="B739" s="100"/>
      <c r="C739" s="101"/>
      <c r="D739" s="102"/>
      <c r="E739" s="102"/>
      <c r="F739" s="101"/>
      <c r="G739" s="103"/>
      <c r="H739" s="99"/>
      <c r="I739" s="103"/>
      <c r="J739" s="99"/>
      <c r="K739" s="99"/>
      <c r="L739" s="99"/>
      <c r="M739" s="103" t="n">
        <v>0</v>
      </c>
      <c r="N739" s="103" t="n">
        <v>0</v>
      </c>
      <c r="O739" s="103" t="n">
        <v>0</v>
      </c>
      <c r="P739" s="99"/>
      <c r="Q739" s="99"/>
    </row>
    <row r="740" customFormat="false" ht="12.75" hidden="false" customHeight="false" outlineLevel="0" collapsed="false">
      <c r="A740" s="104" t="n">
        <f aca="false">A737+1</f>
        <v>247</v>
      </c>
      <c r="B740" s="95"/>
      <c r="C740" s="40"/>
      <c r="D740" s="96"/>
      <c r="E740" s="96"/>
      <c r="F740" s="40"/>
      <c r="G740" s="105" t="n">
        <f aca="false">C740</f>
        <v>0</v>
      </c>
      <c r="H740" s="104" t="n">
        <f aca="false">IF(AND(E740=0,E741=0),25,20)</f>
        <v>25</v>
      </c>
      <c r="I740" s="105" t="n">
        <f aca="false">F740</f>
        <v>0</v>
      </c>
      <c r="J740" s="94" t="n">
        <f aca="false">IF(E740="WO40",-40,MAX(4,SUM(E740:E741)))</f>
        <v>4</v>
      </c>
      <c r="K740" s="104" t="n">
        <f aca="false">IF(D740&gt;E740,1,0)+IF(D741&gt;E741,1,0)+IF(D742&gt;E742,1,0)</f>
        <v>0</v>
      </c>
      <c r="L740" s="104" t="n">
        <f aca="false">IF(E740&gt;D740,1,0)+IF(E741&gt;D741,1,0)+IF(E742&gt;D742,1,0)</f>
        <v>0</v>
      </c>
      <c r="M740" s="97" t="str">
        <f aca="false">G740&amp;" d. "&amp;I740</f>
        <v>0 d. 0</v>
      </c>
      <c r="N740" s="97" t="str">
        <f aca="false">G740&amp;" x "&amp;I740</f>
        <v>0 x 0</v>
      </c>
      <c r="O740" s="97" t="str">
        <f aca="false">I740&amp;" x "&amp;G740</f>
        <v>0 x 0</v>
      </c>
      <c r="P740" s="94" t="n">
        <f aca="false">MONTH(B740)</f>
        <v>12</v>
      </c>
      <c r="Q740" s="94" t="n">
        <f aca="false">QUOTIENT(B740-2,7)-6129</f>
        <v>-6129</v>
      </c>
    </row>
    <row r="741" customFormat="false" ht="12.75" hidden="false" customHeight="false" outlineLevel="0" collapsed="false">
      <c r="A741" s="94"/>
      <c r="B741" s="39"/>
      <c r="C741" s="40"/>
      <c r="D741" s="98"/>
      <c r="E741" s="98"/>
      <c r="F741" s="40"/>
      <c r="G741" s="97"/>
      <c r="H741" s="94"/>
      <c r="I741" s="97"/>
      <c r="J741" s="94"/>
      <c r="K741" s="94"/>
      <c r="L741" s="94"/>
      <c r="M741" s="97" t="n">
        <v>0</v>
      </c>
      <c r="N741" s="97" t="n">
        <v>0</v>
      </c>
      <c r="O741" s="97" t="n">
        <v>0</v>
      </c>
      <c r="P741" s="94"/>
      <c r="Q741" s="94"/>
    </row>
    <row r="742" customFormat="false" ht="12.75" hidden="false" customHeight="false" outlineLevel="0" collapsed="false">
      <c r="A742" s="99"/>
      <c r="B742" s="100"/>
      <c r="C742" s="101"/>
      <c r="D742" s="102"/>
      <c r="E742" s="102"/>
      <c r="F742" s="101"/>
      <c r="G742" s="103"/>
      <c r="H742" s="99"/>
      <c r="I742" s="103"/>
      <c r="J742" s="99"/>
      <c r="K742" s="99"/>
      <c r="L742" s="99"/>
      <c r="M742" s="103" t="n">
        <v>0</v>
      </c>
      <c r="N742" s="103" t="n">
        <v>0</v>
      </c>
      <c r="O742" s="103" t="n">
        <v>0</v>
      </c>
      <c r="P742" s="99"/>
      <c r="Q742" s="99"/>
    </row>
    <row r="743" customFormat="false" ht="12.75" hidden="false" customHeight="false" outlineLevel="0" collapsed="false">
      <c r="A743" s="104" t="n">
        <f aca="false">A740+1</f>
        <v>248</v>
      </c>
      <c r="B743" s="95"/>
      <c r="C743" s="40"/>
      <c r="D743" s="96"/>
      <c r="E743" s="96"/>
      <c r="F743" s="40"/>
      <c r="G743" s="105" t="n">
        <f aca="false">C743</f>
        <v>0</v>
      </c>
      <c r="H743" s="104" t="n">
        <f aca="false">IF(AND(E743=0,E744=0),25,20)</f>
        <v>25</v>
      </c>
      <c r="I743" s="105" t="n">
        <f aca="false">F743</f>
        <v>0</v>
      </c>
      <c r="J743" s="94" t="n">
        <f aca="false">IF(E743="WO40",-40,MAX(4,SUM(E743:E744)))</f>
        <v>4</v>
      </c>
      <c r="K743" s="104" t="n">
        <f aca="false">IF(D743&gt;E743,1,0)+IF(D744&gt;E744,1,0)+IF(D745&gt;E745,1,0)</f>
        <v>0</v>
      </c>
      <c r="L743" s="104" t="n">
        <f aca="false">IF(E743&gt;D743,1,0)+IF(E744&gt;D744,1,0)+IF(E745&gt;D745,1,0)</f>
        <v>0</v>
      </c>
      <c r="M743" s="97" t="str">
        <f aca="false">G743&amp;" d. "&amp;I743</f>
        <v>0 d. 0</v>
      </c>
      <c r="N743" s="97" t="str">
        <f aca="false">G743&amp;" x "&amp;I743</f>
        <v>0 x 0</v>
      </c>
      <c r="O743" s="97" t="str">
        <f aca="false">I743&amp;" x "&amp;G743</f>
        <v>0 x 0</v>
      </c>
      <c r="P743" s="94" t="n">
        <f aca="false">MONTH(B743)</f>
        <v>12</v>
      </c>
      <c r="Q743" s="94" t="n">
        <f aca="false">QUOTIENT(B743-2,7)-6129</f>
        <v>-6129</v>
      </c>
    </row>
    <row r="744" customFormat="false" ht="12.75" hidden="false" customHeight="false" outlineLevel="0" collapsed="false">
      <c r="A744" s="94"/>
      <c r="B744" s="39"/>
      <c r="C744" s="40"/>
      <c r="D744" s="98"/>
      <c r="E744" s="98"/>
      <c r="F744" s="40"/>
      <c r="G744" s="97"/>
      <c r="H744" s="94"/>
      <c r="I744" s="97"/>
      <c r="J744" s="94"/>
      <c r="K744" s="94"/>
      <c r="L744" s="94"/>
      <c r="M744" s="97" t="n">
        <v>0</v>
      </c>
      <c r="N744" s="97" t="n">
        <v>0</v>
      </c>
      <c r="O744" s="97" t="n">
        <v>0</v>
      </c>
      <c r="P744" s="94"/>
      <c r="Q744" s="94"/>
    </row>
    <row r="745" customFormat="false" ht="12.75" hidden="false" customHeight="false" outlineLevel="0" collapsed="false">
      <c r="A745" s="99"/>
      <c r="B745" s="100"/>
      <c r="C745" s="101"/>
      <c r="D745" s="102"/>
      <c r="E745" s="102"/>
      <c r="F745" s="101"/>
      <c r="G745" s="103"/>
      <c r="H745" s="99"/>
      <c r="I745" s="103"/>
      <c r="J745" s="99"/>
      <c r="K745" s="99"/>
      <c r="L745" s="99"/>
      <c r="M745" s="103" t="n">
        <v>0</v>
      </c>
      <c r="N745" s="103" t="n">
        <v>0</v>
      </c>
      <c r="O745" s="103" t="n">
        <v>0</v>
      </c>
      <c r="P745" s="99"/>
      <c r="Q745" s="99"/>
    </row>
    <row r="746" customFormat="false" ht="12.75" hidden="false" customHeight="false" outlineLevel="0" collapsed="false">
      <c r="A746" s="104" t="n">
        <f aca="false">A743+1</f>
        <v>249</v>
      </c>
      <c r="B746" s="95"/>
      <c r="C746" s="40"/>
      <c r="D746" s="96"/>
      <c r="E746" s="96"/>
      <c r="F746" s="40"/>
      <c r="G746" s="105" t="n">
        <f aca="false">C746</f>
        <v>0</v>
      </c>
      <c r="H746" s="104" t="n">
        <f aca="false">IF(AND(E746=0,E747=0),25,20)</f>
        <v>25</v>
      </c>
      <c r="I746" s="105" t="n">
        <f aca="false">F746</f>
        <v>0</v>
      </c>
      <c r="J746" s="94" t="n">
        <f aca="false">IF(E746="WO40",-40,MAX(4,SUM(E746:E747)))</f>
        <v>4</v>
      </c>
      <c r="K746" s="104" t="n">
        <f aca="false">IF(D746&gt;E746,1,0)+IF(D747&gt;E747,1,0)+IF(D748&gt;E748,1,0)</f>
        <v>0</v>
      </c>
      <c r="L746" s="104" t="n">
        <f aca="false">IF(E746&gt;D746,1,0)+IF(E747&gt;D747,1,0)+IF(E748&gt;D748,1,0)</f>
        <v>0</v>
      </c>
      <c r="M746" s="97" t="str">
        <f aca="false">G746&amp;" d. "&amp;I746</f>
        <v>0 d. 0</v>
      </c>
      <c r="N746" s="97" t="str">
        <f aca="false">G746&amp;" x "&amp;I746</f>
        <v>0 x 0</v>
      </c>
      <c r="O746" s="97" t="str">
        <f aca="false">I746&amp;" x "&amp;G746</f>
        <v>0 x 0</v>
      </c>
      <c r="P746" s="94" t="n">
        <f aca="false">MONTH(B746)</f>
        <v>12</v>
      </c>
      <c r="Q746" s="94" t="n">
        <f aca="false">QUOTIENT(B746-2,7)-6129</f>
        <v>-6129</v>
      </c>
    </row>
    <row r="747" customFormat="false" ht="12.75" hidden="false" customHeight="false" outlineLevel="0" collapsed="false">
      <c r="A747" s="94"/>
      <c r="B747" s="39"/>
      <c r="C747" s="40"/>
      <c r="D747" s="98"/>
      <c r="E747" s="98"/>
      <c r="F747" s="40"/>
      <c r="G747" s="97"/>
      <c r="H747" s="94"/>
      <c r="I747" s="97"/>
      <c r="J747" s="94"/>
      <c r="K747" s="94"/>
      <c r="L747" s="94"/>
      <c r="M747" s="97" t="n">
        <v>0</v>
      </c>
      <c r="N747" s="97" t="n">
        <v>0</v>
      </c>
      <c r="O747" s="97" t="n">
        <v>0</v>
      </c>
      <c r="P747" s="94"/>
      <c r="Q747" s="94"/>
    </row>
    <row r="748" customFormat="false" ht="12.75" hidden="false" customHeight="false" outlineLevel="0" collapsed="false">
      <c r="A748" s="99"/>
      <c r="B748" s="100"/>
      <c r="C748" s="101"/>
      <c r="D748" s="102"/>
      <c r="E748" s="102"/>
      <c r="F748" s="101"/>
      <c r="G748" s="103"/>
      <c r="H748" s="99"/>
      <c r="I748" s="103"/>
      <c r="J748" s="99"/>
      <c r="K748" s="99"/>
      <c r="L748" s="99"/>
      <c r="M748" s="103" t="n">
        <v>0</v>
      </c>
      <c r="N748" s="103" t="n">
        <v>0</v>
      </c>
      <c r="O748" s="103" t="n">
        <v>0</v>
      </c>
      <c r="P748" s="99"/>
      <c r="Q748" s="99"/>
    </row>
    <row r="749" customFormat="false" ht="12.75" hidden="false" customHeight="false" outlineLevel="0" collapsed="false">
      <c r="A749" s="104" t="n">
        <f aca="false">A746+1</f>
        <v>250</v>
      </c>
      <c r="B749" s="95"/>
      <c r="C749" s="40"/>
      <c r="D749" s="96"/>
      <c r="E749" s="96"/>
      <c r="F749" s="40"/>
      <c r="G749" s="105" t="n">
        <f aca="false">C749</f>
        <v>0</v>
      </c>
      <c r="H749" s="104" t="n">
        <f aca="false">IF(AND(E749=0,E750=0),25,20)</f>
        <v>25</v>
      </c>
      <c r="I749" s="105" t="n">
        <f aca="false">F749</f>
        <v>0</v>
      </c>
      <c r="J749" s="94" t="n">
        <f aca="false">IF(E749="WO40",-40,MAX(4,SUM(E749:E750)))</f>
        <v>4</v>
      </c>
      <c r="K749" s="104" t="n">
        <f aca="false">IF(D749&gt;E749,1,0)+IF(D750&gt;E750,1,0)+IF(D751&gt;E751,1,0)</f>
        <v>0</v>
      </c>
      <c r="L749" s="104" t="n">
        <f aca="false">IF(E749&gt;D749,1,0)+IF(E750&gt;D750,1,0)+IF(E751&gt;D751,1,0)</f>
        <v>0</v>
      </c>
      <c r="M749" s="97" t="str">
        <f aca="false">G749&amp;" d. "&amp;I749</f>
        <v>0 d. 0</v>
      </c>
      <c r="N749" s="97" t="str">
        <f aca="false">G749&amp;" x "&amp;I749</f>
        <v>0 x 0</v>
      </c>
      <c r="O749" s="97" t="str">
        <f aca="false">I749&amp;" x "&amp;G749</f>
        <v>0 x 0</v>
      </c>
      <c r="P749" s="94" t="n">
        <f aca="false">MONTH(B749)</f>
        <v>12</v>
      </c>
      <c r="Q749" s="94" t="n">
        <f aca="false">QUOTIENT(B749-2,7)-6129</f>
        <v>-6129</v>
      </c>
    </row>
    <row r="750" customFormat="false" ht="12.75" hidden="false" customHeight="false" outlineLevel="0" collapsed="false">
      <c r="A750" s="94"/>
      <c r="B750" s="39"/>
      <c r="C750" s="40"/>
      <c r="D750" s="98"/>
      <c r="E750" s="98"/>
      <c r="F750" s="40"/>
      <c r="G750" s="97"/>
      <c r="H750" s="94"/>
      <c r="I750" s="97"/>
      <c r="J750" s="94"/>
      <c r="K750" s="94"/>
      <c r="L750" s="94"/>
      <c r="M750" s="97" t="n">
        <v>0</v>
      </c>
      <c r="N750" s="97" t="n">
        <v>0</v>
      </c>
      <c r="O750" s="97" t="n">
        <v>0</v>
      </c>
      <c r="P750" s="94"/>
      <c r="Q750" s="94"/>
    </row>
    <row r="751" customFormat="false" ht="12.75" hidden="false" customHeight="false" outlineLevel="0" collapsed="false">
      <c r="A751" s="99"/>
      <c r="B751" s="100"/>
      <c r="C751" s="101"/>
      <c r="D751" s="102"/>
      <c r="E751" s="102"/>
      <c r="F751" s="101"/>
      <c r="G751" s="103"/>
      <c r="H751" s="99"/>
      <c r="I751" s="103"/>
      <c r="J751" s="99"/>
      <c r="K751" s="99"/>
      <c r="L751" s="99"/>
      <c r="M751" s="103" t="n">
        <v>0</v>
      </c>
      <c r="N751" s="103" t="n">
        <v>0</v>
      </c>
      <c r="O751" s="103" t="n">
        <v>0</v>
      </c>
      <c r="P751" s="99"/>
      <c r="Q751" s="99"/>
    </row>
    <row r="752" customFormat="false" ht="12.75" hidden="false" customHeight="false" outlineLevel="0" collapsed="false">
      <c r="A752" s="104" t="n">
        <f aca="false">A749+1</f>
        <v>251</v>
      </c>
      <c r="B752" s="95"/>
      <c r="C752" s="40"/>
      <c r="D752" s="96"/>
      <c r="E752" s="96"/>
      <c r="F752" s="40"/>
      <c r="G752" s="105" t="n">
        <f aca="false">C752</f>
        <v>0</v>
      </c>
      <c r="H752" s="104" t="n">
        <f aca="false">IF(AND(E752=0,E753=0),25,20)</f>
        <v>25</v>
      </c>
      <c r="I752" s="105" t="n">
        <f aca="false">F752</f>
        <v>0</v>
      </c>
      <c r="J752" s="94" t="n">
        <f aca="false">IF(E752="WO40",-40,MAX(4,SUM(E752:E753)))</f>
        <v>4</v>
      </c>
      <c r="K752" s="104" t="n">
        <f aca="false">IF(D752&gt;E752,1,0)+IF(D753&gt;E753,1,0)+IF(D754&gt;E754,1,0)</f>
        <v>0</v>
      </c>
      <c r="L752" s="104" t="n">
        <f aca="false">IF(E752&gt;D752,1,0)+IF(E753&gt;D753,1,0)+IF(E754&gt;D754,1,0)</f>
        <v>0</v>
      </c>
      <c r="M752" s="97" t="str">
        <f aca="false">G752&amp;" d. "&amp;I752</f>
        <v>0 d. 0</v>
      </c>
      <c r="N752" s="97" t="str">
        <f aca="false">G752&amp;" x "&amp;I752</f>
        <v>0 x 0</v>
      </c>
      <c r="O752" s="97" t="str">
        <f aca="false">I752&amp;" x "&amp;G752</f>
        <v>0 x 0</v>
      </c>
      <c r="P752" s="94" t="n">
        <f aca="false">MONTH(B752)</f>
        <v>12</v>
      </c>
      <c r="Q752" s="94" t="n">
        <f aca="false">QUOTIENT(B752-2,7)-6129</f>
        <v>-6129</v>
      </c>
    </row>
    <row r="753" customFormat="false" ht="12.75" hidden="false" customHeight="false" outlineLevel="0" collapsed="false">
      <c r="A753" s="94"/>
      <c r="B753" s="39"/>
      <c r="C753" s="40"/>
      <c r="D753" s="98"/>
      <c r="E753" s="98"/>
      <c r="F753" s="40"/>
      <c r="G753" s="97"/>
      <c r="H753" s="94"/>
      <c r="I753" s="97"/>
      <c r="J753" s="94"/>
      <c r="K753" s="94"/>
      <c r="L753" s="94"/>
      <c r="M753" s="97" t="n">
        <v>0</v>
      </c>
      <c r="N753" s="97" t="n">
        <v>0</v>
      </c>
      <c r="O753" s="97" t="n">
        <v>0</v>
      </c>
      <c r="P753" s="94"/>
      <c r="Q753" s="94"/>
    </row>
    <row r="754" customFormat="false" ht="12.75" hidden="false" customHeight="false" outlineLevel="0" collapsed="false">
      <c r="A754" s="99"/>
      <c r="B754" s="100"/>
      <c r="C754" s="101"/>
      <c r="D754" s="102"/>
      <c r="E754" s="102"/>
      <c r="F754" s="101"/>
      <c r="G754" s="103"/>
      <c r="H754" s="99"/>
      <c r="I754" s="103"/>
      <c r="J754" s="99"/>
      <c r="K754" s="99"/>
      <c r="L754" s="99"/>
      <c r="M754" s="103" t="n">
        <v>0</v>
      </c>
      <c r="N754" s="103" t="n">
        <v>0</v>
      </c>
      <c r="O754" s="103" t="n">
        <v>0</v>
      </c>
      <c r="P754" s="99"/>
      <c r="Q754" s="99"/>
    </row>
    <row r="755" customFormat="false" ht="12.75" hidden="false" customHeight="false" outlineLevel="0" collapsed="false">
      <c r="A755" s="104" t="n">
        <f aca="false">A752+1</f>
        <v>252</v>
      </c>
      <c r="B755" s="95"/>
      <c r="C755" s="40"/>
      <c r="D755" s="96"/>
      <c r="E755" s="96"/>
      <c r="F755" s="40"/>
      <c r="G755" s="105" t="n">
        <f aca="false">C755</f>
        <v>0</v>
      </c>
      <c r="H755" s="104" t="n">
        <f aca="false">IF(AND(E755=0,E756=0),25,20)</f>
        <v>25</v>
      </c>
      <c r="I755" s="105" t="n">
        <f aca="false">F755</f>
        <v>0</v>
      </c>
      <c r="J755" s="94" t="n">
        <f aca="false">IF(E755="WO40",-40,MAX(4,SUM(E755:E756)))</f>
        <v>4</v>
      </c>
      <c r="K755" s="104" t="n">
        <f aca="false">IF(D755&gt;E755,1,0)+IF(D756&gt;E756,1,0)+IF(D757&gt;E757,1,0)</f>
        <v>0</v>
      </c>
      <c r="L755" s="104" t="n">
        <f aca="false">IF(E755&gt;D755,1,0)+IF(E756&gt;D756,1,0)+IF(E757&gt;D757,1,0)</f>
        <v>0</v>
      </c>
      <c r="M755" s="97" t="str">
        <f aca="false">G755&amp;" d. "&amp;I755</f>
        <v>0 d. 0</v>
      </c>
      <c r="N755" s="97" t="str">
        <f aca="false">G755&amp;" x "&amp;I755</f>
        <v>0 x 0</v>
      </c>
      <c r="O755" s="97" t="str">
        <f aca="false">I755&amp;" x "&amp;G755</f>
        <v>0 x 0</v>
      </c>
      <c r="P755" s="94" t="n">
        <f aca="false">MONTH(B755)</f>
        <v>12</v>
      </c>
      <c r="Q755" s="94" t="n">
        <f aca="false">QUOTIENT(B755-2,7)-6129</f>
        <v>-6129</v>
      </c>
    </row>
    <row r="756" customFormat="false" ht="12.75" hidden="false" customHeight="false" outlineLevel="0" collapsed="false">
      <c r="A756" s="94"/>
      <c r="B756" s="39"/>
      <c r="C756" s="40"/>
      <c r="D756" s="98"/>
      <c r="E756" s="98"/>
      <c r="F756" s="40"/>
      <c r="G756" s="97"/>
      <c r="H756" s="94"/>
      <c r="I756" s="97"/>
      <c r="J756" s="94"/>
      <c r="K756" s="94"/>
      <c r="L756" s="94"/>
      <c r="M756" s="97" t="n">
        <v>0</v>
      </c>
      <c r="N756" s="97" t="n">
        <v>0</v>
      </c>
      <c r="O756" s="97" t="n">
        <v>0</v>
      </c>
      <c r="P756" s="94"/>
      <c r="Q756" s="94"/>
    </row>
    <row r="757" customFormat="false" ht="12.75" hidden="false" customHeight="false" outlineLevel="0" collapsed="false">
      <c r="A757" s="99"/>
      <c r="B757" s="100"/>
      <c r="C757" s="101"/>
      <c r="D757" s="102"/>
      <c r="E757" s="102"/>
      <c r="F757" s="101"/>
      <c r="G757" s="103"/>
      <c r="H757" s="99"/>
      <c r="I757" s="103"/>
      <c r="J757" s="99"/>
      <c r="K757" s="99"/>
      <c r="L757" s="99"/>
      <c r="M757" s="103" t="n">
        <v>0</v>
      </c>
      <c r="N757" s="103" t="n">
        <v>0</v>
      </c>
      <c r="O757" s="103" t="n">
        <v>0</v>
      </c>
      <c r="P757" s="99"/>
      <c r="Q757" s="99"/>
    </row>
    <row r="758" customFormat="false" ht="12.75" hidden="false" customHeight="false" outlineLevel="0" collapsed="false">
      <c r="A758" s="104" t="n">
        <f aca="false">A755+1</f>
        <v>253</v>
      </c>
      <c r="B758" s="95"/>
      <c r="C758" s="40"/>
      <c r="D758" s="96"/>
      <c r="E758" s="96"/>
      <c r="F758" s="40"/>
      <c r="G758" s="105" t="n">
        <f aca="false">C758</f>
        <v>0</v>
      </c>
      <c r="H758" s="104" t="n">
        <f aca="false">IF(AND(E758=0,E759=0),25,20)</f>
        <v>25</v>
      </c>
      <c r="I758" s="105" t="n">
        <f aca="false">F758</f>
        <v>0</v>
      </c>
      <c r="J758" s="94" t="n">
        <f aca="false">IF(E758="WO40",-40,MAX(4,SUM(E758:E759)))</f>
        <v>4</v>
      </c>
      <c r="K758" s="104" t="n">
        <f aca="false">IF(D758&gt;E758,1,0)+IF(D759&gt;E759,1,0)+IF(D760&gt;E760,1,0)</f>
        <v>0</v>
      </c>
      <c r="L758" s="104" t="n">
        <f aca="false">IF(E758&gt;D758,1,0)+IF(E759&gt;D759,1,0)+IF(E760&gt;D760,1,0)</f>
        <v>0</v>
      </c>
      <c r="M758" s="97" t="str">
        <f aca="false">G758&amp;" d. "&amp;I758</f>
        <v>0 d. 0</v>
      </c>
      <c r="N758" s="97" t="str">
        <f aca="false">G758&amp;" x "&amp;I758</f>
        <v>0 x 0</v>
      </c>
      <c r="O758" s="97" t="str">
        <f aca="false">I758&amp;" x "&amp;G758</f>
        <v>0 x 0</v>
      </c>
      <c r="P758" s="94" t="n">
        <f aca="false">MONTH(B758)</f>
        <v>12</v>
      </c>
      <c r="Q758" s="94" t="n">
        <f aca="false">QUOTIENT(B758-2,7)-6129</f>
        <v>-6129</v>
      </c>
    </row>
    <row r="759" customFormat="false" ht="12.75" hidden="false" customHeight="false" outlineLevel="0" collapsed="false">
      <c r="A759" s="94"/>
      <c r="B759" s="39"/>
      <c r="C759" s="40"/>
      <c r="D759" s="98"/>
      <c r="E759" s="98"/>
      <c r="F759" s="40"/>
      <c r="G759" s="97"/>
      <c r="H759" s="94"/>
      <c r="I759" s="97"/>
      <c r="J759" s="94"/>
      <c r="K759" s="94"/>
      <c r="L759" s="94"/>
      <c r="M759" s="97" t="n">
        <v>0</v>
      </c>
      <c r="N759" s="97" t="n">
        <v>0</v>
      </c>
      <c r="O759" s="97" t="n">
        <v>0</v>
      </c>
      <c r="P759" s="94"/>
      <c r="Q759" s="94"/>
    </row>
    <row r="760" customFormat="false" ht="12.75" hidden="false" customHeight="false" outlineLevel="0" collapsed="false">
      <c r="A760" s="99"/>
      <c r="B760" s="100"/>
      <c r="C760" s="101"/>
      <c r="D760" s="102"/>
      <c r="E760" s="102"/>
      <c r="F760" s="101"/>
      <c r="G760" s="103"/>
      <c r="H760" s="99"/>
      <c r="I760" s="103"/>
      <c r="J760" s="99"/>
      <c r="K760" s="99"/>
      <c r="L760" s="99"/>
      <c r="M760" s="103" t="n">
        <v>0</v>
      </c>
      <c r="N760" s="103" t="n">
        <v>0</v>
      </c>
      <c r="O760" s="103" t="n">
        <v>0</v>
      </c>
      <c r="P760" s="99"/>
      <c r="Q760" s="99"/>
    </row>
    <row r="761" customFormat="false" ht="12.75" hidden="false" customHeight="false" outlineLevel="0" collapsed="false">
      <c r="A761" s="104" t="n">
        <f aca="false">A758+1</f>
        <v>254</v>
      </c>
      <c r="B761" s="95"/>
      <c r="C761" s="40"/>
      <c r="D761" s="96"/>
      <c r="E761" s="96"/>
      <c r="F761" s="40"/>
      <c r="G761" s="105" t="n">
        <f aca="false">C761</f>
        <v>0</v>
      </c>
      <c r="H761" s="104" t="n">
        <f aca="false">IF(AND(E761=0,E762=0),25,20)</f>
        <v>25</v>
      </c>
      <c r="I761" s="105" t="n">
        <f aca="false">F761</f>
        <v>0</v>
      </c>
      <c r="J761" s="94" t="n">
        <f aca="false">IF(E761="WO40",-40,MAX(4,SUM(E761:E762)))</f>
        <v>4</v>
      </c>
      <c r="K761" s="104" t="n">
        <f aca="false">IF(D761&gt;E761,1,0)+IF(D762&gt;E762,1,0)+IF(D763&gt;E763,1,0)</f>
        <v>0</v>
      </c>
      <c r="L761" s="104" t="n">
        <f aca="false">IF(E761&gt;D761,1,0)+IF(E762&gt;D762,1,0)+IF(E763&gt;D763,1,0)</f>
        <v>0</v>
      </c>
      <c r="M761" s="97" t="str">
        <f aca="false">G761&amp;" d. "&amp;I761</f>
        <v>0 d. 0</v>
      </c>
      <c r="N761" s="97" t="str">
        <f aca="false">G761&amp;" x "&amp;I761</f>
        <v>0 x 0</v>
      </c>
      <c r="O761" s="97" t="str">
        <f aca="false">I761&amp;" x "&amp;G761</f>
        <v>0 x 0</v>
      </c>
      <c r="P761" s="94" t="n">
        <f aca="false">MONTH(B761)</f>
        <v>12</v>
      </c>
      <c r="Q761" s="94" t="n">
        <f aca="false">QUOTIENT(B761-2,7)-6129</f>
        <v>-6129</v>
      </c>
    </row>
    <row r="762" customFormat="false" ht="12.75" hidden="false" customHeight="false" outlineLevel="0" collapsed="false">
      <c r="A762" s="94"/>
      <c r="B762" s="39"/>
      <c r="C762" s="40"/>
      <c r="D762" s="98"/>
      <c r="E762" s="98"/>
      <c r="F762" s="40"/>
      <c r="G762" s="97"/>
      <c r="H762" s="94"/>
      <c r="I762" s="97"/>
      <c r="J762" s="94"/>
      <c r="K762" s="94"/>
      <c r="L762" s="94"/>
      <c r="M762" s="97" t="n">
        <v>0</v>
      </c>
      <c r="N762" s="97" t="n">
        <v>0</v>
      </c>
      <c r="O762" s="97" t="n">
        <v>0</v>
      </c>
      <c r="P762" s="94"/>
      <c r="Q762" s="94"/>
    </row>
    <row r="763" customFormat="false" ht="12.75" hidden="false" customHeight="false" outlineLevel="0" collapsed="false">
      <c r="A763" s="99"/>
      <c r="B763" s="100"/>
      <c r="C763" s="101"/>
      <c r="D763" s="102"/>
      <c r="E763" s="102"/>
      <c r="F763" s="101"/>
      <c r="G763" s="103"/>
      <c r="H763" s="99"/>
      <c r="I763" s="103"/>
      <c r="J763" s="99"/>
      <c r="K763" s="99"/>
      <c r="L763" s="99"/>
      <c r="M763" s="103" t="n">
        <v>0</v>
      </c>
      <c r="N763" s="103" t="n">
        <v>0</v>
      </c>
      <c r="O763" s="103" t="n">
        <v>0</v>
      </c>
      <c r="P763" s="99"/>
      <c r="Q763" s="99"/>
    </row>
    <row r="764" customFormat="false" ht="12.75" hidden="false" customHeight="false" outlineLevel="0" collapsed="false">
      <c r="A764" s="104" t="n">
        <f aca="false">A761+1</f>
        <v>255</v>
      </c>
      <c r="B764" s="95"/>
      <c r="C764" s="40"/>
      <c r="D764" s="96"/>
      <c r="E764" s="96"/>
      <c r="F764" s="40"/>
      <c r="G764" s="105" t="n">
        <f aca="false">C764</f>
        <v>0</v>
      </c>
      <c r="H764" s="104" t="n">
        <f aca="false">IF(AND(E764=0,E765=0),25,20)</f>
        <v>25</v>
      </c>
      <c r="I764" s="105" t="n">
        <f aca="false">F764</f>
        <v>0</v>
      </c>
      <c r="J764" s="94" t="n">
        <f aca="false">IF(E764="WO40",-40,MAX(4,SUM(E764:E765)))</f>
        <v>4</v>
      </c>
      <c r="K764" s="104" t="n">
        <f aca="false">IF(D764&gt;E764,1,0)+IF(D765&gt;E765,1,0)+IF(D766&gt;E766,1,0)</f>
        <v>0</v>
      </c>
      <c r="L764" s="104" t="n">
        <f aca="false">IF(E764&gt;D764,1,0)+IF(E765&gt;D765,1,0)+IF(E766&gt;D766,1,0)</f>
        <v>0</v>
      </c>
      <c r="M764" s="97" t="str">
        <f aca="false">G764&amp;" d. "&amp;I764</f>
        <v>0 d. 0</v>
      </c>
      <c r="N764" s="97" t="str">
        <f aca="false">G764&amp;" x "&amp;I764</f>
        <v>0 x 0</v>
      </c>
      <c r="O764" s="97" t="str">
        <f aca="false">I764&amp;" x "&amp;G764</f>
        <v>0 x 0</v>
      </c>
      <c r="P764" s="94" t="n">
        <f aca="false">MONTH(B764)</f>
        <v>12</v>
      </c>
      <c r="Q764" s="94" t="n">
        <f aca="false">QUOTIENT(B764-2,7)-6129</f>
        <v>-6129</v>
      </c>
    </row>
    <row r="765" customFormat="false" ht="12.75" hidden="false" customHeight="false" outlineLevel="0" collapsed="false">
      <c r="A765" s="94"/>
      <c r="B765" s="39"/>
      <c r="C765" s="40"/>
      <c r="D765" s="98"/>
      <c r="E765" s="98"/>
      <c r="F765" s="40"/>
      <c r="G765" s="97"/>
      <c r="H765" s="94"/>
      <c r="I765" s="97"/>
      <c r="J765" s="94"/>
      <c r="K765" s="94"/>
      <c r="L765" s="94"/>
      <c r="M765" s="97" t="n">
        <v>0</v>
      </c>
      <c r="N765" s="97" t="n">
        <v>0</v>
      </c>
      <c r="O765" s="97" t="n">
        <v>0</v>
      </c>
      <c r="P765" s="94"/>
      <c r="Q765" s="94"/>
    </row>
    <row r="766" customFormat="false" ht="12.75" hidden="false" customHeight="false" outlineLevel="0" collapsed="false">
      <c r="A766" s="99"/>
      <c r="B766" s="100"/>
      <c r="C766" s="101"/>
      <c r="D766" s="102"/>
      <c r="E766" s="102"/>
      <c r="F766" s="101"/>
      <c r="G766" s="103"/>
      <c r="H766" s="99"/>
      <c r="I766" s="103"/>
      <c r="J766" s="99"/>
      <c r="K766" s="99"/>
      <c r="L766" s="99"/>
      <c r="M766" s="103" t="n">
        <v>0</v>
      </c>
      <c r="N766" s="103" t="n">
        <v>0</v>
      </c>
      <c r="O766" s="103" t="n">
        <v>0</v>
      </c>
      <c r="P766" s="99"/>
      <c r="Q766" s="99"/>
    </row>
    <row r="767" customFormat="false" ht="12.75" hidden="false" customHeight="false" outlineLevel="0" collapsed="false">
      <c r="A767" s="104" t="n">
        <f aca="false">A764+1</f>
        <v>256</v>
      </c>
      <c r="B767" s="95"/>
      <c r="C767" s="40"/>
      <c r="D767" s="96"/>
      <c r="E767" s="96"/>
      <c r="F767" s="40"/>
      <c r="G767" s="105" t="n">
        <f aca="false">C767</f>
        <v>0</v>
      </c>
      <c r="H767" s="104" t="n">
        <f aca="false">IF(AND(E767=0,E768=0),25,20)</f>
        <v>25</v>
      </c>
      <c r="I767" s="105" t="n">
        <f aca="false">F767</f>
        <v>0</v>
      </c>
      <c r="J767" s="94" t="n">
        <f aca="false">IF(E767="WO40",-40,MAX(4,SUM(E767:E768)))</f>
        <v>4</v>
      </c>
      <c r="K767" s="104" t="n">
        <f aca="false">IF(D767&gt;E767,1,0)+IF(D768&gt;E768,1,0)+IF(D769&gt;E769,1,0)</f>
        <v>0</v>
      </c>
      <c r="L767" s="104" t="n">
        <f aca="false">IF(E767&gt;D767,1,0)+IF(E768&gt;D768,1,0)+IF(E769&gt;D769,1,0)</f>
        <v>0</v>
      </c>
      <c r="M767" s="97" t="str">
        <f aca="false">G767&amp;" d. "&amp;I767</f>
        <v>0 d. 0</v>
      </c>
      <c r="N767" s="97" t="str">
        <f aca="false">G767&amp;" x "&amp;I767</f>
        <v>0 x 0</v>
      </c>
      <c r="O767" s="97" t="str">
        <f aca="false">I767&amp;" x "&amp;G767</f>
        <v>0 x 0</v>
      </c>
      <c r="P767" s="94" t="n">
        <f aca="false">MONTH(B767)</f>
        <v>12</v>
      </c>
      <c r="Q767" s="94" t="n">
        <f aca="false">QUOTIENT(B767-2,7)-6129</f>
        <v>-6129</v>
      </c>
    </row>
    <row r="768" customFormat="false" ht="12.75" hidden="false" customHeight="false" outlineLevel="0" collapsed="false">
      <c r="A768" s="94"/>
      <c r="B768" s="39"/>
      <c r="C768" s="40"/>
      <c r="D768" s="98"/>
      <c r="E768" s="98"/>
      <c r="F768" s="40"/>
      <c r="G768" s="97"/>
      <c r="H768" s="94"/>
      <c r="I768" s="97"/>
      <c r="J768" s="94"/>
      <c r="K768" s="94"/>
      <c r="L768" s="94"/>
      <c r="M768" s="97" t="n">
        <v>0</v>
      </c>
      <c r="N768" s="97" t="n">
        <v>0</v>
      </c>
      <c r="O768" s="97" t="n">
        <v>0</v>
      </c>
      <c r="P768" s="94"/>
      <c r="Q768" s="94"/>
    </row>
    <row r="769" customFormat="false" ht="12.75" hidden="false" customHeight="false" outlineLevel="0" collapsed="false">
      <c r="A769" s="99"/>
      <c r="B769" s="100"/>
      <c r="C769" s="101"/>
      <c r="D769" s="102"/>
      <c r="E769" s="102"/>
      <c r="F769" s="101"/>
      <c r="G769" s="103"/>
      <c r="H769" s="99"/>
      <c r="I769" s="103"/>
      <c r="J769" s="99"/>
      <c r="K769" s="99"/>
      <c r="L769" s="99"/>
      <c r="M769" s="103" t="n">
        <v>0</v>
      </c>
      <c r="N769" s="103" t="n">
        <v>0</v>
      </c>
      <c r="O769" s="103" t="n">
        <v>0</v>
      </c>
      <c r="P769" s="99"/>
      <c r="Q769" s="99"/>
    </row>
    <row r="770" customFormat="false" ht="12.75" hidden="false" customHeight="false" outlineLevel="0" collapsed="false">
      <c r="A770" s="104" t="n">
        <f aca="false">A767+1</f>
        <v>257</v>
      </c>
      <c r="B770" s="95"/>
      <c r="C770" s="40"/>
      <c r="D770" s="96"/>
      <c r="E770" s="96"/>
      <c r="F770" s="40"/>
      <c r="G770" s="105" t="n">
        <f aca="false">C770</f>
        <v>0</v>
      </c>
      <c r="H770" s="104" t="n">
        <f aca="false">IF(AND(E770=0,E771=0),25,20)</f>
        <v>25</v>
      </c>
      <c r="I770" s="105" t="n">
        <f aca="false">F770</f>
        <v>0</v>
      </c>
      <c r="J770" s="94" t="n">
        <f aca="false">IF(E770="WO40",-40,MAX(4,SUM(E770:E771)))</f>
        <v>4</v>
      </c>
      <c r="K770" s="104" t="n">
        <f aca="false">IF(D770&gt;E770,1,0)+IF(D771&gt;E771,1,0)+IF(D772&gt;E772,1,0)</f>
        <v>0</v>
      </c>
      <c r="L770" s="104" t="n">
        <f aca="false">IF(E770&gt;D770,1,0)+IF(E771&gt;D771,1,0)+IF(E772&gt;D772,1,0)</f>
        <v>0</v>
      </c>
      <c r="M770" s="97" t="str">
        <f aca="false">G770&amp;" d. "&amp;I770</f>
        <v>0 d. 0</v>
      </c>
      <c r="N770" s="97" t="str">
        <f aca="false">G770&amp;" x "&amp;I770</f>
        <v>0 x 0</v>
      </c>
      <c r="O770" s="97" t="str">
        <f aca="false">I770&amp;" x "&amp;G770</f>
        <v>0 x 0</v>
      </c>
      <c r="P770" s="94" t="n">
        <f aca="false">MONTH(B770)</f>
        <v>12</v>
      </c>
      <c r="Q770" s="94" t="n">
        <f aca="false">QUOTIENT(B770-2,7)-6129</f>
        <v>-6129</v>
      </c>
    </row>
    <row r="771" customFormat="false" ht="12.75" hidden="false" customHeight="false" outlineLevel="0" collapsed="false">
      <c r="A771" s="94"/>
      <c r="B771" s="39"/>
      <c r="C771" s="40"/>
      <c r="D771" s="98"/>
      <c r="E771" s="98"/>
      <c r="F771" s="40"/>
      <c r="G771" s="97"/>
      <c r="H771" s="94"/>
      <c r="I771" s="97"/>
      <c r="J771" s="94"/>
      <c r="K771" s="94"/>
      <c r="L771" s="94"/>
      <c r="M771" s="97" t="n">
        <v>0</v>
      </c>
      <c r="N771" s="97" t="n">
        <v>0</v>
      </c>
      <c r="O771" s="97" t="n">
        <v>0</v>
      </c>
      <c r="P771" s="94"/>
      <c r="Q771" s="94"/>
    </row>
    <row r="772" customFormat="false" ht="12.75" hidden="false" customHeight="false" outlineLevel="0" collapsed="false">
      <c r="A772" s="99"/>
      <c r="B772" s="100"/>
      <c r="C772" s="101"/>
      <c r="D772" s="102"/>
      <c r="E772" s="102"/>
      <c r="F772" s="101"/>
      <c r="G772" s="103"/>
      <c r="H772" s="99"/>
      <c r="I772" s="103"/>
      <c r="J772" s="99"/>
      <c r="K772" s="99"/>
      <c r="L772" s="99"/>
      <c r="M772" s="103" t="n">
        <v>0</v>
      </c>
      <c r="N772" s="103" t="n">
        <v>0</v>
      </c>
      <c r="O772" s="103" t="n">
        <v>0</v>
      </c>
      <c r="P772" s="99"/>
      <c r="Q772" s="99"/>
    </row>
    <row r="773" customFormat="false" ht="12.75" hidden="false" customHeight="false" outlineLevel="0" collapsed="false">
      <c r="A773" s="104" t="n">
        <f aca="false">A770+1</f>
        <v>258</v>
      </c>
      <c r="B773" s="95"/>
      <c r="C773" s="40"/>
      <c r="D773" s="96"/>
      <c r="E773" s="96"/>
      <c r="F773" s="40"/>
      <c r="G773" s="105" t="n">
        <f aca="false">C773</f>
        <v>0</v>
      </c>
      <c r="H773" s="104" t="n">
        <f aca="false">IF(AND(E773=0,E774=0),25,20)</f>
        <v>25</v>
      </c>
      <c r="I773" s="105" t="n">
        <f aca="false">F773</f>
        <v>0</v>
      </c>
      <c r="J773" s="94" t="n">
        <f aca="false">IF(E773="WO40",-40,MAX(4,SUM(E773:E774)))</f>
        <v>4</v>
      </c>
      <c r="K773" s="104" t="n">
        <f aca="false">IF(D773&gt;E773,1,0)+IF(D774&gt;E774,1,0)+IF(D775&gt;E775,1,0)</f>
        <v>0</v>
      </c>
      <c r="L773" s="104" t="n">
        <f aca="false">IF(E773&gt;D773,1,0)+IF(E774&gt;D774,1,0)+IF(E775&gt;D775,1,0)</f>
        <v>0</v>
      </c>
      <c r="M773" s="97" t="str">
        <f aca="false">G773&amp;" d. "&amp;I773</f>
        <v>0 d. 0</v>
      </c>
      <c r="N773" s="97" t="str">
        <f aca="false">G773&amp;" x "&amp;I773</f>
        <v>0 x 0</v>
      </c>
      <c r="O773" s="97" t="str">
        <f aca="false">I773&amp;" x "&amp;G773</f>
        <v>0 x 0</v>
      </c>
      <c r="P773" s="94" t="n">
        <f aca="false">MONTH(B773)</f>
        <v>12</v>
      </c>
      <c r="Q773" s="94" t="n">
        <f aca="false">QUOTIENT(B773-2,7)-6129</f>
        <v>-6129</v>
      </c>
    </row>
    <row r="774" customFormat="false" ht="12.75" hidden="false" customHeight="false" outlineLevel="0" collapsed="false">
      <c r="A774" s="94"/>
      <c r="B774" s="39"/>
      <c r="C774" s="40"/>
      <c r="D774" s="98"/>
      <c r="E774" s="98"/>
      <c r="F774" s="40"/>
      <c r="G774" s="97"/>
      <c r="H774" s="94"/>
      <c r="I774" s="97"/>
      <c r="J774" s="94"/>
      <c r="K774" s="94"/>
      <c r="L774" s="94"/>
      <c r="M774" s="97" t="n">
        <v>0</v>
      </c>
      <c r="N774" s="97" t="n">
        <v>0</v>
      </c>
      <c r="O774" s="97" t="n">
        <v>0</v>
      </c>
      <c r="P774" s="94"/>
      <c r="Q774" s="94"/>
    </row>
    <row r="775" customFormat="false" ht="12.75" hidden="false" customHeight="false" outlineLevel="0" collapsed="false">
      <c r="A775" s="99"/>
      <c r="B775" s="100"/>
      <c r="C775" s="101"/>
      <c r="D775" s="102"/>
      <c r="E775" s="102"/>
      <c r="F775" s="101"/>
      <c r="G775" s="103"/>
      <c r="H775" s="99"/>
      <c r="I775" s="103"/>
      <c r="J775" s="99"/>
      <c r="K775" s="99"/>
      <c r="L775" s="99"/>
      <c r="M775" s="103" t="n">
        <v>0</v>
      </c>
      <c r="N775" s="103" t="n">
        <v>0</v>
      </c>
      <c r="O775" s="103" t="n">
        <v>0</v>
      </c>
      <c r="P775" s="99"/>
      <c r="Q775" s="99"/>
    </row>
    <row r="776" customFormat="false" ht="12.75" hidden="false" customHeight="false" outlineLevel="0" collapsed="false">
      <c r="A776" s="104" t="n">
        <f aca="false">A773+1</f>
        <v>259</v>
      </c>
      <c r="B776" s="95"/>
      <c r="C776" s="40"/>
      <c r="D776" s="96"/>
      <c r="E776" s="96"/>
      <c r="F776" s="40"/>
      <c r="G776" s="105" t="n">
        <f aca="false">C776</f>
        <v>0</v>
      </c>
      <c r="H776" s="104" t="n">
        <f aca="false">IF(AND(E776=0,E777=0),25,20)</f>
        <v>25</v>
      </c>
      <c r="I776" s="105" t="n">
        <f aca="false">F776</f>
        <v>0</v>
      </c>
      <c r="J776" s="94" t="n">
        <f aca="false">IF(E776="WO40",-40,MAX(4,SUM(E776:E777)))</f>
        <v>4</v>
      </c>
      <c r="K776" s="104" t="n">
        <f aca="false">IF(D776&gt;E776,1,0)+IF(D777&gt;E777,1,0)+IF(D778&gt;E778,1,0)</f>
        <v>0</v>
      </c>
      <c r="L776" s="104" t="n">
        <f aca="false">IF(E776&gt;D776,1,0)+IF(E777&gt;D777,1,0)+IF(E778&gt;D778,1,0)</f>
        <v>0</v>
      </c>
      <c r="M776" s="97" t="str">
        <f aca="false">G776&amp;" d. "&amp;I776</f>
        <v>0 d. 0</v>
      </c>
      <c r="N776" s="97" t="str">
        <f aca="false">G776&amp;" x "&amp;I776</f>
        <v>0 x 0</v>
      </c>
      <c r="O776" s="97" t="str">
        <f aca="false">I776&amp;" x "&amp;G776</f>
        <v>0 x 0</v>
      </c>
      <c r="P776" s="94" t="n">
        <f aca="false">MONTH(B776)</f>
        <v>12</v>
      </c>
      <c r="Q776" s="94" t="n">
        <f aca="false">QUOTIENT(B776-2,7)-6129</f>
        <v>-6129</v>
      </c>
    </row>
    <row r="777" customFormat="false" ht="12.75" hidden="false" customHeight="false" outlineLevel="0" collapsed="false">
      <c r="A777" s="94"/>
      <c r="B777" s="39"/>
      <c r="C777" s="40"/>
      <c r="D777" s="98"/>
      <c r="E777" s="98"/>
      <c r="F777" s="40"/>
      <c r="G777" s="97"/>
      <c r="H777" s="94"/>
      <c r="I777" s="97"/>
      <c r="J777" s="94"/>
      <c r="K777" s="94"/>
      <c r="L777" s="94"/>
      <c r="M777" s="97" t="n">
        <v>0</v>
      </c>
      <c r="N777" s="97" t="n">
        <v>0</v>
      </c>
      <c r="O777" s="97" t="n">
        <v>0</v>
      </c>
      <c r="P777" s="94"/>
      <c r="Q777" s="94"/>
    </row>
    <row r="778" customFormat="false" ht="12.75" hidden="false" customHeight="false" outlineLevel="0" collapsed="false">
      <c r="A778" s="99"/>
      <c r="B778" s="100"/>
      <c r="C778" s="101"/>
      <c r="D778" s="102"/>
      <c r="E778" s="102"/>
      <c r="F778" s="101"/>
      <c r="G778" s="103"/>
      <c r="H778" s="99"/>
      <c r="I778" s="103"/>
      <c r="J778" s="99"/>
      <c r="K778" s="99"/>
      <c r="L778" s="99"/>
      <c r="M778" s="103" t="n">
        <v>0</v>
      </c>
      <c r="N778" s="103" t="n">
        <v>0</v>
      </c>
      <c r="O778" s="103" t="n">
        <v>0</v>
      </c>
      <c r="P778" s="99"/>
      <c r="Q778" s="99"/>
    </row>
    <row r="779" customFormat="false" ht="12.75" hidden="false" customHeight="false" outlineLevel="0" collapsed="false">
      <c r="A779" s="104" t="n">
        <f aca="false">A776+1</f>
        <v>260</v>
      </c>
      <c r="B779" s="95"/>
      <c r="C779" s="40"/>
      <c r="D779" s="96"/>
      <c r="E779" s="96"/>
      <c r="F779" s="40"/>
      <c r="G779" s="105" t="n">
        <f aca="false">C779</f>
        <v>0</v>
      </c>
      <c r="H779" s="104" t="n">
        <f aca="false">IF(AND(E779=0,E780=0),25,20)</f>
        <v>25</v>
      </c>
      <c r="I779" s="105" t="n">
        <f aca="false">F779</f>
        <v>0</v>
      </c>
      <c r="J779" s="94" t="n">
        <f aca="false">IF(E779="WO40",-40,MAX(4,SUM(E779:E780)))</f>
        <v>4</v>
      </c>
      <c r="K779" s="104" t="n">
        <f aca="false">IF(D779&gt;E779,1,0)+IF(D780&gt;E780,1,0)+IF(D781&gt;E781,1,0)</f>
        <v>0</v>
      </c>
      <c r="L779" s="104" t="n">
        <f aca="false">IF(E779&gt;D779,1,0)+IF(E780&gt;D780,1,0)+IF(E781&gt;D781,1,0)</f>
        <v>0</v>
      </c>
      <c r="M779" s="97" t="str">
        <f aca="false">G779&amp;" d. "&amp;I779</f>
        <v>0 d. 0</v>
      </c>
      <c r="N779" s="97" t="str">
        <f aca="false">G779&amp;" x "&amp;I779</f>
        <v>0 x 0</v>
      </c>
      <c r="O779" s="97" t="str">
        <f aca="false">I779&amp;" x "&amp;G779</f>
        <v>0 x 0</v>
      </c>
      <c r="P779" s="94" t="n">
        <f aca="false">MONTH(B779)</f>
        <v>12</v>
      </c>
      <c r="Q779" s="94" t="n">
        <f aca="false">QUOTIENT(B779-2,7)-6129</f>
        <v>-6129</v>
      </c>
    </row>
    <row r="780" customFormat="false" ht="12.75" hidden="false" customHeight="false" outlineLevel="0" collapsed="false">
      <c r="A780" s="94"/>
      <c r="B780" s="39"/>
      <c r="C780" s="40"/>
      <c r="D780" s="98"/>
      <c r="E780" s="98"/>
      <c r="F780" s="40"/>
      <c r="G780" s="97"/>
      <c r="H780" s="94"/>
      <c r="I780" s="97"/>
      <c r="J780" s="94"/>
      <c r="K780" s="94"/>
      <c r="L780" s="94"/>
      <c r="M780" s="97" t="n">
        <v>0</v>
      </c>
      <c r="N780" s="97" t="n">
        <v>0</v>
      </c>
      <c r="O780" s="97" t="n">
        <v>0</v>
      </c>
      <c r="P780" s="94"/>
      <c r="Q780" s="94"/>
    </row>
    <row r="781" customFormat="false" ht="12.75" hidden="false" customHeight="false" outlineLevel="0" collapsed="false">
      <c r="A781" s="99"/>
      <c r="B781" s="100"/>
      <c r="C781" s="101"/>
      <c r="D781" s="102"/>
      <c r="E781" s="102"/>
      <c r="F781" s="101"/>
      <c r="G781" s="103"/>
      <c r="H781" s="99"/>
      <c r="I781" s="103"/>
      <c r="J781" s="99"/>
      <c r="K781" s="99"/>
      <c r="L781" s="99"/>
      <c r="M781" s="103" t="n">
        <v>0</v>
      </c>
      <c r="N781" s="103" t="n">
        <v>0</v>
      </c>
      <c r="O781" s="103" t="n">
        <v>0</v>
      </c>
      <c r="P781" s="99"/>
      <c r="Q781" s="99"/>
    </row>
    <row r="782" customFormat="false" ht="12.75" hidden="false" customHeight="false" outlineLevel="0" collapsed="false">
      <c r="A782" s="104" t="n">
        <f aca="false">A779+1</f>
        <v>261</v>
      </c>
      <c r="B782" s="95"/>
      <c r="C782" s="40"/>
      <c r="D782" s="96"/>
      <c r="E782" s="96"/>
      <c r="F782" s="40"/>
      <c r="G782" s="105" t="n">
        <f aca="false">C782</f>
        <v>0</v>
      </c>
      <c r="H782" s="104" t="n">
        <f aca="false">IF(AND(E782=0,E783=0),25,20)</f>
        <v>25</v>
      </c>
      <c r="I782" s="105" t="n">
        <f aca="false">F782</f>
        <v>0</v>
      </c>
      <c r="J782" s="94" t="n">
        <f aca="false">IF(E782="WO40",-40,MAX(4,SUM(E782:E783)))</f>
        <v>4</v>
      </c>
      <c r="K782" s="104" t="n">
        <f aca="false">IF(D782&gt;E782,1,0)+IF(D783&gt;E783,1,0)+IF(D784&gt;E784,1,0)</f>
        <v>0</v>
      </c>
      <c r="L782" s="104" t="n">
        <f aca="false">IF(E782&gt;D782,1,0)+IF(E783&gt;D783,1,0)+IF(E784&gt;D784,1,0)</f>
        <v>0</v>
      </c>
      <c r="M782" s="97" t="str">
        <f aca="false">G782&amp;" d. "&amp;I782</f>
        <v>0 d. 0</v>
      </c>
      <c r="N782" s="97" t="str">
        <f aca="false">G782&amp;" x "&amp;I782</f>
        <v>0 x 0</v>
      </c>
      <c r="O782" s="97" t="str">
        <f aca="false">I782&amp;" x "&amp;G782</f>
        <v>0 x 0</v>
      </c>
      <c r="P782" s="94" t="n">
        <f aca="false">MONTH(B782)</f>
        <v>12</v>
      </c>
      <c r="Q782" s="94" t="n">
        <f aca="false">QUOTIENT(B782-2,7)-6129</f>
        <v>-6129</v>
      </c>
    </row>
    <row r="783" customFormat="false" ht="12.75" hidden="false" customHeight="false" outlineLevel="0" collapsed="false">
      <c r="A783" s="94"/>
      <c r="B783" s="39"/>
      <c r="C783" s="40"/>
      <c r="D783" s="98"/>
      <c r="E783" s="98"/>
      <c r="F783" s="40"/>
      <c r="G783" s="97"/>
      <c r="H783" s="94"/>
      <c r="I783" s="97"/>
      <c r="J783" s="94"/>
      <c r="K783" s="94"/>
      <c r="L783" s="94"/>
      <c r="M783" s="97" t="n">
        <v>0</v>
      </c>
      <c r="N783" s="97" t="n">
        <v>0</v>
      </c>
      <c r="O783" s="97" t="n">
        <v>0</v>
      </c>
      <c r="P783" s="94"/>
      <c r="Q783" s="94"/>
    </row>
    <row r="784" customFormat="false" ht="12.75" hidden="false" customHeight="false" outlineLevel="0" collapsed="false">
      <c r="A784" s="99"/>
      <c r="B784" s="100"/>
      <c r="C784" s="101"/>
      <c r="D784" s="102"/>
      <c r="E784" s="102"/>
      <c r="F784" s="101"/>
      <c r="G784" s="103"/>
      <c r="H784" s="99"/>
      <c r="I784" s="103"/>
      <c r="J784" s="99"/>
      <c r="K784" s="99"/>
      <c r="L784" s="99"/>
      <c r="M784" s="103" t="n">
        <v>0</v>
      </c>
      <c r="N784" s="103" t="n">
        <v>0</v>
      </c>
      <c r="O784" s="103" t="n">
        <v>0</v>
      </c>
      <c r="P784" s="99"/>
      <c r="Q784" s="99"/>
    </row>
    <row r="785" customFormat="false" ht="12.75" hidden="false" customHeight="false" outlineLevel="0" collapsed="false">
      <c r="A785" s="104" t="n">
        <f aca="false">A782+1</f>
        <v>262</v>
      </c>
      <c r="B785" s="95"/>
      <c r="C785" s="40"/>
      <c r="D785" s="96"/>
      <c r="E785" s="96"/>
      <c r="F785" s="40"/>
      <c r="G785" s="105" t="n">
        <f aca="false">C785</f>
        <v>0</v>
      </c>
      <c r="H785" s="104" t="n">
        <f aca="false">IF(AND(E785=0,E786=0),25,20)</f>
        <v>25</v>
      </c>
      <c r="I785" s="105" t="n">
        <f aca="false">F785</f>
        <v>0</v>
      </c>
      <c r="J785" s="94" t="n">
        <f aca="false">IF(E785="WO40",-40,MAX(4,SUM(E785:E786)))</f>
        <v>4</v>
      </c>
      <c r="K785" s="104" t="n">
        <f aca="false">IF(D785&gt;E785,1,0)+IF(D786&gt;E786,1,0)+IF(D787&gt;E787,1,0)</f>
        <v>0</v>
      </c>
      <c r="L785" s="104" t="n">
        <f aca="false">IF(E785&gt;D785,1,0)+IF(E786&gt;D786,1,0)+IF(E787&gt;D787,1,0)</f>
        <v>0</v>
      </c>
      <c r="M785" s="97" t="str">
        <f aca="false">G785&amp;" d. "&amp;I785</f>
        <v>0 d. 0</v>
      </c>
      <c r="N785" s="97" t="str">
        <f aca="false">G785&amp;" x "&amp;I785</f>
        <v>0 x 0</v>
      </c>
      <c r="O785" s="97" t="str">
        <f aca="false">I785&amp;" x "&amp;G785</f>
        <v>0 x 0</v>
      </c>
      <c r="P785" s="94" t="n">
        <f aca="false">MONTH(B785)</f>
        <v>12</v>
      </c>
      <c r="Q785" s="94" t="n">
        <f aca="false">QUOTIENT(B785-2,7)-6129</f>
        <v>-6129</v>
      </c>
    </row>
    <row r="786" customFormat="false" ht="12.75" hidden="false" customHeight="false" outlineLevel="0" collapsed="false">
      <c r="A786" s="94"/>
      <c r="B786" s="39"/>
      <c r="C786" s="40"/>
      <c r="D786" s="98"/>
      <c r="E786" s="98"/>
      <c r="F786" s="40"/>
      <c r="G786" s="97"/>
      <c r="H786" s="94"/>
      <c r="I786" s="97"/>
      <c r="J786" s="94"/>
      <c r="K786" s="94"/>
      <c r="L786" s="94"/>
      <c r="M786" s="97" t="n">
        <v>0</v>
      </c>
      <c r="N786" s="97" t="n">
        <v>0</v>
      </c>
      <c r="O786" s="97" t="n">
        <v>0</v>
      </c>
      <c r="P786" s="94"/>
      <c r="Q786" s="94"/>
    </row>
    <row r="787" customFormat="false" ht="12.75" hidden="false" customHeight="false" outlineLevel="0" collapsed="false">
      <c r="A787" s="99"/>
      <c r="B787" s="100"/>
      <c r="C787" s="101"/>
      <c r="D787" s="102"/>
      <c r="E787" s="102"/>
      <c r="F787" s="101"/>
      <c r="G787" s="103"/>
      <c r="H787" s="99"/>
      <c r="I787" s="103"/>
      <c r="J787" s="99"/>
      <c r="K787" s="99"/>
      <c r="L787" s="99"/>
      <c r="M787" s="103" t="n">
        <v>0</v>
      </c>
      <c r="N787" s="103" t="n">
        <v>0</v>
      </c>
      <c r="O787" s="103" t="n">
        <v>0</v>
      </c>
      <c r="P787" s="99"/>
      <c r="Q787" s="99"/>
    </row>
    <row r="788" customFormat="false" ht="12.75" hidden="false" customHeight="false" outlineLevel="0" collapsed="false">
      <c r="A788" s="104" t="n">
        <f aca="false">A785+1</f>
        <v>263</v>
      </c>
      <c r="B788" s="95"/>
      <c r="C788" s="40"/>
      <c r="D788" s="96"/>
      <c r="E788" s="96"/>
      <c r="F788" s="40"/>
      <c r="G788" s="105" t="n">
        <f aca="false">C788</f>
        <v>0</v>
      </c>
      <c r="H788" s="104" t="n">
        <f aca="false">IF(AND(E788=0,E789=0),25,20)</f>
        <v>25</v>
      </c>
      <c r="I788" s="105" t="n">
        <f aca="false">F788</f>
        <v>0</v>
      </c>
      <c r="J788" s="94" t="n">
        <f aca="false">IF(E788="WO40",-40,MAX(4,SUM(E788:E789)))</f>
        <v>4</v>
      </c>
      <c r="K788" s="104" t="n">
        <f aca="false">IF(D788&gt;E788,1,0)+IF(D789&gt;E789,1,0)+IF(D790&gt;E790,1,0)</f>
        <v>0</v>
      </c>
      <c r="L788" s="104" t="n">
        <f aca="false">IF(E788&gt;D788,1,0)+IF(E789&gt;D789,1,0)+IF(E790&gt;D790,1,0)</f>
        <v>0</v>
      </c>
      <c r="M788" s="97" t="str">
        <f aca="false">G788&amp;" d. "&amp;I788</f>
        <v>0 d. 0</v>
      </c>
      <c r="N788" s="97" t="str">
        <f aca="false">G788&amp;" x "&amp;I788</f>
        <v>0 x 0</v>
      </c>
      <c r="O788" s="97" t="str">
        <f aca="false">I788&amp;" x "&amp;G788</f>
        <v>0 x 0</v>
      </c>
      <c r="P788" s="94" t="n">
        <f aca="false">MONTH(B788)</f>
        <v>12</v>
      </c>
      <c r="Q788" s="94" t="n">
        <f aca="false">QUOTIENT(B788-2,7)-6129</f>
        <v>-6129</v>
      </c>
    </row>
    <row r="789" customFormat="false" ht="12.75" hidden="false" customHeight="false" outlineLevel="0" collapsed="false">
      <c r="A789" s="94"/>
      <c r="B789" s="39"/>
      <c r="C789" s="40"/>
      <c r="D789" s="98"/>
      <c r="E789" s="98"/>
      <c r="F789" s="40"/>
      <c r="G789" s="97"/>
      <c r="H789" s="94"/>
      <c r="I789" s="97"/>
      <c r="J789" s="94"/>
      <c r="K789" s="94"/>
      <c r="L789" s="94"/>
      <c r="M789" s="97" t="n">
        <v>0</v>
      </c>
      <c r="N789" s="97" t="n">
        <v>0</v>
      </c>
      <c r="O789" s="97" t="n">
        <v>0</v>
      </c>
      <c r="P789" s="94"/>
      <c r="Q789" s="94"/>
    </row>
    <row r="790" customFormat="false" ht="12.75" hidden="false" customHeight="false" outlineLevel="0" collapsed="false">
      <c r="A790" s="99"/>
      <c r="B790" s="100"/>
      <c r="C790" s="101"/>
      <c r="D790" s="102"/>
      <c r="E790" s="102"/>
      <c r="F790" s="101"/>
      <c r="G790" s="103"/>
      <c r="H790" s="99"/>
      <c r="I790" s="103"/>
      <c r="J790" s="99"/>
      <c r="K790" s="99"/>
      <c r="L790" s="99"/>
      <c r="M790" s="103" t="n">
        <v>0</v>
      </c>
      <c r="N790" s="103" t="n">
        <v>0</v>
      </c>
      <c r="O790" s="103" t="n">
        <v>0</v>
      </c>
      <c r="P790" s="99"/>
      <c r="Q790" s="99"/>
    </row>
    <row r="791" customFormat="false" ht="12.75" hidden="false" customHeight="false" outlineLevel="0" collapsed="false">
      <c r="A791" s="104" t="n">
        <f aca="false">A788+1</f>
        <v>264</v>
      </c>
      <c r="B791" s="95"/>
      <c r="C791" s="40"/>
      <c r="D791" s="96"/>
      <c r="E791" s="96"/>
      <c r="F791" s="40"/>
      <c r="G791" s="105" t="n">
        <f aca="false">C791</f>
        <v>0</v>
      </c>
      <c r="H791" s="104" t="n">
        <f aca="false">IF(AND(E791=0,E792=0),25,20)</f>
        <v>25</v>
      </c>
      <c r="I791" s="105" t="n">
        <f aca="false">F791</f>
        <v>0</v>
      </c>
      <c r="J791" s="94" t="n">
        <f aca="false">IF(E791="WO40",-40,MAX(4,SUM(E791:E792)))</f>
        <v>4</v>
      </c>
      <c r="K791" s="104" t="n">
        <f aca="false">IF(D791&gt;E791,1,0)+IF(D792&gt;E792,1,0)+IF(D793&gt;E793,1,0)</f>
        <v>0</v>
      </c>
      <c r="L791" s="104" t="n">
        <f aca="false">IF(E791&gt;D791,1,0)+IF(E792&gt;D792,1,0)+IF(E793&gt;D793,1,0)</f>
        <v>0</v>
      </c>
      <c r="M791" s="97" t="str">
        <f aca="false">G791&amp;" d. "&amp;I791</f>
        <v>0 d. 0</v>
      </c>
      <c r="N791" s="97" t="str">
        <f aca="false">G791&amp;" x "&amp;I791</f>
        <v>0 x 0</v>
      </c>
      <c r="O791" s="97" t="str">
        <f aca="false">I791&amp;" x "&amp;G791</f>
        <v>0 x 0</v>
      </c>
      <c r="P791" s="94" t="n">
        <f aca="false">MONTH(B791)</f>
        <v>12</v>
      </c>
      <c r="Q791" s="94" t="n">
        <f aca="false">QUOTIENT(B791-2,7)-6129</f>
        <v>-6129</v>
      </c>
    </row>
    <row r="792" customFormat="false" ht="12.75" hidden="false" customHeight="false" outlineLevel="0" collapsed="false">
      <c r="A792" s="94"/>
      <c r="B792" s="39"/>
      <c r="C792" s="40"/>
      <c r="D792" s="98"/>
      <c r="E792" s="98"/>
      <c r="F792" s="40"/>
      <c r="G792" s="97"/>
      <c r="H792" s="94"/>
      <c r="I792" s="97"/>
      <c r="J792" s="94"/>
      <c r="K792" s="94"/>
      <c r="L792" s="94"/>
      <c r="M792" s="97" t="n">
        <v>0</v>
      </c>
      <c r="N792" s="97" t="n">
        <v>0</v>
      </c>
      <c r="O792" s="97" t="n">
        <v>0</v>
      </c>
      <c r="P792" s="94"/>
      <c r="Q792" s="94"/>
    </row>
    <row r="793" customFormat="false" ht="12.75" hidden="false" customHeight="false" outlineLevel="0" collapsed="false">
      <c r="A793" s="99"/>
      <c r="B793" s="100"/>
      <c r="C793" s="101"/>
      <c r="D793" s="102"/>
      <c r="E793" s="102"/>
      <c r="F793" s="101"/>
      <c r="G793" s="103"/>
      <c r="H793" s="99"/>
      <c r="I793" s="103"/>
      <c r="J793" s="99"/>
      <c r="K793" s="99"/>
      <c r="L793" s="99"/>
      <c r="M793" s="103" t="n">
        <v>0</v>
      </c>
      <c r="N793" s="103" t="n">
        <v>0</v>
      </c>
      <c r="O793" s="103" t="n">
        <v>0</v>
      </c>
      <c r="P793" s="99"/>
      <c r="Q793" s="99"/>
    </row>
    <row r="794" customFormat="false" ht="12.75" hidden="false" customHeight="false" outlineLevel="0" collapsed="false">
      <c r="A794" s="104" t="n">
        <f aca="false">A791+1</f>
        <v>265</v>
      </c>
      <c r="B794" s="95"/>
      <c r="C794" s="40"/>
      <c r="D794" s="96"/>
      <c r="E794" s="96"/>
      <c r="F794" s="40"/>
      <c r="G794" s="105" t="n">
        <f aca="false">C794</f>
        <v>0</v>
      </c>
      <c r="H794" s="104" t="n">
        <f aca="false">IF(AND(E794=0,E795=0),25,20)</f>
        <v>25</v>
      </c>
      <c r="I794" s="105" t="n">
        <f aca="false">F794</f>
        <v>0</v>
      </c>
      <c r="J794" s="94" t="n">
        <f aca="false">IF(E794="WO40",-40,MAX(4,SUM(E794:E795)))</f>
        <v>4</v>
      </c>
      <c r="K794" s="104" t="n">
        <f aca="false">IF(D794&gt;E794,1,0)+IF(D795&gt;E795,1,0)+IF(D796&gt;E796,1,0)</f>
        <v>0</v>
      </c>
      <c r="L794" s="104" t="n">
        <f aca="false">IF(E794&gt;D794,1,0)+IF(E795&gt;D795,1,0)+IF(E796&gt;D796,1,0)</f>
        <v>0</v>
      </c>
      <c r="M794" s="97" t="str">
        <f aca="false">G794&amp;" d. "&amp;I794</f>
        <v>0 d. 0</v>
      </c>
      <c r="N794" s="97" t="str">
        <f aca="false">G794&amp;" x "&amp;I794</f>
        <v>0 x 0</v>
      </c>
      <c r="O794" s="97" t="str">
        <f aca="false">I794&amp;" x "&amp;G794</f>
        <v>0 x 0</v>
      </c>
      <c r="P794" s="94" t="n">
        <f aca="false">MONTH(B794)</f>
        <v>12</v>
      </c>
      <c r="Q794" s="94" t="n">
        <f aca="false">QUOTIENT(B794-2,7)-6129</f>
        <v>-6129</v>
      </c>
    </row>
    <row r="795" customFormat="false" ht="12.75" hidden="false" customHeight="false" outlineLevel="0" collapsed="false">
      <c r="A795" s="94"/>
      <c r="B795" s="39"/>
      <c r="C795" s="40"/>
      <c r="D795" s="98"/>
      <c r="E795" s="98"/>
      <c r="F795" s="40"/>
      <c r="G795" s="97"/>
      <c r="H795" s="94"/>
      <c r="I795" s="97"/>
      <c r="J795" s="94"/>
      <c r="K795" s="94"/>
      <c r="L795" s="94"/>
      <c r="M795" s="97" t="n">
        <v>0</v>
      </c>
      <c r="N795" s="97" t="n">
        <v>0</v>
      </c>
      <c r="O795" s="97" t="n">
        <v>0</v>
      </c>
      <c r="P795" s="94"/>
      <c r="Q795" s="94"/>
    </row>
    <row r="796" customFormat="false" ht="12.75" hidden="false" customHeight="false" outlineLevel="0" collapsed="false">
      <c r="A796" s="99"/>
      <c r="B796" s="100"/>
      <c r="C796" s="101"/>
      <c r="D796" s="102"/>
      <c r="E796" s="102"/>
      <c r="F796" s="101"/>
      <c r="G796" s="103"/>
      <c r="H796" s="99"/>
      <c r="I796" s="103"/>
      <c r="J796" s="99"/>
      <c r="K796" s="99"/>
      <c r="L796" s="99"/>
      <c r="M796" s="103" t="n">
        <v>0</v>
      </c>
      <c r="N796" s="103" t="n">
        <v>0</v>
      </c>
      <c r="O796" s="103" t="n">
        <v>0</v>
      </c>
      <c r="P796" s="99"/>
      <c r="Q796" s="99"/>
    </row>
    <row r="797" customFormat="false" ht="12.75" hidden="false" customHeight="false" outlineLevel="0" collapsed="false">
      <c r="A797" s="104" t="n">
        <f aca="false">A794+1</f>
        <v>266</v>
      </c>
      <c r="B797" s="95"/>
      <c r="C797" s="40"/>
      <c r="D797" s="96"/>
      <c r="E797" s="96"/>
      <c r="F797" s="40"/>
      <c r="G797" s="105" t="n">
        <f aca="false">C797</f>
        <v>0</v>
      </c>
      <c r="H797" s="104" t="n">
        <f aca="false">IF(AND(E797=0,E798=0),25,20)</f>
        <v>25</v>
      </c>
      <c r="I797" s="105" t="n">
        <f aca="false">F797</f>
        <v>0</v>
      </c>
      <c r="J797" s="94" t="n">
        <f aca="false">IF(E797="WO40",-40,MAX(4,SUM(E797:E798)))</f>
        <v>4</v>
      </c>
      <c r="K797" s="104" t="n">
        <f aca="false">IF(D797&gt;E797,1,0)+IF(D798&gt;E798,1,0)+IF(D799&gt;E799,1,0)</f>
        <v>0</v>
      </c>
      <c r="L797" s="104" t="n">
        <f aca="false">IF(E797&gt;D797,1,0)+IF(E798&gt;D798,1,0)+IF(E799&gt;D799,1,0)</f>
        <v>0</v>
      </c>
      <c r="M797" s="97" t="str">
        <f aca="false">G797&amp;" d. "&amp;I797</f>
        <v>0 d. 0</v>
      </c>
      <c r="N797" s="97" t="str">
        <f aca="false">G797&amp;" x "&amp;I797</f>
        <v>0 x 0</v>
      </c>
      <c r="O797" s="97" t="str">
        <f aca="false">I797&amp;" x "&amp;G797</f>
        <v>0 x 0</v>
      </c>
      <c r="P797" s="94" t="n">
        <f aca="false">MONTH(B797)</f>
        <v>12</v>
      </c>
      <c r="Q797" s="94" t="n">
        <f aca="false">QUOTIENT(B797-2,7)-6129</f>
        <v>-6129</v>
      </c>
    </row>
    <row r="798" customFormat="false" ht="12.75" hidden="false" customHeight="false" outlineLevel="0" collapsed="false">
      <c r="A798" s="94"/>
      <c r="B798" s="39"/>
      <c r="C798" s="40"/>
      <c r="D798" s="98"/>
      <c r="E798" s="98"/>
      <c r="F798" s="40"/>
      <c r="G798" s="97"/>
      <c r="H798" s="94"/>
      <c r="I798" s="97"/>
      <c r="J798" s="94"/>
      <c r="K798" s="94"/>
      <c r="L798" s="94"/>
      <c r="M798" s="97" t="n">
        <v>0</v>
      </c>
      <c r="N798" s="97" t="n">
        <v>0</v>
      </c>
      <c r="O798" s="97" t="n">
        <v>0</v>
      </c>
      <c r="P798" s="94"/>
      <c r="Q798" s="94"/>
    </row>
    <row r="799" customFormat="false" ht="12.75" hidden="false" customHeight="false" outlineLevel="0" collapsed="false">
      <c r="A799" s="99"/>
      <c r="B799" s="100"/>
      <c r="C799" s="101"/>
      <c r="D799" s="102"/>
      <c r="E799" s="102"/>
      <c r="F799" s="101"/>
      <c r="G799" s="103"/>
      <c r="H799" s="99"/>
      <c r="I799" s="103"/>
      <c r="J799" s="99"/>
      <c r="K799" s="99"/>
      <c r="L799" s="99"/>
      <c r="M799" s="103" t="n">
        <v>0</v>
      </c>
      <c r="N799" s="103" t="n">
        <v>0</v>
      </c>
      <c r="O799" s="103" t="n">
        <v>0</v>
      </c>
      <c r="P799" s="99"/>
      <c r="Q799" s="99"/>
    </row>
    <row r="800" customFormat="false" ht="12.75" hidden="false" customHeight="false" outlineLevel="0" collapsed="false">
      <c r="A800" s="104" t="n">
        <f aca="false">A797+1</f>
        <v>267</v>
      </c>
      <c r="B800" s="95"/>
      <c r="C800" s="40"/>
      <c r="D800" s="96"/>
      <c r="E800" s="96"/>
      <c r="F800" s="40"/>
      <c r="G800" s="105" t="n">
        <f aca="false">C800</f>
        <v>0</v>
      </c>
      <c r="H800" s="104" t="n">
        <f aca="false">IF(AND(E800=0,E801=0),25,20)</f>
        <v>25</v>
      </c>
      <c r="I800" s="105" t="n">
        <f aca="false">F800</f>
        <v>0</v>
      </c>
      <c r="J800" s="94" t="n">
        <f aca="false">IF(E800="WO40",-40,MAX(4,SUM(E800:E801)))</f>
        <v>4</v>
      </c>
      <c r="K800" s="104" t="n">
        <f aca="false">IF(D800&gt;E800,1,0)+IF(D801&gt;E801,1,0)+IF(D802&gt;E802,1,0)</f>
        <v>0</v>
      </c>
      <c r="L800" s="104" t="n">
        <f aca="false">IF(E800&gt;D800,1,0)+IF(E801&gt;D801,1,0)+IF(E802&gt;D802,1,0)</f>
        <v>0</v>
      </c>
      <c r="M800" s="97" t="str">
        <f aca="false">G800&amp;" d. "&amp;I800</f>
        <v>0 d. 0</v>
      </c>
      <c r="N800" s="97" t="str">
        <f aca="false">G800&amp;" x "&amp;I800</f>
        <v>0 x 0</v>
      </c>
      <c r="O800" s="97" t="str">
        <f aca="false">I800&amp;" x "&amp;G800</f>
        <v>0 x 0</v>
      </c>
      <c r="P800" s="94" t="n">
        <f aca="false">MONTH(B800)</f>
        <v>12</v>
      </c>
      <c r="Q800" s="94" t="n">
        <f aca="false">QUOTIENT(B800-2,7)-6129</f>
        <v>-6129</v>
      </c>
    </row>
    <row r="801" customFormat="false" ht="12.75" hidden="false" customHeight="false" outlineLevel="0" collapsed="false">
      <c r="A801" s="94"/>
      <c r="B801" s="39"/>
      <c r="C801" s="40"/>
      <c r="D801" s="98"/>
      <c r="E801" s="98"/>
      <c r="F801" s="40"/>
      <c r="G801" s="97"/>
      <c r="H801" s="94"/>
      <c r="I801" s="97"/>
      <c r="J801" s="94"/>
      <c r="K801" s="94"/>
      <c r="L801" s="94"/>
      <c r="M801" s="97" t="n">
        <v>0</v>
      </c>
      <c r="N801" s="97" t="n">
        <v>0</v>
      </c>
      <c r="O801" s="97" t="n">
        <v>0</v>
      </c>
      <c r="P801" s="94"/>
      <c r="Q801" s="94"/>
    </row>
    <row r="802" customFormat="false" ht="12.75" hidden="false" customHeight="false" outlineLevel="0" collapsed="false">
      <c r="A802" s="99"/>
      <c r="B802" s="100"/>
      <c r="C802" s="101"/>
      <c r="D802" s="102"/>
      <c r="E802" s="102"/>
      <c r="F802" s="101"/>
      <c r="G802" s="103"/>
      <c r="H802" s="99"/>
      <c r="I802" s="103"/>
      <c r="J802" s="99"/>
      <c r="K802" s="99"/>
      <c r="L802" s="99"/>
      <c r="M802" s="103" t="n">
        <v>0</v>
      </c>
      <c r="N802" s="103" t="n">
        <v>0</v>
      </c>
      <c r="O802" s="103" t="n">
        <v>0</v>
      </c>
      <c r="P802" s="99"/>
      <c r="Q802" s="99"/>
    </row>
    <row r="803" customFormat="false" ht="12.75" hidden="false" customHeight="false" outlineLevel="0" collapsed="false">
      <c r="A803" s="104" t="n">
        <f aca="false">A800+1</f>
        <v>268</v>
      </c>
      <c r="B803" s="95"/>
      <c r="C803" s="40"/>
      <c r="D803" s="96"/>
      <c r="E803" s="96"/>
      <c r="F803" s="40"/>
      <c r="G803" s="105" t="n">
        <f aca="false">C803</f>
        <v>0</v>
      </c>
      <c r="H803" s="104" t="n">
        <f aca="false">IF(AND(E803=0,E804=0),25,20)</f>
        <v>25</v>
      </c>
      <c r="I803" s="105" t="n">
        <f aca="false">F803</f>
        <v>0</v>
      </c>
      <c r="J803" s="94" t="n">
        <f aca="false">IF(E803="WO40",-40,MAX(4,SUM(E803:E804)))</f>
        <v>4</v>
      </c>
      <c r="K803" s="104" t="n">
        <f aca="false">IF(D803&gt;E803,1,0)+IF(D804&gt;E804,1,0)+IF(D805&gt;E805,1,0)</f>
        <v>0</v>
      </c>
      <c r="L803" s="104" t="n">
        <f aca="false">IF(E803&gt;D803,1,0)+IF(E804&gt;D804,1,0)+IF(E805&gt;D805,1,0)</f>
        <v>0</v>
      </c>
      <c r="M803" s="97" t="str">
        <f aca="false">G803&amp;" d. "&amp;I803</f>
        <v>0 d. 0</v>
      </c>
      <c r="N803" s="97" t="str">
        <f aca="false">G803&amp;" x "&amp;I803</f>
        <v>0 x 0</v>
      </c>
      <c r="O803" s="97" t="str">
        <f aca="false">I803&amp;" x "&amp;G803</f>
        <v>0 x 0</v>
      </c>
      <c r="P803" s="94" t="n">
        <f aca="false">MONTH(B803)</f>
        <v>12</v>
      </c>
      <c r="Q803" s="94" t="n">
        <f aca="false">QUOTIENT(B803-2,7)-6129</f>
        <v>-6129</v>
      </c>
    </row>
    <row r="804" customFormat="false" ht="12.75" hidden="false" customHeight="false" outlineLevel="0" collapsed="false">
      <c r="A804" s="94"/>
      <c r="B804" s="39"/>
      <c r="C804" s="40"/>
      <c r="D804" s="98"/>
      <c r="E804" s="98"/>
      <c r="F804" s="40"/>
      <c r="G804" s="97"/>
      <c r="H804" s="94"/>
      <c r="I804" s="97"/>
      <c r="J804" s="94"/>
      <c r="K804" s="94"/>
      <c r="L804" s="94"/>
      <c r="M804" s="97" t="n">
        <v>0</v>
      </c>
      <c r="N804" s="97" t="n">
        <v>0</v>
      </c>
      <c r="O804" s="97" t="n">
        <v>0</v>
      </c>
      <c r="P804" s="94"/>
      <c r="Q804" s="94"/>
    </row>
    <row r="805" customFormat="false" ht="12.75" hidden="false" customHeight="false" outlineLevel="0" collapsed="false">
      <c r="A805" s="99"/>
      <c r="B805" s="100"/>
      <c r="C805" s="101"/>
      <c r="D805" s="102"/>
      <c r="E805" s="102"/>
      <c r="F805" s="101"/>
      <c r="G805" s="103"/>
      <c r="H805" s="99"/>
      <c r="I805" s="103"/>
      <c r="J805" s="99"/>
      <c r="K805" s="99"/>
      <c r="L805" s="99"/>
      <c r="M805" s="103" t="n">
        <v>0</v>
      </c>
      <c r="N805" s="103" t="n">
        <v>0</v>
      </c>
      <c r="O805" s="103" t="n">
        <v>0</v>
      </c>
      <c r="P805" s="99"/>
      <c r="Q805" s="99"/>
    </row>
    <row r="806" customFormat="false" ht="12.75" hidden="false" customHeight="false" outlineLevel="0" collapsed="false">
      <c r="A806" s="104" t="n">
        <f aca="false">A803+1</f>
        <v>269</v>
      </c>
      <c r="B806" s="95"/>
      <c r="C806" s="40"/>
      <c r="D806" s="96"/>
      <c r="E806" s="96"/>
      <c r="F806" s="40"/>
      <c r="G806" s="105" t="n">
        <f aca="false">C806</f>
        <v>0</v>
      </c>
      <c r="H806" s="104" t="n">
        <f aca="false">IF(AND(E806=0,E807=0),25,20)</f>
        <v>25</v>
      </c>
      <c r="I806" s="105" t="n">
        <f aca="false">F806</f>
        <v>0</v>
      </c>
      <c r="J806" s="94" t="n">
        <f aca="false">IF(E806="WO40",-40,MAX(4,SUM(E806:E807)))</f>
        <v>4</v>
      </c>
      <c r="K806" s="104" t="n">
        <f aca="false">IF(D806&gt;E806,1,0)+IF(D807&gt;E807,1,0)+IF(D808&gt;E808,1,0)</f>
        <v>0</v>
      </c>
      <c r="L806" s="104" t="n">
        <f aca="false">IF(E806&gt;D806,1,0)+IF(E807&gt;D807,1,0)+IF(E808&gt;D808,1,0)</f>
        <v>0</v>
      </c>
      <c r="M806" s="97" t="str">
        <f aca="false">G806&amp;" d. "&amp;I806</f>
        <v>0 d. 0</v>
      </c>
      <c r="N806" s="97" t="str">
        <f aca="false">G806&amp;" x "&amp;I806</f>
        <v>0 x 0</v>
      </c>
      <c r="O806" s="97" t="str">
        <f aca="false">I806&amp;" x "&amp;G806</f>
        <v>0 x 0</v>
      </c>
      <c r="P806" s="94" t="n">
        <f aca="false">MONTH(B806)</f>
        <v>12</v>
      </c>
      <c r="Q806" s="94" t="n">
        <f aca="false">QUOTIENT(B806-2,7)-6129</f>
        <v>-6129</v>
      </c>
    </row>
    <row r="807" customFormat="false" ht="12.75" hidden="false" customHeight="false" outlineLevel="0" collapsed="false">
      <c r="A807" s="94"/>
      <c r="B807" s="39"/>
      <c r="C807" s="40"/>
      <c r="D807" s="98"/>
      <c r="E807" s="98"/>
      <c r="F807" s="40"/>
      <c r="G807" s="97"/>
      <c r="H807" s="94"/>
      <c r="I807" s="97"/>
      <c r="J807" s="94"/>
      <c r="K807" s="94"/>
      <c r="L807" s="94"/>
      <c r="M807" s="97" t="n">
        <v>0</v>
      </c>
      <c r="N807" s="97" t="n">
        <v>0</v>
      </c>
      <c r="O807" s="97" t="n">
        <v>0</v>
      </c>
      <c r="P807" s="94"/>
      <c r="Q807" s="94"/>
    </row>
    <row r="808" customFormat="false" ht="12.75" hidden="false" customHeight="false" outlineLevel="0" collapsed="false">
      <c r="A808" s="99"/>
      <c r="B808" s="100"/>
      <c r="C808" s="101"/>
      <c r="D808" s="102"/>
      <c r="E808" s="102"/>
      <c r="F808" s="101"/>
      <c r="G808" s="103"/>
      <c r="H808" s="99"/>
      <c r="I808" s="103"/>
      <c r="J808" s="99"/>
      <c r="K808" s="99"/>
      <c r="L808" s="99"/>
      <c r="M808" s="103" t="n">
        <v>0</v>
      </c>
      <c r="N808" s="103" t="n">
        <v>0</v>
      </c>
      <c r="O808" s="103" t="n">
        <v>0</v>
      </c>
      <c r="P808" s="99"/>
      <c r="Q808" s="99"/>
    </row>
    <row r="809" customFormat="false" ht="12.75" hidden="false" customHeight="false" outlineLevel="0" collapsed="false">
      <c r="A809" s="104" t="n">
        <f aca="false">A806+1</f>
        <v>270</v>
      </c>
      <c r="B809" s="95"/>
      <c r="C809" s="40"/>
      <c r="D809" s="96"/>
      <c r="E809" s="96"/>
      <c r="F809" s="40"/>
      <c r="G809" s="105" t="n">
        <f aca="false">C809</f>
        <v>0</v>
      </c>
      <c r="H809" s="104" t="n">
        <f aca="false">IF(AND(E809=0,E810=0),25,20)</f>
        <v>25</v>
      </c>
      <c r="I809" s="105" t="n">
        <f aca="false">F809</f>
        <v>0</v>
      </c>
      <c r="J809" s="94" t="n">
        <f aca="false">IF(E809="WO40",-40,MAX(4,SUM(E809:E810)))</f>
        <v>4</v>
      </c>
      <c r="K809" s="104" t="n">
        <f aca="false">IF(D809&gt;E809,1,0)+IF(D810&gt;E810,1,0)+IF(D811&gt;E811,1,0)</f>
        <v>0</v>
      </c>
      <c r="L809" s="104" t="n">
        <f aca="false">IF(E809&gt;D809,1,0)+IF(E810&gt;D810,1,0)+IF(E811&gt;D811,1,0)</f>
        <v>0</v>
      </c>
      <c r="M809" s="97" t="str">
        <f aca="false">G809&amp;" d. "&amp;I809</f>
        <v>0 d. 0</v>
      </c>
      <c r="N809" s="97" t="str">
        <f aca="false">G809&amp;" x "&amp;I809</f>
        <v>0 x 0</v>
      </c>
      <c r="O809" s="97" t="str">
        <f aca="false">I809&amp;" x "&amp;G809</f>
        <v>0 x 0</v>
      </c>
      <c r="P809" s="94" t="n">
        <f aca="false">MONTH(B809)</f>
        <v>12</v>
      </c>
      <c r="Q809" s="94" t="n">
        <f aca="false">QUOTIENT(B809-2,7)-6129</f>
        <v>-6129</v>
      </c>
    </row>
    <row r="810" customFormat="false" ht="12.75" hidden="false" customHeight="false" outlineLevel="0" collapsed="false">
      <c r="A810" s="94"/>
      <c r="B810" s="39"/>
      <c r="C810" s="40"/>
      <c r="D810" s="98"/>
      <c r="E810" s="98"/>
      <c r="F810" s="40"/>
      <c r="G810" s="97"/>
      <c r="H810" s="94"/>
      <c r="I810" s="97"/>
      <c r="J810" s="94"/>
      <c r="K810" s="94"/>
      <c r="L810" s="94"/>
      <c r="M810" s="97" t="n">
        <v>0</v>
      </c>
      <c r="N810" s="97" t="n">
        <v>0</v>
      </c>
      <c r="O810" s="97" t="n">
        <v>0</v>
      </c>
      <c r="P810" s="94"/>
      <c r="Q810" s="94"/>
    </row>
    <row r="811" customFormat="false" ht="12.75" hidden="false" customHeight="false" outlineLevel="0" collapsed="false">
      <c r="A811" s="99"/>
      <c r="B811" s="100"/>
      <c r="C811" s="101"/>
      <c r="D811" s="102"/>
      <c r="E811" s="102"/>
      <c r="F811" s="101"/>
      <c r="G811" s="103"/>
      <c r="H811" s="99"/>
      <c r="I811" s="103"/>
      <c r="J811" s="99"/>
      <c r="K811" s="99"/>
      <c r="L811" s="99"/>
      <c r="M811" s="103" t="n">
        <v>0</v>
      </c>
      <c r="N811" s="103" t="n">
        <v>0</v>
      </c>
      <c r="O811" s="103" t="n">
        <v>0</v>
      </c>
      <c r="P811" s="99"/>
      <c r="Q811" s="99"/>
    </row>
    <row r="812" customFormat="false" ht="12.75" hidden="false" customHeight="false" outlineLevel="0" collapsed="false">
      <c r="A812" s="104" t="n">
        <f aca="false">A809+1</f>
        <v>271</v>
      </c>
      <c r="B812" s="95"/>
      <c r="C812" s="40"/>
      <c r="D812" s="96"/>
      <c r="E812" s="96"/>
      <c r="F812" s="40"/>
      <c r="G812" s="105" t="n">
        <f aca="false">C812</f>
        <v>0</v>
      </c>
      <c r="H812" s="104" t="n">
        <f aca="false">IF(AND(E812=0,E813=0),25,20)</f>
        <v>25</v>
      </c>
      <c r="I812" s="105" t="n">
        <f aca="false">F812</f>
        <v>0</v>
      </c>
      <c r="J812" s="94" t="n">
        <f aca="false">IF(E812="WO40",-40,MAX(4,SUM(E812:E813)))</f>
        <v>4</v>
      </c>
      <c r="K812" s="104" t="n">
        <f aca="false">IF(D812&gt;E812,1,0)+IF(D813&gt;E813,1,0)+IF(D814&gt;E814,1,0)</f>
        <v>0</v>
      </c>
      <c r="L812" s="104" t="n">
        <f aca="false">IF(E812&gt;D812,1,0)+IF(E813&gt;D813,1,0)+IF(E814&gt;D814,1,0)</f>
        <v>0</v>
      </c>
      <c r="M812" s="97" t="str">
        <f aca="false">G812&amp;" d. "&amp;I812</f>
        <v>0 d. 0</v>
      </c>
      <c r="N812" s="97" t="str">
        <f aca="false">G812&amp;" x "&amp;I812</f>
        <v>0 x 0</v>
      </c>
      <c r="O812" s="97" t="str">
        <f aca="false">I812&amp;" x "&amp;G812</f>
        <v>0 x 0</v>
      </c>
      <c r="P812" s="94" t="n">
        <f aca="false">MONTH(B812)</f>
        <v>12</v>
      </c>
      <c r="Q812" s="94" t="n">
        <f aca="false">QUOTIENT(B812-2,7)-6129</f>
        <v>-6129</v>
      </c>
    </row>
    <row r="813" customFormat="false" ht="12.75" hidden="false" customHeight="false" outlineLevel="0" collapsed="false">
      <c r="A813" s="94"/>
      <c r="B813" s="39"/>
      <c r="C813" s="40"/>
      <c r="D813" s="98"/>
      <c r="E813" s="98"/>
      <c r="F813" s="40"/>
      <c r="G813" s="97"/>
      <c r="H813" s="94"/>
      <c r="I813" s="97"/>
      <c r="J813" s="94"/>
      <c r="K813" s="94"/>
      <c r="L813" s="94"/>
      <c r="M813" s="97" t="n">
        <v>0</v>
      </c>
      <c r="N813" s="97" t="n">
        <v>0</v>
      </c>
      <c r="O813" s="97" t="n">
        <v>0</v>
      </c>
      <c r="P813" s="94"/>
      <c r="Q813" s="94"/>
    </row>
    <row r="814" customFormat="false" ht="12.75" hidden="false" customHeight="false" outlineLevel="0" collapsed="false">
      <c r="A814" s="99"/>
      <c r="B814" s="100"/>
      <c r="C814" s="101"/>
      <c r="D814" s="102"/>
      <c r="E814" s="102"/>
      <c r="F814" s="101"/>
      <c r="G814" s="103"/>
      <c r="H814" s="99"/>
      <c r="I814" s="103"/>
      <c r="J814" s="99"/>
      <c r="K814" s="99"/>
      <c r="L814" s="99"/>
      <c r="M814" s="103" t="n">
        <v>0</v>
      </c>
      <c r="N814" s="103" t="n">
        <v>0</v>
      </c>
      <c r="O814" s="103" t="n">
        <v>0</v>
      </c>
      <c r="P814" s="99"/>
      <c r="Q814" s="99"/>
    </row>
    <row r="815" customFormat="false" ht="12.75" hidden="false" customHeight="false" outlineLevel="0" collapsed="false">
      <c r="A815" s="104" t="n">
        <f aca="false">A812+1</f>
        <v>272</v>
      </c>
      <c r="B815" s="95"/>
      <c r="C815" s="40"/>
      <c r="D815" s="96"/>
      <c r="E815" s="96"/>
      <c r="F815" s="40"/>
      <c r="G815" s="105" t="n">
        <f aca="false">C815</f>
        <v>0</v>
      </c>
      <c r="H815" s="104" t="n">
        <f aca="false">IF(AND(E815=0,E816=0),25,20)</f>
        <v>25</v>
      </c>
      <c r="I815" s="105" t="n">
        <f aca="false">F815</f>
        <v>0</v>
      </c>
      <c r="J815" s="94" t="n">
        <f aca="false">IF(E815="WO40",-40,MAX(4,SUM(E815:E816)))</f>
        <v>4</v>
      </c>
      <c r="K815" s="104" t="n">
        <f aca="false">IF(D815&gt;E815,1,0)+IF(D816&gt;E816,1,0)+IF(D817&gt;E817,1,0)</f>
        <v>0</v>
      </c>
      <c r="L815" s="104" t="n">
        <f aca="false">IF(E815&gt;D815,1,0)+IF(E816&gt;D816,1,0)+IF(E817&gt;D817,1,0)</f>
        <v>0</v>
      </c>
      <c r="M815" s="97" t="str">
        <f aca="false">G815&amp;" d. "&amp;I815</f>
        <v>0 d. 0</v>
      </c>
      <c r="N815" s="97" t="str">
        <f aca="false">G815&amp;" x "&amp;I815</f>
        <v>0 x 0</v>
      </c>
      <c r="O815" s="97" t="str">
        <f aca="false">I815&amp;" x "&amp;G815</f>
        <v>0 x 0</v>
      </c>
      <c r="P815" s="94" t="n">
        <f aca="false">MONTH(B815)</f>
        <v>12</v>
      </c>
      <c r="Q815" s="94" t="n">
        <f aca="false">QUOTIENT(B815-2,7)-6129</f>
        <v>-6129</v>
      </c>
    </row>
    <row r="816" customFormat="false" ht="12.75" hidden="false" customHeight="false" outlineLevel="0" collapsed="false">
      <c r="A816" s="94"/>
      <c r="B816" s="39"/>
      <c r="C816" s="40"/>
      <c r="D816" s="98"/>
      <c r="E816" s="98"/>
      <c r="F816" s="40"/>
      <c r="G816" s="97"/>
      <c r="H816" s="94"/>
      <c r="I816" s="97"/>
      <c r="J816" s="94"/>
      <c r="K816" s="94"/>
      <c r="L816" s="94"/>
      <c r="M816" s="97" t="n">
        <v>0</v>
      </c>
      <c r="N816" s="97" t="n">
        <v>0</v>
      </c>
      <c r="O816" s="97" t="n">
        <v>0</v>
      </c>
      <c r="P816" s="94"/>
      <c r="Q816" s="94"/>
    </row>
    <row r="817" customFormat="false" ht="12.75" hidden="false" customHeight="false" outlineLevel="0" collapsed="false">
      <c r="A817" s="99"/>
      <c r="B817" s="100"/>
      <c r="C817" s="101"/>
      <c r="D817" s="102"/>
      <c r="E817" s="102"/>
      <c r="F817" s="101"/>
      <c r="G817" s="103"/>
      <c r="H817" s="99"/>
      <c r="I817" s="103"/>
      <c r="J817" s="99"/>
      <c r="K817" s="99"/>
      <c r="L817" s="99"/>
      <c r="M817" s="103" t="n">
        <v>0</v>
      </c>
      <c r="N817" s="103" t="n">
        <v>0</v>
      </c>
      <c r="O817" s="103" t="n">
        <v>0</v>
      </c>
      <c r="P817" s="99"/>
      <c r="Q817" s="99"/>
    </row>
    <row r="818" customFormat="false" ht="12.75" hidden="false" customHeight="false" outlineLevel="0" collapsed="false">
      <c r="A818" s="104" t="n">
        <f aca="false">A815+1</f>
        <v>273</v>
      </c>
      <c r="B818" s="95"/>
      <c r="C818" s="40"/>
      <c r="D818" s="96"/>
      <c r="E818" s="96"/>
      <c r="F818" s="40"/>
      <c r="G818" s="105" t="n">
        <f aca="false">C818</f>
        <v>0</v>
      </c>
      <c r="H818" s="104" t="n">
        <f aca="false">IF(AND(E818=0,E819=0),25,20)</f>
        <v>25</v>
      </c>
      <c r="I818" s="105" t="n">
        <f aca="false">F818</f>
        <v>0</v>
      </c>
      <c r="J818" s="94" t="n">
        <f aca="false">IF(E818="WO40",-40,MAX(4,SUM(E818:E819)))</f>
        <v>4</v>
      </c>
      <c r="K818" s="104" t="n">
        <f aca="false">IF(D818&gt;E818,1,0)+IF(D819&gt;E819,1,0)+IF(D820&gt;E820,1,0)</f>
        <v>0</v>
      </c>
      <c r="L818" s="104" t="n">
        <f aca="false">IF(E818&gt;D818,1,0)+IF(E819&gt;D819,1,0)+IF(E820&gt;D820,1,0)</f>
        <v>0</v>
      </c>
      <c r="M818" s="97" t="str">
        <f aca="false">G818&amp;" d. "&amp;I818</f>
        <v>0 d. 0</v>
      </c>
      <c r="N818" s="97" t="str">
        <f aca="false">G818&amp;" x "&amp;I818</f>
        <v>0 x 0</v>
      </c>
      <c r="O818" s="97" t="str">
        <f aca="false">I818&amp;" x "&amp;G818</f>
        <v>0 x 0</v>
      </c>
      <c r="P818" s="94" t="n">
        <f aca="false">MONTH(B818)</f>
        <v>12</v>
      </c>
      <c r="Q818" s="94" t="n">
        <f aca="false">QUOTIENT(B818-2,7)-6129</f>
        <v>-6129</v>
      </c>
    </row>
    <row r="819" customFormat="false" ht="12.75" hidden="false" customHeight="false" outlineLevel="0" collapsed="false">
      <c r="A819" s="94"/>
      <c r="B819" s="39"/>
      <c r="C819" s="40"/>
      <c r="D819" s="98"/>
      <c r="E819" s="98"/>
      <c r="F819" s="40"/>
      <c r="G819" s="97"/>
      <c r="H819" s="94"/>
      <c r="I819" s="97"/>
      <c r="J819" s="94"/>
      <c r="K819" s="94"/>
      <c r="L819" s="94"/>
      <c r="M819" s="97" t="n">
        <v>0</v>
      </c>
      <c r="N819" s="97" t="n">
        <v>0</v>
      </c>
      <c r="O819" s="97" t="n">
        <v>0</v>
      </c>
      <c r="P819" s="94"/>
      <c r="Q819" s="94"/>
    </row>
    <row r="820" customFormat="false" ht="12.75" hidden="false" customHeight="false" outlineLevel="0" collapsed="false">
      <c r="A820" s="99"/>
      <c r="B820" s="100"/>
      <c r="C820" s="101"/>
      <c r="D820" s="102"/>
      <c r="E820" s="102"/>
      <c r="F820" s="101"/>
      <c r="G820" s="103"/>
      <c r="H820" s="99"/>
      <c r="I820" s="103"/>
      <c r="J820" s="99"/>
      <c r="K820" s="99"/>
      <c r="L820" s="99"/>
      <c r="M820" s="103" t="n">
        <v>0</v>
      </c>
      <c r="N820" s="103" t="n">
        <v>0</v>
      </c>
      <c r="O820" s="103" t="n">
        <v>0</v>
      </c>
      <c r="P820" s="99"/>
      <c r="Q820" s="99"/>
    </row>
    <row r="821" customFormat="false" ht="12.75" hidden="false" customHeight="false" outlineLevel="0" collapsed="false">
      <c r="A821" s="104" t="n">
        <f aca="false">A818+1</f>
        <v>274</v>
      </c>
      <c r="B821" s="95"/>
      <c r="C821" s="40"/>
      <c r="D821" s="96"/>
      <c r="E821" s="96"/>
      <c r="F821" s="40"/>
      <c r="G821" s="105" t="n">
        <f aca="false">C821</f>
        <v>0</v>
      </c>
      <c r="H821" s="104" t="n">
        <f aca="false">IF(AND(E821=0,E822=0),25,20)</f>
        <v>25</v>
      </c>
      <c r="I821" s="105" t="n">
        <f aca="false">F821</f>
        <v>0</v>
      </c>
      <c r="J821" s="94" t="n">
        <f aca="false">IF(E821="WO40",-40,MAX(4,SUM(E821:E822)))</f>
        <v>4</v>
      </c>
      <c r="K821" s="104" t="n">
        <f aca="false">IF(D821&gt;E821,1,0)+IF(D822&gt;E822,1,0)+IF(D823&gt;E823,1,0)</f>
        <v>0</v>
      </c>
      <c r="L821" s="104" t="n">
        <f aca="false">IF(E821&gt;D821,1,0)+IF(E822&gt;D822,1,0)+IF(E823&gt;D823,1,0)</f>
        <v>0</v>
      </c>
      <c r="M821" s="97" t="str">
        <f aca="false">G821&amp;" d. "&amp;I821</f>
        <v>0 d. 0</v>
      </c>
      <c r="N821" s="97" t="str">
        <f aca="false">G821&amp;" x "&amp;I821</f>
        <v>0 x 0</v>
      </c>
      <c r="O821" s="97" t="str">
        <f aca="false">I821&amp;" x "&amp;G821</f>
        <v>0 x 0</v>
      </c>
      <c r="P821" s="94" t="n">
        <f aca="false">MONTH(B821)</f>
        <v>12</v>
      </c>
      <c r="Q821" s="94" t="n">
        <f aca="false">QUOTIENT(B821-2,7)-6129</f>
        <v>-6129</v>
      </c>
    </row>
    <row r="822" customFormat="false" ht="12.75" hidden="false" customHeight="false" outlineLevel="0" collapsed="false">
      <c r="A822" s="94"/>
      <c r="B822" s="39"/>
      <c r="C822" s="40"/>
      <c r="D822" s="98"/>
      <c r="E822" s="98"/>
      <c r="F822" s="40"/>
      <c r="G822" s="97"/>
      <c r="H822" s="94"/>
      <c r="I822" s="97"/>
      <c r="J822" s="94"/>
      <c r="K822" s="94"/>
      <c r="L822" s="94"/>
      <c r="M822" s="97" t="n">
        <v>0</v>
      </c>
      <c r="N822" s="97" t="n">
        <v>0</v>
      </c>
      <c r="O822" s="97" t="n">
        <v>0</v>
      </c>
      <c r="P822" s="94"/>
      <c r="Q822" s="94"/>
    </row>
    <row r="823" customFormat="false" ht="12.75" hidden="false" customHeight="false" outlineLevel="0" collapsed="false">
      <c r="A823" s="99"/>
      <c r="B823" s="100"/>
      <c r="C823" s="101"/>
      <c r="D823" s="102"/>
      <c r="E823" s="102"/>
      <c r="F823" s="101"/>
      <c r="G823" s="103"/>
      <c r="H823" s="99"/>
      <c r="I823" s="103"/>
      <c r="J823" s="99"/>
      <c r="K823" s="99"/>
      <c r="L823" s="99"/>
      <c r="M823" s="103" t="n">
        <v>0</v>
      </c>
      <c r="N823" s="103" t="n">
        <v>0</v>
      </c>
      <c r="O823" s="103" t="n">
        <v>0</v>
      </c>
      <c r="P823" s="99"/>
      <c r="Q823" s="99"/>
    </row>
    <row r="824" customFormat="false" ht="12.75" hidden="false" customHeight="false" outlineLevel="0" collapsed="false">
      <c r="A824" s="104" t="n">
        <f aca="false">A821+1</f>
        <v>275</v>
      </c>
      <c r="B824" s="95"/>
      <c r="C824" s="40"/>
      <c r="D824" s="96"/>
      <c r="E824" s="96"/>
      <c r="F824" s="40"/>
      <c r="G824" s="105" t="n">
        <f aca="false">C824</f>
        <v>0</v>
      </c>
      <c r="H824" s="104" t="n">
        <f aca="false">IF(AND(E824=0,E825=0),25,20)</f>
        <v>25</v>
      </c>
      <c r="I824" s="105" t="n">
        <f aca="false">F824</f>
        <v>0</v>
      </c>
      <c r="J824" s="94" t="n">
        <f aca="false">IF(E824="WO40",-40,MAX(4,SUM(E824:E825)))</f>
        <v>4</v>
      </c>
      <c r="K824" s="104" t="n">
        <f aca="false">IF(D824&gt;E824,1,0)+IF(D825&gt;E825,1,0)+IF(D826&gt;E826,1,0)</f>
        <v>0</v>
      </c>
      <c r="L824" s="104" t="n">
        <f aca="false">IF(E824&gt;D824,1,0)+IF(E825&gt;D825,1,0)+IF(E826&gt;D826,1,0)</f>
        <v>0</v>
      </c>
      <c r="M824" s="97" t="str">
        <f aca="false">G824&amp;" d. "&amp;I824</f>
        <v>0 d. 0</v>
      </c>
      <c r="N824" s="97" t="str">
        <f aca="false">G824&amp;" x "&amp;I824</f>
        <v>0 x 0</v>
      </c>
      <c r="O824" s="97" t="str">
        <f aca="false">I824&amp;" x "&amp;G824</f>
        <v>0 x 0</v>
      </c>
      <c r="P824" s="94" t="n">
        <f aca="false">MONTH(B824)</f>
        <v>12</v>
      </c>
      <c r="Q824" s="94" t="n">
        <f aca="false">QUOTIENT(B824-2,7)-6129</f>
        <v>-6129</v>
      </c>
    </row>
    <row r="825" customFormat="false" ht="12.75" hidden="false" customHeight="false" outlineLevel="0" collapsed="false">
      <c r="A825" s="94"/>
      <c r="B825" s="39"/>
      <c r="C825" s="40"/>
      <c r="D825" s="98"/>
      <c r="E825" s="98"/>
      <c r="F825" s="40"/>
      <c r="G825" s="97"/>
      <c r="H825" s="94"/>
      <c r="I825" s="97"/>
      <c r="J825" s="94"/>
      <c r="K825" s="94"/>
      <c r="L825" s="94"/>
      <c r="M825" s="97" t="n">
        <v>0</v>
      </c>
      <c r="N825" s="97" t="n">
        <v>0</v>
      </c>
      <c r="O825" s="97" t="n">
        <v>0</v>
      </c>
      <c r="P825" s="94"/>
      <c r="Q825" s="94"/>
    </row>
    <row r="826" customFormat="false" ht="12.75" hidden="false" customHeight="false" outlineLevel="0" collapsed="false">
      <c r="A826" s="99"/>
      <c r="B826" s="100"/>
      <c r="C826" s="101"/>
      <c r="D826" s="102"/>
      <c r="E826" s="102"/>
      <c r="F826" s="101"/>
      <c r="G826" s="103"/>
      <c r="H826" s="99"/>
      <c r="I826" s="103"/>
      <c r="J826" s="99"/>
      <c r="K826" s="99"/>
      <c r="L826" s="99"/>
      <c r="M826" s="103" t="n">
        <v>0</v>
      </c>
      <c r="N826" s="103" t="n">
        <v>0</v>
      </c>
      <c r="O826" s="103" t="n">
        <v>0</v>
      </c>
      <c r="P826" s="99"/>
      <c r="Q826" s="99"/>
    </row>
    <row r="827" customFormat="false" ht="12.75" hidden="false" customHeight="false" outlineLevel="0" collapsed="false">
      <c r="A827" s="104" t="n">
        <f aca="false">A824+1</f>
        <v>276</v>
      </c>
      <c r="B827" s="95"/>
      <c r="C827" s="40"/>
      <c r="D827" s="96"/>
      <c r="E827" s="96"/>
      <c r="F827" s="40"/>
      <c r="G827" s="105" t="n">
        <f aca="false">C827</f>
        <v>0</v>
      </c>
      <c r="H827" s="104" t="n">
        <f aca="false">IF(AND(E827=0,E828=0),25,20)</f>
        <v>25</v>
      </c>
      <c r="I827" s="105" t="n">
        <f aca="false">F827</f>
        <v>0</v>
      </c>
      <c r="J827" s="94" t="n">
        <f aca="false">IF(E827="WO40",-40,MAX(4,SUM(E827:E828)))</f>
        <v>4</v>
      </c>
      <c r="K827" s="104" t="n">
        <f aca="false">IF(D827&gt;E827,1,0)+IF(D828&gt;E828,1,0)+IF(D829&gt;E829,1,0)</f>
        <v>0</v>
      </c>
      <c r="L827" s="104" t="n">
        <f aca="false">IF(E827&gt;D827,1,0)+IF(E828&gt;D828,1,0)+IF(E829&gt;D829,1,0)</f>
        <v>0</v>
      </c>
      <c r="M827" s="97" t="str">
        <f aca="false">G827&amp;" d. "&amp;I827</f>
        <v>0 d. 0</v>
      </c>
      <c r="N827" s="97" t="str">
        <f aca="false">G827&amp;" x "&amp;I827</f>
        <v>0 x 0</v>
      </c>
      <c r="O827" s="97" t="str">
        <f aca="false">I827&amp;" x "&amp;G827</f>
        <v>0 x 0</v>
      </c>
      <c r="P827" s="94" t="n">
        <f aca="false">MONTH(B827)</f>
        <v>12</v>
      </c>
      <c r="Q827" s="94" t="n">
        <f aca="false">QUOTIENT(B827-2,7)-6129</f>
        <v>-6129</v>
      </c>
    </row>
    <row r="828" customFormat="false" ht="12.75" hidden="false" customHeight="false" outlineLevel="0" collapsed="false">
      <c r="A828" s="94"/>
      <c r="B828" s="39"/>
      <c r="C828" s="40"/>
      <c r="D828" s="98"/>
      <c r="E828" s="98"/>
      <c r="F828" s="40"/>
      <c r="G828" s="97"/>
      <c r="H828" s="94"/>
      <c r="I828" s="97"/>
      <c r="J828" s="94"/>
      <c r="K828" s="94"/>
      <c r="L828" s="94"/>
      <c r="M828" s="97" t="n">
        <v>0</v>
      </c>
      <c r="N828" s="97" t="n">
        <v>0</v>
      </c>
      <c r="O828" s="97" t="n">
        <v>0</v>
      </c>
      <c r="P828" s="94"/>
      <c r="Q828" s="94"/>
    </row>
    <row r="829" customFormat="false" ht="12.75" hidden="false" customHeight="false" outlineLevel="0" collapsed="false">
      <c r="A829" s="99"/>
      <c r="B829" s="100"/>
      <c r="C829" s="101"/>
      <c r="D829" s="102"/>
      <c r="E829" s="102"/>
      <c r="F829" s="101"/>
      <c r="G829" s="103"/>
      <c r="H829" s="99"/>
      <c r="I829" s="103"/>
      <c r="J829" s="99"/>
      <c r="K829" s="99"/>
      <c r="L829" s="99"/>
      <c r="M829" s="103" t="n">
        <v>0</v>
      </c>
      <c r="N829" s="103" t="n">
        <v>0</v>
      </c>
      <c r="O829" s="103" t="n">
        <v>0</v>
      </c>
      <c r="P829" s="99"/>
      <c r="Q829" s="99"/>
    </row>
    <row r="830" customFormat="false" ht="12.75" hidden="false" customHeight="false" outlineLevel="0" collapsed="false">
      <c r="A830" s="104" t="n">
        <f aca="false">A827+1</f>
        <v>277</v>
      </c>
      <c r="B830" s="95"/>
      <c r="C830" s="40"/>
      <c r="D830" s="96"/>
      <c r="E830" s="96"/>
      <c r="F830" s="40"/>
      <c r="G830" s="105" t="n">
        <f aca="false">C830</f>
        <v>0</v>
      </c>
      <c r="H830" s="104" t="n">
        <f aca="false">IF(AND(E830=0,E831=0),25,20)</f>
        <v>25</v>
      </c>
      <c r="I830" s="105" t="n">
        <f aca="false">F830</f>
        <v>0</v>
      </c>
      <c r="J830" s="94" t="n">
        <f aca="false">IF(E830="WO40",-40,MAX(4,SUM(E830:E831)))</f>
        <v>4</v>
      </c>
      <c r="K830" s="104" t="n">
        <f aca="false">IF(D830&gt;E830,1,0)+IF(D831&gt;E831,1,0)+IF(D832&gt;E832,1,0)</f>
        <v>0</v>
      </c>
      <c r="L830" s="104" t="n">
        <f aca="false">IF(E830&gt;D830,1,0)+IF(E831&gt;D831,1,0)+IF(E832&gt;D832,1,0)</f>
        <v>0</v>
      </c>
      <c r="M830" s="97" t="str">
        <f aca="false">G830&amp;" d. "&amp;I830</f>
        <v>0 d. 0</v>
      </c>
      <c r="N830" s="97" t="str">
        <f aca="false">G830&amp;" x "&amp;I830</f>
        <v>0 x 0</v>
      </c>
      <c r="O830" s="97" t="str">
        <f aca="false">I830&amp;" x "&amp;G830</f>
        <v>0 x 0</v>
      </c>
      <c r="P830" s="94" t="n">
        <f aca="false">MONTH(B830)</f>
        <v>12</v>
      </c>
      <c r="Q830" s="94" t="n">
        <f aca="false">QUOTIENT(B830-2,7)-6129</f>
        <v>-6129</v>
      </c>
    </row>
    <row r="831" customFormat="false" ht="12.75" hidden="false" customHeight="false" outlineLevel="0" collapsed="false">
      <c r="A831" s="94"/>
      <c r="B831" s="39"/>
      <c r="C831" s="40"/>
      <c r="D831" s="98"/>
      <c r="E831" s="98"/>
      <c r="F831" s="40"/>
      <c r="G831" s="97"/>
      <c r="H831" s="94"/>
      <c r="I831" s="97"/>
      <c r="J831" s="94"/>
      <c r="K831" s="94"/>
      <c r="L831" s="94"/>
      <c r="M831" s="97" t="n">
        <v>0</v>
      </c>
      <c r="N831" s="97" t="n">
        <v>0</v>
      </c>
      <c r="O831" s="97" t="n">
        <v>0</v>
      </c>
      <c r="P831" s="94"/>
      <c r="Q831" s="94"/>
    </row>
    <row r="832" customFormat="false" ht="12.75" hidden="false" customHeight="false" outlineLevel="0" collapsed="false">
      <c r="A832" s="99"/>
      <c r="B832" s="100"/>
      <c r="C832" s="101"/>
      <c r="D832" s="102"/>
      <c r="E832" s="102"/>
      <c r="F832" s="101"/>
      <c r="G832" s="103"/>
      <c r="H832" s="99"/>
      <c r="I832" s="103"/>
      <c r="J832" s="99"/>
      <c r="K832" s="99"/>
      <c r="L832" s="99"/>
      <c r="M832" s="103" t="n">
        <v>0</v>
      </c>
      <c r="N832" s="103" t="n">
        <v>0</v>
      </c>
      <c r="O832" s="103" t="n">
        <v>0</v>
      </c>
      <c r="P832" s="99"/>
      <c r="Q832" s="99"/>
    </row>
    <row r="833" customFormat="false" ht="12.75" hidden="false" customHeight="false" outlineLevel="0" collapsed="false">
      <c r="A833" s="104" t="n">
        <f aca="false">A830+1</f>
        <v>278</v>
      </c>
      <c r="B833" s="95"/>
      <c r="C833" s="40"/>
      <c r="D833" s="96"/>
      <c r="E833" s="96"/>
      <c r="F833" s="40"/>
      <c r="G833" s="105" t="n">
        <f aca="false">C833</f>
        <v>0</v>
      </c>
      <c r="H833" s="104" t="n">
        <f aca="false">IF(AND(E833=0,E834=0),25,20)</f>
        <v>25</v>
      </c>
      <c r="I833" s="105" t="n">
        <f aca="false">F833</f>
        <v>0</v>
      </c>
      <c r="J833" s="94" t="n">
        <f aca="false">IF(E833="WO40",-40,MAX(4,SUM(E833:E834)))</f>
        <v>4</v>
      </c>
      <c r="K833" s="104" t="n">
        <f aca="false">IF(D833&gt;E833,1,0)+IF(D834&gt;E834,1,0)+IF(D835&gt;E835,1,0)</f>
        <v>0</v>
      </c>
      <c r="L833" s="104" t="n">
        <f aca="false">IF(E833&gt;D833,1,0)+IF(E834&gt;D834,1,0)+IF(E835&gt;D835,1,0)</f>
        <v>0</v>
      </c>
      <c r="M833" s="97" t="str">
        <f aca="false">G833&amp;" d. "&amp;I833</f>
        <v>0 d. 0</v>
      </c>
      <c r="N833" s="97" t="str">
        <f aca="false">G833&amp;" x "&amp;I833</f>
        <v>0 x 0</v>
      </c>
      <c r="O833" s="97" t="str">
        <f aca="false">I833&amp;" x "&amp;G833</f>
        <v>0 x 0</v>
      </c>
      <c r="P833" s="94" t="n">
        <f aca="false">MONTH(B833)</f>
        <v>12</v>
      </c>
      <c r="Q833" s="94" t="n">
        <f aca="false">QUOTIENT(B833-2,7)-6129</f>
        <v>-6129</v>
      </c>
    </row>
    <row r="834" customFormat="false" ht="12.75" hidden="false" customHeight="false" outlineLevel="0" collapsed="false">
      <c r="A834" s="94"/>
      <c r="B834" s="39"/>
      <c r="C834" s="40"/>
      <c r="D834" s="98"/>
      <c r="E834" s="98"/>
      <c r="F834" s="40"/>
      <c r="G834" s="97"/>
      <c r="H834" s="94"/>
      <c r="I834" s="97"/>
      <c r="J834" s="94"/>
      <c r="K834" s="94"/>
      <c r="L834" s="94"/>
      <c r="M834" s="97" t="n">
        <v>0</v>
      </c>
      <c r="N834" s="97" t="n">
        <v>0</v>
      </c>
      <c r="O834" s="97" t="n">
        <v>0</v>
      </c>
      <c r="P834" s="94"/>
      <c r="Q834" s="94"/>
    </row>
    <row r="835" customFormat="false" ht="12.75" hidden="false" customHeight="false" outlineLevel="0" collapsed="false">
      <c r="A835" s="99"/>
      <c r="B835" s="100"/>
      <c r="C835" s="101"/>
      <c r="D835" s="102"/>
      <c r="E835" s="102"/>
      <c r="F835" s="101"/>
      <c r="G835" s="103"/>
      <c r="H835" s="99"/>
      <c r="I835" s="103"/>
      <c r="J835" s="99"/>
      <c r="K835" s="99"/>
      <c r="L835" s="99"/>
      <c r="M835" s="103" t="n">
        <v>0</v>
      </c>
      <c r="N835" s="103" t="n">
        <v>0</v>
      </c>
      <c r="O835" s="103" t="n">
        <v>0</v>
      </c>
      <c r="P835" s="99"/>
      <c r="Q835" s="99"/>
    </row>
    <row r="836" customFormat="false" ht="12.75" hidden="false" customHeight="false" outlineLevel="0" collapsed="false">
      <c r="A836" s="104" t="n">
        <f aca="false">A833+1</f>
        <v>279</v>
      </c>
      <c r="B836" s="95"/>
      <c r="C836" s="40"/>
      <c r="D836" s="96"/>
      <c r="E836" s="96"/>
      <c r="F836" s="40"/>
      <c r="G836" s="105" t="n">
        <f aca="false">C836</f>
        <v>0</v>
      </c>
      <c r="H836" s="104" t="n">
        <f aca="false">IF(AND(E836=0,E837=0),25,20)</f>
        <v>25</v>
      </c>
      <c r="I836" s="105" t="n">
        <f aca="false">F836</f>
        <v>0</v>
      </c>
      <c r="J836" s="94" t="n">
        <f aca="false">IF(E836="WO40",-40,MAX(4,SUM(E836:E837)))</f>
        <v>4</v>
      </c>
      <c r="K836" s="104" t="n">
        <f aca="false">IF(D836&gt;E836,1,0)+IF(D837&gt;E837,1,0)+IF(D838&gt;E838,1,0)</f>
        <v>0</v>
      </c>
      <c r="L836" s="104" t="n">
        <f aca="false">IF(E836&gt;D836,1,0)+IF(E837&gt;D837,1,0)+IF(E838&gt;D838,1,0)</f>
        <v>0</v>
      </c>
      <c r="M836" s="97" t="str">
        <f aca="false">G836&amp;" d. "&amp;I836</f>
        <v>0 d. 0</v>
      </c>
      <c r="N836" s="97" t="str">
        <f aca="false">G836&amp;" x "&amp;I836</f>
        <v>0 x 0</v>
      </c>
      <c r="O836" s="97" t="str">
        <f aca="false">I836&amp;" x "&amp;G836</f>
        <v>0 x 0</v>
      </c>
      <c r="P836" s="94" t="n">
        <f aca="false">MONTH(B836)</f>
        <v>12</v>
      </c>
      <c r="Q836" s="94" t="n">
        <f aca="false">QUOTIENT(B836-2,7)-6129</f>
        <v>-6129</v>
      </c>
    </row>
    <row r="837" customFormat="false" ht="12.75" hidden="false" customHeight="false" outlineLevel="0" collapsed="false">
      <c r="A837" s="94"/>
      <c r="B837" s="39"/>
      <c r="C837" s="40"/>
      <c r="D837" s="98"/>
      <c r="E837" s="98"/>
      <c r="F837" s="40"/>
      <c r="G837" s="97"/>
      <c r="H837" s="94"/>
      <c r="I837" s="97"/>
      <c r="J837" s="94"/>
      <c r="K837" s="94"/>
      <c r="L837" s="94"/>
      <c r="M837" s="97" t="n">
        <v>0</v>
      </c>
      <c r="N837" s="97" t="n">
        <v>0</v>
      </c>
      <c r="O837" s="97" t="n">
        <v>0</v>
      </c>
      <c r="P837" s="94"/>
      <c r="Q837" s="94"/>
    </row>
    <row r="838" customFormat="false" ht="12.75" hidden="false" customHeight="false" outlineLevel="0" collapsed="false">
      <c r="A838" s="99"/>
      <c r="B838" s="100"/>
      <c r="C838" s="101"/>
      <c r="D838" s="102"/>
      <c r="E838" s="102"/>
      <c r="F838" s="101"/>
      <c r="G838" s="103"/>
      <c r="H838" s="99"/>
      <c r="I838" s="103"/>
      <c r="J838" s="99"/>
      <c r="K838" s="99"/>
      <c r="L838" s="99"/>
      <c r="M838" s="103" t="n">
        <v>0</v>
      </c>
      <c r="N838" s="103" t="n">
        <v>0</v>
      </c>
      <c r="O838" s="103" t="n">
        <v>0</v>
      </c>
      <c r="P838" s="99"/>
      <c r="Q838" s="99"/>
    </row>
    <row r="839" customFormat="false" ht="12.75" hidden="false" customHeight="false" outlineLevel="0" collapsed="false">
      <c r="A839" s="104" t="n">
        <f aca="false">A836+1</f>
        <v>280</v>
      </c>
      <c r="B839" s="95"/>
      <c r="C839" s="40"/>
      <c r="D839" s="96"/>
      <c r="E839" s="96"/>
      <c r="F839" s="40"/>
      <c r="G839" s="105" t="n">
        <f aca="false">C839</f>
        <v>0</v>
      </c>
      <c r="H839" s="104" t="n">
        <f aca="false">IF(AND(E839=0,E840=0),25,20)</f>
        <v>25</v>
      </c>
      <c r="I839" s="105" t="n">
        <f aca="false">F839</f>
        <v>0</v>
      </c>
      <c r="J839" s="94" t="n">
        <f aca="false">IF(E839="WO40",-40,MAX(4,SUM(E839:E840)))</f>
        <v>4</v>
      </c>
      <c r="K839" s="104" t="n">
        <f aca="false">IF(D839&gt;E839,1,0)+IF(D840&gt;E840,1,0)+IF(D841&gt;E841,1,0)</f>
        <v>0</v>
      </c>
      <c r="L839" s="104" t="n">
        <f aca="false">IF(E839&gt;D839,1,0)+IF(E840&gt;D840,1,0)+IF(E841&gt;D841,1,0)</f>
        <v>0</v>
      </c>
      <c r="M839" s="97" t="str">
        <f aca="false">G839&amp;" d. "&amp;I839</f>
        <v>0 d. 0</v>
      </c>
      <c r="N839" s="97" t="str">
        <f aca="false">G839&amp;" x "&amp;I839</f>
        <v>0 x 0</v>
      </c>
      <c r="O839" s="97" t="str">
        <f aca="false">I839&amp;" x "&amp;G839</f>
        <v>0 x 0</v>
      </c>
      <c r="P839" s="94" t="n">
        <f aca="false">MONTH(B839)</f>
        <v>12</v>
      </c>
      <c r="Q839" s="94" t="n">
        <f aca="false">QUOTIENT(B839-2,7)-6129</f>
        <v>-6129</v>
      </c>
    </row>
    <row r="840" customFormat="false" ht="12.75" hidden="false" customHeight="false" outlineLevel="0" collapsed="false">
      <c r="A840" s="94"/>
      <c r="B840" s="39"/>
      <c r="C840" s="40"/>
      <c r="D840" s="98"/>
      <c r="E840" s="98"/>
      <c r="F840" s="40"/>
      <c r="G840" s="97"/>
      <c r="H840" s="94"/>
      <c r="I840" s="97"/>
      <c r="J840" s="94"/>
      <c r="K840" s="94"/>
      <c r="L840" s="94"/>
      <c r="M840" s="97" t="n">
        <v>0</v>
      </c>
      <c r="N840" s="97" t="n">
        <v>0</v>
      </c>
      <c r="O840" s="97" t="n">
        <v>0</v>
      </c>
      <c r="P840" s="94"/>
      <c r="Q840" s="94"/>
    </row>
    <row r="841" customFormat="false" ht="12.75" hidden="false" customHeight="false" outlineLevel="0" collapsed="false">
      <c r="A841" s="99"/>
      <c r="B841" s="100"/>
      <c r="C841" s="101"/>
      <c r="D841" s="102"/>
      <c r="E841" s="102"/>
      <c r="F841" s="101"/>
      <c r="G841" s="103"/>
      <c r="H841" s="99"/>
      <c r="I841" s="103"/>
      <c r="J841" s="99"/>
      <c r="K841" s="99"/>
      <c r="L841" s="99"/>
      <c r="M841" s="103" t="n">
        <v>0</v>
      </c>
      <c r="N841" s="103" t="n">
        <v>0</v>
      </c>
      <c r="O841" s="103" t="n">
        <v>0</v>
      </c>
      <c r="P841" s="99"/>
      <c r="Q841" s="99"/>
    </row>
    <row r="842" customFormat="false" ht="12.75" hidden="false" customHeight="false" outlineLevel="0" collapsed="false">
      <c r="A842" s="104" t="n">
        <f aca="false">A839+1</f>
        <v>281</v>
      </c>
      <c r="B842" s="95"/>
      <c r="C842" s="40"/>
      <c r="D842" s="96"/>
      <c r="E842" s="96"/>
      <c r="F842" s="40"/>
      <c r="G842" s="105" t="n">
        <f aca="false">C842</f>
        <v>0</v>
      </c>
      <c r="H842" s="104" t="n">
        <f aca="false">IF(AND(E842=0,E843=0),25,20)</f>
        <v>25</v>
      </c>
      <c r="I842" s="105" t="n">
        <f aca="false">F842</f>
        <v>0</v>
      </c>
      <c r="J842" s="94" t="n">
        <f aca="false">IF(E842="WO40",-40,MAX(4,SUM(E842:E843)))</f>
        <v>4</v>
      </c>
      <c r="K842" s="104" t="n">
        <f aca="false">IF(D842&gt;E842,1,0)+IF(D843&gt;E843,1,0)+IF(D844&gt;E844,1,0)</f>
        <v>0</v>
      </c>
      <c r="L842" s="104" t="n">
        <f aca="false">IF(E842&gt;D842,1,0)+IF(E843&gt;D843,1,0)+IF(E844&gt;D844,1,0)</f>
        <v>0</v>
      </c>
      <c r="M842" s="97" t="str">
        <f aca="false">G842&amp;" d. "&amp;I842</f>
        <v>0 d. 0</v>
      </c>
      <c r="N842" s="97" t="str">
        <f aca="false">G842&amp;" x "&amp;I842</f>
        <v>0 x 0</v>
      </c>
      <c r="O842" s="97" t="str">
        <f aca="false">I842&amp;" x "&amp;G842</f>
        <v>0 x 0</v>
      </c>
      <c r="P842" s="94" t="n">
        <f aca="false">MONTH(B842)</f>
        <v>12</v>
      </c>
      <c r="Q842" s="94" t="n">
        <f aca="false">QUOTIENT(B842-2,7)-6129</f>
        <v>-6129</v>
      </c>
    </row>
    <row r="843" customFormat="false" ht="12.75" hidden="false" customHeight="false" outlineLevel="0" collapsed="false">
      <c r="A843" s="94"/>
      <c r="B843" s="39"/>
      <c r="C843" s="40"/>
      <c r="D843" s="98"/>
      <c r="E843" s="98"/>
      <c r="F843" s="40"/>
      <c r="G843" s="97"/>
      <c r="H843" s="94"/>
      <c r="I843" s="97"/>
      <c r="J843" s="94"/>
      <c r="K843" s="94"/>
      <c r="L843" s="94"/>
      <c r="M843" s="97" t="n">
        <v>0</v>
      </c>
      <c r="N843" s="97" t="n">
        <v>0</v>
      </c>
      <c r="O843" s="97" t="n">
        <v>0</v>
      </c>
      <c r="P843" s="94"/>
      <c r="Q843" s="94"/>
    </row>
    <row r="844" customFormat="false" ht="12.75" hidden="false" customHeight="false" outlineLevel="0" collapsed="false">
      <c r="A844" s="99"/>
      <c r="B844" s="100"/>
      <c r="C844" s="101"/>
      <c r="D844" s="102"/>
      <c r="E844" s="102"/>
      <c r="F844" s="101"/>
      <c r="G844" s="103"/>
      <c r="H844" s="99"/>
      <c r="I844" s="103"/>
      <c r="J844" s="99"/>
      <c r="K844" s="99"/>
      <c r="L844" s="99"/>
      <c r="M844" s="103" t="n">
        <v>0</v>
      </c>
      <c r="N844" s="103" t="n">
        <v>0</v>
      </c>
      <c r="O844" s="103" t="n">
        <v>0</v>
      </c>
      <c r="P844" s="99"/>
      <c r="Q844" s="99"/>
    </row>
    <row r="845" customFormat="false" ht="12.75" hidden="false" customHeight="false" outlineLevel="0" collapsed="false">
      <c r="A845" s="104" t="n">
        <f aca="false">A842+1</f>
        <v>282</v>
      </c>
      <c r="B845" s="95"/>
      <c r="C845" s="40"/>
      <c r="D845" s="96"/>
      <c r="E845" s="96"/>
      <c r="F845" s="40"/>
      <c r="G845" s="105" t="n">
        <f aca="false">C845</f>
        <v>0</v>
      </c>
      <c r="H845" s="104" t="n">
        <f aca="false">IF(AND(E845=0,E846=0),25,20)</f>
        <v>25</v>
      </c>
      <c r="I845" s="105" t="n">
        <f aca="false">F845</f>
        <v>0</v>
      </c>
      <c r="J845" s="94" t="n">
        <f aca="false">IF(E845="WO40",-40,MAX(4,SUM(E845:E846)))</f>
        <v>4</v>
      </c>
      <c r="K845" s="104" t="n">
        <f aca="false">IF(D845&gt;E845,1,0)+IF(D846&gt;E846,1,0)+IF(D847&gt;E847,1,0)</f>
        <v>0</v>
      </c>
      <c r="L845" s="104" t="n">
        <f aca="false">IF(E845&gt;D845,1,0)+IF(E846&gt;D846,1,0)+IF(E847&gt;D847,1,0)</f>
        <v>0</v>
      </c>
      <c r="M845" s="97" t="str">
        <f aca="false">G845&amp;" d. "&amp;I845</f>
        <v>0 d. 0</v>
      </c>
      <c r="N845" s="97" t="str">
        <f aca="false">G845&amp;" x "&amp;I845</f>
        <v>0 x 0</v>
      </c>
      <c r="O845" s="97" t="str">
        <f aca="false">I845&amp;" x "&amp;G845</f>
        <v>0 x 0</v>
      </c>
      <c r="P845" s="94" t="n">
        <f aca="false">MONTH(B845)</f>
        <v>12</v>
      </c>
      <c r="Q845" s="94" t="n">
        <f aca="false">QUOTIENT(B845-2,7)-6129</f>
        <v>-6129</v>
      </c>
    </row>
    <row r="846" customFormat="false" ht="12.75" hidden="false" customHeight="false" outlineLevel="0" collapsed="false">
      <c r="A846" s="94"/>
      <c r="B846" s="39"/>
      <c r="C846" s="40"/>
      <c r="D846" s="98"/>
      <c r="E846" s="98"/>
      <c r="F846" s="40"/>
      <c r="G846" s="97"/>
      <c r="H846" s="94"/>
      <c r="I846" s="97"/>
      <c r="J846" s="94"/>
      <c r="K846" s="94"/>
      <c r="L846" s="94"/>
      <c r="M846" s="97" t="n">
        <v>0</v>
      </c>
      <c r="N846" s="97" t="n">
        <v>0</v>
      </c>
      <c r="O846" s="97" t="n">
        <v>0</v>
      </c>
      <c r="P846" s="94"/>
      <c r="Q846" s="94"/>
    </row>
    <row r="847" customFormat="false" ht="12.75" hidden="false" customHeight="false" outlineLevel="0" collapsed="false">
      <c r="A847" s="99"/>
      <c r="B847" s="100"/>
      <c r="C847" s="101"/>
      <c r="D847" s="102"/>
      <c r="E847" s="102"/>
      <c r="F847" s="101"/>
      <c r="G847" s="103"/>
      <c r="H847" s="99"/>
      <c r="I847" s="103"/>
      <c r="J847" s="99"/>
      <c r="K847" s="99"/>
      <c r="L847" s="99"/>
      <c r="M847" s="103" t="n">
        <v>0</v>
      </c>
      <c r="N847" s="103" t="n">
        <v>0</v>
      </c>
      <c r="O847" s="103" t="n">
        <v>0</v>
      </c>
      <c r="P847" s="99"/>
      <c r="Q847" s="99"/>
    </row>
    <row r="848" customFormat="false" ht="12.75" hidden="false" customHeight="false" outlineLevel="0" collapsed="false">
      <c r="A848" s="104" t="n">
        <f aca="false">A845+1</f>
        <v>283</v>
      </c>
      <c r="B848" s="95"/>
      <c r="C848" s="40"/>
      <c r="D848" s="96"/>
      <c r="E848" s="96"/>
      <c r="F848" s="40"/>
      <c r="G848" s="105" t="n">
        <f aca="false">C848</f>
        <v>0</v>
      </c>
      <c r="H848" s="104" t="n">
        <f aca="false">IF(AND(E848=0,E849=0),25,20)</f>
        <v>25</v>
      </c>
      <c r="I848" s="105" t="n">
        <f aca="false">F848</f>
        <v>0</v>
      </c>
      <c r="J848" s="94" t="n">
        <f aca="false">IF(E848="WO40",-40,MAX(4,SUM(E848:E849)))</f>
        <v>4</v>
      </c>
      <c r="K848" s="104" t="n">
        <f aca="false">IF(D848&gt;E848,1,0)+IF(D849&gt;E849,1,0)+IF(D850&gt;E850,1,0)</f>
        <v>0</v>
      </c>
      <c r="L848" s="104" t="n">
        <f aca="false">IF(E848&gt;D848,1,0)+IF(E849&gt;D849,1,0)+IF(E850&gt;D850,1,0)</f>
        <v>0</v>
      </c>
      <c r="M848" s="97" t="str">
        <f aca="false">G848&amp;" d. "&amp;I848</f>
        <v>0 d. 0</v>
      </c>
      <c r="N848" s="97" t="str">
        <f aca="false">G848&amp;" x "&amp;I848</f>
        <v>0 x 0</v>
      </c>
      <c r="O848" s="97" t="str">
        <f aca="false">I848&amp;" x "&amp;G848</f>
        <v>0 x 0</v>
      </c>
      <c r="P848" s="94" t="n">
        <f aca="false">MONTH(B848)</f>
        <v>12</v>
      </c>
      <c r="Q848" s="94" t="n">
        <f aca="false">QUOTIENT(B848-2,7)-6129</f>
        <v>-6129</v>
      </c>
    </row>
    <row r="849" customFormat="false" ht="12.75" hidden="false" customHeight="false" outlineLevel="0" collapsed="false">
      <c r="A849" s="94"/>
      <c r="B849" s="39"/>
      <c r="C849" s="40"/>
      <c r="D849" s="98"/>
      <c r="E849" s="98"/>
      <c r="F849" s="40"/>
      <c r="G849" s="97"/>
      <c r="H849" s="94"/>
      <c r="I849" s="97"/>
      <c r="J849" s="94"/>
      <c r="K849" s="94"/>
      <c r="L849" s="94"/>
      <c r="M849" s="97" t="n">
        <v>0</v>
      </c>
      <c r="N849" s="97" t="n">
        <v>0</v>
      </c>
      <c r="O849" s="97" t="n">
        <v>0</v>
      </c>
      <c r="P849" s="94"/>
      <c r="Q849" s="94"/>
    </row>
    <row r="850" customFormat="false" ht="12.75" hidden="false" customHeight="false" outlineLevel="0" collapsed="false">
      <c r="A850" s="99"/>
      <c r="B850" s="100"/>
      <c r="C850" s="101"/>
      <c r="D850" s="102"/>
      <c r="E850" s="102"/>
      <c r="F850" s="101"/>
      <c r="G850" s="103"/>
      <c r="H850" s="99"/>
      <c r="I850" s="103"/>
      <c r="J850" s="99"/>
      <c r="K850" s="99"/>
      <c r="L850" s="99"/>
      <c r="M850" s="103" t="n">
        <v>0</v>
      </c>
      <c r="N850" s="103" t="n">
        <v>0</v>
      </c>
      <c r="O850" s="103" t="n">
        <v>0</v>
      </c>
      <c r="P850" s="99"/>
      <c r="Q850" s="99"/>
    </row>
    <row r="851" customFormat="false" ht="12.75" hidden="false" customHeight="false" outlineLevel="0" collapsed="false">
      <c r="A851" s="104" t="n">
        <f aca="false">A848+1</f>
        <v>284</v>
      </c>
      <c r="B851" s="95"/>
      <c r="C851" s="40"/>
      <c r="D851" s="96"/>
      <c r="E851" s="96"/>
      <c r="F851" s="40"/>
      <c r="G851" s="105" t="n">
        <f aca="false">C851</f>
        <v>0</v>
      </c>
      <c r="H851" s="104" t="n">
        <f aca="false">IF(AND(E851=0,E852=0),25,20)</f>
        <v>25</v>
      </c>
      <c r="I851" s="105" t="n">
        <f aca="false">F851</f>
        <v>0</v>
      </c>
      <c r="J851" s="94" t="n">
        <f aca="false">IF(E851="WO40",-40,MAX(4,SUM(E851:E852)))</f>
        <v>4</v>
      </c>
      <c r="K851" s="104" t="n">
        <f aca="false">IF(D851&gt;E851,1,0)+IF(D852&gt;E852,1,0)+IF(D853&gt;E853,1,0)</f>
        <v>0</v>
      </c>
      <c r="L851" s="104" t="n">
        <f aca="false">IF(E851&gt;D851,1,0)+IF(E852&gt;D852,1,0)+IF(E853&gt;D853,1,0)</f>
        <v>0</v>
      </c>
      <c r="M851" s="97" t="str">
        <f aca="false">G851&amp;" d. "&amp;I851</f>
        <v>0 d. 0</v>
      </c>
      <c r="N851" s="97" t="str">
        <f aca="false">G851&amp;" x "&amp;I851</f>
        <v>0 x 0</v>
      </c>
      <c r="O851" s="97" t="str">
        <f aca="false">I851&amp;" x "&amp;G851</f>
        <v>0 x 0</v>
      </c>
      <c r="P851" s="94" t="n">
        <f aca="false">MONTH(B851)</f>
        <v>12</v>
      </c>
      <c r="Q851" s="94" t="n">
        <f aca="false">QUOTIENT(B851-2,7)-6129</f>
        <v>-6129</v>
      </c>
    </row>
    <row r="852" customFormat="false" ht="12.75" hidden="false" customHeight="false" outlineLevel="0" collapsed="false">
      <c r="A852" s="94"/>
      <c r="B852" s="39"/>
      <c r="C852" s="40"/>
      <c r="D852" s="98"/>
      <c r="E852" s="98"/>
      <c r="F852" s="40"/>
      <c r="G852" s="97"/>
      <c r="H852" s="94"/>
      <c r="I852" s="97"/>
      <c r="J852" s="94"/>
      <c r="K852" s="94"/>
      <c r="L852" s="94"/>
      <c r="M852" s="97" t="n">
        <v>0</v>
      </c>
      <c r="N852" s="97" t="n">
        <v>0</v>
      </c>
      <c r="O852" s="97" t="n">
        <v>0</v>
      </c>
      <c r="P852" s="94"/>
      <c r="Q852" s="94"/>
    </row>
    <row r="853" customFormat="false" ht="12.75" hidden="false" customHeight="false" outlineLevel="0" collapsed="false">
      <c r="A853" s="99"/>
      <c r="B853" s="100"/>
      <c r="C853" s="101"/>
      <c r="D853" s="102"/>
      <c r="E853" s="102"/>
      <c r="F853" s="101"/>
      <c r="G853" s="103"/>
      <c r="H853" s="99"/>
      <c r="I853" s="103"/>
      <c r="J853" s="99"/>
      <c r="K853" s="99"/>
      <c r="L853" s="99"/>
      <c r="M853" s="103" t="n">
        <v>0</v>
      </c>
      <c r="N853" s="103" t="n">
        <v>0</v>
      </c>
      <c r="O853" s="103" t="n">
        <v>0</v>
      </c>
      <c r="P853" s="99"/>
      <c r="Q853" s="99"/>
    </row>
    <row r="854" customFormat="false" ht="12.75" hidden="false" customHeight="false" outlineLevel="0" collapsed="false">
      <c r="A854" s="104" t="n">
        <f aca="false">A851+1</f>
        <v>285</v>
      </c>
      <c r="B854" s="95"/>
      <c r="C854" s="40"/>
      <c r="D854" s="96"/>
      <c r="E854" s="96"/>
      <c r="F854" s="40"/>
      <c r="G854" s="105" t="n">
        <f aca="false">C854</f>
        <v>0</v>
      </c>
      <c r="H854" s="104" t="n">
        <f aca="false">IF(AND(E854=0,E855=0),25,20)</f>
        <v>25</v>
      </c>
      <c r="I854" s="105" t="n">
        <f aca="false">F854</f>
        <v>0</v>
      </c>
      <c r="J854" s="94" t="n">
        <f aca="false">IF(E854="WO40",-40,MAX(4,SUM(E854:E855)))</f>
        <v>4</v>
      </c>
      <c r="K854" s="104" t="n">
        <f aca="false">IF(D854&gt;E854,1,0)+IF(D855&gt;E855,1,0)+IF(D856&gt;E856,1,0)</f>
        <v>0</v>
      </c>
      <c r="L854" s="104" t="n">
        <f aca="false">IF(E854&gt;D854,1,0)+IF(E855&gt;D855,1,0)+IF(E856&gt;D856,1,0)</f>
        <v>0</v>
      </c>
      <c r="M854" s="97" t="str">
        <f aca="false">G854&amp;" d. "&amp;I854</f>
        <v>0 d. 0</v>
      </c>
      <c r="N854" s="97" t="str">
        <f aca="false">G854&amp;" x "&amp;I854</f>
        <v>0 x 0</v>
      </c>
      <c r="O854" s="97" t="str">
        <f aca="false">I854&amp;" x "&amp;G854</f>
        <v>0 x 0</v>
      </c>
      <c r="P854" s="94" t="n">
        <f aca="false">MONTH(B854)</f>
        <v>12</v>
      </c>
      <c r="Q854" s="94" t="n">
        <f aca="false">QUOTIENT(B854-2,7)-6129</f>
        <v>-6129</v>
      </c>
    </row>
    <row r="855" customFormat="false" ht="12.75" hidden="false" customHeight="false" outlineLevel="0" collapsed="false">
      <c r="A855" s="94"/>
      <c r="B855" s="39"/>
      <c r="C855" s="40"/>
      <c r="D855" s="98"/>
      <c r="E855" s="98"/>
      <c r="F855" s="40"/>
      <c r="G855" s="97"/>
      <c r="H855" s="94"/>
      <c r="I855" s="97"/>
      <c r="J855" s="94"/>
      <c r="K855" s="94"/>
      <c r="L855" s="94"/>
      <c r="M855" s="97" t="n">
        <v>0</v>
      </c>
      <c r="N855" s="97" t="n">
        <v>0</v>
      </c>
      <c r="O855" s="97" t="n">
        <v>0</v>
      </c>
      <c r="P855" s="94"/>
      <c r="Q855" s="94"/>
    </row>
    <row r="856" customFormat="false" ht="12.75" hidden="false" customHeight="false" outlineLevel="0" collapsed="false">
      <c r="A856" s="99"/>
      <c r="B856" s="100"/>
      <c r="C856" s="101"/>
      <c r="D856" s="102"/>
      <c r="E856" s="102"/>
      <c r="F856" s="101"/>
      <c r="G856" s="103"/>
      <c r="H856" s="99"/>
      <c r="I856" s="103"/>
      <c r="J856" s="99"/>
      <c r="K856" s="99"/>
      <c r="L856" s="99"/>
      <c r="M856" s="103" t="n">
        <v>0</v>
      </c>
      <c r="N856" s="103" t="n">
        <v>0</v>
      </c>
      <c r="O856" s="103" t="n">
        <v>0</v>
      </c>
      <c r="P856" s="99"/>
      <c r="Q856" s="99"/>
    </row>
    <row r="857" customFormat="false" ht="12.75" hidden="false" customHeight="false" outlineLevel="0" collapsed="false">
      <c r="A857" s="104" t="n">
        <f aca="false">A854+1</f>
        <v>286</v>
      </c>
      <c r="B857" s="95"/>
      <c r="C857" s="40"/>
      <c r="D857" s="96"/>
      <c r="E857" s="96"/>
      <c r="F857" s="40"/>
      <c r="G857" s="105" t="n">
        <f aca="false">C857</f>
        <v>0</v>
      </c>
      <c r="H857" s="104" t="n">
        <f aca="false">IF(AND(E857=0,E858=0),25,20)</f>
        <v>25</v>
      </c>
      <c r="I857" s="105" t="n">
        <f aca="false">F857</f>
        <v>0</v>
      </c>
      <c r="J857" s="94" t="n">
        <f aca="false">IF(E857="WO40",-40,MAX(4,SUM(E857:E858)))</f>
        <v>4</v>
      </c>
      <c r="K857" s="104" t="n">
        <f aca="false">IF(D857&gt;E857,1,0)+IF(D858&gt;E858,1,0)+IF(D859&gt;E859,1,0)</f>
        <v>0</v>
      </c>
      <c r="L857" s="104" t="n">
        <f aca="false">IF(E857&gt;D857,1,0)+IF(E858&gt;D858,1,0)+IF(E859&gt;D859,1,0)</f>
        <v>0</v>
      </c>
      <c r="M857" s="97" t="str">
        <f aca="false">G857&amp;" d. "&amp;I857</f>
        <v>0 d. 0</v>
      </c>
      <c r="N857" s="97" t="str">
        <f aca="false">G857&amp;" x "&amp;I857</f>
        <v>0 x 0</v>
      </c>
      <c r="O857" s="97" t="str">
        <f aca="false">I857&amp;" x "&amp;G857</f>
        <v>0 x 0</v>
      </c>
      <c r="P857" s="94" t="n">
        <f aca="false">MONTH(B857)</f>
        <v>12</v>
      </c>
      <c r="Q857" s="94" t="n">
        <f aca="false">QUOTIENT(B857-2,7)-6129</f>
        <v>-6129</v>
      </c>
    </row>
    <row r="858" customFormat="false" ht="12.75" hidden="false" customHeight="false" outlineLevel="0" collapsed="false">
      <c r="A858" s="94"/>
      <c r="B858" s="39"/>
      <c r="C858" s="40"/>
      <c r="D858" s="98"/>
      <c r="E858" s="98"/>
      <c r="F858" s="40"/>
      <c r="G858" s="97"/>
      <c r="H858" s="94"/>
      <c r="I858" s="97"/>
      <c r="J858" s="94"/>
      <c r="K858" s="94"/>
      <c r="L858" s="94"/>
      <c r="M858" s="97" t="n">
        <v>0</v>
      </c>
      <c r="N858" s="97" t="n">
        <v>0</v>
      </c>
      <c r="O858" s="97" t="n">
        <v>0</v>
      </c>
      <c r="P858" s="94"/>
      <c r="Q858" s="94"/>
    </row>
    <row r="859" customFormat="false" ht="12.75" hidden="false" customHeight="false" outlineLevel="0" collapsed="false">
      <c r="A859" s="99"/>
      <c r="B859" s="100"/>
      <c r="C859" s="101"/>
      <c r="D859" s="102"/>
      <c r="E859" s="102"/>
      <c r="F859" s="101"/>
      <c r="G859" s="103"/>
      <c r="H859" s="99"/>
      <c r="I859" s="103"/>
      <c r="J859" s="99"/>
      <c r="K859" s="99"/>
      <c r="L859" s="99"/>
      <c r="M859" s="103" t="n">
        <v>0</v>
      </c>
      <c r="N859" s="103" t="n">
        <v>0</v>
      </c>
      <c r="O859" s="103" t="n">
        <v>0</v>
      </c>
      <c r="P859" s="99"/>
      <c r="Q859" s="99"/>
    </row>
    <row r="860" customFormat="false" ht="12.75" hidden="false" customHeight="false" outlineLevel="0" collapsed="false">
      <c r="A860" s="104" t="n">
        <f aca="false">A857+1</f>
        <v>287</v>
      </c>
      <c r="B860" s="95"/>
      <c r="C860" s="40"/>
      <c r="D860" s="96"/>
      <c r="E860" s="96"/>
      <c r="F860" s="40"/>
      <c r="G860" s="105" t="n">
        <f aca="false">C860</f>
        <v>0</v>
      </c>
      <c r="H860" s="104" t="n">
        <f aca="false">IF(AND(E860=0,E861=0),25,20)</f>
        <v>25</v>
      </c>
      <c r="I860" s="105" t="n">
        <f aca="false">F860</f>
        <v>0</v>
      </c>
      <c r="J860" s="94" t="n">
        <f aca="false">IF(E860="WO40",-40,MAX(4,SUM(E860:E861)))</f>
        <v>4</v>
      </c>
      <c r="K860" s="104" t="n">
        <f aca="false">IF(D860&gt;E860,1,0)+IF(D861&gt;E861,1,0)+IF(D862&gt;E862,1,0)</f>
        <v>0</v>
      </c>
      <c r="L860" s="104" t="n">
        <f aca="false">IF(E860&gt;D860,1,0)+IF(E861&gt;D861,1,0)+IF(E862&gt;D862,1,0)</f>
        <v>0</v>
      </c>
      <c r="M860" s="97" t="str">
        <f aca="false">G860&amp;" d. "&amp;I860</f>
        <v>0 d. 0</v>
      </c>
      <c r="N860" s="97" t="str">
        <f aca="false">G860&amp;" x "&amp;I860</f>
        <v>0 x 0</v>
      </c>
      <c r="O860" s="97" t="str">
        <f aca="false">I860&amp;" x "&amp;G860</f>
        <v>0 x 0</v>
      </c>
      <c r="P860" s="94" t="n">
        <f aca="false">MONTH(B860)</f>
        <v>12</v>
      </c>
      <c r="Q860" s="94" t="n">
        <f aca="false">QUOTIENT(B860-2,7)-6129</f>
        <v>-6129</v>
      </c>
    </row>
    <row r="861" customFormat="false" ht="12.75" hidden="false" customHeight="false" outlineLevel="0" collapsed="false">
      <c r="A861" s="94"/>
      <c r="B861" s="39"/>
      <c r="C861" s="40"/>
      <c r="D861" s="98"/>
      <c r="E861" s="98"/>
      <c r="F861" s="40"/>
      <c r="G861" s="97"/>
      <c r="H861" s="94"/>
      <c r="I861" s="97"/>
      <c r="J861" s="94"/>
      <c r="K861" s="94"/>
      <c r="L861" s="94"/>
      <c r="M861" s="97" t="n">
        <v>0</v>
      </c>
      <c r="N861" s="97" t="n">
        <v>0</v>
      </c>
      <c r="O861" s="97" t="n">
        <v>0</v>
      </c>
      <c r="P861" s="94"/>
      <c r="Q861" s="94"/>
    </row>
    <row r="862" customFormat="false" ht="12.75" hidden="false" customHeight="false" outlineLevel="0" collapsed="false">
      <c r="A862" s="99"/>
      <c r="B862" s="100"/>
      <c r="C862" s="101"/>
      <c r="D862" s="102"/>
      <c r="E862" s="102"/>
      <c r="F862" s="101"/>
      <c r="G862" s="103"/>
      <c r="H862" s="99"/>
      <c r="I862" s="103"/>
      <c r="J862" s="99"/>
      <c r="K862" s="99"/>
      <c r="L862" s="99"/>
      <c r="M862" s="103" t="n">
        <v>0</v>
      </c>
      <c r="N862" s="103" t="n">
        <v>0</v>
      </c>
      <c r="O862" s="103" t="n">
        <v>0</v>
      </c>
      <c r="P862" s="99"/>
      <c r="Q862" s="99"/>
    </row>
    <row r="863" customFormat="false" ht="12.75" hidden="false" customHeight="false" outlineLevel="0" collapsed="false">
      <c r="A863" s="104" t="n">
        <f aca="false">A860+1</f>
        <v>288</v>
      </c>
      <c r="B863" s="95"/>
      <c r="C863" s="40"/>
      <c r="D863" s="96"/>
      <c r="E863" s="96"/>
      <c r="F863" s="40"/>
      <c r="G863" s="105" t="n">
        <f aca="false">C863</f>
        <v>0</v>
      </c>
      <c r="H863" s="104" t="n">
        <f aca="false">IF(AND(E863=0,E864=0),25,20)</f>
        <v>25</v>
      </c>
      <c r="I863" s="105" t="n">
        <f aca="false">F863</f>
        <v>0</v>
      </c>
      <c r="J863" s="94" t="n">
        <f aca="false">IF(E863="WO40",-40,MAX(4,SUM(E863:E864)))</f>
        <v>4</v>
      </c>
      <c r="K863" s="104" t="n">
        <f aca="false">IF(D863&gt;E863,1,0)+IF(D864&gt;E864,1,0)+IF(D865&gt;E865,1,0)</f>
        <v>0</v>
      </c>
      <c r="L863" s="104" t="n">
        <f aca="false">IF(E863&gt;D863,1,0)+IF(E864&gt;D864,1,0)+IF(E865&gt;D865,1,0)</f>
        <v>0</v>
      </c>
      <c r="M863" s="97" t="str">
        <f aca="false">G863&amp;" d. "&amp;I863</f>
        <v>0 d. 0</v>
      </c>
      <c r="N863" s="97" t="str">
        <f aca="false">G863&amp;" x "&amp;I863</f>
        <v>0 x 0</v>
      </c>
      <c r="O863" s="97" t="str">
        <f aca="false">I863&amp;" x "&amp;G863</f>
        <v>0 x 0</v>
      </c>
      <c r="P863" s="94" t="n">
        <f aca="false">MONTH(B863)</f>
        <v>12</v>
      </c>
      <c r="Q863" s="94" t="n">
        <f aca="false">QUOTIENT(B863-2,7)-6129</f>
        <v>-6129</v>
      </c>
    </row>
    <row r="864" customFormat="false" ht="12.75" hidden="false" customHeight="false" outlineLevel="0" collapsed="false">
      <c r="A864" s="94"/>
      <c r="B864" s="39"/>
      <c r="C864" s="40"/>
      <c r="D864" s="98"/>
      <c r="E864" s="98"/>
      <c r="F864" s="40"/>
      <c r="G864" s="97"/>
      <c r="H864" s="94"/>
      <c r="I864" s="97"/>
      <c r="J864" s="94"/>
      <c r="K864" s="94"/>
      <c r="L864" s="94"/>
      <c r="M864" s="97" t="n">
        <v>0</v>
      </c>
      <c r="N864" s="97" t="n">
        <v>0</v>
      </c>
      <c r="O864" s="97" t="n">
        <v>0</v>
      </c>
      <c r="P864" s="94"/>
      <c r="Q864" s="94"/>
    </row>
    <row r="865" customFormat="false" ht="12.75" hidden="false" customHeight="false" outlineLevel="0" collapsed="false">
      <c r="A865" s="99"/>
      <c r="B865" s="100"/>
      <c r="C865" s="101"/>
      <c r="D865" s="102"/>
      <c r="E865" s="102"/>
      <c r="F865" s="101"/>
      <c r="G865" s="103"/>
      <c r="H865" s="99"/>
      <c r="I865" s="103"/>
      <c r="J865" s="99"/>
      <c r="K865" s="99"/>
      <c r="L865" s="99"/>
      <c r="M865" s="103" t="n">
        <v>0</v>
      </c>
      <c r="N865" s="103" t="n">
        <v>0</v>
      </c>
      <c r="O865" s="103" t="n">
        <v>0</v>
      </c>
      <c r="P865" s="99"/>
      <c r="Q865" s="99"/>
    </row>
    <row r="866" customFormat="false" ht="12.75" hidden="false" customHeight="false" outlineLevel="0" collapsed="false">
      <c r="A866" s="104" t="n">
        <f aca="false">A863+1</f>
        <v>289</v>
      </c>
      <c r="B866" s="95"/>
      <c r="C866" s="40"/>
      <c r="D866" s="96"/>
      <c r="E866" s="96"/>
      <c r="F866" s="40"/>
      <c r="G866" s="105" t="n">
        <f aca="false">C866</f>
        <v>0</v>
      </c>
      <c r="H866" s="104" t="n">
        <f aca="false">IF(AND(E866=0,E867=0),25,20)</f>
        <v>25</v>
      </c>
      <c r="I866" s="105" t="n">
        <f aca="false">F866</f>
        <v>0</v>
      </c>
      <c r="J866" s="94" t="n">
        <f aca="false">IF(E866="WO40",-40,MAX(4,SUM(E866:E867)))</f>
        <v>4</v>
      </c>
      <c r="K866" s="104" t="n">
        <f aca="false">IF(D866&gt;E866,1,0)+IF(D867&gt;E867,1,0)+IF(D868&gt;E868,1,0)</f>
        <v>0</v>
      </c>
      <c r="L866" s="104" t="n">
        <f aca="false">IF(E866&gt;D866,1,0)+IF(E867&gt;D867,1,0)+IF(E868&gt;D868,1,0)</f>
        <v>0</v>
      </c>
      <c r="M866" s="97" t="str">
        <f aca="false">G866&amp;" d. "&amp;I866</f>
        <v>0 d. 0</v>
      </c>
      <c r="N866" s="97" t="str">
        <f aca="false">G866&amp;" x "&amp;I866</f>
        <v>0 x 0</v>
      </c>
      <c r="O866" s="97" t="str">
        <f aca="false">I866&amp;" x "&amp;G866</f>
        <v>0 x 0</v>
      </c>
      <c r="P866" s="94" t="n">
        <f aca="false">MONTH(B866)</f>
        <v>12</v>
      </c>
      <c r="Q866" s="94" t="n">
        <f aca="false">QUOTIENT(B866-2,7)-6129</f>
        <v>-6129</v>
      </c>
    </row>
    <row r="867" customFormat="false" ht="12.75" hidden="false" customHeight="false" outlineLevel="0" collapsed="false">
      <c r="A867" s="94"/>
      <c r="B867" s="39"/>
      <c r="C867" s="40"/>
      <c r="D867" s="98"/>
      <c r="E867" s="98"/>
      <c r="F867" s="40"/>
      <c r="G867" s="97"/>
      <c r="H867" s="94"/>
      <c r="I867" s="97"/>
      <c r="J867" s="94"/>
      <c r="K867" s="94"/>
      <c r="L867" s="94"/>
      <c r="M867" s="97" t="n">
        <v>0</v>
      </c>
      <c r="N867" s="97" t="n">
        <v>0</v>
      </c>
      <c r="O867" s="97" t="n">
        <v>0</v>
      </c>
      <c r="P867" s="94"/>
      <c r="Q867" s="94"/>
    </row>
    <row r="868" customFormat="false" ht="12.75" hidden="false" customHeight="false" outlineLevel="0" collapsed="false">
      <c r="A868" s="99"/>
      <c r="B868" s="100"/>
      <c r="C868" s="101"/>
      <c r="D868" s="102"/>
      <c r="E868" s="102"/>
      <c r="F868" s="101"/>
      <c r="G868" s="103"/>
      <c r="H868" s="99"/>
      <c r="I868" s="103"/>
      <c r="J868" s="99"/>
      <c r="K868" s="99"/>
      <c r="L868" s="99"/>
      <c r="M868" s="103" t="n">
        <v>0</v>
      </c>
      <c r="N868" s="103" t="n">
        <v>0</v>
      </c>
      <c r="O868" s="103" t="n">
        <v>0</v>
      </c>
      <c r="P868" s="99"/>
      <c r="Q868" s="99"/>
    </row>
    <row r="869" customFormat="false" ht="12.75" hidden="false" customHeight="false" outlineLevel="0" collapsed="false">
      <c r="A869" s="104" t="n">
        <f aca="false">A866+1</f>
        <v>290</v>
      </c>
      <c r="B869" s="95"/>
      <c r="C869" s="40"/>
      <c r="D869" s="96"/>
      <c r="E869" s="96"/>
      <c r="F869" s="40"/>
      <c r="G869" s="105" t="n">
        <f aca="false">C869</f>
        <v>0</v>
      </c>
      <c r="H869" s="104" t="n">
        <f aca="false">IF(AND(E869=0,E870=0),25,20)</f>
        <v>25</v>
      </c>
      <c r="I869" s="105" t="n">
        <f aca="false">F869</f>
        <v>0</v>
      </c>
      <c r="J869" s="94" t="n">
        <f aca="false">IF(E869="WO40",-40,MAX(4,SUM(E869:E870)))</f>
        <v>4</v>
      </c>
      <c r="K869" s="104" t="n">
        <f aca="false">IF(D869&gt;E869,1,0)+IF(D870&gt;E870,1,0)+IF(D871&gt;E871,1,0)</f>
        <v>0</v>
      </c>
      <c r="L869" s="104" t="n">
        <f aca="false">IF(E869&gt;D869,1,0)+IF(E870&gt;D870,1,0)+IF(E871&gt;D871,1,0)</f>
        <v>0</v>
      </c>
      <c r="M869" s="97" t="str">
        <f aca="false">G869&amp;" d. "&amp;I869</f>
        <v>0 d. 0</v>
      </c>
      <c r="N869" s="97" t="str">
        <f aca="false">G869&amp;" x "&amp;I869</f>
        <v>0 x 0</v>
      </c>
      <c r="O869" s="97" t="str">
        <f aca="false">I869&amp;" x "&amp;G869</f>
        <v>0 x 0</v>
      </c>
      <c r="P869" s="94" t="n">
        <f aca="false">MONTH(B869)</f>
        <v>12</v>
      </c>
      <c r="Q869" s="94" t="n">
        <f aca="false">QUOTIENT(B869-2,7)-6129</f>
        <v>-6129</v>
      </c>
    </row>
    <row r="870" customFormat="false" ht="12.75" hidden="false" customHeight="false" outlineLevel="0" collapsed="false">
      <c r="A870" s="94"/>
      <c r="B870" s="39"/>
      <c r="C870" s="40"/>
      <c r="D870" s="98"/>
      <c r="E870" s="98"/>
      <c r="F870" s="40"/>
      <c r="G870" s="97"/>
      <c r="H870" s="94"/>
      <c r="I870" s="97"/>
      <c r="J870" s="94"/>
      <c r="K870" s="94"/>
      <c r="L870" s="94"/>
      <c r="M870" s="97" t="n">
        <v>0</v>
      </c>
      <c r="N870" s="97" t="n">
        <v>0</v>
      </c>
      <c r="O870" s="97" t="n">
        <v>0</v>
      </c>
      <c r="P870" s="94"/>
      <c r="Q870" s="94"/>
    </row>
    <row r="871" customFormat="false" ht="12.75" hidden="false" customHeight="false" outlineLevel="0" collapsed="false">
      <c r="A871" s="99"/>
      <c r="B871" s="100"/>
      <c r="C871" s="101"/>
      <c r="D871" s="102"/>
      <c r="E871" s="102"/>
      <c r="F871" s="101"/>
      <c r="G871" s="103"/>
      <c r="H871" s="99"/>
      <c r="I871" s="103"/>
      <c r="J871" s="99"/>
      <c r="K871" s="99"/>
      <c r="L871" s="99"/>
      <c r="M871" s="103" t="n">
        <v>0</v>
      </c>
      <c r="N871" s="103" t="n">
        <v>0</v>
      </c>
      <c r="O871" s="103" t="n">
        <v>0</v>
      </c>
      <c r="P871" s="99"/>
      <c r="Q871" s="99"/>
    </row>
    <row r="872" customFormat="false" ht="12.75" hidden="false" customHeight="false" outlineLevel="0" collapsed="false">
      <c r="A872" s="104" t="n">
        <f aca="false">A869+1</f>
        <v>291</v>
      </c>
      <c r="B872" s="95"/>
      <c r="C872" s="40"/>
      <c r="D872" s="96"/>
      <c r="E872" s="96"/>
      <c r="F872" s="40"/>
      <c r="G872" s="105" t="n">
        <f aca="false">C872</f>
        <v>0</v>
      </c>
      <c r="H872" s="104" t="n">
        <f aca="false">IF(AND(E872=0,E873=0),25,20)</f>
        <v>25</v>
      </c>
      <c r="I872" s="105" t="n">
        <f aca="false">F872</f>
        <v>0</v>
      </c>
      <c r="J872" s="94" t="n">
        <f aca="false">IF(E872="WO40",-40,MAX(4,SUM(E872:E873)))</f>
        <v>4</v>
      </c>
      <c r="K872" s="104" t="n">
        <f aca="false">IF(D872&gt;E872,1,0)+IF(D873&gt;E873,1,0)+IF(D874&gt;E874,1,0)</f>
        <v>0</v>
      </c>
      <c r="L872" s="104" t="n">
        <f aca="false">IF(E872&gt;D872,1,0)+IF(E873&gt;D873,1,0)+IF(E874&gt;D874,1,0)</f>
        <v>0</v>
      </c>
      <c r="M872" s="97" t="str">
        <f aca="false">G872&amp;" d. "&amp;I872</f>
        <v>0 d. 0</v>
      </c>
      <c r="N872" s="97" t="str">
        <f aca="false">G872&amp;" x "&amp;I872</f>
        <v>0 x 0</v>
      </c>
      <c r="O872" s="97" t="str">
        <f aca="false">I872&amp;" x "&amp;G872</f>
        <v>0 x 0</v>
      </c>
      <c r="P872" s="94" t="n">
        <f aca="false">MONTH(B872)</f>
        <v>12</v>
      </c>
      <c r="Q872" s="94" t="n">
        <f aca="false">QUOTIENT(B872-2,7)-6129</f>
        <v>-6129</v>
      </c>
    </row>
    <row r="873" customFormat="false" ht="12.75" hidden="false" customHeight="false" outlineLevel="0" collapsed="false">
      <c r="A873" s="94"/>
      <c r="B873" s="39"/>
      <c r="C873" s="40"/>
      <c r="D873" s="98"/>
      <c r="E873" s="98"/>
      <c r="F873" s="40"/>
      <c r="G873" s="97"/>
      <c r="H873" s="94"/>
      <c r="I873" s="97"/>
      <c r="J873" s="94"/>
      <c r="K873" s="94"/>
      <c r="L873" s="94"/>
      <c r="M873" s="97" t="n">
        <v>0</v>
      </c>
      <c r="N873" s="97" t="n">
        <v>0</v>
      </c>
      <c r="O873" s="97" t="n">
        <v>0</v>
      </c>
      <c r="P873" s="94"/>
      <c r="Q873" s="94"/>
    </row>
    <row r="874" customFormat="false" ht="12.75" hidden="false" customHeight="false" outlineLevel="0" collapsed="false">
      <c r="A874" s="99"/>
      <c r="B874" s="100"/>
      <c r="C874" s="101"/>
      <c r="D874" s="102"/>
      <c r="E874" s="102"/>
      <c r="F874" s="101"/>
      <c r="G874" s="103"/>
      <c r="H874" s="99"/>
      <c r="I874" s="103"/>
      <c r="J874" s="99"/>
      <c r="K874" s="99"/>
      <c r="L874" s="99"/>
      <c r="M874" s="103" t="n">
        <v>0</v>
      </c>
      <c r="N874" s="103" t="n">
        <v>0</v>
      </c>
      <c r="O874" s="103" t="n">
        <v>0</v>
      </c>
      <c r="P874" s="99"/>
      <c r="Q874" s="99"/>
    </row>
    <row r="875" customFormat="false" ht="12.75" hidden="false" customHeight="false" outlineLevel="0" collapsed="false">
      <c r="A875" s="104" t="n">
        <f aca="false">A872+1</f>
        <v>292</v>
      </c>
      <c r="B875" s="95"/>
      <c r="C875" s="40"/>
      <c r="D875" s="96"/>
      <c r="E875" s="96"/>
      <c r="F875" s="40"/>
      <c r="G875" s="105" t="n">
        <f aca="false">C875</f>
        <v>0</v>
      </c>
      <c r="H875" s="104" t="n">
        <f aca="false">IF(AND(E875=0,E876=0),25,20)</f>
        <v>25</v>
      </c>
      <c r="I875" s="105" t="n">
        <f aca="false">F875</f>
        <v>0</v>
      </c>
      <c r="J875" s="94" t="n">
        <f aca="false">IF(E875="WO40",-40,MAX(4,SUM(E875:E876)))</f>
        <v>4</v>
      </c>
      <c r="K875" s="104" t="n">
        <f aca="false">IF(D875&gt;E875,1,0)+IF(D876&gt;E876,1,0)+IF(D877&gt;E877,1,0)</f>
        <v>0</v>
      </c>
      <c r="L875" s="104" t="n">
        <f aca="false">IF(E875&gt;D875,1,0)+IF(E876&gt;D876,1,0)+IF(E877&gt;D877,1,0)</f>
        <v>0</v>
      </c>
      <c r="M875" s="97" t="str">
        <f aca="false">G875&amp;" d. "&amp;I875</f>
        <v>0 d. 0</v>
      </c>
      <c r="N875" s="97" t="str">
        <f aca="false">G875&amp;" x "&amp;I875</f>
        <v>0 x 0</v>
      </c>
      <c r="O875" s="97" t="str">
        <f aca="false">I875&amp;" x "&amp;G875</f>
        <v>0 x 0</v>
      </c>
      <c r="P875" s="94" t="n">
        <f aca="false">MONTH(B875)</f>
        <v>12</v>
      </c>
      <c r="Q875" s="94" t="n">
        <f aca="false">QUOTIENT(B875-2,7)-6129</f>
        <v>-6129</v>
      </c>
    </row>
    <row r="876" customFormat="false" ht="12.75" hidden="false" customHeight="false" outlineLevel="0" collapsed="false">
      <c r="A876" s="94"/>
      <c r="B876" s="39"/>
      <c r="C876" s="40"/>
      <c r="D876" s="98"/>
      <c r="E876" s="98"/>
      <c r="F876" s="40"/>
      <c r="G876" s="97"/>
      <c r="H876" s="94"/>
      <c r="I876" s="97"/>
      <c r="J876" s="94"/>
      <c r="K876" s="94"/>
      <c r="L876" s="94"/>
      <c r="M876" s="97" t="n">
        <v>0</v>
      </c>
      <c r="N876" s="97" t="n">
        <v>0</v>
      </c>
      <c r="O876" s="97" t="n">
        <v>0</v>
      </c>
      <c r="P876" s="94"/>
      <c r="Q876" s="94"/>
    </row>
    <row r="877" customFormat="false" ht="12.75" hidden="false" customHeight="false" outlineLevel="0" collapsed="false">
      <c r="A877" s="99"/>
      <c r="B877" s="100"/>
      <c r="C877" s="101"/>
      <c r="D877" s="102"/>
      <c r="E877" s="102"/>
      <c r="F877" s="101"/>
      <c r="G877" s="103"/>
      <c r="H877" s="99"/>
      <c r="I877" s="103"/>
      <c r="J877" s="99"/>
      <c r="K877" s="99"/>
      <c r="L877" s="99"/>
      <c r="M877" s="103" t="n">
        <v>0</v>
      </c>
      <c r="N877" s="103" t="n">
        <v>0</v>
      </c>
      <c r="O877" s="103" t="n">
        <v>0</v>
      </c>
      <c r="P877" s="99"/>
      <c r="Q877" s="99"/>
    </row>
    <row r="878" customFormat="false" ht="12.75" hidden="false" customHeight="false" outlineLevel="0" collapsed="false">
      <c r="A878" s="104" t="n">
        <f aca="false">A875+1</f>
        <v>293</v>
      </c>
      <c r="B878" s="95"/>
      <c r="C878" s="40"/>
      <c r="D878" s="96"/>
      <c r="E878" s="96"/>
      <c r="F878" s="40"/>
      <c r="G878" s="105" t="n">
        <f aca="false">C878</f>
        <v>0</v>
      </c>
      <c r="H878" s="104" t="n">
        <f aca="false">IF(AND(E878=0,E879=0),25,20)</f>
        <v>25</v>
      </c>
      <c r="I878" s="105" t="n">
        <f aca="false">F878</f>
        <v>0</v>
      </c>
      <c r="J878" s="94" t="n">
        <f aca="false">IF(E878="WO40",-40,MAX(4,SUM(E878:E879)))</f>
        <v>4</v>
      </c>
      <c r="K878" s="104" t="n">
        <f aca="false">IF(D878&gt;E878,1,0)+IF(D879&gt;E879,1,0)+IF(D880&gt;E880,1,0)</f>
        <v>0</v>
      </c>
      <c r="L878" s="104" t="n">
        <f aca="false">IF(E878&gt;D878,1,0)+IF(E879&gt;D879,1,0)+IF(E880&gt;D880,1,0)</f>
        <v>0</v>
      </c>
      <c r="M878" s="97" t="str">
        <f aca="false">G878&amp;" d. "&amp;I878</f>
        <v>0 d. 0</v>
      </c>
      <c r="N878" s="97" t="str">
        <f aca="false">G878&amp;" x "&amp;I878</f>
        <v>0 x 0</v>
      </c>
      <c r="O878" s="97" t="str">
        <f aca="false">I878&amp;" x "&amp;G878</f>
        <v>0 x 0</v>
      </c>
      <c r="P878" s="94" t="n">
        <f aca="false">MONTH(B878)</f>
        <v>12</v>
      </c>
      <c r="Q878" s="94" t="n">
        <f aca="false">QUOTIENT(B878-2,7)-6129</f>
        <v>-6129</v>
      </c>
    </row>
    <row r="879" customFormat="false" ht="12.75" hidden="false" customHeight="false" outlineLevel="0" collapsed="false">
      <c r="A879" s="94"/>
      <c r="B879" s="39"/>
      <c r="C879" s="40"/>
      <c r="D879" s="98"/>
      <c r="E879" s="98"/>
      <c r="F879" s="40"/>
      <c r="G879" s="97"/>
      <c r="H879" s="94"/>
      <c r="I879" s="97"/>
      <c r="J879" s="94"/>
      <c r="K879" s="94"/>
      <c r="L879" s="94"/>
      <c r="M879" s="97" t="n">
        <v>0</v>
      </c>
      <c r="N879" s="97" t="n">
        <v>0</v>
      </c>
      <c r="O879" s="97" t="n">
        <v>0</v>
      </c>
      <c r="P879" s="94"/>
      <c r="Q879" s="94"/>
    </row>
    <row r="880" customFormat="false" ht="12.75" hidden="false" customHeight="false" outlineLevel="0" collapsed="false">
      <c r="A880" s="99"/>
      <c r="B880" s="100"/>
      <c r="C880" s="101"/>
      <c r="D880" s="102"/>
      <c r="E880" s="102"/>
      <c r="F880" s="101"/>
      <c r="G880" s="103"/>
      <c r="H880" s="99"/>
      <c r="I880" s="103"/>
      <c r="J880" s="99"/>
      <c r="K880" s="99"/>
      <c r="L880" s="99"/>
      <c r="M880" s="103" t="n">
        <v>0</v>
      </c>
      <c r="N880" s="103" t="n">
        <v>0</v>
      </c>
      <c r="O880" s="103" t="n">
        <v>0</v>
      </c>
      <c r="P880" s="99"/>
      <c r="Q880" s="99"/>
    </row>
    <row r="881" customFormat="false" ht="12.75" hidden="false" customHeight="false" outlineLevel="0" collapsed="false">
      <c r="A881" s="104" t="n">
        <f aca="false">A878+1</f>
        <v>294</v>
      </c>
      <c r="B881" s="95"/>
      <c r="C881" s="40"/>
      <c r="D881" s="96"/>
      <c r="E881" s="96"/>
      <c r="F881" s="40"/>
      <c r="G881" s="105" t="n">
        <f aca="false">C881</f>
        <v>0</v>
      </c>
      <c r="H881" s="104" t="n">
        <f aca="false">IF(AND(E881=0,E882=0),25,20)</f>
        <v>25</v>
      </c>
      <c r="I881" s="105" t="n">
        <f aca="false">F881</f>
        <v>0</v>
      </c>
      <c r="J881" s="94" t="n">
        <f aca="false">IF(E881="WO40",-40,MAX(4,SUM(E881:E882)))</f>
        <v>4</v>
      </c>
      <c r="K881" s="104" t="n">
        <f aca="false">IF(D881&gt;E881,1,0)+IF(D882&gt;E882,1,0)+IF(D883&gt;E883,1,0)</f>
        <v>0</v>
      </c>
      <c r="L881" s="104" t="n">
        <f aca="false">IF(E881&gt;D881,1,0)+IF(E882&gt;D882,1,0)+IF(E883&gt;D883,1,0)</f>
        <v>0</v>
      </c>
      <c r="M881" s="97" t="str">
        <f aca="false">G881&amp;" d. "&amp;I881</f>
        <v>0 d. 0</v>
      </c>
      <c r="N881" s="97" t="str">
        <f aca="false">G881&amp;" x "&amp;I881</f>
        <v>0 x 0</v>
      </c>
      <c r="O881" s="97" t="str">
        <f aca="false">I881&amp;" x "&amp;G881</f>
        <v>0 x 0</v>
      </c>
      <c r="P881" s="94" t="n">
        <f aca="false">MONTH(B881)</f>
        <v>12</v>
      </c>
      <c r="Q881" s="94" t="n">
        <f aca="false">QUOTIENT(B881-2,7)-6129</f>
        <v>-6129</v>
      </c>
    </row>
    <row r="882" customFormat="false" ht="12.75" hidden="false" customHeight="false" outlineLevel="0" collapsed="false">
      <c r="A882" s="94"/>
      <c r="B882" s="39"/>
      <c r="C882" s="40"/>
      <c r="D882" s="98"/>
      <c r="E882" s="98"/>
      <c r="F882" s="40"/>
      <c r="G882" s="97"/>
      <c r="H882" s="94"/>
      <c r="I882" s="97"/>
      <c r="J882" s="94"/>
      <c r="K882" s="94"/>
      <c r="L882" s="94"/>
      <c r="M882" s="97" t="n">
        <v>0</v>
      </c>
      <c r="N882" s="97" t="n">
        <v>0</v>
      </c>
      <c r="O882" s="97" t="n">
        <v>0</v>
      </c>
      <c r="P882" s="94"/>
      <c r="Q882" s="94"/>
    </row>
    <row r="883" customFormat="false" ht="12.75" hidden="false" customHeight="false" outlineLevel="0" collapsed="false">
      <c r="A883" s="99"/>
      <c r="B883" s="100"/>
      <c r="C883" s="101"/>
      <c r="D883" s="102"/>
      <c r="E883" s="102"/>
      <c r="F883" s="101"/>
      <c r="G883" s="103"/>
      <c r="H883" s="99"/>
      <c r="I883" s="103"/>
      <c r="J883" s="99"/>
      <c r="K883" s="99"/>
      <c r="L883" s="99"/>
      <c r="M883" s="103" t="n">
        <v>0</v>
      </c>
      <c r="N883" s="103" t="n">
        <v>0</v>
      </c>
      <c r="O883" s="103" t="n">
        <v>0</v>
      </c>
      <c r="P883" s="99"/>
      <c r="Q883" s="99"/>
    </row>
    <row r="884" customFormat="false" ht="12.75" hidden="false" customHeight="false" outlineLevel="0" collapsed="false">
      <c r="A884" s="104" t="n">
        <f aca="false">A881+1</f>
        <v>295</v>
      </c>
      <c r="B884" s="95"/>
      <c r="C884" s="40"/>
      <c r="D884" s="96"/>
      <c r="E884" s="96"/>
      <c r="F884" s="40"/>
      <c r="G884" s="105" t="n">
        <f aca="false">C884</f>
        <v>0</v>
      </c>
      <c r="H884" s="104" t="n">
        <f aca="false">IF(AND(E884=0,E885=0),25,20)</f>
        <v>25</v>
      </c>
      <c r="I884" s="105" t="n">
        <f aca="false">F884</f>
        <v>0</v>
      </c>
      <c r="J884" s="94" t="n">
        <f aca="false">IF(E884="WO40",-40,MAX(4,SUM(E884:E885)))</f>
        <v>4</v>
      </c>
      <c r="K884" s="104" t="n">
        <f aca="false">IF(D884&gt;E884,1,0)+IF(D885&gt;E885,1,0)+IF(D886&gt;E886,1,0)</f>
        <v>0</v>
      </c>
      <c r="L884" s="104" t="n">
        <f aca="false">IF(E884&gt;D884,1,0)+IF(E885&gt;D885,1,0)+IF(E886&gt;D886,1,0)</f>
        <v>0</v>
      </c>
      <c r="M884" s="97" t="str">
        <f aca="false">G884&amp;" d. "&amp;I884</f>
        <v>0 d. 0</v>
      </c>
      <c r="N884" s="97" t="str">
        <f aca="false">G884&amp;" x "&amp;I884</f>
        <v>0 x 0</v>
      </c>
      <c r="O884" s="97" t="str">
        <f aca="false">I884&amp;" x "&amp;G884</f>
        <v>0 x 0</v>
      </c>
      <c r="P884" s="94" t="n">
        <f aca="false">MONTH(B884)</f>
        <v>12</v>
      </c>
      <c r="Q884" s="94" t="n">
        <f aca="false">QUOTIENT(B884-2,7)-6129</f>
        <v>-6129</v>
      </c>
    </row>
    <row r="885" customFormat="false" ht="12.75" hidden="false" customHeight="false" outlineLevel="0" collapsed="false">
      <c r="A885" s="94"/>
      <c r="B885" s="39"/>
      <c r="C885" s="40"/>
      <c r="D885" s="98"/>
      <c r="E885" s="98"/>
      <c r="F885" s="40"/>
      <c r="G885" s="97"/>
      <c r="H885" s="94"/>
      <c r="I885" s="97"/>
      <c r="J885" s="94"/>
      <c r="K885" s="94"/>
      <c r="L885" s="94"/>
      <c r="M885" s="97" t="n">
        <v>0</v>
      </c>
      <c r="N885" s="97" t="n">
        <v>0</v>
      </c>
      <c r="O885" s="97" t="n">
        <v>0</v>
      </c>
      <c r="P885" s="94"/>
      <c r="Q885" s="94"/>
    </row>
    <row r="886" customFormat="false" ht="12.75" hidden="false" customHeight="false" outlineLevel="0" collapsed="false">
      <c r="A886" s="99"/>
      <c r="B886" s="100"/>
      <c r="C886" s="101"/>
      <c r="D886" s="102"/>
      <c r="E886" s="102"/>
      <c r="F886" s="101"/>
      <c r="G886" s="103"/>
      <c r="H886" s="99"/>
      <c r="I886" s="103"/>
      <c r="J886" s="99"/>
      <c r="K886" s="99"/>
      <c r="L886" s="99"/>
      <c r="M886" s="103" t="n">
        <v>0</v>
      </c>
      <c r="N886" s="103" t="n">
        <v>0</v>
      </c>
      <c r="O886" s="103" t="n">
        <v>0</v>
      </c>
      <c r="P886" s="99"/>
      <c r="Q886" s="99"/>
    </row>
    <row r="887" customFormat="false" ht="12.75" hidden="false" customHeight="false" outlineLevel="0" collapsed="false">
      <c r="A887" s="104" t="n">
        <f aca="false">A884+1</f>
        <v>296</v>
      </c>
      <c r="B887" s="95"/>
      <c r="C887" s="40"/>
      <c r="D887" s="96"/>
      <c r="E887" s="96"/>
      <c r="F887" s="40"/>
      <c r="G887" s="105" t="n">
        <f aca="false">C887</f>
        <v>0</v>
      </c>
      <c r="H887" s="104" t="n">
        <f aca="false">IF(AND(E887=0,E888=0),25,20)</f>
        <v>25</v>
      </c>
      <c r="I887" s="105" t="n">
        <f aca="false">F887</f>
        <v>0</v>
      </c>
      <c r="J887" s="94" t="n">
        <f aca="false">IF(E887="WO40",-40,MAX(4,SUM(E887:E888)))</f>
        <v>4</v>
      </c>
      <c r="K887" s="104" t="n">
        <f aca="false">IF(D887&gt;E887,1,0)+IF(D888&gt;E888,1,0)+IF(D889&gt;E889,1,0)</f>
        <v>0</v>
      </c>
      <c r="L887" s="104" t="n">
        <f aca="false">IF(E887&gt;D887,1,0)+IF(E888&gt;D888,1,0)+IF(E889&gt;D889,1,0)</f>
        <v>0</v>
      </c>
      <c r="M887" s="97" t="str">
        <f aca="false">G887&amp;" d. "&amp;I887</f>
        <v>0 d. 0</v>
      </c>
      <c r="N887" s="97" t="str">
        <f aca="false">G887&amp;" x "&amp;I887</f>
        <v>0 x 0</v>
      </c>
      <c r="O887" s="97" t="str">
        <f aca="false">I887&amp;" x "&amp;G887</f>
        <v>0 x 0</v>
      </c>
      <c r="P887" s="94" t="n">
        <f aca="false">MONTH(B887)</f>
        <v>12</v>
      </c>
      <c r="Q887" s="94" t="n">
        <f aca="false">QUOTIENT(B887-2,7)-6129</f>
        <v>-6129</v>
      </c>
    </row>
    <row r="888" customFormat="false" ht="12.75" hidden="false" customHeight="false" outlineLevel="0" collapsed="false">
      <c r="A888" s="94"/>
      <c r="B888" s="39"/>
      <c r="C888" s="40"/>
      <c r="D888" s="98"/>
      <c r="E888" s="98"/>
      <c r="F888" s="40"/>
      <c r="G888" s="97"/>
      <c r="H888" s="94"/>
      <c r="I888" s="97"/>
      <c r="J888" s="94"/>
      <c r="K888" s="94"/>
      <c r="L888" s="94"/>
      <c r="M888" s="97" t="n">
        <v>0</v>
      </c>
      <c r="N888" s="97" t="n">
        <v>0</v>
      </c>
      <c r="O888" s="97" t="n">
        <v>0</v>
      </c>
      <c r="P888" s="94"/>
      <c r="Q888" s="94"/>
    </row>
    <row r="889" customFormat="false" ht="12.75" hidden="false" customHeight="false" outlineLevel="0" collapsed="false">
      <c r="A889" s="99"/>
      <c r="B889" s="100"/>
      <c r="C889" s="101"/>
      <c r="D889" s="102"/>
      <c r="E889" s="102"/>
      <c r="F889" s="101"/>
      <c r="G889" s="103"/>
      <c r="H889" s="99"/>
      <c r="I889" s="103"/>
      <c r="J889" s="99"/>
      <c r="K889" s="99"/>
      <c r="L889" s="99"/>
      <c r="M889" s="103" t="n">
        <v>0</v>
      </c>
      <c r="N889" s="103" t="n">
        <v>0</v>
      </c>
      <c r="O889" s="103" t="n">
        <v>0</v>
      </c>
      <c r="P889" s="99"/>
      <c r="Q889" s="99"/>
    </row>
    <row r="890" customFormat="false" ht="12.75" hidden="false" customHeight="false" outlineLevel="0" collapsed="false">
      <c r="A890" s="104" t="n">
        <f aca="false">A887+1</f>
        <v>297</v>
      </c>
      <c r="B890" s="95"/>
      <c r="C890" s="40"/>
      <c r="D890" s="96"/>
      <c r="E890" s="96"/>
      <c r="F890" s="40"/>
      <c r="G890" s="105" t="n">
        <f aca="false">C890</f>
        <v>0</v>
      </c>
      <c r="H890" s="104" t="n">
        <f aca="false">IF(AND(E890=0,E891=0),25,20)</f>
        <v>25</v>
      </c>
      <c r="I890" s="105" t="n">
        <f aca="false">F890</f>
        <v>0</v>
      </c>
      <c r="J890" s="94" t="n">
        <f aca="false">IF(E890="WO40",-40,MAX(4,SUM(E890:E891)))</f>
        <v>4</v>
      </c>
      <c r="K890" s="104" t="n">
        <f aca="false">IF(D890&gt;E890,1,0)+IF(D891&gt;E891,1,0)+IF(D892&gt;E892,1,0)</f>
        <v>0</v>
      </c>
      <c r="L890" s="104" t="n">
        <f aca="false">IF(E890&gt;D890,1,0)+IF(E891&gt;D891,1,0)+IF(E892&gt;D892,1,0)</f>
        <v>0</v>
      </c>
      <c r="M890" s="97" t="str">
        <f aca="false">G890&amp;" d. "&amp;I890</f>
        <v>0 d. 0</v>
      </c>
      <c r="N890" s="97" t="str">
        <f aca="false">G890&amp;" x "&amp;I890</f>
        <v>0 x 0</v>
      </c>
      <c r="O890" s="97" t="str">
        <f aca="false">I890&amp;" x "&amp;G890</f>
        <v>0 x 0</v>
      </c>
      <c r="P890" s="94" t="n">
        <f aca="false">MONTH(B890)</f>
        <v>12</v>
      </c>
      <c r="Q890" s="94" t="n">
        <f aca="false">QUOTIENT(B890-2,7)-6129</f>
        <v>-6129</v>
      </c>
    </row>
    <row r="891" customFormat="false" ht="12.75" hidden="false" customHeight="false" outlineLevel="0" collapsed="false">
      <c r="A891" s="94"/>
      <c r="B891" s="39"/>
      <c r="C891" s="40"/>
      <c r="D891" s="98"/>
      <c r="E891" s="98"/>
      <c r="F891" s="40"/>
      <c r="G891" s="97"/>
      <c r="H891" s="94"/>
      <c r="I891" s="97"/>
      <c r="J891" s="94"/>
      <c r="K891" s="94"/>
      <c r="L891" s="94"/>
      <c r="M891" s="97" t="n">
        <v>0</v>
      </c>
      <c r="N891" s="97" t="n">
        <v>0</v>
      </c>
      <c r="O891" s="97" t="n">
        <v>0</v>
      </c>
      <c r="P891" s="94"/>
      <c r="Q891" s="94"/>
    </row>
    <row r="892" customFormat="false" ht="12.75" hidden="false" customHeight="false" outlineLevel="0" collapsed="false">
      <c r="A892" s="99"/>
      <c r="B892" s="100"/>
      <c r="C892" s="101"/>
      <c r="D892" s="102"/>
      <c r="E892" s="102"/>
      <c r="F892" s="101"/>
      <c r="G892" s="103"/>
      <c r="H892" s="99"/>
      <c r="I892" s="103"/>
      <c r="J892" s="99"/>
      <c r="K892" s="99"/>
      <c r="L892" s="99"/>
      <c r="M892" s="103" t="n">
        <v>0</v>
      </c>
      <c r="N892" s="103" t="n">
        <v>0</v>
      </c>
      <c r="O892" s="103" t="n">
        <v>0</v>
      </c>
      <c r="P892" s="99"/>
      <c r="Q892" s="99"/>
    </row>
    <row r="893" customFormat="false" ht="12.75" hidden="false" customHeight="false" outlineLevel="0" collapsed="false">
      <c r="A893" s="104" t="n">
        <f aca="false">A890+1</f>
        <v>298</v>
      </c>
      <c r="B893" s="95"/>
      <c r="C893" s="40"/>
      <c r="D893" s="96"/>
      <c r="E893" s="96"/>
      <c r="F893" s="40"/>
      <c r="G893" s="105" t="n">
        <f aca="false">C893</f>
        <v>0</v>
      </c>
      <c r="H893" s="104" t="n">
        <f aca="false">IF(AND(E893=0,E894=0),25,20)</f>
        <v>25</v>
      </c>
      <c r="I893" s="105" t="n">
        <f aca="false">F893</f>
        <v>0</v>
      </c>
      <c r="J893" s="94" t="n">
        <f aca="false">IF(E893="WO40",-40,MAX(4,SUM(E893:E894)))</f>
        <v>4</v>
      </c>
      <c r="K893" s="104" t="n">
        <f aca="false">IF(D893&gt;E893,1,0)+IF(D894&gt;E894,1,0)+IF(D895&gt;E895,1,0)</f>
        <v>0</v>
      </c>
      <c r="L893" s="104" t="n">
        <f aca="false">IF(E893&gt;D893,1,0)+IF(E894&gt;D894,1,0)+IF(E895&gt;D895,1,0)</f>
        <v>0</v>
      </c>
      <c r="M893" s="97" t="str">
        <f aca="false">G893&amp;" d. "&amp;I893</f>
        <v>0 d. 0</v>
      </c>
      <c r="N893" s="97" t="str">
        <f aca="false">G893&amp;" x "&amp;I893</f>
        <v>0 x 0</v>
      </c>
      <c r="O893" s="97" t="str">
        <f aca="false">I893&amp;" x "&amp;G893</f>
        <v>0 x 0</v>
      </c>
      <c r="P893" s="94" t="n">
        <f aca="false">MONTH(B893)</f>
        <v>12</v>
      </c>
      <c r="Q893" s="94" t="n">
        <f aca="false">QUOTIENT(B893-2,7)-6129</f>
        <v>-6129</v>
      </c>
    </row>
    <row r="894" customFormat="false" ht="12.75" hidden="false" customHeight="false" outlineLevel="0" collapsed="false">
      <c r="A894" s="94"/>
      <c r="B894" s="39"/>
      <c r="C894" s="40"/>
      <c r="D894" s="98"/>
      <c r="E894" s="98"/>
      <c r="F894" s="40"/>
      <c r="G894" s="97"/>
      <c r="H894" s="94"/>
      <c r="I894" s="97"/>
      <c r="J894" s="94"/>
      <c r="K894" s="94"/>
      <c r="L894" s="94"/>
      <c r="M894" s="97" t="n">
        <v>0</v>
      </c>
      <c r="N894" s="97" t="n">
        <v>0</v>
      </c>
      <c r="O894" s="97" t="n">
        <v>0</v>
      </c>
      <c r="P894" s="94"/>
      <c r="Q894" s="94"/>
    </row>
    <row r="895" customFormat="false" ht="12.75" hidden="false" customHeight="false" outlineLevel="0" collapsed="false">
      <c r="A895" s="99"/>
      <c r="B895" s="100"/>
      <c r="C895" s="101"/>
      <c r="D895" s="102"/>
      <c r="E895" s="102"/>
      <c r="F895" s="101"/>
      <c r="G895" s="103"/>
      <c r="H895" s="99"/>
      <c r="I895" s="103"/>
      <c r="J895" s="99"/>
      <c r="K895" s="99"/>
      <c r="L895" s="99"/>
      <c r="M895" s="103" t="n">
        <v>0</v>
      </c>
      <c r="N895" s="103" t="n">
        <v>0</v>
      </c>
      <c r="O895" s="103" t="n">
        <v>0</v>
      </c>
      <c r="P895" s="99"/>
      <c r="Q895" s="99"/>
    </row>
    <row r="896" customFormat="false" ht="12.75" hidden="false" customHeight="false" outlineLevel="0" collapsed="false">
      <c r="A896" s="104" t="n">
        <f aca="false">A893+1</f>
        <v>299</v>
      </c>
      <c r="B896" s="95"/>
      <c r="C896" s="40"/>
      <c r="D896" s="96"/>
      <c r="E896" s="96"/>
      <c r="F896" s="40"/>
      <c r="G896" s="105" t="n">
        <f aca="false">C896</f>
        <v>0</v>
      </c>
      <c r="H896" s="104" t="n">
        <f aca="false">IF(AND(E896=0,E897=0),25,20)</f>
        <v>25</v>
      </c>
      <c r="I896" s="105" t="n">
        <f aca="false">F896</f>
        <v>0</v>
      </c>
      <c r="J896" s="94" t="n">
        <f aca="false">IF(E896="WO40",-40,MAX(4,SUM(E896:E897)))</f>
        <v>4</v>
      </c>
      <c r="K896" s="104" t="n">
        <f aca="false">IF(D896&gt;E896,1,0)+IF(D897&gt;E897,1,0)+IF(D898&gt;E898,1,0)</f>
        <v>0</v>
      </c>
      <c r="L896" s="104" t="n">
        <f aca="false">IF(E896&gt;D896,1,0)+IF(E897&gt;D897,1,0)+IF(E898&gt;D898,1,0)</f>
        <v>0</v>
      </c>
      <c r="M896" s="97" t="str">
        <f aca="false">G896&amp;" d. "&amp;I896</f>
        <v>0 d. 0</v>
      </c>
      <c r="N896" s="97" t="str">
        <f aca="false">G896&amp;" x "&amp;I896</f>
        <v>0 x 0</v>
      </c>
      <c r="O896" s="97" t="str">
        <f aca="false">I896&amp;" x "&amp;G896</f>
        <v>0 x 0</v>
      </c>
      <c r="P896" s="94" t="n">
        <f aca="false">MONTH(B896)</f>
        <v>12</v>
      </c>
      <c r="Q896" s="94" t="n">
        <f aca="false">QUOTIENT(B896-2,7)-6129</f>
        <v>-6129</v>
      </c>
    </row>
    <row r="897" customFormat="false" ht="12.75" hidden="false" customHeight="false" outlineLevel="0" collapsed="false">
      <c r="A897" s="94"/>
      <c r="B897" s="39"/>
      <c r="C897" s="40"/>
      <c r="D897" s="98"/>
      <c r="E897" s="98"/>
      <c r="F897" s="40"/>
      <c r="G897" s="97"/>
      <c r="H897" s="94"/>
      <c r="I897" s="97"/>
      <c r="J897" s="94"/>
      <c r="K897" s="94"/>
      <c r="L897" s="94"/>
      <c r="M897" s="97" t="n">
        <v>0</v>
      </c>
      <c r="N897" s="97" t="n">
        <v>0</v>
      </c>
      <c r="O897" s="97" t="n">
        <v>0</v>
      </c>
      <c r="P897" s="94"/>
      <c r="Q897" s="94"/>
    </row>
    <row r="898" customFormat="false" ht="12.75" hidden="false" customHeight="false" outlineLevel="0" collapsed="false">
      <c r="A898" s="99"/>
      <c r="B898" s="100"/>
      <c r="C898" s="101"/>
      <c r="D898" s="102"/>
      <c r="E898" s="102"/>
      <c r="F898" s="101"/>
      <c r="G898" s="103"/>
      <c r="H898" s="99"/>
      <c r="I898" s="103"/>
      <c r="J898" s="99"/>
      <c r="K898" s="99"/>
      <c r="L898" s="99"/>
      <c r="M898" s="103" t="n">
        <v>0</v>
      </c>
      <c r="N898" s="103" t="n">
        <v>0</v>
      </c>
      <c r="O898" s="103" t="n">
        <v>0</v>
      </c>
      <c r="P898" s="99"/>
      <c r="Q898" s="99"/>
    </row>
    <row r="899" customFormat="false" ht="12.75" hidden="false" customHeight="false" outlineLevel="0" collapsed="false">
      <c r="A899" s="104" t="n">
        <f aca="false">A896+1</f>
        <v>300</v>
      </c>
      <c r="B899" s="95"/>
      <c r="C899" s="40"/>
      <c r="D899" s="96"/>
      <c r="E899" s="96"/>
      <c r="F899" s="40"/>
      <c r="G899" s="105" t="n">
        <f aca="false">C899</f>
        <v>0</v>
      </c>
      <c r="H899" s="104" t="n">
        <f aca="false">IF(AND(E899=0,E900=0),25,20)</f>
        <v>25</v>
      </c>
      <c r="I899" s="105" t="n">
        <f aca="false">F899</f>
        <v>0</v>
      </c>
      <c r="J899" s="94" t="n">
        <f aca="false">IF(E899="WO40",-40,MAX(4,SUM(E899:E900)))</f>
        <v>4</v>
      </c>
      <c r="K899" s="104" t="n">
        <f aca="false">IF(D899&gt;E899,1,0)+IF(D900&gt;E900,1,0)+IF(D901&gt;E901,1,0)</f>
        <v>0</v>
      </c>
      <c r="L899" s="104" t="n">
        <f aca="false">IF(E899&gt;D899,1,0)+IF(E900&gt;D900,1,0)+IF(E901&gt;D901,1,0)</f>
        <v>0</v>
      </c>
      <c r="M899" s="97" t="str">
        <f aca="false">G899&amp;" d. "&amp;I899</f>
        <v>0 d. 0</v>
      </c>
      <c r="N899" s="97" t="str">
        <f aca="false">G899&amp;" x "&amp;I899</f>
        <v>0 x 0</v>
      </c>
      <c r="O899" s="97" t="str">
        <f aca="false">I899&amp;" x "&amp;G899</f>
        <v>0 x 0</v>
      </c>
      <c r="P899" s="94" t="n">
        <f aca="false">MONTH(B899)</f>
        <v>12</v>
      </c>
      <c r="Q899" s="94" t="n">
        <f aca="false">QUOTIENT(B899-2,7)-6129</f>
        <v>-6129</v>
      </c>
    </row>
    <row r="900" customFormat="false" ht="12.75" hidden="false" customHeight="false" outlineLevel="0" collapsed="false">
      <c r="A900" s="94"/>
      <c r="B900" s="39"/>
      <c r="C900" s="40"/>
      <c r="D900" s="98"/>
      <c r="E900" s="98"/>
      <c r="F900" s="40"/>
      <c r="G900" s="97"/>
      <c r="H900" s="94"/>
      <c r="I900" s="97"/>
      <c r="J900" s="94"/>
      <c r="K900" s="94"/>
      <c r="L900" s="94"/>
      <c r="M900" s="97" t="n">
        <v>0</v>
      </c>
      <c r="N900" s="97" t="n">
        <v>0</v>
      </c>
      <c r="O900" s="97" t="n">
        <v>0</v>
      </c>
      <c r="P900" s="94"/>
      <c r="Q900" s="94"/>
    </row>
    <row r="901" customFormat="false" ht="12.75" hidden="false" customHeight="false" outlineLevel="0" collapsed="false">
      <c r="A901" s="99"/>
      <c r="B901" s="100"/>
      <c r="C901" s="101"/>
      <c r="D901" s="102"/>
      <c r="E901" s="102"/>
      <c r="F901" s="101"/>
      <c r="G901" s="103"/>
      <c r="H901" s="99"/>
      <c r="I901" s="103"/>
      <c r="J901" s="99"/>
      <c r="K901" s="99"/>
      <c r="L901" s="99"/>
      <c r="M901" s="103" t="n">
        <v>0</v>
      </c>
      <c r="N901" s="103" t="n">
        <v>0</v>
      </c>
      <c r="O901" s="103" t="n">
        <v>0</v>
      </c>
      <c r="P901" s="99"/>
      <c r="Q901" s="99"/>
    </row>
    <row r="902" customFormat="false" ht="12.75" hidden="false" customHeight="false" outlineLevel="0" collapsed="false">
      <c r="A902" s="104" t="n">
        <f aca="false">A899+1</f>
        <v>301</v>
      </c>
      <c r="B902" s="95"/>
      <c r="C902" s="40"/>
      <c r="D902" s="96"/>
      <c r="E902" s="96"/>
      <c r="F902" s="40"/>
      <c r="G902" s="105" t="n">
        <f aca="false">C902</f>
        <v>0</v>
      </c>
      <c r="H902" s="104" t="n">
        <f aca="false">IF(AND(E902=0,E903=0),25,20)</f>
        <v>25</v>
      </c>
      <c r="I902" s="105" t="n">
        <f aca="false">F902</f>
        <v>0</v>
      </c>
      <c r="J902" s="94" t="n">
        <f aca="false">IF(E902="WO40",-40,MAX(4,SUM(E902:E903)))</f>
        <v>4</v>
      </c>
      <c r="K902" s="104" t="n">
        <f aca="false">IF(D902&gt;E902,1,0)+IF(D903&gt;E903,1,0)+IF(D904&gt;E904,1,0)</f>
        <v>0</v>
      </c>
      <c r="L902" s="104" t="n">
        <f aca="false">IF(E902&gt;D902,1,0)+IF(E903&gt;D903,1,0)+IF(E904&gt;D904,1,0)</f>
        <v>0</v>
      </c>
      <c r="M902" s="97" t="str">
        <f aca="false">G902&amp;" d. "&amp;I902</f>
        <v>0 d. 0</v>
      </c>
      <c r="N902" s="97" t="str">
        <f aca="false">G902&amp;" x "&amp;I902</f>
        <v>0 x 0</v>
      </c>
      <c r="O902" s="97" t="str">
        <f aca="false">I902&amp;" x "&amp;G902</f>
        <v>0 x 0</v>
      </c>
      <c r="P902" s="94" t="n">
        <f aca="false">MONTH(B902)</f>
        <v>12</v>
      </c>
      <c r="Q902" s="94" t="n">
        <f aca="false">QUOTIENT(B902-2,7)-6129</f>
        <v>-6129</v>
      </c>
    </row>
    <row r="903" customFormat="false" ht="12.75" hidden="false" customHeight="false" outlineLevel="0" collapsed="false">
      <c r="A903" s="94"/>
      <c r="B903" s="39"/>
      <c r="C903" s="40"/>
      <c r="D903" s="98"/>
      <c r="E903" s="98"/>
      <c r="F903" s="40"/>
      <c r="G903" s="97"/>
      <c r="H903" s="94"/>
      <c r="I903" s="97"/>
      <c r="J903" s="94"/>
      <c r="K903" s="94"/>
      <c r="L903" s="94"/>
      <c r="M903" s="97" t="n">
        <v>0</v>
      </c>
      <c r="N903" s="97" t="n">
        <v>0</v>
      </c>
      <c r="O903" s="97" t="n">
        <v>0</v>
      </c>
      <c r="P903" s="94"/>
      <c r="Q903" s="94"/>
    </row>
    <row r="904" customFormat="false" ht="12.75" hidden="false" customHeight="false" outlineLevel="0" collapsed="false">
      <c r="A904" s="99"/>
      <c r="B904" s="100"/>
      <c r="C904" s="101"/>
      <c r="D904" s="102"/>
      <c r="E904" s="102"/>
      <c r="F904" s="101"/>
      <c r="G904" s="103"/>
      <c r="H904" s="99"/>
      <c r="I904" s="103"/>
      <c r="J904" s="99"/>
      <c r="K904" s="99"/>
      <c r="L904" s="99"/>
      <c r="M904" s="103" t="n">
        <v>0</v>
      </c>
      <c r="N904" s="103" t="n">
        <v>0</v>
      </c>
      <c r="O904" s="103" t="n">
        <v>0</v>
      </c>
      <c r="P904" s="99"/>
      <c r="Q904" s="99"/>
    </row>
    <row r="905" customFormat="false" ht="12.75" hidden="false" customHeight="false" outlineLevel="0" collapsed="false">
      <c r="A905" s="104" t="n">
        <f aca="false">A902+1</f>
        <v>302</v>
      </c>
      <c r="B905" s="95"/>
      <c r="C905" s="40"/>
      <c r="D905" s="96"/>
      <c r="E905" s="96"/>
      <c r="F905" s="40"/>
      <c r="G905" s="105" t="n">
        <f aca="false">C905</f>
        <v>0</v>
      </c>
      <c r="H905" s="104" t="n">
        <f aca="false">IF(AND(E905=0,E906=0),25,20)</f>
        <v>25</v>
      </c>
      <c r="I905" s="105" t="n">
        <f aca="false">F905</f>
        <v>0</v>
      </c>
      <c r="J905" s="94" t="n">
        <f aca="false">IF(E905="WO40",-40,MAX(4,SUM(E905:E906)))</f>
        <v>4</v>
      </c>
      <c r="K905" s="104" t="n">
        <f aca="false">IF(D905&gt;E905,1,0)+IF(D906&gt;E906,1,0)+IF(D907&gt;E907,1,0)</f>
        <v>0</v>
      </c>
      <c r="L905" s="104" t="n">
        <f aca="false">IF(E905&gt;D905,1,0)+IF(E906&gt;D906,1,0)+IF(E907&gt;D907,1,0)</f>
        <v>0</v>
      </c>
      <c r="M905" s="97" t="str">
        <f aca="false">G905&amp;" d. "&amp;I905</f>
        <v>0 d. 0</v>
      </c>
      <c r="N905" s="97" t="str">
        <f aca="false">G905&amp;" x "&amp;I905</f>
        <v>0 x 0</v>
      </c>
      <c r="O905" s="97" t="str">
        <f aca="false">I905&amp;" x "&amp;G905</f>
        <v>0 x 0</v>
      </c>
      <c r="P905" s="94" t="n">
        <f aca="false">MONTH(B905)</f>
        <v>12</v>
      </c>
      <c r="Q905" s="94" t="n">
        <f aca="false">QUOTIENT(B905-2,7)-6129</f>
        <v>-6129</v>
      </c>
    </row>
    <row r="906" customFormat="false" ht="12.75" hidden="false" customHeight="false" outlineLevel="0" collapsed="false">
      <c r="A906" s="94"/>
      <c r="B906" s="39"/>
      <c r="C906" s="40"/>
      <c r="D906" s="98"/>
      <c r="E906" s="98"/>
      <c r="F906" s="40"/>
      <c r="G906" s="97"/>
      <c r="H906" s="94"/>
      <c r="I906" s="97"/>
      <c r="J906" s="94"/>
      <c r="K906" s="94"/>
      <c r="L906" s="94"/>
      <c r="M906" s="97" t="n">
        <v>0</v>
      </c>
      <c r="N906" s="97" t="n">
        <v>0</v>
      </c>
      <c r="O906" s="97" t="n">
        <v>0</v>
      </c>
      <c r="P906" s="94"/>
      <c r="Q906" s="94"/>
    </row>
    <row r="907" customFormat="false" ht="12.75" hidden="false" customHeight="false" outlineLevel="0" collapsed="false">
      <c r="A907" s="99"/>
      <c r="B907" s="100"/>
      <c r="C907" s="101"/>
      <c r="D907" s="102"/>
      <c r="E907" s="102"/>
      <c r="F907" s="101"/>
      <c r="G907" s="103"/>
      <c r="H907" s="99"/>
      <c r="I907" s="103"/>
      <c r="J907" s="99"/>
      <c r="K907" s="99"/>
      <c r="L907" s="99"/>
      <c r="M907" s="103" t="n">
        <v>0</v>
      </c>
      <c r="N907" s="103" t="n">
        <v>0</v>
      </c>
      <c r="O907" s="103" t="n">
        <v>0</v>
      </c>
      <c r="P907" s="99"/>
      <c r="Q907" s="99"/>
    </row>
    <row r="908" customFormat="false" ht="12.75" hidden="false" customHeight="false" outlineLevel="0" collapsed="false">
      <c r="A908" s="104" t="n">
        <f aca="false">A905+1</f>
        <v>303</v>
      </c>
      <c r="B908" s="95"/>
      <c r="C908" s="40"/>
      <c r="D908" s="96"/>
      <c r="E908" s="96"/>
      <c r="F908" s="40"/>
      <c r="G908" s="105" t="n">
        <f aca="false">C908</f>
        <v>0</v>
      </c>
      <c r="H908" s="104" t="n">
        <f aca="false">IF(AND(E908=0,E909=0),25,20)</f>
        <v>25</v>
      </c>
      <c r="I908" s="105" t="n">
        <f aca="false">F908</f>
        <v>0</v>
      </c>
      <c r="J908" s="94" t="n">
        <f aca="false">IF(E908="WO40",-40,MAX(4,SUM(E908:E909)))</f>
        <v>4</v>
      </c>
      <c r="K908" s="104" t="n">
        <f aca="false">IF(D908&gt;E908,1,0)+IF(D909&gt;E909,1,0)+IF(D910&gt;E910,1,0)</f>
        <v>0</v>
      </c>
      <c r="L908" s="104" t="n">
        <f aca="false">IF(E908&gt;D908,1,0)+IF(E909&gt;D909,1,0)+IF(E910&gt;D910,1,0)</f>
        <v>0</v>
      </c>
      <c r="M908" s="97" t="str">
        <f aca="false">G908&amp;" d. "&amp;I908</f>
        <v>0 d. 0</v>
      </c>
      <c r="N908" s="97" t="str">
        <f aca="false">G908&amp;" x "&amp;I908</f>
        <v>0 x 0</v>
      </c>
      <c r="O908" s="97" t="str">
        <f aca="false">I908&amp;" x "&amp;G908</f>
        <v>0 x 0</v>
      </c>
      <c r="P908" s="94" t="n">
        <f aca="false">MONTH(B908)</f>
        <v>12</v>
      </c>
      <c r="Q908" s="94" t="n">
        <f aca="false">QUOTIENT(B908-2,7)-6129</f>
        <v>-6129</v>
      </c>
    </row>
    <row r="909" customFormat="false" ht="12.75" hidden="false" customHeight="false" outlineLevel="0" collapsed="false">
      <c r="A909" s="94"/>
      <c r="B909" s="39"/>
      <c r="C909" s="40"/>
      <c r="D909" s="98"/>
      <c r="E909" s="98"/>
      <c r="F909" s="40"/>
      <c r="G909" s="97"/>
      <c r="H909" s="94"/>
      <c r="I909" s="97"/>
      <c r="J909" s="94"/>
      <c r="K909" s="94"/>
      <c r="L909" s="94"/>
      <c r="M909" s="97" t="n">
        <v>0</v>
      </c>
      <c r="N909" s="97" t="n">
        <v>0</v>
      </c>
      <c r="O909" s="97" t="n">
        <v>0</v>
      </c>
      <c r="P909" s="94"/>
      <c r="Q909" s="94"/>
    </row>
    <row r="910" customFormat="false" ht="12.75" hidden="false" customHeight="false" outlineLevel="0" collapsed="false">
      <c r="A910" s="99"/>
      <c r="B910" s="100"/>
      <c r="C910" s="101"/>
      <c r="D910" s="102"/>
      <c r="E910" s="102"/>
      <c r="F910" s="101"/>
      <c r="G910" s="103"/>
      <c r="H910" s="99"/>
      <c r="I910" s="103"/>
      <c r="J910" s="99"/>
      <c r="K910" s="99"/>
      <c r="L910" s="99"/>
      <c r="M910" s="103" t="n">
        <v>0</v>
      </c>
      <c r="N910" s="103" t="n">
        <v>0</v>
      </c>
      <c r="O910" s="103" t="n">
        <v>0</v>
      </c>
      <c r="P910" s="99"/>
      <c r="Q910" s="99"/>
    </row>
    <row r="911" customFormat="false" ht="12.75" hidden="false" customHeight="false" outlineLevel="0" collapsed="false">
      <c r="A911" s="104" t="n">
        <f aca="false">A908+1</f>
        <v>304</v>
      </c>
      <c r="B911" s="95"/>
      <c r="C911" s="40"/>
      <c r="D911" s="96"/>
      <c r="E911" s="96"/>
      <c r="F911" s="40"/>
      <c r="G911" s="105" t="n">
        <f aca="false">C911</f>
        <v>0</v>
      </c>
      <c r="H911" s="104" t="n">
        <f aca="false">IF(AND(E911=0,E912=0),25,20)</f>
        <v>25</v>
      </c>
      <c r="I911" s="105" t="n">
        <f aca="false">F911</f>
        <v>0</v>
      </c>
      <c r="J911" s="94" t="n">
        <f aca="false">IF(E911="WO40",-40,MAX(4,SUM(E911:E912)))</f>
        <v>4</v>
      </c>
      <c r="K911" s="104" t="n">
        <f aca="false">IF(D911&gt;E911,1,0)+IF(D912&gt;E912,1,0)+IF(D913&gt;E913,1,0)</f>
        <v>0</v>
      </c>
      <c r="L911" s="104" t="n">
        <f aca="false">IF(E911&gt;D911,1,0)+IF(E912&gt;D912,1,0)+IF(E913&gt;D913,1,0)</f>
        <v>0</v>
      </c>
      <c r="M911" s="97" t="str">
        <f aca="false">G911&amp;" d. "&amp;I911</f>
        <v>0 d. 0</v>
      </c>
      <c r="N911" s="97" t="str">
        <f aca="false">G911&amp;" x "&amp;I911</f>
        <v>0 x 0</v>
      </c>
      <c r="O911" s="97" t="str">
        <f aca="false">I911&amp;" x "&amp;G911</f>
        <v>0 x 0</v>
      </c>
      <c r="P911" s="94" t="n">
        <f aca="false">MONTH(B911)</f>
        <v>12</v>
      </c>
      <c r="Q911" s="94" t="n">
        <f aca="false">QUOTIENT(B911-2,7)-6129</f>
        <v>-6129</v>
      </c>
    </row>
    <row r="912" customFormat="false" ht="12.75" hidden="false" customHeight="false" outlineLevel="0" collapsed="false">
      <c r="A912" s="94"/>
      <c r="B912" s="39"/>
      <c r="C912" s="40"/>
      <c r="D912" s="98"/>
      <c r="E912" s="98"/>
      <c r="F912" s="40"/>
      <c r="G912" s="97"/>
      <c r="H912" s="94"/>
      <c r="I912" s="97"/>
      <c r="J912" s="94"/>
      <c r="K912" s="94"/>
      <c r="L912" s="94"/>
      <c r="M912" s="97" t="n">
        <v>0</v>
      </c>
      <c r="N912" s="97" t="n">
        <v>0</v>
      </c>
      <c r="O912" s="97" t="n">
        <v>0</v>
      </c>
      <c r="P912" s="94"/>
      <c r="Q912" s="94"/>
    </row>
    <row r="913" customFormat="false" ht="12.75" hidden="false" customHeight="false" outlineLevel="0" collapsed="false">
      <c r="A913" s="99"/>
      <c r="B913" s="100"/>
      <c r="C913" s="101"/>
      <c r="D913" s="102"/>
      <c r="E913" s="102"/>
      <c r="F913" s="101"/>
      <c r="G913" s="103"/>
      <c r="H913" s="99"/>
      <c r="I913" s="103"/>
      <c r="J913" s="99"/>
      <c r="K913" s="99"/>
      <c r="L913" s="99"/>
      <c r="M913" s="103" t="n">
        <v>0</v>
      </c>
      <c r="N913" s="103" t="n">
        <v>0</v>
      </c>
      <c r="O913" s="103" t="n">
        <v>0</v>
      </c>
      <c r="P913" s="99"/>
      <c r="Q913" s="99"/>
    </row>
    <row r="914" customFormat="false" ht="12.75" hidden="false" customHeight="false" outlineLevel="0" collapsed="false">
      <c r="A914" s="104" t="n">
        <f aca="false">A911+1</f>
        <v>305</v>
      </c>
      <c r="B914" s="95"/>
      <c r="C914" s="40"/>
      <c r="D914" s="96"/>
      <c r="E914" s="96"/>
      <c r="F914" s="40"/>
      <c r="G914" s="105" t="n">
        <f aca="false">C914</f>
        <v>0</v>
      </c>
      <c r="H914" s="104" t="n">
        <f aca="false">IF(AND(E914=0,E915=0),25,20)</f>
        <v>25</v>
      </c>
      <c r="I914" s="105" t="n">
        <f aca="false">F914</f>
        <v>0</v>
      </c>
      <c r="J914" s="94" t="n">
        <f aca="false">IF(E914="WO40",-40,MAX(4,SUM(E914:E915)))</f>
        <v>4</v>
      </c>
      <c r="K914" s="104" t="n">
        <f aca="false">IF(D914&gt;E914,1,0)+IF(D915&gt;E915,1,0)+IF(D916&gt;E916,1,0)</f>
        <v>0</v>
      </c>
      <c r="L914" s="104" t="n">
        <f aca="false">IF(E914&gt;D914,1,0)+IF(E915&gt;D915,1,0)+IF(E916&gt;D916,1,0)</f>
        <v>0</v>
      </c>
      <c r="M914" s="97" t="str">
        <f aca="false">G914&amp;" d. "&amp;I914</f>
        <v>0 d. 0</v>
      </c>
      <c r="N914" s="97" t="str">
        <f aca="false">G914&amp;" x "&amp;I914</f>
        <v>0 x 0</v>
      </c>
      <c r="O914" s="97" t="str">
        <f aca="false">I914&amp;" x "&amp;G914</f>
        <v>0 x 0</v>
      </c>
      <c r="P914" s="94" t="n">
        <f aca="false">MONTH(B914)</f>
        <v>12</v>
      </c>
      <c r="Q914" s="94" t="n">
        <f aca="false">QUOTIENT(B914-2,7)-6129</f>
        <v>-6129</v>
      </c>
    </row>
    <row r="915" customFormat="false" ht="12.75" hidden="false" customHeight="false" outlineLevel="0" collapsed="false">
      <c r="A915" s="94"/>
      <c r="B915" s="39"/>
      <c r="C915" s="40"/>
      <c r="D915" s="98"/>
      <c r="E915" s="98"/>
      <c r="F915" s="40"/>
      <c r="G915" s="97"/>
      <c r="H915" s="94"/>
      <c r="I915" s="97"/>
      <c r="J915" s="94"/>
      <c r="K915" s="94"/>
      <c r="L915" s="94"/>
      <c r="M915" s="97" t="n">
        <v>0</v>
      </c>
      <c r="N915" s="97" t="n">
        <v>0</v>
      </c>
      <c r="O915" s="97" t="n">
        <v>0</v>
      </c>
      <c r="P915" s="94"/>
      <c r="Q915" s="94"/>
    </row>
    <row r="916" customFormat="false" ht="12.75" hidden="false" customHeight="false" outlineLevel="0" collapsed="false">
      <c r="A916" s="99"/>
      <c r="B916" s="100"/>
      <c r="C916" s="101"/>
      <c r="D916" s="102"/>
      <c r="E916" s="102"/>
      <c r="F916" s="101"/>
      <c r="G916" s="103"/>
      <c r="H916" s="99"/>
      <c r="I916" s="103"/>
      <c r="J916" s="99"/>
      <c r="K916" s="99"/>
      <c r="L916" s="99"/>
      <c r="M916" s="103" t="n">
        <v>0</v>
      </c>
      <c r="N916" s="103" t="n">
        <v>0</v>
      </c>
      <c r="O916" s="103" t="n">
        <v>0</v>
      </c>
      <c r="P916" s="99"/>
      <c r="Q916" s="99"/>
    </row>
    <row r="917" customFormat="false" ht="12.75" hidden="false" customHeight="false" outlineLevel="0" collapsed="false">
      <c r="A917" s="104" t="n">
        <f aca="false">A914+1</f>
        <v>306</v>
      </c>
      <c r="B917" s="95"/>
      <c r="C917" s="40"/>
      <c r="D917" s="96"/>
      <c r="E917" s="96"/>
      <c r="F917" s="40"/>
      <c r="G917" s="105" t="n">
        <f aca="false">C917</f>
        <v>0</v>
      </c>
      <c r="H917" s="104" t="n">
        <f aca="false">IF(AND(E917=0,E918=0),25,20)</f>
        <v>25</v>
      </c>
      <c r="I917" s="105" t="n">
        <f aca="false">F917</f>
        <v>0</v>
      </c>
      <c r="J917" s="94" t="n">
        <f aca="false">IF(E917="WO40",-40,MAX(4,SUM(E917:E918)))</f>
        <v>4</v>
      </c>
      <c r="K917" s="104" t="n">
        <f aca="false">IF(D917&gt;E917,1,0)+IF(D918&gt;E918,1,0)+IF(D919&gt;E919,1,0)</f>
        <v>0</v>
      </c>
      <c r="L917" s="104" t="n">
        <f aca="false">IF(E917&gt;D917,1,0)+IF(E918&gt;D918,1,0)+IF(E919&gt;D919,1,0)</f>
        <v>0</v>
      </c>
      <c r="M917" s="97" t="str">
        <f aca="false">G917&amp;" d. "&amp;I917</f>
        <v>0 d. 0</v>
      </c>
      <c r="N917" s="97" t="str">
        <f aca="false">G917&amp;" x "&amp;I917</f>
        <v>0 x 0</v>
      </c>
      <c r="O917" s="97" t="str">
        <f aca="false">I917&amp;" x "&amp;G917</f>
        <v>0 x 0</v>
      </c>
      <c r="P917" s="94" t="n">
        <f aca="false">MONTH(B917)</f>
        <v>12</v>
      </c>
      <c r="Q917" s="94" t="n">
        <f aca="false">QUOTIENT(B917-2,7)-6129</f>
        <v>-6129</v>
      </c>
    </row>
    <row r="918" customFormat="false" ht="12.75" hidden="false" customHeight="false" outlineLevel="0" collapsed="false">
      <c r="A918" s="94"/>
      <c r="B918" s="39"/>
      <c r="C918" s="40"/>
      <c r="D918" s="98"/>
      <c r="E918" s="98"/>
      <c r="F918" s="40"/>
      <c r="G918" s="97"/>
      <c r="H918" s="94"/>
      <c r="I918" s="97"/>
      <c r="J918" s="94"/>
      <c r="K918" s="94"/>
      <c r="L918" s="94"/>
      <c r="M918" s="97" t="n">
        <v>0</v>
      </c>
      <c r="N918" s="97" t="n">
        <v>0</v>
      </c>
      <c r="O918" s="97" t="n">
        <v>0</v>
      </c>
      <c r="P918" s="94"/>
      <c r="Q918" s="94"/>
    </row>
    <row r="919" customFormat="false" ht="12.75" hidden="false" customHeight="false" outlineLevel="0" collapsed="false">
      <c r="A919" s="99"/>
      <c r="B919" s="100"/>
      <c r="C919" s="101"/>
      <c r="D919" s="102"/>
      <c r="E919" s="102"/>
      <c r="F919" s="101"/>
      <c r="G919" s="103"/>
      <c r="H919" s="99"/>
      <c r="I919" s="103"/>
      <c r="J919" s="99"/>
      <c r="K919" s="99"/>
      <c r="L919" s="99"/>
      <c r="M919" s="103" t="n">
        <v>0</v>
      </c>
      <c r="N919" s="103" t="n">
        <v>0</v>
      </c>
      <c r="O919" s="103" t="n">
        <v>0</v>
      </c>
      <c r="P919" s="99"/>
      <c r="Q919" s="99"/>
    </row>
    <row r="920" customFormat="false" ht="12.75" hidden="false" customHeight="false" outlineLevel="0" collapsed="false">
      <c r="A920" s="104" t="n">
        <f aca="false">A917+1</f>
        <v>307</v>
      </c>
      <c r="B920" s="95"/>
      <c r="C920" s="40"/>
      <c r="D920" s="96"/>
      <c r="E920" s="96"/>
      <c r="F920" s="40"/>
      <c r="G920" s="105" t="n">
        <f aca="false">C920</f>
        <v>0</v>
      </c>
      <c r="H920" s="104" t="n">
        <f aca="false">IF(AND(E920=0,E921=0),25,20)</f>
        <v>25</v>
      </c>
      <c r="I920" s="105" t="n">
        <f aca="false">F920</f>
        <v>0</v>
      </c>
      <c r="J920" s="94" t="n">
        <f aca="false">IF(E920="WO40",-40,MAX(4,SUM(E920:E921)))</f>
        <v>4</v>
      </c>
      <c r="K920" s="104" t="n">
        <f aca="false">IF(D920&gt;E920,1,0)+IF(D921&gt;E921,1,0)+IF(D922&gt;E922,1,0)</f>
        <v>0</v>
      </c>
      <c r="L920" s="104" t="n">
        <f aca="false">IF(E920&gt;D920,1,0)+IF(E921&gt;D921,1,0)+IF(E922&gt;D922,1,0)</f>
        <v>0</v>
      </c>
      <c r="M920" s="97" t="str">
        <f aca="false">G920&amp;" d. "&amp;I920</f>
        <v>0 d. 0</v>
      </c>
      <c r="N920" s="97" t="str">
        <f aca="false">G920&amp;" x "&amp;I920</f>
        <v>0 x 0</v>
      </c>
      <c r="O920" s="97" t="str">
        <f aca="false">I920&amp;" x "&amp;G920</f>
        <v>0 x 0</v>
      </c>
      <c r="P920" s="94" t="n">
        <f aca="false">MONTH(B920)</f>
        <v>12</v>
      </c>
      <c r="Q920" s="94" t="n">
        <f aca="false">QUOTIENT(B920-2,7)-6129</f>
        <v>-6129</v>
      </c>
    </row>
    <row r="921" customFormat="false" ht="12.75" hidden="false" customHeight="false" outlineLevel="0" collapsed="false">
      <c r="A921" s="94"/>
      <c r="B921" s="39"/>
      <c r="C921" s="40"/>
      <c r="D921" s="98"/>
      <c r="E921" s="98"/>
      <c r="F921" s="40"/>
      <c r="G921" s="97"/>
      <c r="H921" s="94"/>
      <c r="I921" s="97"/>
      <c r="J921" s="94"/>
      <c r="K921" s="94"/>
      <c r="L921" s="94"/>
      <c r="M921" s="97" t="n">
        <v>0</v>
      </c>
      <c r="N921" s="97" t="n">
        <v>0</v>
      </c>
      <c r="O921" s="97" t="n">
        <v>0</v>
      </c>
      <c r="P921" s="94"/>
      <c r="Q921" s="94"/>
    </row>
    <row r="922" customFormat="false" ht="12.75" hidden="false" customHeight="false" outlineLevel="0" collapsed="false">
      <c r="A922" s="99"/>
      <c r="B922" s="100"/>
      <c r="C922" s="101"/>
      <c r="D922" s="102"/>
      <c r="E922" s="102"/>
      <c r="F922" s="101"/>
      <c r="G922" s="103"/>
      <c r="H922" s="99"/>
      <c r="I922" s="103"/>
      <c r="J922" s="99"/>
      <c r="K922" s="99"/>
      <c r="L922" s="99"/>
      <c r="M922" s="103" t="n">
        <v>0</v>
      </c>
      <c r="N922" s="103" t="n">
        <v>0</v>
      </c>
      <c r="O922" s="103" t="n">
        <v>0</v>
      </c>
      <c r="P922" s="99"/>
      <c r="Q922" s="99"/>
    </row>
    <row r="923" customFormat="false" ht="12.75" hidden="false" customHeight="false" outlineLevel="0" collapsed="false">
      <c r="A923" s="104" t="n">
        <f aca="false">A920+1</f>
        <v>308</v>
      </c>
      <c r="B923" s="95"/>
      <c r="C923" s="40"/>
      <c r="D923" s="96"/>
      <c r="E923" s="96"/>
      <c r="F923" s="40"/>
      <c r="G923" s="105" t="n">
        <f aca="false">C923</f>
        <v>0</v>
      </c>
      <c r="H923" s="104" t="n">
        <f aca="false">IF(AND(E923=0,E924=0),25,20)</f>
        <v>25</v>
      </c>
      <c r="I923" s="105" t="n">
        <f aca="false">F923</f>
        <v>0</v>
      </c>
      <c r="J923" s="94" t="n">
        <f aca="false">IF(E923="WO40",-40,MAX(4,SUM(E923:E924)))</f>
        <v>4</v>
      </c>
      <c r="K923" s="104" t="n">
        <f aca="false">IF(D923&gt;E923,1,0)+IF(D924&gt;E924,1,0)+IF(D925&gt;E925,1,0)</f>
        <v>0</v>
      </c>
      <c r="L923" s="104" t="n">
        <f aca="false">IF(E923&gt;D923,1,0)+IF(E924&gt;D924,1,0)+IF(E925&gt;D925,1,0)</f>
        <v>0</v>
      </c>
      <c r="M923" s="97" t="str">
        <f aca="false">G923&amp;" d. "&amp;I923</f>
        <v>0 d. 0</v>
      </c>
      <c r="N923" s="97" t="str">
        <f aca="false">G923&amp;" x "&amp;I923</f>
        <v>0 x 0</v>
      </c>
      <c r="O923" s="97" t="str">
        <f aca="false">I923&amp;" x "&amp;G923</f>
        <v>0 x 0</v>
      </c>
      <c r="P923" s="94" t="n">
        <f aca="false">MONTH(B923)</f>
        <v>12</v>
      </c>
      <c r="Q923" s="94" t="n">
        <f aca="false">QUOTIENT(B923-2,7)-6129</f>
        <v>-6129</v>
      </c>
    </row>
    <row r="924" customFormat="false" ht="12.75" hidden="false" customHeight="false" outlineLevel="0" collapsed="false">
      <c r="A924" s="94"/>
      <c r="B924" s="39"/>
      <c r="C924" s="40"/>
      <c r="D924" s="98"/>
      <c r="E924" s="98"/>
      <c r="F924" s="40"/>
      <c r="G924" s="97"/>
      <c r="H924" s="94"/>
      <c r="I924" s="97"/>
      <c r="J924" s="94"/>
      <c r="K924" s="94"/>
      <c r="L924" s="94"/>
      <c r="M924" s="97" t="n">
        <v>0</v>
      </c>
      <c r="N924" s="97" t="n">
        <v>0</v>
      </c>
      <c r="O924" s="97" t="n">
        <v>0</v>
      </c>
      <c r="P924" s="94"/>
      <c r="Q924" s="94"/>
    </row>
    <row r="925" customFormat="false" ht="12.75" hidden="false" customHeight="false" outlineLevel="0" collapsed="false">
      <c r="A925" s="99"/>
      <c r="B925" s="100"/>
      <c r="C925" s="101"/>
      <c r="D925" s="102"/>
      <c r="E925" s="102"/>
      <c r="F925" s="101"/>
      <c r="G925" s="103"/>
      <c r="H925" s="99"/>
      <c r="I925" s="103"/>
      <c r="J925" s="99"/>
      <c r="K925" s="99"/>
      <c r="L925" s="99"/>
      <c r="M925" s="103" t="n">
        <v>0</v>
      </c>
      <c r="N925" s="103" t="n">
        <v>0</v>
      </c>
      <c r="O925" s="103" t="n">
        <v>0</v>
      </c>
      <c r="P925" s="99"/>
      <c r="Q925" s="99"/>
    </row>
    <row r="926" customFormat="false" ht="12.75" hidden="false" customHeight="false" outlineLevel="0" collapsed="false">
      <c r="A926" s="104" t="n">
        <f aca="false">A923+1</f>
        <v>309</v>
      </c>
      <c r="B926" s="95"/>
      <c r="C926" s="40"/>
      <c r="D926" s="96"/>
      <c r="E926" s="96"/>
      <c r="F926" s="40"/>
      <c r="G926" s="105" t="n">
        <f aca="false">C926</f>
        <v>0</v>
      </c>
      <c r="H926" s="104" t="n">
        <f aca="false">IF(AND(E926=0,E927=0),25,20)</f>
        <v>25</v>
      </c>
      <c r="I926" s="105" t="n">
        <f aca="false">F926</f>
        <v>0</v>
      </c>
      <c r="J926" s="94" t="n">
        <f aca="false">IF(E926="WO40",-40,MAX(4,SUM(E926:E927)))</f>
        <v>4</v>
      </c>
      <c r="K926" s="104" t="n">
        <f aca="false">IF(D926&gt;E926,1,0)+IF(D927&gt;E927,1,0)+IF(D928&gt;E928,1,0)</f>
        <v>0</v>
      </c>
      <c r="L926" s="104" t="n">
        <f aca="false">IF(E926&gt;D926,1,0)+IF(E927&gt;D927,1,0)+IF(E928&gt;D928,1,0)</f>
        <v>0</v>
      </c>
      <c r="M926" s="97" t="str">
        <f aca="false">G926&amp;" d. "&amp;I926</f>
        <v>0 d. 0</v>
      </c>
      <c r="N926" s="97" t="str">
        <f aca="false">G926&amp;" x "&amp;I926</f>
        <v>0 x 0</v>
      </c>
      <c r="O926" s="97" t="str">
        <f aca="false">I926&amp;" x "&amp;G926</f>
        <v>0 x 0</v>
      </c>
      <c r="P926" s="94" t="n">
        <f aca="false">MONTH(B926)</f>
        <v>12</v>
      </c>
      <c r="Q926" s="94" t="n">
        <f aca="false">QUOTIENT(B926-2,7)-6129</f>
        <v>-6129</v>
      </c>
    </row>
    <row r="927" customFormat="false" ht="12.75" hidden="false" customHeight="false" outlineLevel="0" collapsed="false">
      <c r="A927" s="94"/>
      <c r="B927" s="39"/>
      <c r="C927" s="40"/>
      <c r="D927" s="98"/>
      <c r="E927" s="98"/>
      <c r="F927" s="40"/>
      <c r="G927" s="97"/>
      <c r="H927" s="94"/>
      <c r="I927" s="97"/>
      <c r="J927" s="94"/>
      <c r="K927" s="94"/>
      <c r="L927" s="94"/>
      <c r="M927" s="97" t="n">
        <v>0</v>
      </c>
      <c r="N927" s="97" t="n">
        <v>0</v>
      </c>
      <c r="O927" s="97" t="n">
        <v>0</v>
      </c>
      <c r="P927" s="94"/>
      <c r="Q927" s="94"/>
    </row>
    <row r="928" customFormat="false" ht="12.75" hidden="false" customHeight="false" outlineLevel="0" collapsed="false">
      <c r="A928" s="99"/>
      <c r="B928" s="100"/>
      <c r="C928" s="101"/>
      <c r="D928" s="102"/>
      <c r="E928" s="102"/>
      <c r="F928" s="101"/>
      <c r="G928" s="103"/>
      <c r="H928" s="99"/>
      <c r="I928" s="103"/>
      <c r="J928" s="99"/>
      <c r="K928" s="99"/>
      <c r="L928" s="99"/>
      <c r="M928" s="103" t="n">
        <v>0</v>
      </c>
      <c r="N928" s="103" t="n">
        <v>0</v>
      </c>
      <c r="O928" s="103" t="n">
        <v>0</v>
      </c>
      <c r="P928" s="99"/>
      <c r="Q928" s="99"/>
    </row>
    <row r="929" customFormat="false" ht="12.75" hidden="false" customHeight="false" outlineLevel="0" collapsed="false">
      <c r="A929" s="104" t="n">
        <f aca="false">A926+1</f>
        <v>310</v>
      </c>
      <c r="B929" s="95"/>
      <c r="C929" s="40"/>
      <c r="D929" s="96"/>
      <c r="E929" s="96"/>
      <c r="F929" s="40"/>
      <c r="G929" s="105" t="n">
        <f aca="false">C929</f>
        <v>0</v>
      </c>
      <c r="H929" s="104" t="n">
        <f aca="false">IF(AND(E929=0,E930=0),25,20)</f>
        <v>25</v>
      </c>
      <c r="I929" s="105" t="n">
        <f aca="false">F929</f>
        <v>0</v>
      </c>
      <c r="J929" s="94" t="n">
        <f aca="false">IF(E929="WO40",-40,MAX(4,SUM(E929:E930)))</f>
        <v>4</v>
      </c>
      <c r="K929" s="104" t="n">
        <f aca="false">IF(D929&gt;E929,1,0)+IF(D930&gt;E930,1,0)+IF(D931&gt;E931,1,0)</f>
        <v>0</v>
      </c>
      <c r="L929" s="104" t="n">
        <f aca="false">IF(E929&gt;D929,1,0)+IF(E930&gt;D930,1,0)+IF(E931&gt;D931,1,0)</f>
        <v>0</v>
      </c>
      <c r="M929" s="97" t="str">
        <f aca="false">G929&amp;" d. "&amp;I929</f>
        <v>0 d. 0</v>
      </c>
      <c r="N929" s="97" t="str">
        <f aca="false">G929&amp;" x "&amp;I929</f>
        <v>0 x 0</v>
      </c>
      <c r="O929" s="97" t="str">
        <f aca="false">I929&amp;" x "&amp;G929</f>
        <v>0 x 0</v>
      </c>
      <c r="P929" s="94" t="n">
        <f aca="false">MONTH(B929)</f>
        <v>12</v>
      </c>
      <c r="Q929" s="94" t="n">
        <f aca="false">QUOTIENT(B929-2,7)-6129</f>
        <v>-6129</v>
      </c>
    </row>
    <row r="930" customFormat="false" ht="12.75" hidden="false" customHeight="false" outlineLevel="0" collapsed="false">
      <c r="A930" s="94"/>
      <c r="B930" s="39"/>
      <c r="C930" s="40"/>
      <c r="D930" s="98"/>
      <c r="E930" s="98"/>
      <c r="F930" s="40"/>
      <c r="G930" s="97"/>
      <c r="H930" s="94"/>
      <c r="I930" s="97"/>
      <c r="J930" s="94"/>
      <c r="K930" s="94"/>
      <c r="L930" s="94"/>
      <c r="M930" s="97" t="n">
        <v>0</v>
      </c>
      <c r="N930" s="97" t="n">
        <v>0</v>
      </c>
      <c r="O930" s="97" t="n">
        <v>0</v>
      </c>
      <c r="P930" s="94"/>
      <c r="Q930" s="94"/>
    </row>
    <row r="931" customFormat="false" ht="12.75" hidden="false" customHeight="false" outlineLevel="0" collapsed="false">
      <c r="A931" s="99"/>
      <c r="B931" s="100"/>
      <c r="C931" s="101"/>
      <c r="D931" s="102"/>
      <c r="E931" s="102"/>
      <c r="F931" s="101"/>
      <c r="G931" s="103"/>
      <c r="H931" s="99"/>
      <c r="I931" s="103"/>
      <c r="J931" s="99"/>
      <c r="K931" s="99"/>
      <c r="L931" s="99"/>
      <c r="M931" s="103" t="n">
        <v>0</v>
      </c>
      <c r="N931" s="103" t="n">
        <v>0</v>
      </c>
      <c r="O931" s="103" t="n">
        <v>0</v>
      </c>
      <c r="P931" s="99"/>
      <c r="Q931" s="99"/>
    </row>
    <row r="932" customFormat="false" ht="12.75" hidden="false" customHeight="false" outlineLevel="0" collapsed="false">
      <c r="A932" s="104" t="n">
        <f aca="false">A929+1</f>
        <v>311</v>
      </c>
      <c r="B932" s="95"/>
      <c r="C932" s="40"/>
      <c r="D932" s="96"/>
      <c r="E932" s="96"/>
      <c r="F932" s="40"/>
      <c r="G932" s="105" t="n">
        <f aca="false">C932</f>
        <v>0</v>
      </c>
      <c r="H932" s="104" t="n">
        <f aca="false">IF(AND(E932=0,E933=0),25,20)</f>
        <v>25</v>
      </c>
      <c r="I932" s="105" t="n">
        <f aca="false">F932</f>
        <v>0</v>
      </c>
      <c r="J932" s="94" t="n">
        <f aca="false">IF(E932="WO40",-40,MAX(4,SUM(E932:E933)))</f>
        <v>4</v>
      </c>
      <c r="K932" s="104" t="n">
        <f aca="false">IF(D932&gt;E932,1,0)+IF(D933&gt;E933,1,0)+IF(D934&gt;E934,1,0)</f>
        <v>0</v>
      </c>
      <c r="L932" s="104" t="n">
        <f aca="false">IF(E932&gt;D932,1,0)+IF(E933&gt;D933,1,0)+IF(E934&gt;D934,1,0)</f>
        <v>0</v>
      </c>
      <c r="M932" s="97" t="str">
        <f aca="false">G932&amp;" d. "&amp;I932</f>
        <v>0 d. 0</v>
      </c>
      <c r="N932" s="97" t="str">
        <f aca="false">G932&amp;" x "&amp;I932</f>
        <v>0 x 0</v>
      </c>
      <c r="O932" s="97" t="str">
        <f aca="false">I932&amp;" x "&amp;G932</f>
        <v>0 x 0</v>
      </c>
      <c r="P932" s="94" t="n">
        <f aca="false">MONTH(B932)</f>
        <v>12</v>
      </c>
      <c r="Q932" s="94" t="n">
        <f aca="false">QUOTIENT(B932-2,7)-6129</f>
        <v>-6129</v>
      </c>
    </row>
    <row r="933" customFormat="false" ht="12.75" hidden="false" customHeight="false" outlineLevel="0" collapsed="false">
      <c r="A933" s="94"/>
      <c r="B933" s="39"/>
      <c r="C933" s="40"/>
      <c r="D933" s="98"/>
      <c r="E933" s="98"/>
      <c r="F933" s="40"/>
      <c r="G933" s="97"/>
      <c r="H933" s="94"/>
      <c r="I933" s="97"/>
      <c r="J933" s="94"/>
      <c r="K933" s="94"/>
      <c r="L933" s="94"/>
      <c r="M933" s="97" t="n">
        <v>0</v>
      </c>
      <c r="N933" s="97" t="n">
        <v>0</v>
      </c>
      <c r="O933" s="97" t="n">
        <v>0</v>
      </c>
      <c r="P933" s="94"/>
      <c r="Q933" s="94"/>
    </row>
    <row r="934" customFormat="false" ht="12.75" hidden="false" customHeight="false" outlineLevel="0" collapsed="false">
      <c r="A934" s="99"/>
      <c r="B934" s="100"/>
      <c r="C934" s="101"/>
      <c r="D934" s="102"/>
      <c r="E934" s="102"/>
      <c r="F934" s="101"/>
      <c r="G934" s="103"/>
      <c r="H934" s="99"/>
      <c r="I934" s="103"/>
      <c r="J934" s="99"/>
      <c r="K934" s="99"/>
      <c r="L934" s="99"/>
      <c r="M934" s="103" t="n">
        <v>0</v>
      </c>
      <c r="N934" s="103" t="n">
        <v>0</v>
      </c>
      <c r="O934" s="103" t="n">
        <v>0</v>
      </c>
      <c r="P934" s="99"/>
      <c r="Q934" s="99"/>
    </row>
    <row r="935" customFormat="false" ht="12.75" hidden="false" customHeight="false" outlineLevel="0" collapsed="false">
      <c r="A935" s="104" t="n">
        <f aca="false">A932+1</f>
        <v>312</v>
      </c>
      <c r="B935" s="95"/>
      <c r="C935" s="40"/>
      <c r="D935" s="96"/>
      <c r="E935" s="96"/>
      <c r="F935" s="40"/>
      <c r="G935" s="105" t="n">
        <f aca="false">C935</f>
        <v>0</v>
      </c>
      <c r="H935" s="104" t="n">
        <f aca="false">IF(AND(E935=0,E936=0),25,20)</f>
        <v>25</v>
      </c>
      <c r="I935" s="105" t="n">
        <f aca="false">F935</f>
        <v>0</v>
      </c>
      <c r="J935" s="94" t="n">
        <f aca="false">IF(E935="WO40",-40,MAX(4,SUM(E935:E936)))</f>
        <v>4</v>
      </c>
      <c r="K935" s="104" t="n">
        <f aca="false">IF(D935&gt;E935,1,0)+IF(D936&gt;E936,1,0)+IF(D937&gt;E937,1,0)</f>
        <v>0</v>
      </c>
      <c r="L935" s="104" t="n">
        <f aca="false">IF(E935&gt;D935,1,0)+IF(E936&gt;D936,1,0)+IF(E937&gt;D937,1,0)</f>
        <v>0</v>
      </c>
      <c r="M935" s="97" t="str">
        <f aca="false">G935&amp;" d. "&amp;I935</f>
        <v>0 d. 0</v>
      </c>
      <c r="N935" s="97" t="str">
        <f aca="false">G935&amp;" x "&amp;I935</f>
        <v>0 x 0</v>
      </c>
      <c r="O935" s="97" t="str">
        <f aca="false">I935&amp;" x "&amp;G935</f>
        <v>0 x 0</v>
      </c>
      <c r="P935" s="94" t="n">
        <f aca="false">MONTH(B935)</f>
        <v>12</v>
      </c>
      <c r="Q935" s="94" t="n">
        <f aca="false">QUOTIENT(B935-2,7)-6129</f>
        <v>-6129</v>
      </c>
    </row>
    <row r="936" customFormat="false" ht="12.75" hidden="false" customHeight="false" outlineLevel="0" collapsed="false">
      <c r="A936" s="94"/>
      <c r="B936" s="39"/>
      <c r="C936" s="40"/>
      <c r="D936" s="98"/>
      <c r="E936" s="98"/>
      <c r="F936" s="40"/>
      <c r="G936" s="97"/>
      <c r="H936" s="94"/>
      <c r="I936" s="97"/>
      <c r="J936" s="94"/>
      <c r="K936" s="94"/>
      <c r="L936" s="94"/>
      <c r="M936" s="97" t="n">
        <v>0</v>
      </c>
      <c r="N936" s="97" t="n">
        <v>0</v>
      </c>
      <c r="O936" s="97" t="n">
        <v>0</v>
      </c>
      <c r="P936" s="94"/>
      <c r="Q936" s="94"/>
    </row>
    <row r="937" customFormat="false" ht="12.75" hidden="false" customHeight="false" outlineLevel="0" collapsed="false">
      <c r="A937" s="99"/>
      <c r="B937" s="100"/>
      <c r="C937" s="101"/>
      <c r="D937" s="102"/>
      <c r="E937" s="102"/>
      <c r="F937" s="101"/>
      <c r="G937" s="103"/>
      <c r="H937" s="99"/>
      <c r="I937" s="103"/>
      <c r="J937" s="99"/>
      <c r="K937" s="99"/>
      <c r="L937" s="99"/>
      <c r="M937" s="103" t="n">
        <v>0</v>
      </c>
      <c r="N937" s="103" t="n">
        <v>0</v>
      </c>
      <c r="O937" s="103" t="n">
        <v>0</v>
      </c>
      <c r="P937" s="99"/>
      <c r="Q937" s="99"/>
    </row>
    <row r="938" customFormat="false" ht="12.75" hidden="false" customHeight="false" outlineLevel="0" collapsed="false">
      <c r="A938" s="104" t="n">
        <f aca="false">A935+1</f>
        <v>313</v>
      </c>
      <c r="B938" s="95"/>
      <c r="C938" s="40"/>
      <c r="D938" s="96"/>
      <c r="E938" s="96"/>
      <c r="F938" s="40"/>
      <c r="G938" s="105" t="n">
        <f aca="false">C938</f>
        <v>0</v>
      </c>
      <c r="H938" s="104" t="n">
        <f aca="false">IF(AND(E938=0,E939=0),25,20)</f>
        <v>25</v>
      </c>
      <c r="I938" s="105" t="n">
        <f aca="false">F938</f>
        <v>0</v>
      </c>
      <c r="J938" s="94" t="n">
        <f aca="false">IF(E938="WO40",-40,MAX(4,SUM(E938:E939)))</f>
        <v>4</v>
      </c>
      <c r="K938" s="104" t="n">
        <f aca="false">IF(D938&gt;E938,1,0)+IF(D939&gt;E939,1,0)+IF(D940&gt;E940,1,0)</f>
        <v>0</v>
      </c>
      <c r="L938" s="104" t="n">
        <f aca="false">IF(E938&gt;D938,1,0)+IF(E939&gt;D939,1,0)+IF(E940&gt;D940,1,0)</f>
        <v>0</v>
      </c>
      <c r="M938" s="97" t="str">
        <f aca="false">G938&amp;" d. "&amp;I938</f>
        <v>0 d. 0</v>
      </c>
      <c r="N938" s="97" t="str">
        <f aca="false">G938&amp;" x "&amp;I938</f>
        <v>0 x 0</v>
      </c>
      <c r="O938" s="97" t="str">
        <f aca="false">I938&amp;" x "&amp;G938</f>
        <v>0 x 0</v>
      </c>
      <c r="P938" s="94" t="n">
        <f aca="false">MONTH(B938)</f>
        <v>12</v>
      </c>
      <c r="Q938" s="94" t="n">
        <f aca="false">QUOTIENT(B938-2,7)-6129</f>
        <v>-6129</v>
      </c>
    </row>
    <row r="939" customFormat="false" ht="12.75" hidden="false" customHeight="false" outlineLevel="0" collapsed="false">
      <c r="A939" s="94"/>
      <c r="B939" s="39"/>
      <c r="C939" s="40"/>
      <c r="D939" s="98"/>
      <c r="E939" s="98"/>
      <c r="F939" s="40"/>
      <c r="G939" s="97"/>
      <c r="H939" s="94"/>
      <c r="I939" s="97"/>
      <c r="J939" s="94"/>
      <c r="K939" s="94"/>
      <c r="L939" s="94"/>
      <c r="M939" s="97" t="n">
        <v>0</v>
      </c>
      <c r="N939" s="97" t="n">
        <v>0</v>
      </c>
      <c r="O939" s="97" t="n">
        <v>0</v>
      </c>
      <c r="P939" s="94"/>
      <c r="Q939" s="94"/>
    </row>
    <row r="940" customFormat="false" ht="12.75" hidden="false" customHeight="false" outlineLevel="0" collapsed="false">
      <c r="A940" s="99"/>
      <c r="B940" s="100"/>
      <c r="C940" s="101"/>
      <c r="D940" s="102"/>
      <c r="E940" s="102"/>
      <c r="F940" s="101"/>
      <c r="G940" s="103"/>
      <c r="H940" s="99"/>
      <c r="I940" s="103"/>
      <c r="J940" s="99"/>
      <c r="K940" s="99"/>
      <c r="L940" s="99"/>
      <c r="M940" s="103" t="n">
        <v>0</v>
      </c>
      <c r="N940" s="103" t="n">
        <v>0</v>
      </c>
      <c r="O940" s="103" t="n">
        <v>0</v>
      </c>
      <c r="P940" s="99"/>
      <c r="Q940" s="99"/>
    </row>
    <row r="941" customFormat="false" ht="12.75" hidden="false" customHeight="false" outlineLevel="0" collapsed="false">
      <c r="A941" s="104" t="n">
        <f aca="false">A938+1</f>
        <v>314</v>
      </c>
      <c r="B941" s="95"/>
      <c r="C941" s="40"/>
      <c r="D941" s="96"/>
      <c r="E941" s="96"/>
      <c r="F941" s="40"/>
      <c r="G941" s="105" t="n">
        <f aca="false">C941</f>
        <v>0</v>
      </c>
      <c r="H941" s="104" t="n">
        <f aca="false">IF(AND(E941=0,E942=0),25,20)</f>
        <v>25</v>
      </c>
      <c r="I941" s="105" t="n">
        <f aca="false">F941</f>
        <v>0</v>
      </c>
      <c r="J941" s="94" t="n">
        <f aca="false">IF(E941="WO40",-40,MAX(4,SUM(E941:E942)))</f>
        <v>4</v>
      </c>
      <c r="K941" s="104" t="n">
        <f aca="false">IF(D941&gt;E941,1,0)+IF(D942&gt;E942,1,0)+IF(D943&gt;E943,1,0)</f>
        <v>0</v>
      </c>
      <c r="L941" s="104" t="n">
        <f aca="false">IF(E941&gt;D941,1,0)+IF(E942&gt;D942,1,0)+IF(E943&gt;D943,1,0)</f>
        <v>0</v>
      </c>
      <c r="M941" s="97" t="str">
        <f aca="false">G941&amp;" d. "&amp;I941</f>
        <v>0 d. 0</v>
      </c>
      <c r="N941" s="97" t="str">
        <f aca="false">G941&amp;" x "&amp;I941</f>
        <v>0 x 0</v>
      </c>
      <c r="O941" s="97" t="str">
        <f aca="false">I941&amp;" x "&amp;G941</f>
        <v>0 x 0</v>
      </c>
      <c r="P941" s="94" t="n">
        <f aca="false">MONTH(B941)</f>
        <v>12</v>
      </c>
      <c r="Q941" s="94" t="n">
        <f aca="false">QUOTIENT(B941-2,7)-6129</f>
        <v>-6129</v>
      </c>
    </row>
    <row r="942" customFormat="false" ht="12.75" hidden="false" customHeight="false" outlineLevel="0" collapsed="false">
      <c r="A942" s="94"/>
      <c r="B942" s="39"/>
      <c r="C942" s="40"/>
      <c r="D942" s="98"/>
      <c r="E942" s="98"/>
      <c r="F942" s="40"/>
      <c r="G942" s="97"/>
      <c r="H942" s="94"/>
      <c r="I942" s="97"/>
      <c r="J942" s="94"/>
      <c r="K942" s="94"/>
      <c r="L942" s="94"/>
      <c r="M942" s="97" t="n">
        <v>0</v>
      </c>
      <c r="N942" s="97" t="n">
        <v>0</v>
      </c>
      <c r="O942" s="97" t="n">
        <v>0</v>
      </c>
      <c r="P942" s="94"/>
      <c r="Q942" s="94"/>
    </row>
    <row r="943" customFormat="false" ht="12.75" hidden="false" customHeight="false" outlineLevel="0" collapsed="false">
      <c r="A943" s="99"/>
      <c r="B943" s="100"/>
      <c r="C943" s="101"/>
      <c r="D943" s="102"/>
      <c r="E943" s="102"/>
      <c r="F943" s="101"/>
      <c r="G943" s="103"/>
      <c r="H943" s="99"/>
      <c r="I943" s="103"/>
      <c r="J943" s="99"/>
      <c r="K943" s="99"/>
      <c r="L943" s="99"/>
      <c r="M943" s="103" t="n">
        <v>0</v>
      </c>
      <c r="N943" s="103" t="n">
        <v>0</v>
      </c>
      <c r="O943" s="103" t="n">
        <v>0</v>
      </c>
      <c r="P943" s="99"/>
      <c r="Q943" s="99"/>
    </row>
    <row r="944" customFormat="false" ht="12.75" hidden="false" customHeight="false" outlineLevel="0" collapsed="false">
      <c r="A944" s="104" t="n">
        <f aca="false">A941+1</f>
        <v>315</v>
      </c>
      <c r="B944" s="95"/>
      <c r="C944" s="40"/>
      <c r="D944" s="96"/>
      <c r="E944" s="96"/>
      <c r="F944" s="40"/>
      <c r="G944" s="105" t="n">
        <f aca="false">C944</f>
        <v>0</v>
      </c>
      <c r="H944" s="104" t="n">
        <f aca="false">IF(AND(E944=0,E945=0),25,20)</f>
        <v>25</v>
      </c>
      <c r="I944" s="105" t="n">
        <f aca="false">F944</f>
        <v>0</v>
      </c>
      <c r="J944" s="94" t="n">
        <f aca="false">IF(E944="WO40",-40,MAX(4,SUM(E944:E945)))</f>
        <v>4</v>
      </c>
      <c r="K944" s="104" t="n">
        <f aca="false">IF(D944&gt;E944,1,0)+IF(D945&gt;E945,1,0)+IF(D946&gt;E946,1,0)</f>
        <v>0</v>
      </c>
      <c r="L944" s="104" t="n">
        <f aca="false">IF(E944&gt;D944,1,0)+IF(E945&gt;D945,1,0)+IF(E946&gt;D946,1,0)</f>
        <v>0</v>
      </c>
      <c r="M944" s="97" t="str">
        <f aca="false">G944&amp;" d. "&amp;I944</f>
        <v>0 d. 0</v>
      </c>
      <c r="N944" s="97" t="str">
        <f aca="false">G944&amp;" x "&amp;I944</f>
        <v>0 x 0</v>
      </c>
      <c r="O944" s="97" t="str">
        <f aca="false">I944&amp;" x "&amp;G944</f>
        <v>0 x 0</v>
      </c>
      <c r="P944" s="94" t="n">
        <f aca="false">MONTH(B944)</f>
        <v>12</v>
      </c>
      <c r="Q944" s="94" t="n">
        <f aca="false">QUOTIENT(B944-2,7)-6129</f>
        <v>-6129</v>
      </c>
    </row>
    <row r="945" customFormat="false" ht="12.75" hidden="false" customHeight="false" outlineLevel="0" collapsed="false">
      <c r="A945" s="94"/>
      <c r="B945" s="39"/>
      <c r="C945" s="40"/>
      <c r="D945" s="98"/>
      <c r="E945" s="98"/>
      <c r="F945" s="40"/>
      <c r="G945" s="97"/>
      <c r="H945" s="94"/>
      <c r="I945" s="97"/>
      <c r="J945" s="94"/>
      <c r="K945" s="94"/>
      <c r="L945" s="94"/>
      <c r="M945" s="97" t="n">
        <v>0</v>
      </c>
      <c r="N945" s="97" t="n">
        <v>0</v>
      </c>
      <c r="O945" s="97" t="n">
        <v>0</v>
      </c>
      <c r="P945" s="94"/>
      <c r="Q945" s="94"/>
    </row>
    <row r="946" customFormat="false" ht="12.75" hidden="false" customHeight="false" outlineLevel="0" collapsed="false">
      <c r="A946" s="99"/>
      <c r="B946" s="100"/>
      <c r="C946" s="101"/>
      <c r="D946" s="102"/>
      <c r="E946" s="102"/>
      <c r="F946" s="101"/>
      <c r="G946" s="103"/>
      <c r="H946" s="99"/>
      <c r="I946" s="103"/>
      <c r="J946" s="99"/>
      <c r="K946" s="99"/>
      <c r="L946" s="99"/>
      <c r="M946" s="103" t="n">
        <v>0</v>
      </c>
      <c r="N946" s="103" t="n">
        <v>0</v>
      </c>
      <c r="O946" s="103" t="n">
        <v>0</v>
      </c>
      <c r="P946" s="99"/>
      <c r="Q946" s="99"/>
    </row>
    <row r="947" customFormat="false" ht="12.75" hidden="false" customHeight="false" outlineLevel="0" collapsed="false">
      <c r="A947" s="104" t="n">
        <f aca="false">A944+1</f>
        <v>316</v>
      </c>
      <c r="B947" s="95"/>
      <c r="C947" s="40"/>
      <c r="D947" s="96"/>
      <c r="E947" s="96"/>
      <c r="F947" s="40"/>
      <c r="G947" s="105" t="n">
        <f aca="false">C947</f>
        <v>0</v>
      </c>
      <c r="H947" s="104" t="n">
        <f aca="false">IF(AND(E947=0,E948=0),25,20)</f>
        <v>25</v>
      </c>
      <c r="I947" s="105" t="n">
        <f aca="false">F947</f>
        <v>0</v>
      </c>
      <c r="J947" s="94" t="n">
        <f aca="false">IF(E947="WO40",-40,MAX(4,SUM(E947:E948)))</f>
        <v>4</v>
      </c>
      <c r="K947" s="104" t="n">
        <f aca="false">IF(D947&gt;E947,1,0)+IF(D948&gt;E948,1,0)+IF(D949&gt;E949,1,0)</f>
        <v>0</v>
      </c>
      <c r="L947" s="104" t="n">
        <f aca="false">IF(E947&gt;D947,1,0)+IF(E948&gt;D948,1,0)+IF(E949&gt;D949,1,0)</f>
        <v>0</v>
      </c>
      <c r="M947" s="97" t="str">
        <f aca="false">G947&amp;" d. "&amp;I947</f>
        <v>0 d. 0</v>
      </c>
      <c r="N947" s="97" t="str">
        <f aca="false">G947&amp;" x "&amp;I947</f>
        <v>0 x 0</v>
      </c>
      <c r="O947" s="97" t="str">
        <f aca="false">I947&amp;" x "&amp;G947</f>
        <v>0 x 0</v>
      </c>
      <c r="P947" s="94" t="n">
        <f aca="false">MONTH(B947)</f>
        <v>12</v>
      </c>
      <c r="Q947" s="94" t="n">
        <f aca="false">QUOTIENT(B947-2,7)-6129</f>
        <v>-6129</v>
      </c>
    </row>
    <row r="948" customFormat="false" ht="12.75" hidden="false" customHeight="false" outlineLevel="0" collapsed="false">
      <c r="A948" s="94"/>
      <c r="B948" s="39"/>
      <c r="C948" s="40"/>
      <c r="D948" s="98"/>
      <c r="E948" s="98"/>
      <c r="F948" s="40"/>
      <c r="G948" s="97"/>
      <c r="H948" s="94"/>
      <c r="I948" s="97"/>
      <c r="J948" s="94"/>
      <c r="K948" s="94"/>
      <c r="L948" s="94"/>
      <c r="M948" s="97" t="n">
        <v>0</v>
      </c>
      <c r="N948" s="97" t="n">
        <v>0</v>
      </c>
      <c r="O948" s="97" t="n">
        <v>0</v>
      </c>
      <c r="P948" s="94"/>
      <c r="Q948" s="94"/>
    </row>
    <row r="949" customFormat="false" ht="12.75" hidden="false" customHeight="false" outlineLevel="0" collapsed="false">
      <c r="A949" s="99"/>
      <c r="B949" s="100"/>
      <c r="C949" s="101"/>
      <c r="D949" s="102"/>
      <c r="E949" s="102"/>
      <c r="F949" s="101"/>
      <c r="G949" s="103"/>
      <c r="H949" s="99"/>
      <c r="I949" s="103"/>
      <c r="J949" s="99"/>
      <c r="K949" s="99"/>
      <c r="L949" s="99"/>
      <c r="M949" s="103" t="n">
        <v>0</v>
      </c>
      <c r="N949" s="103" t="n">
        <v>0</v>
      </c>
      <c r="O949" s="103" t="n">
        <v>0</v>
      </c>
      <c r="P949" s="99"/>
      <c r="Q949" s="99"/>
    </row>
    <row r="950" customFormat="false" ht="12.75" hidden="false" customHeight="false" outlineLevel="0" collapsed="false">
      <c r="A950" s="104" t="n">
        <f aca="false">A947+1</f>
        <v>317</v>
      </c>
      <c r="B950" s="95"/>
      <c r="C950" s="40"/>
      <c r="D950" s="96"/>
      <c r="E950" s="96"/>
      <c r="F950" s="40"/>
      <c r="G950" s="105" t="n">
        <f aca="false">C950</f>
        <v>0</v>
      </c>
      <c r="H950" s="104" t="n">
        <f aca="false">IF(AND(E950=0,E951=0),25,20)</f>
        <v>25</v>
      </c>
      <c r="I950" s="105" t="n">
        <f aca="false">F950</f>
        <v>0</v>
      </c>
      <c r="J950" s="94" t="n">
        <f aca="false">IF(E950="WO40",-40,MAX(4,SUM(E950:E951)))</f>
        <v>4</v>
      </c>
      <c r="K950" s="104" t="n">
        <f aca="false">IF(D950&gt;E950,1,0)+IF(D951&gt;E951,1,0)+IF(D952&gt;E952,1,0)</f>
        <v>0</v>
      </c>
      <c r="L950" s="104" t="n">
        <f aca="false">IF(E950&gt;D950,1,0)+IF(E951&gt;D951,1,0)+IF(E952&gt;D952,1,0)</f>
        <v>0</v>
      </c>
      <c r="M950" s="97" t="str">
        <f aca="false">G950&amp;" d. "&amp;I950</f>
        <v>0 d. 0</v>
      </c>
      <c r="N950" s="97" t="str">
        <f aca="false">G950&amp;" x "&amp;I950</f>
        <v>0 x 0</v>
      </c>
      <c r="O950" s="97" t="str">
        <f aca="false">I950&amp;" x "&amp;G950</f>
        <v>0 x 0</v>
      </c>
      <c r="P950" s="94" t="n">
        <f aca="false">MONTH(B950)</f>
        <v>12</v>
      </c>
      <c r="Q950" s="94" t="n">
        <f aca="false">QUOTIENT(B950-2,7)-6129</f>
        <v>-6129</v>
      </c>
    </row>
    <row r="951" customFormat="false" ht="12.75" hidden="false" customHeight="false" outlineLevel="0" collapsed="false">
      <c r="A951" s="94"/>
      <c r="B951" s="39"/>
      <c r="C951" s="40"/>
      <c r="D951" s="98"/>
      <c r="E951" s="98"/>
      <c r="F951" s="40"/>
      <c r="G951" s="97"/>
      <c r="H951" s="94"/>
      <c r="I951" s="97"/>
      <c r="J951" s="94"/>
      <c r="K951" s="94"/>
      <c r="L951" s="94"/>
      <c r="M951" s="97" t="n">
        <v>0</v>
      </c>
      <c r="N951" s="97" t="n">
        <v>0</v>
      </c>
      <c r="O951" s="97" t="n">
        <v>0</v>
      </c>
      <c r="P951" s="94"/>
      <c r="Q951" s="94"/>
    </row>
    <row r="952" customFormat="false" ht="12.75" hidden="false" customHeight="false" outlineLevel="0" collapsed="false">
      <c r="A952" s="99"/>
      <c r="B952" s="100"/>
      <c r="C952" s="101"/>
      <c r="D952" s="102"/>
      <c r="E952" s="102"/>
      <c r="F952" s="101"/>
      <c r="G952" s="103"/>
      <c r="H952" s="99"/>
      <c r="I952" s="103"/>
      <c r="J952" s="99"/>
      <c r="K952" s="99"/>
      <c r="L952" s="99"/>
      <c r="M952" s="103" t="n">
        <v>0</v>
      </c>
      <c r="N952" s="103" t="n">
        <v>0</v>
      </c>
      <c r="O952" s="103" t="n">
        <v>0</v>
      </c>
      <c r="P952" s="99"/>
      <c r="Q952" s="99"/>
    </row>
    <row r="953" customFormat="false" ht="12.75" hidden="false" customHeight="false" outlineLevel="0" collapsed="false">
      <c r="A953" s="104" t="n">
        <f aca="false">A950+1</f>
        <v>318</v>
      </c>
      <c r="B953" s="95"/>
      <c r="C953" s="40"/>
      <c r="D953" s="96"/>
      <c r="E953" s="96"/>
      <c r="F953" s="40"/>
      <c r="G953" s="105" t="n">
        <f aca="false">C953</f>
        <v>0</v>
      </c>
      <c r="H953" s="104" t="n">
        <f aca="false">IF(AND(E953=0,E954=0),25,20)</f>
        <v>25</v>
      </c>
      <c r="I953" s="105" t="n">
        <f aca="false">F953</f>
        <v>0</v>
      </c>
      <c r="J953" s="94" t="n">
        <f aca="false">IF(E953="WO40",-40,MAX(4,SUM(E953:E954)))</f>
        <v>4</v>
      </c>
      <c r="K953" s="104" t="n">
        <f aca="false">IF(D953&gt;E953,1,0)+IF(D954&gt;E954,1,0)+IF(D955&gt;E955,1,0)</f>
        <v>0</v>
      </c>
      <c r="L953" s="104" t="n">
        <f aca="false">IF(E953&gt;D953,1,0)+IF(E954&gt;D954,1,0)+IF(E955&gt;D955,1,0)</f>
        <v>0</v>
      </c>
      <c r="M953" s="97" t="str">
        <f aca="false">G953&amp;" d. "&amp;I953</f>
        <v>0 d. 0</v>
      </c>
      <c r="N953" s="97" t="str">
        <f aca="false">G953&amp;" x "&amp;I953</f>
        <v>0 x 0</v>
      </c>
      <c r="O953" s="97" t="str">
        <f aca="false">I953&amp;" x "&amp;G953</f>
        <v>0 x 0</v>
      </c>
      <c r="P953" s="94" t="n">
        <f aca="false">MONTH(B953)</f>
        <v>12</v>
      </c>
      <c r="Q953" s="94" t="n">
        <f aca="false">QUOTIENT(B953-2,7)-6129</f>
        <v>-6129</v>
      </c>
    </row>
    <row r="954" customFormat="false" ht="12.75" hidden="false" customHeight="false" outlineLevel="0" collapsed="false">
      <c r="A954" s="94"/>
      <c r="B954" s="39"/>
      <c r="C954" s="40"/>
      <c r="D954" s="98"/>
      <c r="E954" s="98"/>
      <c r="F954" s="40"/>
      <c r="G954" s="97"/>
      <c r="H954" s="94"/>
      <c r="I954" s="97"/>
      <c r="J954" s="94"/>
      <c r="K954" s="94"/>
      <c r="L954" s="94"/>
      <c r="M954" s="97" t="n">
        <v>0</v>
      </c>
      <c r="N954" s="97" t="n">
        <v>0</v>
      </c>
      <c r="O954" s="97" t="n">
        <v>0</v>
      </c>
      <c r="P954" s="94"/>
      <c r="Q954" s="94"/>
    </row>
    <row r="955" customFormat="false" ht="12.75" hidden="false" customHeight="false" outlineLevel="0" collapsed="false">
      <c r="A955" s="99"/>
      <c r="B955" s="100"/>
      <c r="C955" s="101"/>
      <c r="D955" s="102"/>
      <c r="E955" s="102"/>
      <c r="F955" s="101"/>
      <c r="G955" s="103"/>
      <c r="H955" s="99"/>
      <c r="I955" s="103"/>
      <c r="J955" s="99"/>
      <c r="K955" s="99"/>
      <c r="L955" s="99"/>
      <c r="M955" s="103" t="n">
        <v>0</v>
      </c>
      <c r="N955" s="103" t="n">
        <v>0</v>
      </c>
      <c r="O955" s="103" t="n">
        <v>0</v>
      </c>
      <c r="P955" s="99"/>
      <c r="Q955" s="99"/>
    </row>
    <row r="956" customFormat="false" ht="12.75" hidden="false" customHeight="false" outlineLevel="0" collapsed="false">
      <c r="A956" s="104" t="n">
        <f aca="false">A953+1</f>
        <v>319</v>
      </c>
      <c r="B956" s="95"/>
      <c r="C956" s="40"/>
      <c r="D956" s="96"/>
      <c r="E956" s="96"/>
      <c r="F956" s="40"/>
      <c r="G956" s="105" t="n">
        <f aca="false">C956</f>
        <v>0</v>
      </c>
      <c r="H956" s="104" t="n">
        <f aca="false">IF(AND(E956=0,E957=0),25,20)</f>
        <v>25</v>
      </c>
      <c r="I956" s="105" t="n">
        <f aca="false">F956</f>
        <v>0</v>
      </c>
      <c r="J956" s="94" t="n">
        <f aca="false">IF(E956="WO40",-40,MAX(4,SUM(E956:E957)))</f>
        <v>4</v>
      </c>
      <c r="K956" s="104" t="n">
        <f aca="false">IF(D956&gt;E956,1,0)+IF(D957&gt;E957,1,0)+IF(D958&gt;E958,1,0)</f>
        <v>0</v>
      </c>
      <c r="L956" s="104" t="n">
        <f aca="false">IF(E956&gt;D956,1,0)+IF(E957&gt;D957,1,0)+IF(E958&gt;D958,1,0)</f>
        <v>0</v>
      </c>
      <c r="M956" s="97" t="str">
        <f aca="false">G956&amp;" d. "&amp;I956</f>
        <v>0 d. 0</v>
      </c>
      <c r="N956" s="97" t="str">
        <f aca="false">G956&amp;" x "&amp;I956</f>
        <v>0 x 0</v>
      </c>
      <c r="O956" s="97" t="str">
        <f aca="false">I956&amp;" x "&amp;G956</f>
        <v>0 x 0</v>
      </c>
      <c r="P956" s="94" t="n">
        <f aca="false">MONTH(B956)</f>
        <v>12</v>
      </c>
      <c r="Q956" s="94" t="n">
        <f aca="false">QUOTIENT(B956-2,7)-6129</f>
        <v>-6129</v>
      </c>
    </row>
    <row r="957" customFormat="false" ht="12.75" hidden="false" customHeight="false" outlineLevel="0" collapsed="false">
      <c r="A957" s="94"/>
      <c r="B957" s="39"/>
      <c r="C957" s="40"/>
      <c r="D957" s="98"/>
      <c r="E957" s="98"/>
      <c r="F957" s="40"/>
      <c r="G957" s="97"/>
      <c r="H957" s="94"/>
      <c r="I957" s="97"/>
      <c r="J957" s="94"/>
      <c r="K957" s="94"/>
      <c r="L957" s="94"/>
      <c r="M957" s="97" t="n">
        <v>0</v>
      </c>
      <c r="N957" s="97" t="n">
        <v>0</v>
      </c>
      <c r="O957" s="97" t="n">
        <v>0</v>
      </c>
      <c r="P957" s="94"/>
      <c r="Q957" s="94"/>
    </row>
    <row r="958" customFormat="false" ht="12.75" hidden="false" customHeight="false" outlineLevel="0" collapsed="false">
      <c r="A958" s="99"/>
      <c r="B958" s="100"/>
      <c r="C958" s="101"/>
      <c r="D958" s="102"/>
      <c r="E958" s="102"/>
      <c r="F958" s="101"/>
      <c r="G958" s="103"/>
      <c r="H958" s="99"/>
      <c r="I958" s="103"/>
      <c r="J958" s="99"/>
      <c r="K958" s="99"/>
      <c r="L958" s="99"/>
      <c r="M958" s="103" t="n">
        <v>0</v>
      </c>
      <c r="N958" s="103" t="n">
        <v>0</v>
      </c>
      <c r="O958" s="103" t="n">
        <v>0</v>
      </c>
      <c r="P958" s="99"/>
      <c r="Q958" s="99"/>
    </row>
    <row r="959" customFormat="false" ht="12.75" hidden="false" customHeight="false" outlineLevel="0" collapsed="false">
      <c r="A959" s="104" t="n">
        <f aca="false">A956+1</f>
        <v>320</v>
      </c>
      <c r="B959" s="95"/>
      <c r="C959" s="40"/>
      <c r="D959" s="96"/>
      <c r="E959" s="96"/>
      <c r="F959" s="40"/>
      <c r="G959" s="105" t="n">
        <f aca="false">C959</f>
        <v>0</v>
      </c>
      <c r="H959" s="104" t="n">
        <f aca="false">IF(AND(E959=0,E960=0),25,20)</f>
        <v>25</v>
      </c>
      <c r="I959" s="105" t="n">
        <f aca="false">F959</f>
        <v>0</v>
      </c>
      <c r="J959" s="94" t="n">
        <f aca="false">IF(E959="WO40",-40,MAX(4,SUM(E959:E960)))</f>
        <v>4</v>
      </c>
      <c r="K959" s="104" t="n">
        <f aca="false">IF(D959&gt;E959,1,0)+IF(D960&gt;E960,1,0)+IF(D961&gt;E961,1,0)</f>
        <v>0</v>
      </c>
      <c r="L959" s="104" t="n">
        <f aca="false">IF(E959&gt;D959,1,0)+IF(E960&gt;D960,1,0)+IF(E961&gt;D961,1,0)</f>
        <v>0</v>
      </c>
      <c r="M959" s="97" t="str">
        <f aca="false">G959&amp;" d. "&amp;I959</f>
        <v>0 d. 0</v>
      </c>
      <c r="N959" s="97" t="str">
        <f aca="false">G959&amp;" x "&amp;I959</f>
        <v>0 x 0</v>
      </c>
      <c r="O959" s="97" t="str">
        <f aca="false">I959&amp;" x "&amp;G959</f>
        <v>0 x 0</v>
      </c>
      <c r="P959" s="94" t="n">
        <f aca="false">MONTH(B959)</f>
        <v>12</v>
      </c>
      <c r="Q959" s="94" t="n">
        <f aca="false">QUOTIENT(B959-2,7)-6129</f>
        <v>-6129</v>
      </c>
    </row>
    <row r="960" customFormat="false" ht="12.75" hidden="false" customHeight="false" outlineLevel="0" collapsed="false">
      <c r="A960" s="94"/>
      <c r="B960" s="39"/>
      <c r="C960" s="40"/>
      <c r="D960" s="98"/>
      <c r="E960" s="98"/>
      <c r="F960" s="40"/>
      <c r="G960" s="97"/>
      <c r="H960" s="94"/>
      <c r="I960" s="97"/>
      <c r="J960" s="94"/>
      <c r="K960" s="94"/>
      <c r="L960" s="94"/>
      <c r="M960" s="97" t="n">
        <v>0</v>
      </c>
      <c r="N960" s="97" t="n">
        <v>0</v>
      </c>
      <c r="O960" s="97" t="n">
        <v>0</v>
      </c>
      <c r="P960" s="94"/>
      <c r="Q960" s="94"/>
    </row>
    <row r="961" customFormat="false" ht="12.75" hidden="false" customHeight="false" outlineLevel="0" collapsed="false">
      <c r="A961" s="99"/>
      <c r="B961" s="100"/>
      <c r="C961" s="101"/>
      <c r="D961" s="102"/>
      <c r="E961" s="102"/>
      <c r="F961" s="101"/>
      <c r="G961" s="103"/>
      <c r="H961" s="99"/>
      <c r="I961" s="103"/>
      <c r="J961" s="99"/>
      <c r="K961" s="99"/>
      <c r="L961" s="99"/>
      <c r="M961" s="103" t="n">
        <v>0</v>
      </c>
      <c r="N961" s="103" t="n">
        <v>0</v>
      </c>
      <c r="O961" s="103" t="n">
        <v>0</v>
      </c>
      <c r="P961" s="99"/>
      <c r="Q961" s="99"/>
    </row>
    <row r="962" customFormat="false" ht="12.75" hidden="false" customHeight="false" outlineLevel="0" collapsed="false">
      <c r="A962" s="104" t="n">
        <f aca="false">A959+1</f>
        <v>321</v>
      </c>
      <c r="B962" s="95"/>
      <c r="C962" s="40"/>
      <c r="D962" s="96"/>
      <c r="E962" s="96"/>
      <c r="F962" s="40"/>
      <c r="G962" s="105" t="n">
        <f aca="false">C962</f>
        <v>0</v>
      </c>
      <c r="H962" s="104" t="n">
        <f aca="false">IF(AND(E962=0,E963=0),25,20)</f>
        <v>25</v>
      </c>
      <c r="I962" s="105" t="n">
        <f aca="false">F962</f>
        <v>0</v>
      </c>
      <c r="J962" s="94" t="n">
        <f aca="false">IF(E962="WO40",-40,MAX(4,SUM(E962:E963)))</f>
        <v>4</v>
      </c>
      <c r="K962" s="104" t="n">
        <f aca="false">IF(D962&gt;E962,1,0)+IF(D963&gt;E963,1,0)+IF(D964&gt;E964,1,0)</f>
        <v>0</v>
      </c>
      <c r="L962" s="104" t="n">
        <f aca="false">IF(E962&gt;D962,1,0)+IF(E963&gt;D963,1,0)+IF(E964&gt;D964,1,0)</f>
        <v>0</v>
      </c>
      <c r="M962" s="97" t="str">
        <f aca="false">G962&amp;" d. "&amp;I962</f>
        <v>0 d. 0</v>
      </c>
      <c r="N962" s="97" t="str">
        <f aca="false">G962&amp;" x "&amp;I962</f>
        <v>0 x 0</v>
      </c>
      <c r="O962" s="97" t="str">
        <f aca="false">I962&amp;" x "&amp;G962</f>
        <v>0 x 0</v>
      </c>
      <c r="P962" s="94" t="n">
        <f aca="false">MONTH(B962)</f>
        <v>12</v>
      </c>
      <c r="Q962" s="94" t="n">
        <f aca="false">QUOTIENT(B962-2,7)-6129</f>
        <v>-6129</v>
      </c>
    </row>
    <row r="963" customFormat="false" ht="12.75" hidden="false" customHeight="false" outlineLevel="0" collapsed="false">
      <c r="A963" s="94"/>
      <c r="B963" s="39"/>
      <c r="C963" s="40"/>
      <c r="D963" s="98"/>
      <c r="E963" s="98"/>
      <c r="F963" s="40"/>
      <c r="G963" s="97"/>
      <c r="H963" s="94"/>
      <c r="I963" s="97"/>
      <c r="J963" s="94"/>
      <c r="K963" s="94"/>
      <c r="L963" s="94"/>
      <c r="M963" s="97" t="n">
        <v>0</v>
      </c>
      <c r="N963" s="97" t="n">
        <v>0</v>
      </c>
      <c r="O963" s="97" t="n">
        <v>0</v>
      </c>
      <c r="P963" s="94"/>
      <c r="Q963" s="94"/>
    </row>
    <row r="964" customFormat="false" ht="12.75" hidden="false" customHeight="false" outlineLevel="0" collapsed="false">
      <c r="A964" s="99"/>
      <c r="B964" s="100"/>
      <c r="C964" s="101"/>
      <c r="D964" s="102"/>
      <c r="E964" s="102"/>
      <c r="F964" s="101"/>
      <c r="G964" s="103"/>
      <c r="H964" s="99"/>
      <c r="I964" s="103"/>
      <c r="J964" s="99"/>
      <c r="K964" s="99"/>
      <c r="L964" s="99"/>
      <c r="M964" s="103" t="n">
        <v>0</v>
      </c>
      <c r="N964" s="103" t="n">
        <v>0</v>
      </c>
      <c r="O964" s="103" t="n">
        <v>0</v>
      </c>
      <c r="P964" s="99"/>
      <c r="Q964" s="99"/>
    </row>
    <row r="965" customFormat="false" ht="12.75" hidden="false" customHeight="false" outlineLevel="0" collapsed="false">
      <c r="A965" s="104" t="n">
        <f aca="false">A962+1</f>
        <v>322</v>
      </c>
      <c r="B965" s="95"/>
      <c r="C965" s="40"/>
      <c r="D965" s="96"/>
      <c r="E965" s="96"/>
      <c r="F965" s="40"/>
      <c r="G965" s="105" t="n">
        <f aca="false">C965</f>
        <v>0</v>
      </c>
      <c r="H965" s="104" t="n">
        <f aca="false">IF(AND(E965=0,E966=0),25,20)</f>
        <v>25</v>
      </c>
      <c r="I965" s="105" t="n">
        <f aca="false">F965</f>
        <v>0</v>
      </c>
      <c r="J965" s="94" t="n">
        <f aca="false">IF(E965="WO40",-40,MAX(4,SUM(E965:E966)))</f>
        <v>4</v>
      </c>
      <c r="K965" s="104" t="n">
        <f aca="false">IF(D965&gt;E965,1,0)+IF(D966&gt;E966,1,0)+IF(D967&gt;E967,1,0)</f>
        <v>0</v>
      </c>
      <c r="L965" s="104" t="n">
        <f aca="false">IF(E965&gt;D965,1,0)+IF(E966&gt;D966,1,0)+IF(E967&gt;D967,1,0)</f>
        <v>0</v>
      </c>
      <c r="M965" s="97" t="str">
        <f aca="false">G965&amp;" d. "&amp;I965</f>
        <v>0 d. 0</v>
      </c>
      <c r="N965" s="97" t="str">
        <f aca="false">G965&amp;" x "&amp;I965</f>
        <v>0 x 0</v>
      </c>
      <c r="O965" s="97" t="str">
        <f aca="false">I965&amp;" x "&amp;G965</f>
        <v>0 x 0</v>
      </c>
      <c r="P965" s="94" t="n">
        <f aca="false">MONTH(B965)</f>
        <v>12</v>
      </c>
      <c r="Q965" s="94" t="n">
        <f aca="false">QUOTIENT(B965-2,7)-6129</f>
        <v>-6129</v>
      </c>
    </row>
    <row r="966" customFormat="false" ht="12.75" hidden="false" customHeight="false" outlineLevel="0" collapsed="false">
      <c r="A966" s="94"/>
      <c r="B966" s="39"/>
      <c r="C966" s="40"/>
      <c r="D966" s="98"/>
      <c r="E966" s="98"/>
      <c r="F966" s="40"/>
      <c r="G966" s="97"/>
      <c r="H966" s="94"/>
      <c r="I966" s="97"/>
      <c r="J966" s="94"/>
      <c r="K966" s="94"/>
      <c r="L966" s="94"/>
      <c r="M966" s="97" t="n">
        <v>0</v>
      </c>
      <c r="N966" s="97" t="n">
        <v>0</v>
      </c>
      <c r="O966" s="97" t="n">
        <v>0</v>
      </c>
      <c r="P966" s="94"/>
      <c r="Q966" s="94"/>
    </row>
    <row r="967" customFormat="false" ht="12.75" hidden="false" customHeight="false" outlineLevel="0" collapsed="false">
      <c r="A967" s="99"/>
      <c r="B967" s="100"/>
      <c r="C967" s="101"/>
      <c r="D967" s="102"/>
      <c r="E967" s="102"/>
      <c r="F967" s="101"/>
      <c r="G967" s="103"/>
      <c r="H967" s="99"/>
      <c r="I967" s="103"/>
      <c r="J967" s="99"/>
      <c r="K967" s="99"/>
      <c r="L967" s="99"/>
      <c r="M967" s="103" t="n">
        <v>0</v>
      </c>
      <c r="N967" s="103" t="n">
        <v>0</v>
      </c>
      <c r="O967" s="103" t="n">
        <v>0</v>
      </c>
      <c r="P967" s="99"/>
      <c r="Q967" s="99"/>
    </row>
    <row r="968" customFormat="false" ht="12.75" hidden="false" customHeight="false" outlineLevel="0" collapsed="false">
      <c r="A968" s="104" t="n">
        <f aca="false">A965+1</f>
        <v>323</v>
      </c>
      <c r="B968" s="95"/>
      <c r="C968" s="40"/>
      <c r="D968" s="96"/>
      <c r="E968" s="96"/>
      <c r="F968" s="40"/>
      <c r="G968" s="105" t="n">
        <f aca="false">C968</f>
        <v>0</v>
      </c>
      <c r="H968" s="104" t="n">
        <f aca="false">IF(AND(E968=0,E969=0),25,20)</f>
        <v>25</v>
      </c>
      <c r="I968" s="105" t="n">
        <f aca="false">F968</f>
        <v>0</v>
      </c>
      <c r="J968" s="94" t="n">
        <f aca="false">IF(E968="WO40",-40,MAX(4,SUM(E968:E969)))</f>
        <v>4</v>
      </c>
      <c r="K968" s="104" t="n">
        <f aca="false">IF(D968&gt;E968,1,0)+IF(D969&gt;E969,1,0)+IF(D970&gt;E970,1,0)</f>
        <v>0</v>
      </c>
      <c r="L968" s="104" t="n">
        <f aca="false">IF(E968&gt;D968,1,0)+IF(E969&gt;D969,1,0)+IF(E970&gt;D970,1,0)</f>
        <v>0</v>
      </c>
      <c r="M968" s="97" t="str">
        <f aca="false">G968&amp;" d. "&amp;I968</f>
        <v>0 d. 0</v>
      </c>
      <c r="N968" s="97" t="str">
        <f aca="false">G968&amp;" x "&amp;I968</f>
        <v>0 x 0</v>
      </c>
      <c r="O968" s="97" t="str">
        <f aca="false">I968&amp;" x "&amp;G968</f>
        <v>0 x 0</v>
      </c>
      <c r="P968" s="94" t="n">
        <f aca="false">MONTH(B968)</f>
        <v>12</v>
      </c>
      <c r="Q968" s="94" t="n">
        <f aca="false">QUOTIENT(B968-2,7)-6129</f>
        <v>-6129</v>
      </c>
    </row>
    <row r="969" customFormat="false" ht="12.75" hidden="false" customHeight="false" outlineLevel="0" collapsed="false">
      <c r="A969" s="94"/>
      <c r="B969" s="39"/>
      <c r="C969" s="40"/>
      <c r="D969" s="98"/>
      <c r="E969" s="98"/>
      <c r="F969" s="40"/>
      <c r="G969" s="97"/>
      <c r="H969" s="94"/>
      <c r="I969" s="97"/>
      <c r="J969" s="94"/>
      <c r="K969" s="94"/>
      <c r="L969" s="94"/>
      <c r="M969" s="97" t="n">
        <v>0</v>
      </c>
      <c r="N969" s="97" t="n">
        <v>0</v>
      </c>
      <c r="O969" s="97" t="n">
        <v>0</v>
      </c>
      <c r="P969" s="94"/>
      <c r="Q969" s="94"/>
    </row>
    <row r="970" customFormat="false" ht="12.75" hidden="false" customHeight="false" outlineLevel="0" collapsed="false">
      <c r="A970" s="99"/>
      <c r="B970" s="100"/>
      <c r="C970" s="101"/>
      <c r="D970" s="102"/>
      <c r="E970" s="102"/>
      <c r="F970" s="101"/>
      <c r="G970" s="103"/>
      <c r="H970" s="99"/>
      <c r="I970" s="103"/>
      <c r="J970" s="99"/>
      <c r="K970" s="99"/>
      <c r="L970" s="99"/>
      <c r="M970" s="103" t="n">
        <v>0</v>
      </c>
      <c r="N970" s="103" t="n">
        <v>0</v>
      </c>
      <c r="O970" s="103" t="n">
        <v>0</v>
      </c>
      <c r="P970" s="99"/>
      <c r="Q970" s="99"/>
    </row>
    <row r="971" customFormat="false" ht="12.75" hidden="false" customHeight="false" outlineLevel="0" collapsed="false">
      <c r="A971" s="104" t="n">
        <f aca="false">A968+1</f>
        <v>324</v>
      </c>
      <c r="B971" s="95"/>
      <c r="C971" s="40"/>
      <c r="D971" s="96"/>
      <c r="E971" s="96"/>
      <c r="F971" s="40"/>
      <c r="G971" s="105" t="n">
        <f aca="false">C971</f>
        <v>0</v>
      </c>
      <c r="H971" s="104" t="n">
        <f aca="false">IF(AND(E971=0,E972=0),25,20)</f>
        <v>25</v>
      </c>
      <c r="I971" s="105" t="n">
        <f aca="false">F971</f>
        <v>0</v>
      </c>
      <c r="J971" s="94" t="n">
        <f aca="false">IF(E971="WO40",-40,MAX(4,SUM(E971:E972)))</f>
        <v>4</v>
      </c>
      <c r="K971" s="104" t="n">
        <f aca="false">IF(D971&gt;E971,1,0)+IF(D972&gt;E972,1,0)+IF(D973&gt;E973,1,0)</f>
        <v>0</v>
      </c>
      <c r="L971" s="104" t="n">
        <f aca="false">IF(E971&gt;D971,1,0)+IF(E972&gt;D972,1,0)+IF(E973&gt;D973,1,0)</f>
        <v>0</v>
      </c>
      <c r="M971" s="97" t="str">
        <f aca="false">G971&amp;" d. "&amp;I971</f>
        <v>0 d. 0</v>
      </c>
      <c r="N971" s="97" t="str">
        <f aca="false">G971&amp;" x "&amp;I971</f>
        <v>0 x 0</v>
      </c>
      <c r="O971" s="97" t="str">
        <f aca="false">I971&amp;" x "&amp;G971</f>
        <v>0 x 0</v>
      </c>
      <c r="P971" s="94" t="n">
        <f aca="false">MONTH(B971)</f>
        <v>12</v>
      </c>
      <c r="Q971" s="94" t="n">
        <f aca="false">QUOTIENT(B971-2,7)-6129</f>
        <v>-6129</v>
      </c>
    </row>
    <row r="972" customFormat="false" ht="12.75" hidden="false" customHeight="false" outlineLevel="0" collapsed="false">
      <c r="A972" s="94"/>
      <c r="B972" s="39"/>
      <c r="C972" s="40"/>
      <c r="D972" s="98"/>
      <c r="E972" s="98"/>
      <c r="F972" s="40"/>
      <c r="G972" s="97"/>
      <c r="H972" s="94"/>
      <c r="I972" s="97"/>
      <c r="J972" s="94"/>
      <c r="K972" s="94"/>
      <c r="L972" s="94"/>
      <c r="M972" s="97" t="n">
        <v>0</v>
      </c>
      <c r="N972" s="97" t="n">
        <v>0</v>
      </c>
      <c r="O972" s="97" t="n">
        <v>0</v>
      </c>
      <c r="P972" s="94"/>
      <c r="Q972" s="94"/>
    </row>
    <row r="973" customFormat="false" ht="12.75" hidden="false" customHeight="false" outlineLevel="0" collapsed="false">
      <c r="A973" s="99"/>
      <c r="B973" s="100"/>
      <c r="C973" s="101"/>
      <c r="D973" s="102"/>
      <c r="E973" s="102"/>
      <c r="F973" s="101"/>
      <c r="G973" s="103"/>
      <c r="H973" s="99"/>
      <c r="I973" s="103"/>
      <c r="J973" s="99"/>
      <c r="K973" s="99"/>
      <c r="L973" s="99"/>
      <c r="M973" s="103" t="n">
        <v>0</v>
      </c>
      <c r="N973" s="103" t="n">
        <v>0</v>
      </c>
      <c r="O973" s="103" t="n">
        <v>0</v>
      </c>
      <c r="P973" s="99"/>
      <c r="Q973" s="99"/>
    </row>
    <row r="974" customFormat="false" ht="12.75" hidden="false" customHeight="false" outlineLevel="0" collapsed="false">
      <c r="A974" s="104" t="n">
        <f aca="false">A971+1</f>
        <v>325</v>
      </c>
      <c r="B974" s="95"/>
      <c r="C974" s="40"/>
      <c r="D974" s="96"/>
      <c r="E974" s="96"/>
      <c r="F974" s="40"/>
      <c r="G974" s="105" t="n">
        <f aca="false">C974</f>
        <v>0</v>
      </c>
      <c r="H974" s="104" t="n">
        <f aca="false">IF(AND(E974=0,E975=0),25,20)</f>
        <v>25</v>
      </c>
      <c r="I974" s="105" t="n">
        <f aca="false">F974</f>
        <v>0</v>
      </c>
      <c r="J974" s="94" t="n">
        <f aca="false">IF(E974="WO40",-40,MAX(4,SUM(E974:E975)))</f>
        <v>4</v>
      </c>
      <c r="K974" s="104" t="n">
        <f aca="false">IF(D974&gt;E974,1,0)+IF(D975&gt;E975,1,0)+IF(D976&gt;E976,1,0)</f>
        <v>0</v>
      </c>
      <c r="L974" s="104" t="n">
        <f aca="false">IF(E974&gt;D974,1,0)+IF(E975&gt;D975,1,0)+IF(E976&gt;D976,1,0)</f>
        <v>0</v>
      </c>
      <c r="M974" s="97" t="str">
        <f aca="false">G974&amp;" d. "&amp;I974</f>
        <v>0 d. 0</v>
      </c>
      <c r="N974" s="97" t="str">
        <f aca="false">G974&amp;" x "&amp;I974</f>
        <v>0 x 0</v>
      </c>
      <c r="O974" s="97" t="str">
        <f aca="false">I974&amp;" x "&amp;G974</f>
        <v>0 x 0</v>
      </c>
      <c r="P974" s="94" t="n">
        <f aca="false">MONTH(B974)</f>
        <v>12</v>
      </c>
      <c r="Q974" s="94" t="n">
        <f aca="false">QUOTIENT(B974-2,7)-6129</f>
        <v>-6129</v>
      </c>
    </row>
    <row r="975" customFormat="false" ht="12.75" hidden="false" customHeight="false" outlineLevel="0" collapsed="false">
      <c r="A975" s="94"/>
      <c r="B975" s="39"/>
      <c r="C975" s="40"/>
      <c r="D975" s="98"/>
      <c r="E975" s="98"/>
      <c r="F975" s="40"/>
      <c r="G975" s="97"/>
      <c r="H975" s="94"/>
      <c r="I975" s="97"/>
      <c r="J975" s="94"/>
      <c r="K975" s="94"/>
      <c r="L975" s="94"/>
      <c r="M975" s="97" t="n">
        <v>0</v>
      </c>
      <c r="N975" s="97" t="n">
        <v>0</v>
      </c>
      <c r="O975" s="97" t="n">
        <v>0</v>
      </c>
      <c r="P975" s="94"/>
      <c r="Q975" s="94"/>
    </row>
    <row r="976" customFormat="false" ht="12.75" hidden="false" customHeight="false" outlineLevel="0" collapsed="false">
      <c r="A976" s="99"/>
      <c r="B976" s="100"/>
      <c r="C976" s="101"/>
      <c r="D976" s="102"/>
      <c r="E976" s="102"/>
      <c r="F976" s="101"/>
      <c r="G976" s="103"/>
      <c r="H976" s="99"/>
      <c r="I976" s="103"/>
      <c r="J976" s="99"/>
      <c r="K976" s="99"/>
      <c r="L976" s="99"/>
      <c r="M976" s="103" t="n">
        <v>0</v>
      </c>
      <c r="N976" s="103" t="n">
        <v>0</v>
      </c>
      <c r="O976" s="103" t="n">
        <v>0</v>
      </c>
      <c r="P976" s="99"/>
      <c r="Q976" s="99"/>
    </row>
    <row r="977" customFormat="false" ht="12.75" hidden="false" customHeight="false" outlineLevel="0" collapsed="false">
      <c r="A977" s="104" t="n">
        <f aca="false">A974+1</f>
        <v>326</v>
      </c>
      <c r="B977" s="95"/>
      <c r="C977" s="40"/>
      <c r="D977" s="96"/>
      <c r="E977" s="96"/>
      <c r="F977" s="40"/>
      <c r="G977" s="105" t="n">
        <f aca="false">C977</f>
        <v>0</v>
      </c>
      <c r="H977" s="104" t="n">
        <f aca="false">IF(AND(E977=0,E978=0),25,20)</f>
        <v>25</v>
      </c>
      <c r="I977" s="105" t="n">
        <f aca="false">F977</f>
        <v>0</v>
      </c>
      <c r="J977" s="94" t="n">
        <f aca="false">IF(E977="WO40",-40,MAX(4,SUM(E977:E978)))</f>
        <v>4</v>
      </c>
      <c r="K977" s="104" t="n">
        <f aca="false">IF(D977&gt;E977,1,0)+IF(D978&gt;E978,1,0)+IF(D979&gt;E979,1,0)</f>
        <v>0</v>
      </c>
      <c r="L977" s="104" t="n">
        <f aca="false">IF(E977&gt;D977,1,0)+IF(E978&gt;D978,1,0)+IF(E979&gt;D979,1,0)</f>
        <v>0</v>
      </c>
      <c r="M977" s="97" t="str">
        <f aca="false">G977&amp;" d. "&amp;I977</f>
        <v>0 d. 0</v>
      </c>
      <c r="N977" s="97" t="str">
        <f aca="false">G977&amp;" x "&amp;I977</f>
        <v>0 x 0</v>
      </c>
      <c r="O977" s="97" t="str">
        <f aca="false">I977&amp;" x "&amp;G977</f>
        <v>0 x 0</v>
      </c>
      <c r="P977" s="94" t="n">
        <f aca="false">MONTH(B977)</f>
        <v>12</v>
      </c>
      <c r="Q977" s="94" t="n">
        <f aca="false">QUOTIENT(B977-2,7)-6129</f>
        <v>-6129</v>
      </c>
    </row>
    <row r="978" customFormat="false" ht="12.75" hidden="false" customHeight="false" outlineLevel="0" collapsed="false">
      <c r="A978" s="94"/>
      <c r="B978" s="39"/>
      <c r="C978" s="40"/>
      <c r="D978" s="98"/>
      <c r="E978" s="98"/>
      <c r="F978" s="40"/>
      <c r="G978" s="97"/>
      <c r="H978" s="94"/>
      <c r="I978" s="97"/>
      <c r="J978" s="94"/>
      <c r="K978" s="94"/>
      <c r="L978" s="94"/>
      <c r="M978" s="97" t="n">
        <v>0</v>
      </c>
      <c r="N978" s="97" t="n">
        <v>0</v>
      </c>
      <c r="O978" s="97" t="n">
        <v>0</v>
      </c>
      <c r="P978" s="94"/>
      <c r="Q978" s="94"/>
    </row>
    <row r="979" customFormat="false" ht="12.75" hidden="false" customHeight="false" outlineLevel="0" collapsed="false">
      <c r="A979" s="99"/>
      <c r="B979" s="100"/>
      <c r="C979" s="101"/>
      <c r="D979" s="102"/>
      <c r="E979" s="102"/>
      <c r="F979" s="101"/>
      <c r="G979" s="103"/>
      <c r="H979" s="99"/>
      <c r="I979" s="103"/>
      <c r="J979" s="99"/>
      <c r="K979" s="99"/>
      <c r="L979" s="99"/>
      <c r="M979" s="103" t="n">
        <v>0</v>
      </c>
      <c r="N979" s="103" t="n">
        <v>0</v>
      </c>
      <c r="O979" s="103" t="n">
        <v>0</v>
      </c>
      <c r="P979" s="99"/>
      <c r="Q979" s="99"/>
    </row>
    <row r="980" customFormat="false" ht="12.75" hidden="false" customHeight="false" outlineLevel="0" collapsed="false">
      <c r="A980" s="104" t="n">
        <f aca="false">A977+1</f>
        <v>327</v>
      </c>
      <c r="B980" s="95"/>
      <c r="C980" s="40"/>
      <c r="D980" s="96"/>
      <c r="E980" s="96"/>
      <c r="F980" s="40"/>
      <c r="G980" s="105" t="n">
        <f aca="false">C980</f>
        <v>0</v>
      </c>
      <c r="H980" s="104" t="n">
        <f aca="false">IF(AND(E980=0,E981=0),25,20)</f>
        <v>25</v>
      </c>
      <c r="I980" s="105" t="n">
        <f aca="false">F980</f>
        <v>0</v>
      </c>
      <c r="J980" s="94" t="n">
        <f aca="false">IF(E980="WO40",-40,MAX(4,SUM(E980:E981)))</f>
        <v>4</v>
      </c>
      <c r="K980" s="104" t="n">
        <f aca="false">IF(D980&gt;E980,1,0)+IF(D981&gt;E981,1,0)+IF(D982&gt;E982,1,0)</f>
        <v>0</v>
      </c>
      <c r="L980" s="104" t="n">
        <f aca="false">IF(E980&gt;D980,1,0)+IF(E981&gt;D981,1,0)+IF(E982&gt;D982,1,0)</f>
        <v>0</v>
      </c>
      <c r="M980" s="97" t="str">
        <f aca="false">G980&amp;" d. "&amp;I980</f>
        <v>0 d. 0</v>
      </c>
      <c r="N980" s="97" t="str">
        <f aca="false">G980&amp;" x "&amp;I980</f>
        <v>0 x 0</v>
      </c>
      <c r="O980" s="97" t="str">
        <f aca="false">I980&amp;" x "&amp;G980</f>
        <v>0 x 0</v>
      </c>
      <c r="P980" s="94" t="n">
        <f aca="false">MONTH(B980)</f>
        <v>12</v>
      </c>
      <c r="Q980" s="94" t="n">
        <f aca="false">QUOTIENT(B980-2,7)-6129</f>
        <v>-6129</v>
      </c>
    </row>
    <row r="981" customFormat="false" ht="12.75" hidden="false" customHeight="false" outlineLevel="0" collapsed="false">
      <c r="A981" s="94"/>
      <c r="B981" s="39"/>
      <c r="C981" s="40"/>
      <c r="D981" s="98"/>
      <c r="E981" s="98"/>
      <c r="F981" s="40"/>
      <c r="G981" s="97"/>
      <c r="H981" s="94"/>
      <c r="I981" s="97"/>
      <c r="J981" s="94"/>
      <c r="K981" s="94"/>
      <c r="L981" s="94"/>
      <c r="M981" s="97" t="n">
        <v>0</v>
      </c>
      <c r="N981" s="97" t="n">
        <v>0</v>
      </c>
      <c r="O981" s="97" t="n">
        <v>0</v>
      </c>
      <c r="P981" s="94"/>
      <c r="Q981" s="94"/>
    </row>
    <row r="982" customFormat="false" ht="12.75" hidden="false" customHeight="false" outlineLevel="0" collapsed="false">
      <c r="A982" s="99"/>
      <c r="B982" s="100"/>
      <c r="C982" s="101"/>
      <c r="D982" s="102"/>
      <c r="E982" s="102"/>
      <c r="F982" s="101"/>
      <c r="G982" s="103"/>
      <c r="H982" s="99"/>
      <c r="I982" s="103"/>
      <c r="J982" s="99"/>
      <c r="K982" s="99"/>
      <c r="L982" s="99"/>
      <c r="M982" s="103" t="n">
        <v>0</v>
      </c>
      <c r="N982" s="103" t="n">
        <v>0</v>
      </c>
      <c r="O982" s="103" t="n">
        <v>0</v>
      </c>
      <c r="P982" s="99"/>
      <c r="Q982" s="99"/>
    </row>
    <row r="983" customFormat="false" ht="12.75" hidden="false" customHeight="false" outlineLevel="0" collapsed="false">
      <c r="A983" s="104" t="n">
        <f aca="false">A980+1</f>
        <v>328</v>
      </c>
      <c r="B983" s="95"/>
      <c r="C983" s="40"/>
      <c r="D983" s="96"/>
      <c r="E983" s="96"/>
      <c r="F983" s="40"/>
      <c r="G983" s="105" t="n">
        <f aca="false">C983</f>
        <v>0</v>
      </c>
      <c r="H983" s="104" t="n">
        <f aca="false">IF(AND(E983=0,E984=0),25,20)</f>
        <v>25</v>
      </c>
      <c r="I983" s="105" t="n">
        <f aca="false">F983</f>
        <v>0</v>
      </c>
      <c r="J983" s="94" t="n">
        <f aca="false">IF(E983="WO40",-40,MAX(4,SUM(E983:E984)))</f>
        <v>4</v>
      </c>
      <c r="K983" s="104" t="n">
        <f aca="false">IF(D983&gt;E983,1,0)+IF(D984&gt;E984,1,0)+IF(D985&gt;E985,1,0)</f>
        <v>0</v>
      </c>
      <c r="L983" s="104" t="n">
        <f aca="false">IF(E983&gt;D983,1,0)+IF(E984&gt;D984,1,0)+IF(E985&gt;D985,1,0)</f>
        <v>0</v>
      </c>
      <c r="M983" s="97" t="str">
        <f aca="false">G983&amp;" d. "&amp;I983</f>
        <v>0 d. 0</v>
      </c>
      <c r="N983" s="97" t="str">
        <f aca="false">G983&amp;" x "&amp;I983</f>
        <v>0 x 0</v>
      </c>
      <c r="O983" s="97" t="str">
        <f aca="false">I983&amp;" x "&amp;G983</f>
        <v>0 x 0</v>
      </c>
      <c r="P983" s="94" t="n">
        <f aca="false">MONTH(B983)</f>
        <v>12</v>
      </c>
      <c r="Q983" s="94" t="n">
        <f aca="false">QUOTIENT(B983-2,7)-6129</f>
        <v>-6129</v>
      </c>
    </row>
    <row r="984" customFormat="false" ht="12.75" hidden="false" customHeight="false" outlineLevel="0" collapsed="false">
      <c r="A984" s="94"/>
      <c r="B984" s="39"/>
      <c r="C984" s="40"/>
      <c r="D984" s="98"/>
      <c r="E984" s="98"/>
      <c r="F984" s="40"/>
      <c r="G984" s="97"/>
      <c r="H984" s="94"/>
      <c r="I984" s="97"/>
      <c r="J984" s="94"/>
      <c r="K984" s="94"/>
      <c r="L984" s="94"/>
      <c r="M984" s="97" t="n">
        <v>0</v>
      </c>
      <c r="N984" s="97" t="n">
        <v>0</v>
      </c>
      <c r="O984" s="97" t="n">
        <v>0</v>
      </c>
      <c r="P984" s="94"/>
      <c r="Q984" s="94"/>
    </row>
    <row r="985" customFormat="false" ht="12.75" hidden="false" customHeight="false" outlineLevel="0" collapsed="false">
      <c r="A985" s="99"/>
      <c r="B985" s="100"/>
      <c r="C985" s="101"/>
      <c r="D985" s="102"/>
      <c r="E985" s="102"/>
      <c r="F985" s="101"/>
      <c r="G985" s="103"/>
      <c r="H985" s="99"/>
      <c r="I985" s="103"/>
      <c r="J985" s="99"/>
      <c r="K985" s="99"/>
      <c r="L985" s="99"/>
      <c r="M985" s="103" t="n">
        <v>0</v>
      </c>
      <c r="N985" s="103" t="n">
        <v>0</v>
      </c>
      <c r="O985" s="103" t="n">
        <v>0</v>
      </c>
      <c r="P985" s="99"/>
      <c r="Q985" s="99"/>
    </row>
    <row r="986" customFormat="false" ht="12.75" hidden="false" customHeight="false" outlineLevel="0" collapsed="false">
      <c r="A986" s="104" t="n">
        <f aca="false">A983+1</f>
        <v>329</v>
      </c>
      <c r="B986" s="95"/>
      <c r="C986" s="40"/>
      <c r="D986" s="96"/>
      <c r="E986" s="96"/>
      <c r="F986" s="40"/>
      <c r="G986" s="105" t="n">
        <f aca="false">C986</f>
        <v>0</v>
      </c>
      <c r="H986" s="104" t="n">
        <f aca="false">IF(AND(E986=0,E987=0),25,20)</f>
        <v>25</v>
      </c>
      <c r="I986" s="105" t="n">
        <f aca="false">F986</f>
        <v>0</v>
      </c>
      <c r="J986" s="94" t="n">
        <f aca="false">IF(E986="WO40",-40,MAX(4,SUM(E986:E987)))</f>
        <v>4</v>
      </c>
      <c r="K986" s="104" t="n">
        <f aca="false">IF(D986&gt;E986,1,0)+IF(D987&gt;E987,1,0)+IF(D988&gt;E988,1,0)</f>
        <v>0</v>
      </c>
      <c r="L986" s="104" t="n">
        <f aca="false">IF(E986&gt;D986,1,0)+IF(E987&gt;D987,1,0)+IF(E988&gt;D988,1,0)</f>
        <v>0</v>
      </c>
      <c r="M986" s="97" t="str">
        <f aca="false">G986&amp;" d. "&amp;I986</f>
        <v>0 d. 0</v>
      </c>
      <c r="N986" s="97" t="str">
        <f aca="false">G986&amp;" x "&amp;I986</f>
        <v>0 x 0</v>
      </c>
      <c r="O986" s="97" t="str">
        <f aca="false">I986&amp;" x "&amp;G986</f>
        <v>0 x 0</v>
      </c>
      <c r="P986" s="94" t="n">
        <f aca="false">MONTH(B986)</f>
        <v>12</v>
      </c>
      <c r="Q986" s="94" t="n">
        <f aca="false">QUOTIENT(B986-2,7)-6129</f>
        <v>-6129</v>
      </c>
    </row>
    <row r="987" customFormat="false" ht="12.75" hidden="false" customHeight="false" outlineLevel="0" collapsed="false">
      <c r="A987" s="94"/>
      <c r="B987" s="39"/>
      <c r="C987" s="40"/>
      <c r="D987" s="98"/>
      <c r="E987" s="98"/>
      <c r="F987" s="40"/>
      <c r="G987" s="97"/>
      <c r="H987" s="94"/>
      <c r="I987" s="97"/>
      <c r="J987" s="94"/>
      <c r="K987" s="94"/>
      <c r="L987" s="94"/>
      <c r="M987" s="97" t="n">
        <v>0</v>
      </c>
      <c r="N987" s="97" t="n">
        <v>0</v>
      </c>
      <c r="O987" s="97" t="n">
        <v>0</v>
      </c>
      <c r="P987" s="94"/>
      <c r="Q987" s="94"/>
    </row>
    <row r="988" customFormat="false" ht="12.75" hidden="false" customHeight="false" outlineLevel="0" collapsed="false">
      <c r="A988" s="99"/>
      <c r="B988" s="100"/>
      <c r="C988" s="101"/>
      <c r="D988" s="102"/>
      <c r="E988" s="102"/>
      <c r="F988" s="101"/>
      <c r="G988" s="103"/>
      <c r="H988" s="99"/>
      <c r="I988" s="103"/>
      <c r="J988" s="99"/>
      <c r="K988" s="99"/>
      <c r="L988" s="99"/>
      <c r="M988" s="103" t="n">
        <v>0</v>
      </c>
      <c r="N988" s="103" t="n">
        <v>0</v>
      </c>
      <c r="O988" s="103" t="n">
        <v>0</v>
      </c>
      <c r="P988" s="99"/>
      <c r="Q988" s="99"/>
    </row>
    <row r="989" customFormat="false" ht="12.75" hidden="false" customHeight="false" outlineLevel="0" collapsed="false">
      <c r="A989" s="104" t="n">
        <f aca="false">A986+1</f>
        <v>330</v>
      </c>
      <c r="B989" s="95"/>
      <c r="C989" s="40"/>
      <c r="D989" s="96"/>
      <c r="E989" s="96"/>
      <c r="F989" s="40"/>
      <c r="G989" s="105" t="n">
        <f aca="false">C989</f>
        <v>0</v>
      </c>
      <c r="H989" s="104" t="n">
        <f aca="false">IF(AND(E989=0,E990=0),25,20)</f>
        <v>25</v>
      </c>
      <c r="I989" s="105" t="n">
        <f aca="false">F989</f>
        <v>0</v>
      </c>
      <c r="J989" s="94" t="n">
        <f aca="false">IF(E989="WO40",-40,MAX(4,SUM(E989:E990)))</f>
        <v>4</v>
      </c>
      <c r="K989" s="104" t="n">
        <f aca="false">IF(D989&gt;E989,1,0)+IF(D990&gt;E990,1,0)+IF(D991&gt;E991,1,0)</f>
        <v>0</v>
      </c>
      <c r="L989" s="104" t="n">
        <f aca="false">IF(E989&gt;D989,1,0)+IF(E990&gt;D990,1,0)+IF(E991&gt;D991,1,0)</f>
        <v>0</v>
      </c>
      <c r="M989" s="97" t="str">
        <f aca="false">G989&amp;" d. "&amp;I989</f>
        <v>0 d. 0</v>
      </c>
      <c r="N989" s="97" t="str">
        <f aca="false">G989&amp;" x "&amp;I989</f>
        <v>0 x 0</v>
      </c>
      <c r="O989" s="97" t="str">
        <f aca="false">I989&amp;" x "&amp;G989</f>
        <v>0 x 0</v>
      </c>
      <c r="P989" s="94" t="n">
        <f aca="false">MONTH(B989)</f>
        <v>12</v>
      </c>
      <c r="Q989" s="94" t="n">
        <f aca="false">QUOTIENT(B989-2,7)-6129</f>
        <v>-6129</v>
      </c>
    </row>
    <row r="990" customFormat="false" ht="12.75" hidden="false" customHeight="false" outlineLevel="0" collapsed="false">
      <c r="A990" s="94"/>
      <c r="B990" s="39"/>
      <c r="C990" s="40"/>
      <c r="D990" s="98"/>
      <c r="E990" s="98"/>
      <c r="F990" s="40"/>
      <c r="G990" s="97"/>
      <c r="H990" s="94"/>
      <c r="I990" s="97"/>
      <c r="J990" s="94"/>
      <c r="K990" s="94"/>
      <c r="L990" s="94"/>
      <c r="M990" s="97" t="n">
        <v>0</v>
      </c>
      <c r="N990" s="97" t="n">
        <v>0</v>
      </c>
      <c r="O990" s="97" t="n">
        <v>0</v>
      </c>
      <c r="P990" s="94"/>
      <c r="Q990" s="94"/>
    </row>
    <row r="991" customFormat="false" ht="12.75" hidden="false" customHeight="false" outlineLevel="0" collapsed="false">
      <c r="A991" s="99"/>
      <c r="B991" s="100"/>
      <c r="C991" s="101"/>
      <c r="D991" s="102"/>
      <c r="E991" s="102"/>
      <c r="F991" s="101"/>
      <c r="G991" s="103"/>
      <c r="H991" s="99"/>
      <c r="I991" s="103"/>
      <c r="J991" s="99"/>
      <c r="K991" s="99"/>
      <c r="L991" s="99"/>
      <c r="M991" s="103" t="n">
        <v>0</v>
      </c>
      <c r="N991" s="103" t="n">
        <v>0</v>
      </c>
      <c r="O991" s="103" t="n">
        <v>0</v>
      </c>
      <c r="P991" s="99"/>
      <c r="Q991" s="99"/>
    </row>
    <row r="992" customFormat="false" ht="12.75" hidden="false" customHeight="false" outlineLevel="0" collapsed="false">
      <c r="A992" s="104" t="n">
        <f aca="false">A989+1</f>
        <v>331</v>
      </c>
      <c r="B992" s="95"/>
      <c r="C992" s="40"/>
      <c r="D992" s="96"/>
      <c r="E992" s="96"/>
      <c r="F992" s="40"/>
      <c r="G992" s="105" t="n">
        <f aca="false">C992</f>
        <v>0</v>
      </c>
      <c r="H992" s="104" t="n">
        <f aca="false">IF(AND(E992=0,E993=0),25,20)</f>
        <v>25</v>
      </c>
      <c r="I992" s="105" t="n">
        <f aca="false">F992</f>
        <v>0</v>
      </c>
      <c r="J992" s="94" t="n">
        <f aca="false">IF(E992="WO40",-40,MAX(4,SUM(E992:E993)))</f>
        <v>4</v>
      </c>
      <c r="K992" s="104" t="n">
        <f aca="false">IF(D992&gt;E992,1,0)+IF(D993&gt;E993,1,0)+IF(D994&gt;E994,1,0)</f>
        <v>0</v>
      </c>
      <c r="L992" s="104" t="n">
        <f aca="false">IF(E992&gt;D992,1,0)+IF(E993&gt;D993,1,0)+IF(E994&gt;D994,1,0)</f>
        <v>0</v>
      </c>
      <c r="M992" s="97" t="str">
        <f aca="false">G992&amp;" d. "&amp;I992</f>
        <v>0 d. 0</v>
      </c>
      <c r="N992" s="97" t="str">
        <f aca="false">G992&amp;" x "&amp;I992</f>
        <v>0 x 0</v>
      </c>
      <c r="O992" s="97" t="str">
        <f aca="false">I992&amp;" x "&amp;G992</f>
        <v>0 x 0</v>
      </c>
      <c r="P992" s="94" t="n">
        <f aca="false">MONTH(B992)</f>
        <v>12</v>
      </c>
      <c r="Q992" s="94" t="n">
        <f aca="false">QUOTIENT(B992-2,7)-6129</f>
        <v>-6129</v>
      </c>
    </row>
    <row r="993" customFormat="false" ht="12.75" hidden="false" customHeight="false" outlineLevel="0" collapsed="false">
      <c r="A993" s="94"/>
      <c r="B993" s="39"/>
      <c r="C993" s="40"/>
      <c r="D993" s="98"/>
      <c r="E993" s="98"/>
      <c r="F993" s="40"/>
      <c r="G993" s="97"/>
      <c r="H993" s="94"/>
      <c r="I993" s="97"/>
      <c r="J993" s="94"/>
      <c r="K993" s="94"/>
      <c r="L993" s="94"/>
      <c r="M993" s="97" t="n">
        <v>0</v>
      </c>
      <c r="N993" s="97" t="n">
        <v>0</v>
      </c>
      <c r="O993" s="97" t="n">
        <v>0</v>
      </c>
      <c r="P993" s="94"/>
      <c r="Q993" s="94"/>
    </row>
    <row r="994" customFormat="false" ht="12.75" hidden="false" customHeight="false" outlineLevel="0" collapsed="false">
      <c r="A994" s="99"/>
      <c r="B994" s="100"/>
      <c r="C994" s="101"/>
      <c r="D994" s="102"/>
      <c r="E994" s="102"/>
      <c r="F994" s="101"/>
      <c r="G994" s="103"/>
      <c r="H994" s="99"/>
      <c r="I994" s="103"/>
      <c r="J994" s="99"/>
      <c r="K994" s="99"/>
      <c r="L994" s="99"/>
      <c r="M994" s="103" t="n">
        <v>0</v>
      </c>
      <c r="N994" s="103" t="n">
        <v>0</v>
      </c>
      <c r="O994" s="103" t="n">
        <v>0</v>
      </c>
      <c r="P994" s="99"/>
      <c r="Q994" s="99"/>
    </row>
    <row r="995" customFormat="false" ht="12.75" hidden="false" customHeight="false" outlineLevel="0" collapsed="false">
      <c r="A995" s="104" t="n">
        <f aca="false">A992+1</f>
        <v>332</v>
      </c>
      <c r="B995" s="95"/>
      <c r="C995" s="40"/>
      <c r="D995" s="96"/>
      <c r="E995" s="96"/>
      <c r="F995" s="40"/>
      <c r="G995" s="105" t="n">
        <f aca="false">C995</f>
        <v>0</v>
      </c>
      <c r="H995" s="104" t="n">
        <f aca="false">IF(AND(E995=0,E996=0),25,20)</f>
        <v>25</v>
      </c>
      <c r="I995" s="105" t="n">
        <f aca="false">F995</f>
        <v>0</v>
      </c>
      <c r="J995" s="94" t="n">
        <f aca="false">IF(E995="WO40",-40,MAX(4,SUM(E995:E996)))</f>
        <v>4</v>
      </c>
      <c r="K995" s="104" t="n">
        <f aca="false">IF(D995&gt;E995,1,0)+IF(D996&gt;E996,1,0)+IF(D997&gt;E997,1,0)</f>
        <v>0</v>
      </c>
      <c r="L995" s="104" t="n">
        <f aca="false">IF(E995&gt;D995,1,0)+IF(E996&gt;D996,1,0)+IF(E997&gt;D997,1,0)</f>
        <v>0</v>
      </c>
      <c r="M995" s="97" t="str">
        <f aca="false">G995&amp;" d. "&amp;I995</f>
        <v>0 d. 0</v>
      </c>
      <c r="N995" s="97" t="str">
        <f aca="false">G995&amp;" x "&amp;I995</f>
        <v>0 x 0</v>
      </c>
      <c r="O995" s="97" t="str">
        <f aca="false">I995&amp;" x "&amp;G995</f>
        <v>0 x 0</v>
      </c>
      <c r="P995" s="94" t="n">
        <f aca="false">MONTH(B995)</f>
        <v>12</v>
      </c>
      <c r="Q995" s="94" t="n">
        <f aca="false">QUOTIENT(B995-2,7)-6129</f>
        <v>-6129</v>
      </c>
    </row>
    <row r="996" customFormat="false" ht="12.75" hidden="false" customHeight="false" outlineLevel="0" collapsed="false">
      <c r="A996" s="94"/>
      <c r="B996" s="39"/>
      <c r="C996" s="40"/>
      <c r="D996" s="98"/>
      <c r="E996" s="98"/>
      <c r="F996" s="40"/>
      <c r="G996" s="97"/>
      <c r="H996" s="94"/>
      <c r="I996" s="97"/>
      <c r="J996" s="94"/>
      <c r="K996" s="94"/>
      <c r="L996" s="94"/>
      <c r="M996" s="97" t="n">
        <v>0</v>
      </c>
      <c r="N996" s="97" t="n">
        <v>0</v>
      </c>
      <c r="O996" s="97" t="n">
        <v>0</v>
      </c>
      <c r="P996" s="94"/>
      <c r="Q996" s="94"/>
    </row>
    <row r="997" customFormat="false" ht="12.75" hidden="false" customHeight="false" outlineLevel="0" collapsed="false">
      <c r="A997" s="99"/>
      <c r="B997" s="100"/>
      <c r="C997" s="101"/>
      <c r="D997" s="102"/>
      <c r="E997" s="102"/>
      <c r="F997" s="101"/>
      <c r="G997" s="103"/>
      <c r="H997" s="99"/>
      <c r="I997" s="103"/>
      <c r="J997" s="99"/>
      <c r="K997" s="99"/>
      <c r="L997" s="99"/>
      <c r="M997" s="103" t="n">
        <v>0</v>
      </c>
      <c r="N997" s="103" t="n">
        <v>0</v>
      </c>
      <c r="O997" s="103" t="n">
        <v>0</v>
      </c>
      <c r="P997" s="99"/>
      <c r="Q997" s="99"/>
    </row>
    <row r="998" customFormat="false" ht="12.75" hidden="false" customHeight="false" outlineLevel="0" collapsed="false">
      <c r="A998" s="104" t="n">
        <f aca="false">A995+1</f>
        <v>333</v>
      </c>
      <c r="B998" s="95"/>
      <c r="C998" s="40"/>
      <c r="D998" s="96"/>
      <c r="E998" s="96"/>
      <c r="F998" s="40"/>
      <c r="G998" s="105" t="n">
        <f aca="false">C998</f>
        <v>0</v>
      </c>
      <c r="H998" s="104" t="n">
        <f aca="false">IF(AND(E998=0,E999=0),25,20)</f>
        <v>25</v>
      </c>
      <c r="I998" s="105" t="n">
        <f aca="false">F998</f>
        <v>0</v>
      </c>
      <c r="J998" s="94" t="n">
        <f aca="false">IF(E998="WO40",-40,MAX(4,SUM(E998:E999)))</f>
        <v>4</v>
      </c>
      <c r="K998" s="104" t="n">
        <f aca="false">IF(D998&gt;E998,1,0)+IF(D999&gt;E999,1,0)+IF(D1000&gt;E1000,1,0)</f>
        <v>0</v>
      </c>
      <c r="L998" s="104" t="n">
        <f aca="false">IF(E998&gt;D998,1,0)+IF(E999&gt;D999,1,0)+IF(E1000&gt;D1000,1,0)</f>
        <v>0</v>
      </c>
      <c r="M998" s="97" t="str">
        <f aca="false">G998&amp;" d. "&amp;I998</f>
        <v>0 d. 0</v>
      </c>
      <c r="N998" s="97" t="str">
        <f aca="false">G998&amp;" x "&amp;I998</f>
        <v>0 x 0</v>
      </c>
      <c r="O998" s="97" t="str">
        <f aca="false">I998&amp;" x "&amp;G998</f>
        <v>0 x 0</v>
      </c>
      <c r="P998" s="94" t="n">
        <f aca="false">MONTH(B998)</f>
        <v>12</v>
      </c>
      <c r="Q998" s="94" t="n">
        <f aca="false">QUOTIENT(B998-2,7)-6129</f>
        <v>-6129</v>
      </c>
    </row>
    <row r="999" customFormat="false" ht="12.75" hidden="false" customHeight="false" outlineLevel="0" collapsed="false">
      <c r="A999" s="94"/>
      <c r="B999" s="39"/>
      <c r="C999" s="40"/>
      <c r="D999" s="98"/>
      <c r="E999" s="98"/>
      <c r="F999" s="40"/>
      <c r="G999" s="97"/>
      <c r="H999" s="94"/>
      <c r="I999" s="97"/>
      <c r="J999" s="94"/>
      <c r="K999" s="94"/>
      <c r="L999" s="94"/>
      <c r="M999" s="97" t="n">
        <v>0</v>
      </c>
      <c r="N999" s="97" t="n">
        <v>0</v>
      </c>
      <c r="O999" s="97" t="n">
        <v>0</v>
      </c>
      <c r="P999" s="94"/>
      <c r="Q999" s="94"/>
    </row>
    <row r="1000" customFormat="false" ht="12.75" hidden="false" customHeight="false" outlineLevel="0" collapsed="false">
      <c r="A1000" s="99"/>
      <c r="B1000" s="100"/>
      <c r="C1000" s="101"/>
      <c r="D1000" s="102"/>
      <c r="E1000" s="102"/>
      <c r="F1000" s="101"/>
      <c r="G1000" s="103"/>
      <c r="H1000" s="99"/>
      <c r="I1000" s="103"/>
      <c r="J1000" s="99"/>
      <c r="K1000" s="99"/>
      <c r="L1000" s="99"/>
      <c r="M1000" s="103" t="n">
        <v>0</v>
      </c>
      <c r="N1000" s="103" t="n">
        <v>0</v>
      </c>
      <c r="O1000" s="103" t="n">
        <v>0</v>
      </c>
      <c r="P1000" s="99"/>
      <c r="Q1000" s="99"/>
    </row>
    <row r="1001" customFormat="false" ht="12.75" hidden="false" customHeight="false" outlineLevel="0" collapsed="false">
      <c r="A1001" s="104" t="n">
        <f aca="false">A998+1</f>
        <v>334</v>
      </c>
      <c r="B1001" s="95"/>
      <c r="C1001" s="40"/>
      <c r="D1001" s="96"/>
      <c r="E1001" s="96"/>
      <c r="F1001" s="40"/>
      <c r="G1001" s="105" t="n">
        <f aca="false">C1001</f>
        <v>0</v>
      </c>
      <c r="H1001" s="104" t="n">
        <f aca="false">IF(AND(E1001=0,E1002=0),25,20)</f>
        <v>25</v>
      </c>
      <c r="I1001" s="105" t="n">
        <f aca="false">F1001</f>
        <v>0</v>
      </c>
      <c r="J1001" s="94" t="n">
        <f aca="false">IF(E1001="WO40",-40,MAX(4,SUM(E1001:E1002)))</f>
        <v>4</v>
      </c>
      <c r="K1001" s="104" t="n">
        <f aca="false">IF(D1001&gt;E1001,1,0)+IF(D1002&gt;E1002,1,0)+IF(D1003&gt;E1003,1,0)</f>
        <v>0</v>
      </c>
      <c r="L1001" s="104" t="n">
        <f aca="false">IF(E1001&gt;D1001,1,0)+IF(E1002&gt;D1002,1,0)+IF(E1003&gt;D1003,1,0)</f>
        <v>0</v>
      </c>
      <c r="M1001" s="97" t="str">
        <f aca="false">G1001&amp;" d. "&amp;I1001</f>
        <v>0 d. 0</v>
      </c>
      <c r="N1001" s="97" t="str">
        <f aca="false">G1001&amp;" x "&amp;I1001</f>
        <v>0 x 0</v>
      </c>
      <c r="O1001" s="97" t="str">
        <f aca="false">I1001&amp;" x "&amp;G1001</f>
        <v>0 x 0</v>
      </c>
      <c r="P1001" s="94" t="n">
        <f aca="false">MONTH(B1001)</f>
        <v>12</v>
      </c>
      <c r="Q1001" s="94" t="n">
        <f aca="false">QUOTIENT(B1001-2,7)-6129</f>
        <v>-6129</v>
      </c>
    </row>
    <row r="1002" customFormat="false" ht="12.75" hidden="false" customHeight="false" outlineLevel="0" collapsed="false">
      <c r="A1002" s="94"/>
      <c r="B1002" s="39"/>
      <c r="C1002" s="40"/>
      <c r="D1002" s="98"/>
      <c r="E1002" s="98"/>
      <c r="F1002" s="40"/>
      <c r="G1002" s="97"/>
      <c r="H1002" s="94"/>
      <c r="I1002" s="97"/>
      <c r="J1002" s="94"/>
      <c r="K1002" s="94"/>
      <c r="L1002" s="94"/>
      <c r="M1002" s="97" t="n">
        <v>0</v>
      </c>
      <c r="N1002" s="97" t="n">
        <v>0</v>
      </c>
      <c r="O1002" s="97" t="n">
        <v>0</v>
      </c>
      <c r="P1002" s="94"/>
      <c r="Q1002" s="94"/>
    </row>
    <row r="1003" customFormat="false" ht="12.75" hidden="false" customHeight="false" outlineLevel="0" collapsed="false">
      <c r="A1003" s="99"/>
      <c r="B1003" s="100"/>
      <c r="C1003" s="101"/>
      <c r="D1003" s="102"/>
      <c r="E1003" s="102"/>
      <c r="F1003" s="101"/>
      <c r="G1003" s="103"/>
      <c r="H1003" s="99"/>
      <c r="I1003" s="103"/>
      <c r="J1003" s="99"/>
      <c r="K1003" s="99"/>
      <c r="L1003" s="99"/>
      <c r="M1003" s="103" t="n">
        <v>0</v>
      </c>
      <c r="N1003" s="103" t="n">
        <v>0</v>
      </c>
      <c r="O1003" s="103" t="n">
        <v>0</v>
      </c>
      <c r="P1003" s="99"/>
      <c r="Q1003" s="99"/>
    </row>
    <row r="1004" customFormat="false" ht="12.75" hidden="false" customHeight="false" outlineLevel="0" collapsed="false">
      <c r="A1004" s="104" t="n">
        <f aca="false">A1001+1</f>
        <v>335</v>
      </c>
      <c r="B1004" s="95"/>
      <c r="C1004" s="40"/>
      <c r="D1004" s="96"/>
      <c r="E1004" s="96"/>
      <c r="F1004" s="40"/>
      <c r="G1004" s="105" t="n">
        <f aca="false">C1004</f>
        <v>0</v>
      </c>
      <c r="H1004" s="104" t="n">
        <f aca="false">IF(AND(E1004=0,E1005=0),25,20)</f>
        <v>25</v>
      </c>
      <c r="I1004" s="105" t="n">
        <f aca="false">F1004</f>
        <v>0</v>
      </c>
      <c r="J1004" s="94" t="n">
        <f aca="false">IF(E1004="WO40",-40,MAX(4,SUM(E1004:E1005)))</f>
        <v>4</v>
      </c>
      <c r="K1004" s="104" t="n">
        <f aca="false">IF(D1004&gt;E1004,1,0)+IF(D1005&gt;E1005,1,0)+IF(D1006&gt;E1006,1,0)</f>
        <v>0</v>
      </c>
      <c r="L1004" s="104" t="n">
        <f aca="false">IF(E1004&gt;D1004,1,0)+IF(E1005&gt;D1005,1,0)+IF(E1006&gt;D1006,1,0)</f>
        <v>0</v>
      </c>
      <c r="M1004" s="97" t="str">
        <f aca="false">G1004&amp;" d. "&amp;I1004</f>
        <v>0 d. 0</v>
      </c>
      <c r="N1004" s="97" t="str">
        <f aca="false">G1004&amp;" x "&amp;I1004</f>
        <v>0 x 0</v>
      </c>
      <c r="O1004" s="97" t="str">
        <f aca="false">I1004&amp;" x "&amp;G1004</f>
        <v>0 x 0</v>
      </c>
      <c r="P1004" s="94" t="n">
        <f aca="false">MONTH(B1004)</f>
        <v>12</v>
      </c>
      <c r="Q1004" s="94" t="n">
        <f aca="false">QUOTIENT(B1004-2,7)-6129</f>
        <v>-6129</v>
      </c>
    </row>
    <row r="1005" customFormat="false" ht="12.75" hidden="false" customHeight="false" outlineLevel="0" collapsed="false">
      <c r="A1005" s="94"/>
      <c r="B1005" s="39"/>
      <c r="C1005" s="40"/>
      <c r="D1005" s="98"/>
      <c r="E1005" s="98"/>
      <c r="F1005" s="40"/>
      <c r="G1005" s="97"/>
      <c r="H1005" s="94"/>
      <c r="I1005" s="97"/>
      <c r="J1005" s="94"/>
      <c r="K1005" s="94"/>
      <c r="L1005" s="94"/>
      <c r="M1005" s="97" t="n">
        <v>0</v>
      </c>
      <c r="N1005" s="97" t="n">
        <v>0</v>
      </c>
      <c r="O1005" s="97" t="n">
        <v>0</v>
      </c>
      <c r="P1005" s="94"/>
      <c r="Q1005" s="94"/>
    </row>
    <row r="1006" customFormat="false" ht="12.75" hidden="false" customHeight="false" outlineLevel="0" collapsed="false">
      <c r="A1006" s="99"/>
      <c r="B1006" s="100"/>
      <c r="C1006" s="101"/>
      <c r="D1006" s="102"/>
      <c r="E1006" s="102"/>
      <c r="F1006" s="101"/>
      <c r="G1006" s="103"/>
      <c r="H1006" s="99"/>
      <c r="I1006" s="103"/>
      <c r="J1006" s="99"/>
      <c r="K1006" s="99"/>
      <c r="L1006" s="99"/>
      <c r="M1006" s="103" t="n">
        <v>0</v>
      </c>
      <c r="N1006" s="103" t="n">
        <v>0</v>
      </c>
      <c r="O1006" s="103" t="n">
        <v>0</v>
      </c>
      <c r="P1006" s="99"/>
      <c r="Q1006" s="99"/>
    </row>
    <row r="1007" customFormat="false" ht="12.75" hidden="false" customHeight="false" outlineLevel="0" collapsed="false">
      <c r="A1007" s="104" t="n">
        <f aca="false">A1004+1</f>
        <v>336</v>
      </c>
      <c r="B1007" s="95"/>
      <c r="C1007" s="40"/>
      <c r="D1007" s="96"/>
      <c r="E1007" s="96"/>
      <c r="F1007" s="40"/>
      <c r="G1007" s="105" t="n">
        <f aca="false">C1007</f>
        <v>0</v>
      </c>
      <c r="H1007" s="104" t="n">
        <f aca="false">IF(AND(E1007=0,E1008=0),25,20)</f>
        <v>25</v>
      </c>
      <c r="I1007" s="105" t="n">
        <f aca="false">F1007</f>
        <v>0</v>
      </c>
      <c r="J1007" s="94" t="n">
        <f aca="false">IF(E1007="WO40",-40,MAX(4,SUM(E1007:E1008)))</f>
        <v>4</v>
      </c>
      <c r="K1007" s="104" t="n">
        <f aca="false">IF(D1007&gt;E1007,1,0)+IF(D1008&gt;E1008,1,0)+IF(D1009&gt;E1009,1,0)</f>
        <v>0</v>
      </c>
      <c r="L1007" s="104" t="n">
        <f aca="false">IF(E1007&gt;D1007,1,0)+IF(E1008&gt;D1008,1,0)+IF(E1009&gt;D1009,1,0)</f>
        <v>0</v>
      </c>
      <c r="M1007" s="97" t="str">
        <f aca="false">G1007&amp;" d. "&amp;I1007</f>
        <v>0 d. 0</v>
      </c>
      <c r="N1007" s="97" t="str">
        <f aca="false">G1007&amp;" x "&amp;I1007</f>
        <v>0 x 0</v>
      </c>
      <c r="O1007" s="97" t="str">
        <f aca="false">I1007&amp;" x "&amp;G1007</f>
        <v>0 x 0</v>
      </c>
      <c r="P1007" s="94" t="n">
        <f aca="false">MONTH(B1007)</f>
        <v>12</v>
      </c>
      <c r="Q1007" s="94" t="n">
        <f aca="false">QUOTIENT(B1007-2,7)-6129</f>
        <v>-6129</v>
      </c>
    </row>
    <row r="1008" customFormat="false" ht="12.75" hidden="false" customHeight="false" outlineLevel="0" collapsed="false">
      <c r="A1008" s="94"/>
      <c r="B1008" s="39"/>
      <c r="C1008" s="40"/>
      <c r="D1008" s="98"/>
      <c r="E1008" s="98"/>
      <c r="F1008" s="40"/>
      <c r="G1008" s="97"/>
      <c r="H1008" s="94"/>
      <c r="I1008" s="97"/>
      <c r="J1008" s="94"/>
      <c r="K1008" s="94"/>
      <c r="L1008" s="94"/>
      <c r="M1008" s="97" t="n">
        <v>0</v>
      </c>
      <c r="N1008" s="97" t="n">
        <v>0</v>
      </c>
      <c r="O1008" s="97" t="n">
        <v>0</v>
      </c>
      <c r="P1008" s="94"/>
      <c r="Q1008" s="94"/>
    </row>
    <row r="1009" customFormat="false" ht="12.75" hidden="false" customHeight="false" outlineLevel="0" collapsed="false">
      <c r="A1009" s="99"/>
      <c r="B1009" s="100"/>
      <c r="C1009" s="101"/>
      <c r="D1009" s="102"/>
      <c r="E1009" s="102"/>
      <c r="F1009" s="101"/>
      <c r="G1009" s="103"/>
      <c r="H1009" s="99"/>
      <c r="I1009" s="103"/>
      <c r="J1009" s="99"/>
      <c r="K1009" s="99"/>
      <c r="L1009" s="99"/>
      <c r="M1009" s="103" t="n">
        <v>0</v>
      </c>
      <c r="N1009" s="103" t="n">
        <v>0</v>
      </c>
      <c r="O1009" s="103" t="n">
        <v>0</v>
      </c>
      <c r="P1009" s="99"/>
      <c r="Q1009" s="99"/>
    </row>
    <row r="1010" customFormat="false" ht="12.75" hidden="false" customHeight="false" outlineLevel="0" collapsed="false">
      <c r="A1010" s="104" t="n">
        <f aca="false">A1007+1</f>
        <v>337</v>
      </c>
      <c r="B1010" s="95"/>
      <c r="C1010" s="40"/>
      <c r="D1010" s="96"/>
      <c r="E1010" s="96"/>
      <c r="F1010" s="40"/>
      <c r="G1010" s="105" t="n">
        <f aca="false">C1010</f>
        <v>0</v>
      </c>
      <c r="H1010" s="104" t="n">
        <f aca="false">IF(AND(E1010=0,E1011=0),25,20)</f>
        <v>25</v>
      </c>
      <c r="I1010" s="105" t="n">
        <f aca="false">F1010</f>
        <v>0</v>
      </c>
      <c r="J1010" s="94" t="n">
        <f aca="false">IF(E1010="WO40",-40,MAX(4,SUM(E1010:E1011)))</f>
        <v>4</v>
      </c>
      <c r="K1010" s="104" t="n">
        <f aca="false">IF(D1010&gt;E1010,1,0)+IF(D1011&gt;E1011,1,0)+IF(D1012&gt;E1012,1,0)</f>
        <v>0</v>
      </c>
      <c r="L1010" s="104" t="n">
        <f aca="false">IF(E1010&gt;D1010,1,0)+IF(E1011&gt;D1011,1,0)+IF(E1012&gt;D1012,1,0)</f>
        <v>0</v>
      </c>
      <c r="M1010" s="97" t="str">
        <f aca="false">G1010&amp;" d. "&amp;I1010</f>
        <v>0 d. 0</v>
      </c>
      <c r="N1010" s="97" t="str">
        <f aca="false">G1010&amp;" x "&amp;I1010</f>
        <v>0 x 0</v>
      </c>
      <c r="O1010" s="97" t="str">
        <f aca="false">I1010&amp;" x "&amp;G1010</f>
        <v>0 x 0</v>
      </c>
      <c r="P1010" s="94" t="n">
        <f aca="false">MONTH(B1010)</f>
        <v>12</v>
      </c>
      <c r="Q1010" s="94" t="n">
        <f aca="false">QUOTIENT(B1010-2,7)-6129</f>
        <v>-6129</v>
      </c>
    </row>
    <row r="1011" customFormat="false" ht="12.75" hidden="false" customHeight="false" outlineLevel="0" collapsed="false">
      <c r="A1011" s="94"/>
      <c r="B1011" s="39"/>
      <c r="C1011" s="40"/>
      <c r="D1011" s="98"/>
      <c r="E1011" s="98"/>
      <c r="F1011" s="40"/>
      <c r="G1011" s="97"/>
      <c r="H1011" s="94"/>
      <c r="I1011" s="97"/>
      <c r="J1011" s="94"/>
      <c r="K1011" s="94"/>
      <c r="L1011" s="94"/>
      <c r="M1011" s="97" t="n">
        <v>0</v>
      </c>
      <c r="N1011" s="97" t="n">
        <v>0</v>
      </c>
      <c r="O1011" s="97" t="n">
        <v>0</v>
      </c>
      <c r="P1011" s="94"/>
      <c r="Q1011" s="94"/>
    </row>
    <row r="1012" customFormat="false" ht="12.75" hidden="false" customHeight="false" outlineLevel="0" collapsed="false">
      <c r="A1012" s="99"/>
      <c r="B1012" s="100"/>
      <c r="C1012" s="101"/>
      <c r="D1012" s="102"/>
      <c r="E1012" s="102"/>
      <c r="F1012" s="101"/>
      <c r="G1012" s="103"/>
      <c r="H1012" s="99"/>
      <c r="I1012" s="103"/>
      <c r="J1012" s="99"/>
      <c r="K1012" s="99"/>
      <c r="L1012" s="99"/>
      <c r="M1012" s="103" t="n">
        <v>0</v>
      </c>
      <c r="N1012" s="103" t="n">
        <v>0</v>
      </c>
      <c r="O1012" s="103" t="n">
        <v>0</v>
      </c>
      <c r="P1012" s="99"/>
      <c r="Q1012" s="99"/>
    </row>
    <row r="1013" customFormat="false" ht="12.75" hidden="false" customHeight="false" outlineLevel="0" collapsed="false">
      <c r="A1013" s="104" t="n">
        <f aca="false">A1010+1</f>
        <v>338</v>
      </c>
      <c r="B1013" s="95"/>
      <c r="C1013" s="40"/>
      <c r="D1013" s="96"/>
      <c r="E1013" s="96"/>
      <c r="F1013" s="40"/>
      <c r="G1013" s="105" t="n">
        <f aca="false">C1013</f>
        <v>0</v>
      </c>
      <c r="H1013" s="104" t="n">
        <f aca="false">IF(AND(E1013=0,E1014=0),25,20)</f>
        <v>25</v>
      </c>
      <c r="I1013" s="105" t="n">
        <f aca="false">F1013</f>
        <v>0</v>
      </c>
      <c r="J1013" s="94" t="n">
        <f aca="false">IF(E1013="WO40",-40,MAX(4,SUM(E1013:E1014)))</f>
        <v>4</v>
      </c>
      <c r="K1013" s="104" t="n">
        <f aca="false">IF(D1013&gt;E1013,1,0)+IF(D1014&gt;E1014,1,0)+IF(D1015&gt;E1015,1,0)</f>
        <v>0</v>
      </c>
      <c r="L1013" s="104" t="n">
        <f aca="false">IF(E1013&gt;D1013,1,0)+IF(E1014&gt;D1014,1,0)+IF(E1015&gt;D1015,1,0)</f>
        <v>0</v>
      </c>
      <c r="M1013" s="97" t="str">
        <f aca="false">G1013&amp;" d. "&amp;I1013</f>
        <v>0 d. 0</v>
      </c>
      <c r="N1013" s="97" t="str">
        <f aca="false">G1013&amp;" x "&amp;I1013</f>
        <v>0 x 0</v>
      </c>
      <c r="O1013" s="97" t="str">
        <f aca="false">I1013&amp;" x "&amp;G1013</f>
        <v>0 x 0</v>
      </c>
      <c r="P1013" s="94" t="n">
        <f aca="false">MONTH(B1013)</f>
        <v>12</v>
      </c>
      <c r="Q1013" s="94" t="n">
        <f aca="false">QUOTIENT(B1013-2,7)-6129</f>
        <v>-6129</v>
      </c>
    </row>
    <row r="1014" customFormat="false" ht="12.75" hidden="false" customHeight="false" outlineLevel="0" collapsed="false">
      <c r="A1014" s="94"/>
      <c r="B1014" s="39"/>
      <c r="C1014" s="40"/>
      <c r="D1014" s="98"/>
      <c r="E1014" s="98"/>
      <c r="F1014" s="40"/>
      <c r="G1014" s="97"/>
      <c r="H1014" s="94"/>
      <c r="I1014" s="97"/>
      <c r="J1014" s="94"/>
      <c r="K1014" s="94"/>
      <c r="L1014" s="94"/>
      <c r="M1014" s="97" t="n">
        <v>0</v>
      </c>
      <c r="N1014" s="97" t="n">
        <v>0</v>
      </c>
      <c r="O1014" s="97" t="n">
        <v>0</v>
      </c>
      <c r="P1014" s="94"/>
      <c r="Q1014" s="94"/>
    </row>
    <row r="1015" customFormat="false" ht="12.75" hidden="false" customHeight="false" outlineLevel="0" collapsed="false">
      <c r="A1015" s="99"/>
      <c r="B1015" s="100"/>
      <c r="C1015" s="101"/>
      <c r="D1015" s="102"/>
      <c r="E1015" s="102"/>
      <c r="F1015" s="101"/>
      <c r="G1015" s="103"/>
      <c r="H1015" s="99"/>
      <c r="I1015" s="103"/>
      <c r="J1015" s="99"/>
      <c r="K1015" s="99"/>
      <c r="L1015" s="99"/>
      <c r="M1015" s="103" t="n">
        <v>0</v>
      </c>
      <c r="N1015" s="103" t="n">
        <v>0</v>
      </c>
      <c r="O1015" s="103" t="n">
        <v>0</v>
      </c>
      <c r="P1015" s="99"/>
      <c r="Q1015" s="99"/>
    </row>
    <row r="1016" customFormat="false" ht="12.75" hidden="false" customHeight="false" outlineLevel="0" collapsed="false">
      <c r="A1016" s="104" t="n">
        <f aca="false">A1013+1</f>
        <v>339</v>
      </c>
      <c r="B1016" s="95"/>
      <c r="C1016" s="40"/>
      <c r="D1016" s="96"/>
      <c r="E1016" s="96"/>
      <c r="F1016" s="40"/>
      <c r="G1016" s="105" t="n">
        <f aca="false">C1016</f>
        <v>0</v>
      </c>
      <c r="H1016" s="104" t="n">
        <f aca="false">IF(AND(E1016=0,E1017=0),25,20)</f>
        <v>25</v>
      </c>
      <c r="I1016" s="105" t="n">
        <f aca="false">F1016</f>
        <v>0</v>
      </c>
      <c r="J1016" s="94" t="n">
        <f aca="false">IF(E1016="WO40",-40,MAX(4,SUM(E1016:E1017)))</f>
        <v>4</v>
      </c>
      <c r="K1016" s="104" t="n">
        <f aca="false">IF(D1016&gt;E1016,1,0)+IF(D1017&gt;E1017,1,0)+IF(D1018&gt;E1018,1,0)</f>
        <v>0</v>
      </c>
      <c r="L1016" s="104" t="n">
        <f aca="false">IF(E1016&gt;D1016,1,0)+IF(E1017&gt;D1017,1,0)+IF(E1018&gt;D1018,1,0)</f>
        <v>0</v>
      </c>
      <c r="M1016" s="97" t="str">
        <f aca="false">G1016&amp;" d. "&amp;I1016</f>
        <v>0 d. 0</v>
      </c>
      <c r="N1016" s="97" t="str">
        <f aca="false">G1016&amp;" x "&amp;I1016</f>
        <v>0 x 0</v>
      </c>
      <c r="O1016" s="97" t="str">
        <f aca="false">I1016&amp;" x "&amp;G1016</f>
        <v>0 x 0</v>
      </c>
      <c r="P1016" s="94" t="n">
        <f aca="false">MONTH(B1016)</f>
        <v>12</v>
      </c>
      <c r="Q1016" s="94" t="n">
        <f aca="false">QUOTIENT(B1016-2,7)-6129</f>
        <v>-6129</v>
      </c>
    </row>
    <row r="1017" customFormat="false" ht="12.75" hidden="false" customHeight="false" outlineLevel="0" collapsed="false">
      <c r="A1017" s="94"/>
      <c r="B1017" s="39"/>
      <c r="C1017" s="40"/>
      <c r="D1017" s="98"/>
      <c r="E1017" s="98"/>
      <c r="F1017" s="40"/>
      <c r="G1017" s="97"/>
      <c r="H1017" s="94"/>
      <c r="I1017" s="97"/>
      <c r="J1017" s="94"/>
      <c r="K1017" s="94"/>
      <c r="L1017" s="94"/>
      <c r="M1017" s="97" t="n">
        <v>0</v>
      </c>
      <c r="N1017" s="97" t="n">
        <v>0</v>
      </c>
      <c r="O1017" s="97" t="n">
        <v>0</v>
      </c>
      <c r="P1017" s="94"/>
      <c r="Q1017" s="94"/>
    </row>
    <row r="1018" customFormat="false" ht="12.75" hidden="false" customHeight="false" outlineLevel="0" collapsed="false">
      <c r="A1018" s="99"/>
      <c r="B1018" s="100"/>
      <c r="C1018" s="101"/>
      <c r="D1018" s="102"/>
      <c r="E1018" s="102"/>
      <c r="F1018" s="101"/>
      <c r="G1018" s="103"/>
      <c r="H1018" s="99"/>
      <c r="I1018" s="103"/>
      <c r="J1018" s="99"/>
      <c r="K1018" s="99"/>
      <c r="L1018" s="99"/>
      <c r="M1018" s="103" t="n">
        <v>0</v>
      </c>
      <c r="N1018" s="103" t="n">
        <v>0</v>
      </c>
      <c r="O1018" s="103" t="n">
        <v>0</v>
      </c>
      <c r="P1018" s="99"/>
      <c r="Q1018" s="99"/>
    </row>
    <row r="1019" customFormat="false" ht="12.75" hidden="false" customHeight="false" outlineLevel="0" collapsed="false">
      <c r="A1019" s="104" t="n">
        <f aca="false">A1016+1</f>
        <v>340</v>
      </c>
      <c r="B1019" s="95"/>
      <c r="C1019" s="40"/>
      <c r="D1019" s="96"/>
      <c r="E1019" s="96"/>
      <c r="F1019" s="40"/>
      <c r="G1019" s="105" t="n">
        <f aca="false">C1019</f>
        <v>0</v>
      </c>
      <c r="H1019" s="104" t="n">
        <f aca="false">IF(AND(E1019=0,E1020=0),25,20)</f>
        <v>25</v>
      </c>
      <c r="I1019" s="105" t="n">
        <f aca="false">F1019</f>
        <v>0</v>
      </c>
      <c r="J1019" s="94" t="n">
        <f aca="false">IF(E1019="WO40",-40,MAX(4,SUM(E1019:E1020)))</f>
        <v>4</v>
      </c>
      <c r="K1019" s="104" t="n">
        <f aca="false">IF(D1019&gt;E1019,1,0)+IF(D1020&gt;E1020,1,0)+IF(D1021&gt;E1021,1,0)</f>
        <v>0</v>
      </c>
      <c r="L1019" s="104" t="n">
        <f aca="false">IF(E1019&gt;D1019,1,0)+IF(E1020&gt;D1020,1,0)+IF(E1021&gt;D1021,1,0)</f>
        <v>0</v>
      </c>
      <c r="M1019" s="97" t="str">
        <f aca="false">G1019&amp;" d. "&amp;I1019</f>
        <v>0 d. 0</v>
      </c>
      <c r="N1019" s="97" t="str">
        <f aca="false">G1019&amp;" x "&amp;I1019</f>
        <v>0 x 0</v>
      </c>
      <c r="O1019" s="97" t="str">
        <f aca="false">I1019&amp;" x "&amp;G1019</f>
        <v>0 x 0</v>
      </c>
      <c r="P1019" s="94" t="n">
        <f aca="false">MONTH(B1019)</f>
        <v>12</v>
      </c>
      <c r="Q1019" s="94" t="n">
        <f aca="false">QUOTIENT(B1019-2,7)-6129</f>
        <v>-6129</v>
      </c>
    </row>
    <row r="1020" customFormat="false" ht="12.75" hidden="false" customHeight="false" outlineLevel="0" collapsed="false">
      <c r="A1020" s="94"/>
      <c r="B1020" s="39"/>
      <c r="C1020" s="40"/>
      <c r="D1020" s="98"/>
      <c r="E1020" s="98"/>
      <c r="F1020" s="40"/>
      <c r="G1020" s="97"/>
      <c r="H1020" s="94"/>
      <c r="I1020" s="97"/>
      <c r="J1020" s="94"/>
      <c r="K1020" s="94"/>
      <c r="L1020" s="94"/>
      <c r="M1020" s="97" t="n">
        <v>0</v>
      </c>
      <c r="N1020" s="97" t="n">
        <v>0</v>
      </c>
      <c r="O1020" s="97" t="n">
        <v>0</v>
      </c>
      <c r="P1020" s="94"/>
      <c r="Q1020" s="94"/>
    </row>
    <row r="1021" customFormat="false" ht="12.75" hidden="false" customHeight="false" outlineLevel="0" collapsed="false">
      <c r="A1021" s="99"/>
      <c r="B1021" s="100"/>
      <c r="C1021" s="101"/>
      <c r="D1021" s="102"/>
      <c r="E1021" s="102"/>
      <c r="F1021" s="101"/>
      <c r="G1021" s="103"/>
      <c r="H1021" s="99"/>
      <c r="I1021" s="103"/>
      <c r="J1021" s="99"/>
      <c r="K1021" s="99"/>
      <c r="L1021" s="99"/>
      <c r="M1021" s="103" t="n">
        <v>0</v>
      </c>
      <c r="N1021" s="103" t="n">
        <v>0</v>
      </c>
      <c r="O1021" s="103" t="n">
        <v>0</v>
      </c>
      <c r="P1021" s="99"/>
      <c r="Q1021" s="99"/>
    </row>
    <row r="1022" customFormat="false" ht="12.75" hidden="false" customHeight="false" outlineLevel="0" collapsed="false">
      <c r="A1022" s="104" t="n">
        <f aca="false">A1019+1</f>
        <v>341</v>
      </c>
      <c r="B1022" s="95"/>
      <c r="C1022" s="40"/>
      <c r="D1022" s="96"/>
      <c r="E1022" s="96"/>
      <c r="F1022" s="40"/>
      <c r="G1022" s="105" t="n">
        <f aca="false">C1022</f>
        <v>0</v>
      </c>
      <c r="H1022" s="104" t="n">
        <f aca="false">IF(AND(E1022=0,E1023=0),25,20)</f>
        <v>25</v>
      </c>
      <c r="I1022" s="105" t="n">
        <f aca="false">F1022</f>
        <v>0</v>
      </c>
      <c r="J1022" s="94" t="n">
        <f aca="false">IF(E1022="WO40",-40,MAX(4,SUM(E1022:E1023)))</f>
        <v>4</v>
      </c>
      <c r="K1022" s="104" t="n">
        <f aca="false">IF(D1022&gt;E1022,1,0)+IF(D1023&gt;E1023,1,0)+IF(D1024&gt;E1024,1,0)</f>
        <v>0</v>
      </c>
      <c r="L1022" s="104" t="n">
        <f aca="false">IF(E1022&gt;D1022,1,0)+IF(E1023&gt;D1023,1,0)+IF(E1024&gt;D1024,1,0)</f>
        <v>0</v>
      </c>
      <c r="M1022" s="97" t="str">
        <f aca="false">G1022&amp;" d. "&amp;I1022</f>
        <v>0 d. 0</v>
      </c>
      <c r="N1022" s="97" t="str">
        <f aca="false">G1022&amp;" x "&amp;I1022</f>
        <v>0 x 0</v>
      </c>
      <c r="O1022" s="97" t="str">
        <f aca="false">I1022&amp;" x "&amp;G1022</f>
        <v>0 x 0</v>
      </c>
      <c r="P1022" s="94" t="n">
        <f aca="false">MONTH(B1022)</f>
        <v>12</v>
      </c>
      <c r="Q1022" s="94" t="n">
        <f aca="false">QUOTIENT(B1022-2,7)-6129</f>
        <v>-6129</v>
      </c>
    </row>
    <row r="1023" customFormat="false" ht="12.75" hidden="false" customHeight="false" outlineLevel="0" collapsed="false">
      <c r="A1023" s="94"/>
      <c r="B1023" s="39"/>
      <c r="C1023" s="40"/>
      <c r="D1023" s="98"/>
      <c r="E1023" s="98"/>
      <c r="F1023" s="40"/>
      <c r="G1023" s="97"/>
      <c r="H1023" s="94"/>
      <c r="I1023" s="97"/>
      <c r="J1023" s="94"/>
      <c r="K1023" s="94"/>
      <c r="L1023" s="94"/>
      <c r="M1023" s="97" t="n">
        <v>0</v>
      </c>
      <c r="N1023" s="97" t="n">
        <v>0</v>
      </c>
      <c r="O1023" s="97" t="n">
        <v>0</v>
      </c>
      <c r="P1023" s="94"/>
      <c r="Q1023" s="94"/>
    </row>
    <row r="1024" customFormat="false" ht="12.75" hidden="false" customHeight="false" outlineLevel="0" collapsed="false">
      <c r="A1024" s="99"/>
      <c r="B1024" s="100"/>
      <c r="C1024" s="101"/>
      <c r="D1024" s="102"/>
      <c r="E1024" s="102"/>
      <c r="F1024" s="101"/>
      <c r="G1024" s="103"/>
      <c r="H1024" s="99"/>
      <c r="I1024" s="103"/>
      <c r="J1024" s="99"/>
      <c r="K1024" s="99"/>
      <c r="L1024" s="99"/>
      <c r="M1024" s="103" t="n">
        <v>0</v>
      </c>
      <c r="N1024" s="103" t="n">
        <v>0</v>
      </c>
      <c r="O1024" s="103" t="n">
        <v>0</v>
      </c>
      <c r="P1024" s="99"/>
      <c r="Q1024" s="99"/>
    </row>
    <row r="1025" customFormat="false" ht="12.75" hidden="false" customHeight="false" outlineLevel="0" collapsed="false">
      <c r="A1025" s="104" t="n">
        <f aca="false">A1022+1</f>
        <v>342</v>
      </c>
      <c r="B1025" s="95"/>
      <c r="C1025" s="40"/>
      <c r="D1025" s="96"/>
      <c r="E1025" s="96"/>
      <c r="F1025" s="40"/>
      <c r="G1025" s="105" t="n">
        <f aca="false">C1025</f>
        <v>0</v>
      </c>
      <c r="H1025" s="104" t="n">
        <f aca="false">IF(AND(E1025=0,E1026=0),25,20)</f>
        <v>25</v>
      </c>
      <c r="I1025" s="105" t="n">
        <f aca="false">F1025</f>
        <v>0</v>
      </c>
      <c r="J1025" s="94" t="n">
        <f aca="false">IF(E1025="WO40",-40,MAX(4,SUM(E1025:E1026)))</f>
        <v>4</v>
      </c>
      <c r="K1025" s="104" t="n">
        <f aca="false">IF(D1025&gt;E1025,1,0)+IF(D1026&gt;E1026,1,0)+IF(D1027&gt;E1027,1,0)</f>
        <v>0</v>
      </c>
      <c r="L1025" s="104" t="n">
        <f aca="false">IF(E1025&gt;D1025,1,0)+IF(E1026&gt;D1026,1,0)+IF(E1027&gt;D1027,1,0)</f>
        <v>0</v>
      </c>
      <c r="M1025" s="97" t="str">
        <f aca="false">G1025&amp;" d. "&amp;I1025</f>
        <v>0 d. 0</v>
      </c>
      <c r="N1025" s="97" t="str">
        <f aca="false">G1025&amp;" x "&amp;I1025</f>
        <v>0 x 0</v>
      </c>
      <c r="O1025" s="97" t="str">
        <f aca="false">I1025&amp;" x "&amp;G1025</f>
        <v>0 x 0</v>
      </c>
      <c r="P1025" s="94" t="n">
        <f aca="false">MONTH(B1025)</f>
        <v>12</v>
      </c>
      <c r="Q1025" s="94" t="n">
        <f aca="false">QUOTIENT(B1025-2,7)-6129</f>
        <v>-6129</v>
      </c>
    </row>
    <row r="1026" customFormat="false" ht="12.75" hidden="false" customHeight="false" outlineLevel="0" collapsed="false">
      <c r="A1026" s="94"/>
      <c r="B1026" s="39"/>
      <c r="C1026" s="40"/>
      <c r="D1026" s="98"/>
      <c r="E1026" s="98"/>
      <c r="F1026" s="40"/>
      <c r="G1026" s="97"/>
      <c r="H1026" s="94"/>
      <c r="I1026" s="97"/>
      <c r="J1026" s="94"/>
      <c r="K1026" s="94"/>
      <c r="L1026" s="94"/>
      <c r="M1026" s="97" t="n">
        <v>0</v>
      </c>
      <c r="N1026" s="97" t="n">
        <v>0</v>
      </c>
      <c r="O1026" s="97" t="n">
        <v>0</v>
      </c>
      <c r="P1026" s="94"/>
      <c r="Q1026" s="94"/>
    </row>
    <row r="1027" customFormat="false" ht="12.75" hidden="false" customHeight="false" outlineLevel="0" collapsed="false">
      <c r="A1027" s="99"/>
      <c r="B1027" s="100"/>
      <c r="C1027" s="101"/>
      <c r="D1027" s="102"/>
      <c r="E1027" s="102"/>
      <c r="F1027" s="101"/>
      <c r="G1027" s="103"/>
      <c r="H1027" s="99"/>
      <c r="I1027" s="103"/>
      <c r="J1027" s="99"/>
      <c r="K1027" s="99"/>
      <c r="L1027" s="99"/>
      <c r="M1027" s="103" t="n">
        <v>0</v>
      </c>
      <c r="N1027" s="103" t="n">
        <v>0</v>
      </c>
      <c r="O1027" s="103" t="n">
        <v>0</v>
      </c>
      <c r="P1027" s="99"/>
      <c r="Q1027" s="99"/>
    </row>
    <row r="1028" customFormat="false" ht="12.75" hidden="false" customHeight="false" outlineLevel="0" collapsed="false">
      <c r="A1028" s="104" t="n">
        <f aca="false">A1025+1</f>
        <v>343</v>
      </c>
      <c r="B1028" s="95"/>
      <c r="C1028" s="40"/>
      <c r="D1028" s="96"/>
      <c r="E1028" s="96"/>
      <c r="F1028" s="40"/>
      <c r="G1028" s="105" t="n">
        <f aca="false">C1028</f>
        <v>0</v>
      </c>
      <c r="H1028" s="104" t="n">
        <f aca="false">IF(AND(E1028=0,E1029=0),25,20)</f>
        <v>25</v>
      </c>
      <c r="I1028" s="105" t="n">
        <f aca="false">F1028</f>
        <v>0</v>
      </c>
      <c r="J1028" s="94" t="n">
        <f aca="false">IF(E1028="WO40",-40,MAX(4,SUM(E1028:E1029)))</f>
        <v>4</v>
      </c>
      <c r="K1028" s="104" t="n">
        <f aca="false">IF(D1028&gt;E1028,1,0)+IF(D1029&gt;E1029,1,0)+IF(D1030&gt;E1030,1,0)</f>
        <v>0</v>
      </c>
      <c r="L1028" s="104" t="n">
        <f aca="false">IF(E1028&gt;D1028,1,0)+IF(E1029&gt;D1029,1,0)+IF(E1030&gt;D1030,1,0)</f>
        <v>0</v>
      </c>
      <c r="M1028" s="97" t="str">
        <f aca="false">G1028&amp;" d. "&amp;I1028</f>
        <v>0 d. 0</v>
      </c>
      <c r="N1028" s="97" t="str">
        <f aca="false">G1028&amp;" x "&amp;I1028</f>
        <v>0 x 0</v>
      </c>
      <c r="O1028" s="97" t="str">
        <f aca="false">I1028&amp;" x "&amp;G1028</f>
        <v>0 x 0</v>
      </c>
      <c r="P1028" s="94" t="n">
        <f aca="false">MONTH(B1028)</f>
        <v>12</v>
      </c>
      <c r="Q1028" s="94" t="n">
        <f aca="false">QUOTIENT(B1028-2,7)-6129</f>
        <v>-6129</v>
      </c>
    </row>
    <row r="1029" customFormat="false" ht="12.75" hidden="false" customHeight="false" outlineLevel="0" collapsed="false">
      <c r="A1029" s="94"/>
      <c r="B1029" s="39"/>
      <c r="C1029" s="40"/>
      <c r="D1029" s="98"/>
      <c r="E1029" s="98"/>
      <c r="F1029" s="40"/>
      <c r="G1029" s="97"/>
      <c r="H1029" s="94"/>
      <c r="I1029" s="97"/>
      <c r="J1029" s="94"/>
      <c r="K1029" s="94"/>
      <c r="L1029" s="94"/>
      <c r="M1029" s="97" t="n">
        <v>0</v>
      </c>
      <c r="N1029" s="97" t="n">
        <v>0</v>
      </c>
      <c r="O1029" s="97" t="n">
        <v>0</v>
      </c>
      <c r="P1029" s="94"/>
      <c r="Q1029" s="94"/>
    </row>
    <row r="1030" customFormat="false" ht="12.75" hidden="false" customHeight="false" outlineLevel="0" collapsed="false">
      <c r="A1030" s="99"/>
      <c r="B1030" s="100"/>
      <c r="C1030" s="101"/>
      <c r="D1030" s="102"/>
      <c r="E1030" s="102"/>
      <c r="F1030" s="101"/>
      <c r="G1030" s="103"/>
      <c r="H1030" s="99"/>
      <c r="I1030" s="103"/>
      <c r="J1030" s="99"/>
      <c r="K1030" s="99"/>
      <c r="L1030" s="99"/>
      <c r="M1030" s="103" t="n">
        <v>0</v>
      </c>
      <c r="N1030" s="103" t="n">
        <v>0</v>
      </c>
      <c r="O1030" s="103" t="n">
        <v>0</v>
      </c>
      <c r="P1030" s="99"/>
      <c r="Q1030" s="99"/>
    </row>
    <row r="1031" customFormat="false" ht="12.75" hidden="false" customHeight="false" outlineLevel="0" collapsed="false">
      <c r="A1031" s="104" t="n">
        <f aca="false">A1028+1</f>
        <v>344</v>
      </c>
      <c r="B1031" s="95"/>
      <c r="C1031" s="40"/>
      <c r="D1031" s="96"/>
      <c r="E1031" s="96"/>
      <c r="F1031" s="40"/>
      <c r="G1031" s="105" t="n">
        <f aca="false">C1031</f>
        <v>0</v>
      </c>
      <c r="H1031" s="104" t="n">
        <f aca="false">IF(AND(E1031=0,E1032=0),25,20)</f>
        <v>25</v>
      </c>
      <c r="I1031" s="105" t="n">
        <f aca="false">F1031</f>
        <v>0</v>
      </c>
      <c r="J1031" s="94" t="n">
        <f aca="false">IF(E1031="WO40",-40,MAX(4,SUM(E1031:E1032)))</f>
        <v>4</v>
      </c>
      <c r="K1031" s="104" t="n">
        <f aca="false">IF(D1031&gt;E1031,1,0)+IF(D1032&gt;E1032,1,0)+IF(D1033&gt;E1033,1,0)</f>
        <v>0</v>
      </c>
      <c r="L1031" s="104" t="n">
        <f aca="false">IF(E1031&gt;D1031,1,0)+IF(E1032&gt;D1032,1,0)+IF(E1033&gt;D1033,1,0)</f>
        <v>0</v>
      </c>
      <c r="M1031" s="97" t="str">
        <f aca="false">G1031&amp;" d. "&amp;I1031</f>
        <v>0 d. 0</v>
      </c>
      <c r="N1031" s="97" t="str">
        <f aca="false">G1031&amp;" x "&amp;I1031</f>
        <v>0 x 0</v>
      </c>
      <c r="O1031" s="97" t="str">
        <f aca="false">I1031&amp;" x "&amp;G1031</f>
        <v>0 x 0</v>
      </c>
      <c r="P1031" s="94" t="n">
        <f aca="false">MONTH(B1031)</f>
        <v>12</v>
      </c>
      <c r="Q1031" s="94" t="n">
        <f aca="false">QUOTIENT(B1031-2,7)-6129</f>
        <v>-6129</v>
      </c>
    </row>
    <row r="1032" customFormat="false" ht="12.75" hidden="false" customHeight="false" outlineLevel="0" collapsed="false">
      <c r="A1032" s="94"/>
      <c r="B1032" s="39"/>
      <c r="C1032" s="40"/>
      <c r="D1032" s="98"/>
      <c r="E1032" s="98"/>
      <c r="F1032" s="40"/>
      <c r="G1032" s="97"/>
      <c r="H1032" s="94"/>
      <c r="I1032" s="97"/>
      <c r="J1032" s="94"/>
      <c r="K1032" s="94"/>
      <c r="L1032" s="94"/>
      <c r="M1032" s="97" t="n">
        <v>0</v>
      </c>
      <c r="N1032" s="97" t="n">
        <v>0</v>
      </c>
      <c r="O1032" s="97" t="n">
        <v>0</v>
      </c>
      <c r="P1032" s="94"/>
      <c r="Q1032" s="94"/>
    </row>
    <row r="1033" customFormat="false" ht="12.75" hidden="false" customHeight="false" outlineLevel="0" collapsed="false">
      <c r="A1033" s="99"/>
      <c r="B1033" s="100"/>
      <c r="C1033" s="101"/>
      <c r="D1033" s="102"/>
      <c r="E1033" s="102"/>
      <c r="F1033" s="101"/>
      <c r="G1033" s="103"/>
      <c r="H1033" s="99"/>
      <c r="I1033" s="103"/>
      <c r="J1033" s="99"/>
      <c r="K1033" s="99"/>
      <c r="L1033" s="99"/>
      <c r="M1033" s="103" t="n">
        <v>0</v>
      </c>
      <c r="N1033" s="103" t="n">
        <v>0</v>
      </c>
      <c r="O1033" s="103" t="n">
        <v>0</v>
      </c>
      <c r="P1033" s="99"/>
      <c r="Q1033" s="99"/>
    </row>
    <row r="1034" customFormat="false" ht="12.75" hidden="false" customHeight="false" outlineLevel="0" collapsed="false">
      <c r="A1034" s="104" t="n">
        <f aca="false">A1031+1</f>
        <v>345</v>
      </c>
      <c r="B1034" s="95"/>
      <c r="C1034" s="40"/>
      <c r="D1034" s="96"/>
      <c r="E1034" s="96"/>
      <c r="F1034" s="40"/>
      <c r="G1034" s="105" t="n">
        <f aca="false">C1034</f>
        <v>0</v>
      </c>
      <c r="H1034" s="104" t="n">
        <f aca="false">IF(AND(E1034=0,E1035=0),25,20)</f>
        <v>25</v>
      </c>
      <c r="I1034" s="105" t="n">
        <f aca="false">F1034</f>
        <v>0</v>
      </c>
      <c r="J1034" s="94" t="n">
        <f aca="false">IF(E1034="WO40",-40,MAX(4,SUM(E1034:E1035)))</f>
        <v>4</v>
      </c>
      <c r="K1034" s="104" t="n">
        <f aca="false">IF(D1034&gt;E1034,1,0)+IF(D1035&gt;E1035,1,0)+IF(D1036&gt;E1036,1,0)</f>
        <v>0</v>
      </c>
      <c r="L1034" s="104" t="n">
        <f aca="false">IF(E1034&gt;D1034,1,0)+IF(E1035&gt;D1035,1,0)+IF(E1036&gt;D1036,1,0)</f>
        <v>0</v>
      </c>
      <c r="M1034" s="97" t="str">
        <f aca="false">G1034&amp;" d. "&amp;I1034</f>
        <v>0 d. 0</v>
      </c>
      <c r="N1034" s="97" t="str">
        <f aca="false">G1034&amp;" x "&amp;I1034</f>
        <v>0 x 0</v>
      </c>
      <c r="O1034" s="97" t="str">
        <f aca="false">I1034&amp;" x "&amp;G1034</f>
        <v>0 x 0</v>
      </c>
      <c r="P1034" s="94" t="n">
        <f aca="false">MONTH(B1034)</f>
        <v>12</v>
      </c>
      <c r="Q1034" s="94" t="n">
        <f aca="false">QUOTIENT(B1034-2,7)-6129</f>
        <v>-6129</v>
      </c>
    </row>
    <row r="1035" customFormat="false" ht="12.75" hidden="false" customHeight="false" outlineLevel="0" collapsed="false">
      <c r="A1035" s="94"/>
      <c r="B1035" s="39"/>
      <c r="C1035" s="40"/>
      <c r="D1035" s="98"/>
      <c r="E1035" s="98"/>
      <c r="F1035" s="40"/>
      <c r="G1035" s="97"/>
      <c r="H1035" s="94"/>
      <c r="I1035" s="97"/>
      <c r="J1035" s="94"/>
      <c r="K1035" s="94"/>
      <c r="L1035" s="94"/>
      <c r="M1035" s="97" t="n">
        <v>0</v>
      </c>
      <c r="N1035" s="97" t="n">
        <v>0</v>
      </c>
      <c r="O1035" s="97" t="n">
        <v>0</v>
      </c>
      <c r="P1035" s="94"/>
      <c r="Q1035" s="94"/>
    </row>
    <row r="1036" customFormat="false" ht="12.75" hidden="false" customHeight="false" outlineLevel="0" collapsed="false">
      <c r="A1036" s="99"/>
      <c r="B1036" s="100"/>
      <c r="C1036" s="101"/>
      <c r="D1036" s="102"/>
      <c r="E1036" s="102"/>
      <c r="F1036" s="101"/>
      <c r="G1036" s="103"/>
      <c r="H1036" s="99"/>
      <c r="I1036" s="103"/>
      <c r="J1036" s="99"/>
      <c r="K1036" s="99"/>
      <c r="L1036" s="99"/>
      <c r="M1036" s="103" t="n">
        <v>0</v>
      </c>
      <c r="N1036" s="103" t="n">
        <v>0</v>
      </c>
      <c r="O1036" s="103" t="n">
        <v>0</v>
      </c>
      <c r="P1036" s="99"/>
      <c r="Q1036" s="99"/>
    </row>
    <row r="1037" customFormat="false" ht="12.75" hidden="false" customHeight="false" outlineLevel="0" collapsed="false">
      <c r="A1037" s="104" t="n">
        <f aca="false">A1034+1</f>
        <v>346</v>
      </c>
      <c r="B1037" s="95"/>
      <c r="C1037" s="40"/>
      <c r="D1037" s="96"/>
      <c r="E1037" s="96"/>
      <c r="F1037" s="40"/>
      <c r="G1037" s="105" t="n">
        <f aca="false">C1037</f>
        <v>0</v>
      </c>
      <c r="H1037" s="104" t="n">
        <f aca="false">IF(AND(E1037=0,E1038=0),25,20)</f>
        <v>25</v>
      </c>
      <c r="I1037" s="105" t="n">
        <f aca="false">F1037</f>
        <v>0</v>
      </c>
      <c r="J1037" s="94" t="n">
        <f aca="false">IF(E1037="WO40",-40,MAX(4,SUM(E1037:E1038)))</f>
        <v>4</v>
      </c>
      <c r="K1037" s="104" t="n">
        <f aca="false">IF(D1037&gt;E1037,1,0)+IF(D1038&gt;E1038,1,0)+IF(D1039&gt;E1039,1,0)</f>
        <v>0</v>
      </c>
      <c r="L1037" s="104" t="n">
        <f aca="false">IF(E1037&gt;D1037,1,0)+IF(E1038&gt;D1038,1,0)+IF(E1039&gt;D1039,1,0)</f>
        <v>0</v>
      </c>
      <c r="M1037" s="97" t="str">
        <f aca="false">G1037&amp;" d. "&amp;I1037</f>
        <v>0 d. 0</v>
      </c>
      <c r="N1037" s="97" t="str">
        <f aca="false">G1037&amp;" x "&amp;I1037</f>
        <v>0 x 0</v>
      </c>
      <c r="O1037" s="97" t="str">
        <f aca="false">I1037&amp;" x "&amp;G1037</f>
        <v>0 x 0</v>
      </c>
      <c r="P1037" s="94" t="n">
        <f aca="false">MONTH(B1037)</f>
        <v>12</v>
      </c>
      <c r="Q1037" s="94" t="n">
        <f aca="false">QUOTIENT(B1037-2,7)-6129</f>
        <v>-6129</v>
      </c>
    </row>
    <row r="1038" customFormat="false" ht="12.75" hidden="false" customHeight="false" outlineLevel="0" collapsed="false">
      <c r="A1038" s="94"/>
      <c r="B1038" s="39"/>
      <c r="C1038" s="40"/>
      <c r="D1038" s="98"/>
      <c r="E1038" s="98"/>
      <c r="F1038" s="40"/>
      <c r="G1038" s="97"/>
      <c r="H1038" s="94"/>
      <c r="I1038" s="97"/>
      <c r="J1038" s="94"/>
      <c r="K1038" s="94"/>
      <c r="L1038" s="94"/>
      <c r="M1038" s="97" t="n">
        <v>0</v>
      </c>
      <c r="N1038" s="97" t="n">
        <v>0</v>
      </c>
      <c r="O1038" s="97" t="n">
        <v>0</v>
      </c>
      <c r="P1038" s="94"/>
      <c r="Q1038" s="94"/>
    </row>
    <row r="1039" customFormat="false" ht="12.75" hidden="false" customHeight="false" outlineLevel="0" collapsed="false">
      <c r="A1039" s="99"/>
      <c r="B1039" s="100"/>
      <c r="C1039" s="101"/>
      <c r="D1039" s="102"/>
      <c r="E1039" s="102"/>
      <c r="F1039" s="101"/>
      <c r="G1039" s="103"/>
      <c r="H1039" s="99"/>
      <c r="I1039" s="103"/>
      <c r="J1039" s="99"/>
      <c r="K1039" s="99"/>
      <c r="L1039" s="99"/>
      <c r="M1039" s="103" t="n">
        <v>0</v>
      </c>
      <c r="N1039" s="103" t="n">
        <v>0</v>
      </c>
      <c r="O1039" s="103" t="n">
        <v>0</v>
      </c>
      <c r="P1039" s="99"/>
      <c r="Q1039" s="99"/>
    </row>
    <row r="1040" customFormat="false" ht="12.75" hidden="false" customHeight="false" outlineLevel="0" collapsed="false">
      <c r="A1040" s="104" t="n">
        <f aca="false">A1037+1</f>
        <v>347</v>
      </c>
      <c r="B1040" s="95"/>
      <c r="C1040" s="40"/>
      <c r="D1040" s="96"/>
      <c r="E1040" s="96"/>
      <c r="F1040" s="40"/>
      <c r="G1040" s="105" t="n">
        <f aca="false">C1040</f>
        <v>0</v>
      </c>
      <c r="H1040" s="104" t="n">
        <f aca="false">IF(AND(E1040=0,E1041=0),25,20)</f>
        <v>25</v>
      </c>
      <c r="I1040" s="105" t="n">
        <f aca="false">F1040</f>
        <v>0</v>
      </c>
      <c r="J1040" s="94" t="n">
        <f aca="false">IF(E1040="WO40",-40,MAX(4,SUM(E1040:E1041)))</f>
        <v>4</v>
      </c>
      <c r="K1040" s="104" t="n">
        <f aca="false">IF(D1040&gt;E1040,1,0)+IF(D1041&gt;E1041,1,0)+IF(D1042&gt;E1042,1,0)</f>
        <v>0</v>
      </c>
      <c r="L1040" s="104" t="n">
        <f aca="false">IF(E1040&gt;D1040,1,0)+IF(E1041&gt;D1041,1,0)+IF(E1042&gt;D1042,1,0)</f>
        <v>0</v>
      </c>
      <c r="M1040" s="97" t="str">
        <f aca="false">G1040&amp;" d. "&amp;I1040</f>
        <v>0 d. 0</v>
      </c>
      <c r="N1040" s="97" t="str">
        <f aca="false">G1040&amp;" x "&amp;I1040</f>
        <v>0 x 0</v>
      </c>
      <c r="O1040" s="97" t="str">
        <f aca="false">I1040&amp;" x "&amp;G1040</f>
        <v>0 x 0</v>
      </c>
      <c r="P1040" s="94" t="n">
        <f aca="false">MONTH(B1040)</f>
        <v>12</v>
      </c>
      <c r="Q1040" s="94" t="n">
        <f aca="false">QUOTIENT(B1040-2,7)-6129</f>
        <v>-6129</v>
      </c>
    </row>
    <row r="1041" customFormat="false" ht="12.75" hidden="false" customHeight="false" outlineLevel="0" collapsed="false">
      <c r="A1041" s="94"/>
      <c r="B1041" s="39"/>
      <c r="C1041" s="40"/>
      <c r="D1041" s="98"/>
      <c r="E1041" s="98"/>
      <c r="F1041" s="40"/>
      <c r="G1041" s="97"/>
      <c r="H1041" s="94"/>
      <c r="I1041" s="97"/>
      <c r="J1041" s="94"/>
      <c r="K1041" s="94"/>
      <c r="L1041" s="94"/>
      <c r="M1041" s="97" t="n">
        <v>0</v>
      </c>
      <c r="N1041" s="97" t="n">
        <v>0</v>
      </c>
      <c r="O1041" s="97" t="n">
        <v>0</v>
      </c>
      <c r="P1041" s="94"/>
      <c r="Q1041" s="94"/>
    </row>
    <row r="1042" customFormat="false" ht="12.75" hidden="false" customHeight="false" outlineLevel="0" collapsed="false">
      <c r="A1042" s="99"/>
      <c r="B1042" s="100"/>
      <c r="C1042" s="101"/>
      <c r="D1042" s="102"/>
      <c r="E1042" s="102"/>
      <c r="F1042" s="101"/>
      <c r="G1042" s="103"/>
      <c r="H1042" s="99"/>
      <c r="I1042" s="103"/>
      <c r="J1042" s="99"/>
      <c r="K1042" s="99"/>
      <c r="L1042" s="99"/>
      <c r="M1042" s="103" t="n">
        <v>0</v>
      </c>
      <c r="N1042" s="103" t="n">
        <v>0</v>
      </c>
      <c r="O1042" s="103" t="n">
        <v>0</v>
      </c>
      <c r="P1042" s="99"/>
      <c r="Q1042" s="99"/>
    </row>
    <row r="1043" customFormat="false" ht="12.75" hidden="false" customHeight="false" outlineLevel="0" collapsed="false">
      <c r="A1043" s="104" t="n">
        <f aca="false">A1040+1</f>
        <v>348</v>
      </c>
      <c r="B1043" s="95"/>
      <c r="C1043" s="40"/>
      <c r="D1043" s="96"/>
      <c r="E1043" s="96"/>
      <c r="F1043" s="40"/>
      <c r="G1043" s="105" t="n">
        <f aca="false">C1043</f>
        <v>0</v>
      </c>
      <c r="H1043" s="104" t="n">
        <f aca="false">IF(AND(E1043=0,E1044=0),25,20)</f>
        <v>25</v>
      </c>
      <c r="I1043" s="105" t="n">
        <f aca="false">F1043</f>
        <v>0</v>
      </c>
      <c r="J1043" s="94" t="n">
        <f aca="false">IF(E1043="WO40",-40,MAX(4,SUM(E1043:E1044)))</f>
        <v>4</v>
      </c>
      <c r="K1043" s="104" t="n">
        <f aca="false">IF(D1043&gt;E1043,1,0)+IF(D1044&gt;E1044,1,0)+IF(D1045&gt;E1045,1,0)</f>
        <v>0</v>
      </c>
      <c r="L1043" s="104" t="n">
        <f aca="false">IF(E1043&gt;D1043,1,0)+IF(E1044&gt;D1044,1,0)+IF(E1045&gt;D1045,1,0)</f>
        <v>0</v>
      </c>
      <c r="M1043" s="97" t="str">
        <f aca="false">G1043&amp;" d. "&amp;I1043</f>
        <v>0 d. 0</v>
      </c>
      <c r="N1043" s="97" t="str">
        <f aca="false">G1043&amp;" x "&amp;I1043</f>
        <v>0 x 0</v>
      </c>
      <c r="O1043" s="97" t="str">
        <f aca="false">I1043&amp;" x "&amp;G1043</f>
        <v>0 x 0</v>
      </c>
      <c r="P1043" s="94" t="n">
        <f aca="false">MONTH(B1043)</f>
        <v>12</v>
      </c>
      <c r="Q1043" s="94" t="n">
        <f aca="false">QUOTIENT(B1043-2,7)-6129</f>
        <v>-6129</v>
      </c>
    </row>
    <row r="1044" customFormat="false" ht="12.75" hidden="false" customHeight="false" outlineLevel="0" collapsed="false">
      <c r="A1044" s="94"/>
      <c r="B1044" s="39"/>
      <c r="C1044" s="40"/>
      <c r="D1044" s="98"/>
      <c r="E1044" s="98"/>
      <c r="F1044" s="40"/>
      <c r="G1044" s="97"/>
      <c r="H1044" s="94"/>
      <c r="I1044" s="97"/>
      <c r="J1044" s="94"/>
      <c r="K1044" s="94"/>
      <c r="L1044" s="94"/>
      <c r="M1044" s="97" t="n">
        <v>0</v>
      </c>
      <c r="N1044" s="97" t="n">
        <v>0</v>
      </c>
      <c r="O1044" s="97" t="n">
        <v>0</v>
      </c>
      <c r="P1044" s="94"/>
      <c r="Q1044" s="94"/>
    </row>
    <row r="1045" customFormat="false" ht="12.75" hidden="false" customHeight="false" outlineLevel="0" collapsed="false">
      <c r="A1045" s="99"/>
      <c r="B1045" s="100"/>
      <c r="C1045" s="101"/>
      <c r="D1045" s="102"/>
      <c r="E1045" s="102"/>
      <c r="F1045" s="101"/>
      <c r="G1045" s="103"/>
      <c r="H1045" s="99"/>
      <c r="I1045" s="103"/>
      <c r="J1045" s="99"/>
      <c r="K1045" s="99"/>
      <c r="L1045" s="99"/>
      <c r="M1045" s="103" t="n">
        <v>0</v>
      </c>
      <c r="N1045" s="103" t="n">
        <v>0</v>
      </c>
      <c r="O1045" s="103" t="n">
        <v>0</v>
      </c>
      <c r="P1045" s="99"/>
      <c r="Q1045" s="99"/>
    </row>
    <row r="1046" customFormat="false" ht="12.75" hidden="false" customHeight="false" outlineLevel="0" collapsed="false">
      <c r="A1046" s="104" t="n">
        <f aca="false">A1043+1</f>
        <v>349</v>
      </c>
      <c r="B1046" s="95"/>
      <c r="C1046" s="40"/>
      <c r="D1046" s="96"/>
      <c r="E1046" s="96"/>
      <c r="F1046" s="40"/>
      <c r="G1046" s="105" t="n">
        <f aca="false">C1046</f>
        <v>0</v>
      </c>
      <c r="H1046" s="104" t="n">
        <f aca="false">IF(AND(E1046=0,E1047=0),25,20)</f>
        <v>25</v>
      </c>
      <c r="I1046" s="105" t="n">
        <f aca="false">F1046</f>
        <v>0</v>
      </c>
      <c r="J1046" s="94" t="n">
        <f aca="false">IF(E1046="WO40",-40,MAX(4,SUM(E1046:E1047)))</f>
        <v>4</v>
      </c>
      <c r="K1046" s="104" t="n">
        <f aca="false">IF(D1046&gt;E1046,1,0)+IF(D1047&gt;E1047,1,0)+IF(D1048&gt;E1048,1,0)</f>
        <v>0</v>
      </c>
      <c r="L1046" s="104" t="n">
        <f aca="false">IF(E1046&gt;D1046,1,0)+IF(E1047&gt;D1047,1,0)+IF(E1048&gt;D1048,1,0)</f>
        <v>0</v>
      </c>
      <c r="M1046" s="97" t="str">
        <f aca="false">G1046&amp;" d. "&amp;I1046</f>
        <v>0 d. 0</v>
      </c>
      <c r="N1046" s="97" t="str">
        <f aca="false">G1046&amp;" x "&amp;I1046</f>
        <v>0 x 0</v>
      </c>
      <c r="O1046" s="97" t="str">
        <f aca="false">I1046&amp;" x "&amp;G1046</f>
        <v>0 x 0</v>
      </c>
      <c r="P1046" s="94" t="n">
        <f aca="false">MONTH(B1046)</f>
        <v>12</v>
      </c>
      <c r="Q1046" s="94" t="n">
        <f aca="false">QUOTIENT(B1046-2,7)-6129</f>
        <v>-6129</v>
      </c>
    </row>
    <row r="1047" customFormat="false" ht="12.75" hidden="false" customHeight="false" outlineLevel="0" collapsed="false">
      <c r="A1047" s="94"/>
      <c r="B1047" s="39"/>
      <c r="C1047" s="40"/>
      <c r="D1047" s="98"/>
      <c r="E1047" s="98"/>
      <c r="F1047" s="40"/>
      <c r="G1047" s="97"/>
      <c r="H1047" s="94"/>
      <c r="I1047" s="97"/>
      <c r="J1047" s="94"/>
      <c r="K1047" s="94"/>
      <c r="L1047" s="94"/>
      <c r="M1047" s="97" t="n">
        <v>0</v>
      </c>
      <c r="N1047" s="97" t="n">
        <v>0</v>
      </c>
      <c r="O1047" s="97" t="n">
        <v>0</v>
      </c>
      <c r="P1047" s="94"/>
      <c r="Q1047" s="94"/>
    </row>
    <row r="1048" customFormat="false" ht="12.75" hidden="false" customHeight="false" outlineLevel="0" collapsed="false">
      <c r="A1048" s="99"/>
      <c r="B1048" s="100"/>
      <c r="C1048" s="101"/>
      <c r="D1048" s="102"/>
      <c r="E1048" s="102"/>
      <c r="F1048" s="101"/>
      <c r="G1048" s="103"/>
      <c r="H1048" s="99"/>
      <c r="I1048" s="103"/>
      <c r="J1048" s="99"/>
      <c r="K1048" s="99"/>
      <c r="L1048" s="99"/>
      <c r="M1048" s="103" t="n">
        <v>0</v>
      </c>
      <c r="N1048" s="103" t="n">
        <v>0</v>
      </c>
      <c r="O1048" s="103" t="n">
        <v>0</v>
      </c>
      <c r="P1048" s="99"/>
      <c r="Q1048" s="99"/>
    </row>
    <row r="1049" customFormat="false" ht="12.75" hidden="false" customHeight="false" outlineLevel="0" collapsed="false">
      <c r="A1049" s="104" t="n">
        <f aca="false">A1046+1</f>
        <v>350</v>
      </c>
      <c r="B1049" s="95"/>
      <c r="C1049" s="40"/>
      <c r="D1049" s="96"/>
      <c r="E1049" s="96"/>
      <c r="F1049" s="40"/>
      <c r="G1049" s="105" t="n">
        <f aca="false">C1049</f>
        <v>0</v>
      </c>
      <c r="H1049" s="104" t="n">
        <f aca="false">IF(AND(E1049=0,E1050=0),25,20)</f>
        <v>25</v>
      </c>
      <c r="I1049" s="105" t="n">
        <f aca="false">F1049</f>
        <v>0</v>
      </c>
      <c r="J1049" s="94" t="n">
        <f aca="false">IF(E1049="WO40",-40,MAX(4,SUM(E1049:E1050)))</f>
        <v>4</v>
      </c>
      <c r="K1049" s="104" t="n">
        <f aca="false">IF(D1049&gt;E1049,1,0)+IF(D1050&gt;E1050,1,0)+IF(D1051&gt;E1051,1,0)</f>
        <v>0</v>
      </c>
      <c r="L1049" s="104" t="n">
        <f aca="false">IF(E1049&gt;D1049,1,0)+IF(E1050&gt;D1050,1,0)+IF(E1051&gt;D1051,1,0)</f>
        <v>0</v>
      </c>
      <c r="M1049" s="97" t="str">
        <f aca="false">G1049&amp;" d. "&amp;I1049</f>
        <v>0 d. 0</v>
      </c>
      <c r="N1049" s="97" t="str">
        <f aca="false">G1049&amp;" x "&amp;I1049</f>
        <v>0 x 0</v>
      </c>
      <c r="O1049" s="97" t="str">
        <f aca="false">I1049&amp;" x "&amp;G1049</f>
        <v>0 x 0</v>
      </c>
      <c r="P1049" s="94" t="n">
        <f aca="false">MONTH(B1049)</f>
        <v>12</v>
      </c>
      <c r="Q1049" s="94" t="n">
        <f aca="false">QUOTIENT(B1049-2,7)-6129</f>
        <v>-6129</v>
      </c>
    </row>
    <row r="1050" customFormat="false" ht="12.75" hidden="false" customHeight="false" outlineLevel="0" collapsed="false">
      <c r="A1050" s="94"/>
      <c r="B1050" s="39"/>
      <c r="C1050" s="40"/>
      <c r="D1050" s="98"/>
      <c r="E1050" s="98"/>
      <c r="F1050" s="40"/>
      <c r="G1050" s="97"/>
      <c r="H1050" s="94"/>
      <c r="I1050" s="97"/>
      <c r="J1050" s="94"/>
      <c r="K1050" s="94"/>
      <c r="L1050" s="94"/>
      <c r="M1050" s="97" t="n">
        <v>0</v>
      </c>
      <c r="N1050" s="97" t="n">
        <v>0</v>
      </c>
      <c r="O1050" s="97" t="n">
        <v>0</v>
      </c>
      <c r="P1050" s="94"/>
      <c r="Q1050" s="94"/>
    </row>
    <row r="1051" customFormat="false" ht="12.75" hidden="false" customHeight="false" outlineLevel="0" collapsed="false">
      <c r="A1051" s="99"/>
      <c r="B1051" s="100"/>
      <c r="C1051" s="101"/>
      <c r="D1051" s="102"/>
      <c r="E1051" s="102"/>
      <c r="F1051" s="101"/>
      <c r="G1051" s="103"/>
      <c r="H1051" s="99"/>
      <c r="I1051" s="103"/>
      <c r="J1051" s="99"/>
      <c r="K1051" s="99"/>
      <c r="L1051" s="99"/>
      <c r="M1051" s="103" t="n">
        <v>0</v>
      </c>
      <c r="N1051" s="103" t="n">
        <v>0</v>
      </c>
      <c r="O1051" s="103" t="n">
        <v>0</v>
      </c>
      <c r="P1051" s="99"/>
      <c r="Q1051" s="99"/>
    </row>
    <row r="1052" customFormat="false" ht="12.75" hidden="false" customHeight="false" outlineLevel="0" collapsed="false">
      <c r="A1052" s="104" t="n">
        <f aca="false">A1049+1</f>
        <v>351</v>
      </c>
      <c r="B1052" s="95"/>
      <c r="C1052" s="40"/>
      <c r="D1052" s="96"/>
      <c r="E1052" s="96"/>
      <c r="F1052" s="40"/>
      <c r="G1052" s="105" t="n">
        <f aca="false">C1052</f>
        <v>0</v>
      </c>
      <c r="H1052" s="104" t="n">
        <f aca="false">IF(AND(E1052=0,E1053=0),25,20)</f>
        <v>25</v>
      </c>
      <c r="I1052" s="105" t="n">
        <f aca="false">F1052</f>
        <v>0</v>
      </c>
      <c r="J1052" s="94" t="n">
        <f aca="false">IF(E1052="WO40",-40,MAX(4,SUM(E1052:E1053)))</f>
        <v>4</v>
      </c>
      <c r="K1052" s="104" t="n">
        <f aca="false">IF(D1052&gt;E1052,1,0)+IF(D1053&gt;E1053,1,0)+IF(D1054&gt;E1054,1,0)</f>
        <v>0</v>
      </c>
      <c r="L1052" s="104" t="n">
        <f aca="false">IF(E1052&gt;D1052,1,0)+IF(E1053&gt;D1053,1,0)+IF(E1054&gt;D1054,1,0)</f>
        <v>0</v>
      </c>
      <c r="M1052" s="97" t="str">
        <f aca="false">G1052&amp;" d. "&amp;I1052</f>
        <v>0 d. 0</v>
      </c>
      <c r="N1052" s="97" t="str">
        <f aca="false">G1052&amp;" x "&amp;I1052</f>
        <v>0 x 0</v>
      </c>
      <c r="O1052" s="97" t="str">
        <f aca="false">I1052&amp;" x "&amp;G1052</f>
        <v>0 x 0</v>
      </c>
      <c r="P1052" s="94" t="n">
        <f aca="false">MONTH(B1052)</f>
        <v>12</v>
      </c>
      <c r="Q1052" s="94" t="n">
        <f aca="false">QUOTIENT(B1052-2,7)-6129</f>
        <v>-6129</v>
      </c>
    </row>
    <row r="1053" customFormat="false" ht="12.75" hidden="false" customHeight="false" outlineLevel="0" collapsed="false">
      <c r="A1053" s="94"/>
      <c r="B1053" s="39"/>
      <c r="C1053" s="40"/>
      <c r="D1053" s="98"/>
      <c r="E1053" s="98"/>
      <c r="F1053" s="40"/>
      <c r="G1053" s="97"/>
      <c r="H1053" s="94"/>
      <c r="I1053" s="97"/>
      <c r="J1053" s="94"/>
      <c r="K1053" s="94"/>
      <c r="L1053" s="94"/>
      <c r="M1053" s="97" t="n">
        <v>0</v>
      </c>
      <c r="N1053" s="97" t="n">
        <v>0</v>
      </c>
      <c r="O1053" s="97" t="n">
        <v>0</v>
      </c>
      <c r="P1053" s="94"/>
      <c r="Q1053" s="94"/>
    </row>
    <row r="1054" customFormat="false" ht="12.75" hidden="false" customHeight="false" outlineLevel="0" collapsed="false">
      <c r="A1054" s="99"/>
      <c r="B1054" s="100"/>
      <c r="C1054" s="101"/>
      <c r="D1054" s="102"/>
      <c r="E1054" s="102"/>
      <c r="F1054" s="101"/>
      <c r="G1054" s="103"/>
      <c r="H1054" s="99"/>
      <c r="I1054" s="103"/>
      <c r="J1054" s="99"/>
      <c r="K1054" s="99"/>
      <c r="L1054" s="99"/>
      <c r="M1054" s="103" t="n">
        <v>0</v>
      </c>
      <c r="N1054" s="103" t="n">
        <v>0</v>
      </c>
      <c r="O1054" s="103" t="n">
        <v>0</v>
      </c>
      <c r="P1054" s="99"/>
      <c r="Q1054" s="99"/>
    </row>
    <row r="1055" customFormat="false" ht="12.75" hidden="false" customHeight="false" outlineLevel="0" collapsed="false">
      <c r="A1055" s="104" t="n">
        <f aca="false">A1052+1</f>
        <v>352</v>
      </c>
      <c r="B1055" s="95"/>
      <c r="C1055" s="40"/>
      <c r="D1055" s="96"/>
      <c r="E1055" s="96"/>
      <c r="F1055" s="40"/>
      <c r="G1055" s="105" t="n">
        <f aca="false">C1055</f>
        <v>0</v>
      </c>
      <c r="H1055" s="104" t="n">
        <f aca="false">IF(AND(E1055=0,E1056=0),25,20)</f>
        <v>25</v>
      </c>
      <c r="I1055" s="105" t="n">
        <f aca="false">F1055</f>
        <v>0</v>
      </c>
      <c r="J1055" s="94" t="n">
        <f aca="false">IF(E1055="WO40",-40,MAX(4,SUM(E1055:E1056)))</f>
        <v>4</v>
      </c>
      <c r="K1055" s="104" t="n">
        <f aca="false">IF(D1055&gt;E1055,1,0)+IF(D1056&gt;E1056,1,0)+IF(D1057&gt;E1057,1,0)</f>
        <v>0</v>
      </c>
      <c r="L1055" s="104" t="n">
        <f aca="false">IF(E1055&gt;D1055,1,0)+IF(E1056&gt;D1056,1,0)+IF(E1057&gt;D1057,1,0)</f>
        <v>0</v>
      </c>
      <c r="M1055" s="97" t="str">
        <f aca="false">G1055&amp;" d. "&amp;I1055</f>
        <v>0 d. 0</v>
      </c>
      <c r="N1055" s="97" t="str">
        <f aca="false">G1055&amp;" x "&amp;I1055</f>
        <v>0 x 0</v>
      </c>
      <c r="O1055" s="97" t="str">
        <f aca="false">I1055&amp;" x "&amp;G1055</f>
        <v>0 x 0</v>
      </c>
      <c r="P1055" s="94" t="n">
        <f aca="false">MONTH(B1055)</f>
        <v>12</v>
      </c>
      <c r="Q1055" s="94" t="n">
        <f aca="false">QUOTIENT(B1055-2,7)-6129</f>
        <v>-6129</v>
      </c>
    </row>
    <row r="1056" customFormat="false" ht="12.75" hidden="false" customHeight="false" outlineLevel="0" collapsed="false">
      <c r="A1056" s="94"/>
      <c r="B1056" s="39"/>
      <c r="C1056" s="40"/>
      <c r="D1056" s="98"/>
      <c r="E1056" s="98"/>
      <c r="F1056" s="40"/>
      <c r="G1056" s="97"/>
      <c r="H1056" s="94"/>
      <c r="I1056" s="97"/>
      <c r="J1056" s="94"/>
      <c r="K1056" s="94"/>
      <c r="L1056" s="94"/>
      <c r="M1056" s="97" t="n">
        <v>0</v>
      </c>
      <c r="N1056" s="97" t="n">
        <v>0</v>
      </c>
      <c r="O1056" s="97" t="n">
        <v>0</v>
      </c>
      <c r="P1056" s="94"/>
      <c r="Q1056" s="94"/>
    </row>
    <row r="1057" customFormat="false" ht="12.75" hidden="false" customHeight="false" outlineLevel="0" collapsed="false">
      <c r="A1057" s="99"/>
      <c r="B1057" s="100"/>
      <c r="C1057" s="101"/>
      <c r="D1057" s="102"/>
      <c r="E1057" s="102"/>
      <c r="F1057" s="101"/>
      <c r="G1057" s="103"/>
      <c r="H1057" s="99"/>
      <c r="I1057" s="103"/>
      <c r="J1057" s="99"/>
      <c r="K1057" s="99"/>
      <c r="L1057" s="99"/>
      <c r="M1057" s="103" t="n">
        <v>0</v>
      </c>
      <c r="N1057" s="103" t="n">
        <v>0</v>
      </c>
      <c r="O1057" s="103" t="n">
        <v>0</v>
      </c>
      <c r="P1057" s="99"/>
      <c r="Q1057" s="99"/>
    </row>
    <row r="1058" customFormat="false" ht="12.75" hidden="false" customHeight="false" outlineLevel="0" collapsed="false">
      <c r="A1058" s="104" t="n">
        <f aca="false">A1055+1</f>
        <v>353</v>
      </c>
      <c r="B1058" s="95"/>
      <c r="C1058" s="40"/>
      <c r="D1058" s="96"/>
      <c r="E1058" s="96"/>
      <c r="F1058" s="40"/>
      <c r="G1058" s="105" t="n">
        <f aca="false">C1058</f>
        <v>0</v>
      </c>
      <c r="H1058" s="104" t="n">
        <f aca="false">IF(AND(E1058=0,E1059=0),25,20)</f>
        <v>25</v>
      </c>
      <c r="I1058" s="105" t="n">
        <f aca="false">F1058</f>
        <v>0</v>
      </c>
      <c r="J1058" s="94" t="n">
        <f aca="false">IF(E1058="WO40",-40,MAX(4,SUM(E1058:E1059)))</f>
        <v>4</v>
      </c>
      <c r="K1058" s="104" t="n">
        <f aca="false">IF(D1058&gt;E1058,1,0)+IF(D1059&gt;E1059,1,0)+IF(D1060&gt;E1060,1,0)</f>
        <v>0</v>
      </c>
      <c r="L1058" s="104" t="n">
        <f aca="false">IF(E1058&gt;D1058,1,0)+IF(E1059&gt;D1059,1,0)+IF(E1060&gt;D1060,1,0)</f>
        <v>0</v>
      </c>
      <c r="M1058" s="97" t="str">
        <f aca="false">G1058&amp;" d. "&amp;I1058</f>
        <v>0 d. 0</v>
      </c>
      <c r="N1058" s="97" t="str">
        <f aca="false">G1058&amp;" x "&amp;I1058</f>
        <v>0 x 0</v>
      </c>
      <c r="O1058" s="97" t="str">
        <f aca="false">I1058&amp;" x "&amp;G1058</f>
        <v>0 x 0</v>
      </c>
      <c r="P1058" s="94" t="n">
        <f aca="false">MONTH(B1058)</f>
        <v>12</v>
      </c>
      <c r="Q1058" s="94" t="n">
        <f aca="false">QUOTIENT(B1058-2,7)-6129</f>
        <v>-6129</v>
      </c>
    </row>
    <row r="1059" customFormat="false" ht="12.75" hidden="false" customHeight="false" outlineLevel="0" collapsed="false">
      <c r="A1059" s="94"/>
      <c r="B1059" s="39"/>
      <c r="C1059" s="40"/>
      <c r="D1059" s="98"/>
      <c r="E1059" s="98"/>
      <c r="F1059" s="40"/>
      <c r="G1059" s="97"/>
      <c r="H1059" s="94"/>
      <c r="I1059" s="97"/>
      <c r="J1059" s="94"/>
      <c r="K1059" s="94"/>
      <c r="L1059" s="94"/>
      <c r="M1059" s="97" t="n">
        <v>0</v>
      </c>
      <c r="N1059" s="97" t="n">
        <v>0</v>
      </c>
      <c r="O1059" s="97" t="n">
        <v>0</v>
      </c>
      <c r="P1059" s="94"/>
      <c r="Q1059" s="94"/>
    </row>
    <row r="1060" customFormat="false" ht="12.75" hidden="false" customHeight="false" outlineLevel="0" collapsed="false">
      <c r="A1060" s="99"/>
      <c r="B1060" s="100"/>
      <c r="C1060" s="101"/>
      <c r="D1060" s="102"/>
      <c r="E1060" s="102"/>
      <c r="F1060" s="101"/>
      <c r="G1060" s="103"/>
      <c r="H1060" s="99"/>
      <c r="I1060" s="103"/>
      <c r="J1060" s="99"/>
      <c r="K1060" s="99"/>
      <c r="L1060" s="99"/>
      <c r="M1060" s="103" t="n">
        <v>0</v>
      </c>
      <c r="N1060" s="103" t="n">
        <v>0</v>
      </c>
      <c r="O1060" s="103" t="n">
        <v>0</v>
      </c>
      <c r="P1060" s="99"/>
      <c r="Q1060" s="99"/>
    </row>
    <row r="1061" customFormat="false" ht="12.75" hidden="false" customHeight="false" outlineLevel="0" collapsed="false">
      <c r="A1061" s="104" t="n">
        <f aca="false">A1058+1</f>
        <v>354</v>
      </c>
      <c r="B1061" s="95"/>
      <c r="C1061" s="40"/>
      <c r="D1061" s="96"/>
      <c r="E1061" s="96"/>
      <c r="F1061" s="40"/>
      <c r="G1061" s="105" t="n">
        <f aca="false">C1061</f>
        <v>0</v>
      </c>
      <c r="H1061" s="104" t="n">
        <f aca="false">IF(AND(E1061=0,E1062=0),25,20)</f>
        <v>25</v>
      </c>
      <c r="I1061" s="105" t="n">
        <f aca="false">F1061</f>
        <v>0</v>
      </c>
      <c r="J1061" s="94" t="n">
        <f aca="false">IF(E1061="WO40",-40,MAX(4,SUM(E1061:E1062)))</f>
        <v>4</v>
      </c>
      <c r="K1061" s="104" t="n">
        <f aca="false">IF(D1061&gt;E1061,1,0)+IF(D1062&gt;E1062,1,0)+IF(D1063&gt;E1063,1,0)</f>
        <v>0</v>
      </c>
      <c r="L1061" s="104" t="n">
        <f aca="false">IF(E1061&gt;D1061,1,0)+IF(E1062&gt;D1062,1,0)+IF(E1063&gt;D1063,1,0)</f>
        <v>0</v>
      </c>
      <c r="M1061" s="97" t="str">
        <f aca="false">G1061&amp;" d. "&amp;I1061</f>
        <v>0 d. 0</v>
      </c>
      <c r="N1061" s="97" t="str">
        <f aca="false">G1061&amp;" x "&amp;I1061</f>
        <v>0 x 0</v>
      </c>
      <c r="O1061" s="97" t="str">
        <f aca="false">I1061&amp;" x "&amp;G1061</f>
        <v>0 x 0</v>
      </c>
      <c r="P1061" s="94" t="n">
        <f aca="false">MONTH(B1061)</f>
        <v>12</v>
      </c>
      <c r="Q1061" s="94" t="n">
        <f aca="false">QUOTIENT(B1061-2,7)-6129</f>
        <v>-6129</v>
      </c>
    </row>
    <row r="1062" customFormat="false" ht="12.75" hidden="false" customHeight="false" outlineLevel="0" collapsed="false">
      <c r="A1062" s="94"/>
      <c r="B1062" s="39"/>
      <c r="C1062" s="40"/>
      <c r="D1062" s="98"/>
      <c r="E1062" s="98"/>
      <c r="F1062" s="40"/>
      <c r="G1062" s="97"/>
      <c r="H1062" s="94"/>
      <c r="I1062" s="97"/>
      <c r="J1062" s="94"/>
      <c r="K1062" s="94"/>
      <c r="L1062" s="94"/>
      <c r="M1062" s="97" t="n">
        <v>0</v>
      </c>
      <c r="N1062" s="97" t="n">
        <v>0</v>
      </c>
      <c r="O1062" s="97" t="n">
        <v>0</v>
      </c>
      <c r="P1062" s="94"/>
      <c r="Q1062" s="94"/>
    </row>
    <row r="1063" customFormat="false" ht="12.75" hidden="false" customHeight="false" outlineLevel="0" collapsed="false">
      <c r="A1063" s="99"/>
      <c r="B1063" s="100"/>
      <c r="C1063" s="101"/>
      <c r="D1063" s="102"/>
      <c r="E1063" s="102"/>
      <c r="F1063" s="101"/>
      <c r="G1063" s="103"/>
      <c r="H1063" s="99"/>
      <c r="I1063" s="103"/>
      <c r="J1063" s="99"/>
      <c r="K1063" s="99"/>
      <c r="L1063" s="99"/>
      <c r="M1063" s="103" t="n">
        <v>0</v>
      </c>
      <c r="N1063" s="103" t="n">
        <v>0</v>
      </c>
      <c r="O1063" s="103" t="n">
        <v>0</v>
      </c>
      <c r="P1063" s="99"/>
      <c r="Q1063" s="99"/>
    </row>
    <row r="1064" customFormat="false" ht="12.75" hidden="false" customHeight="false" outlineLevel="0" collapsed="false">
      <c r="A1064" s="104" t="n">
        <f aca="false">A1061+1</f>
        <v>355</v>
      </c>
      <c r="B1064" s="95"/>
      <c r="C1064" s="40"/>
      <c r="D1064" s="96"/>
      <c r="E1064" s="96"/>
      <c r="F1064" s="40"/>
      <c r="G1064" s="105" t="n">
        <f aca="false">C1064</f>
        <v>0</v>
      </c>
      <c r="H1064" s="104" t="n">
        <f aca="false">IF(AND(E1064=0,E1065=0),25,20)</f>
        <v>25</v>
      </c>
      <c r="I1064" s="105" t="n">
        <f aca="false">F1064</f>
        <v>0</v>
      </c>
      <c r="J1064" s="94" t="n">
        <f aca="false">IF(E1064="WO40",-40,MAX(4,SUM(E1064:E1065)))</f>
        <v>4</v>
      </c>
      <c r="K1064" s="104" t="n">
        <f aca="false">IF(D1064&gt;E1064,1,0)+IF(D1065&gt;E1065,1,0)+IF(D1066&gt;E1066,1,0)</f>
        <v>0</v>
      </c>
      <c r="L1064" s="104" t="n">
        <f aca="false">IF(E1064&gt;D1064,1,0)+IF(E1065&gt;D1065,1,0)+IF(E1066&gt;D1066,1,0)</f>
        <v>0</v>
      </c>
      <c r="M1064" s="97" t="str">
        <f aca="false">G1064&amp;" d. "&amp;I1064</f>
        <v>0 d. 0</v>
      </c>
      <c r="N1064" s="97" t="str">
        <f aca="false">G1064&amp;" x "&amp;I1064</f>
        <v>0 x 0</v>
      </c>
      <c r="O1064" s="97" t="str">
        <f aca="false">I1064&amp;" x "&amp;G1064</f>
        <v>0 x 0</v>
      </c>
      <c r="P1064" s="94" t="n">
        <f aca="false">MONTH(B1064)</f>
        <v>12</v>
      </c>
      <c r="Q1064" s="94" t="n">
        <f aca="false">QUOTIENT(B1064-2,7)-6129</f>
        <v>-6129</v>
      </c>
    </row>
    <row r="1065" customFormat="false" ht="12.75" hidden="false" customHeight="false" outlineLevel="0" collapsed="false">
      <c r="A1065" s="94"/>
      <c r="B1065" s="39"/>
      <c r="C1065" s="40"/>
      <c r="D1065" s="98"/>
      <c r="E1065" s="98"/>
      <c r="F1065" s="40"/>
      <c r="G1065" s="97"/>
      <c r="H1065" s="94"/>
      <c r="I1065" s="97"/>
      <c r="J1065" s="94"/>
      <c r="K1065" s="94"/>
      <c r="L1065" s="94"/>
      <c r="M1065" s="97" t="n">
        <v>0</v>
      </c>
      <c r="N1065" s="97" t="n">
        <v>0</v>
      </c>
      <c r="O1065" s="97" t="n">
        <v>0</v>
      </c>
      <c r="P1065" s="94"/>
      <c r="Q1065" s="94"/>
    </row>
    <row r="1066" customFormat="false" ht="12.75" hidden="false" customHeight="false" outlineLevel="0" collapsed="false">
      <c r="A1066" s="99"/>
      <c r="B1066" s="100"/>
      <c r="C1066" s="101"/>
      <c r="D1066" s="102"/>
      <c r="E1066" s="102"/>
      <c r="F1066" s="101"/>
      <c r="G1066" s="103"/>
      <c r="H1066" s="99"/>
      <c r="I1066" s="103"/>
      <c r="J1066" s="99"/>
      <c r="K1066" s="99"/>
      <c r="L1066" s="99"/>
      <c r="M1066" s="103" t="n">
        <v>0</v>
      </c>
      <c r="N1066" s="103" t="n">
        <v>0</v>
      </c>
      <c r="O1066" s="103" t="n">
        <v>0</v>
      </c>
      <c r="P1066" s="99"/>
      <c r="Q1066" s="99"/>
    </row>
    <row r="1067" customFormat="false" ht="12.75" hidden="false" customHeight="false" outlineLevel="0" collapsed="false">
      <c r="A1067" s="104" t="n">
        <f aca="false">A1064+1</f>
        <v>356</v>
      </c>
      <c r="B1067" s="95"/>
      <c r="C1067" s="40"/>
      <c r="D1067" s="96"/>
      <c r="E1067" s="96"/>
      <c r="F1067" s="40"/>
      <c r="G1067" s="105" t="n">
        <f aca="false">C1067</f>
        <v>0</v>
      </c>
      <c r="H1067" s="104" t="n">
        <f aca="false">IF(AND(E1067=0,E1068=0),25,20)</f>
        <v>25</v>
      </c>
      <c r="I1067" s="105" t="n">
        <f aca="false">F1067</f>
        <v>0</v>
      </c>
      <c r="J1067" s="94" t="n">
        <f aca="false">IF(E1067="WO40",-40,MAX(4,SUM(E1067:E1068)))</f>
        <v>4</v>
      </c>
      <c r="K1067" s="104" t="n">
        <f aca="false">IF(D1067&gt;E1067,1,0)+IF(D1068&gt;E1068,1,0)+IF(D1069&gt;E1069,1,0)</f>
        <v>0</v>
      </c>
      <c r="L1067" s="104" t="n">
        <f aca="false">IF(E1067&gt;D1067,1,0)+IF(E1068&gt;D1068,1,0)+IF(E1069&gt;D1069,1,0)</f>
        <v>0</v>
      </c>
      <c r="M1067" s="97" t="str">
        <f aca="false">G1067&amp;" d. "&amp;I1067</f>
        <v>0 d. 0</v>
      </c>
      <c r="N1067" s="97" t="str">
        <f aca="false">G1067&amp;" x "&amp;I1067</f>
        <v>0 x 0</v>
      </c>
      <c r="O1067" s="97" t="str">
        <f aca="false">I1067&amp;" x "&amp;G1067</f>
        <v>0 x 0</v>
      </c>
      <c r="P1067" s="94" t="n">
        <f aca="false">MONTH(B1067)</f>
        <v>12</v>
      </c>
      <c r="Q1067" s="94" t="n">
        <f aca="false">QUOTIENT(B1067-2,7)-6129</f>
        <v>-6129</v>
      </c>
    </row>
    <row r="1068" customFormat="false" ht="12.75" hidden="false" customHeight="false" outlineLevel="0" collapsed="false">
      <c r="A1068" s="94"/>
      <c r="B1068" s="39"/>
      <c r="C1068" s="40"/>
      <c r="D1068" s="98"/>
      <c r="E1068" s="98"/>
      <c r="F1068" s="40"/>
      <c r="G1068" s="97"/>
      <c r="H1068" s="94"/>
      <c r="I1068" s="97"/>
      <c r="J1068" s="94"/>
      <c r="K1068" s="94"/>
      <c r="L1068" s="94"/>
      <c r="M1068" s="97" t="n">
        <v>0</v>
      </c>
      <c r="N1068" s="97" t="n">
        <v>0</v>
      </c>
      <c r="O1068" s="97" t="n">
        <v>0</v>
      </c>
      <c r="P1068" s="94"/>
      <c r="Q1068" s="94"/>
    </row>
    <row r="1069" customFormat="false" ht="12.75" hidden="false" customHeight="false" outlineLevel="0" collapsed="false">
      <c r="A1069" s="99"/>
      <c r="B1069" s="100"/>
      <c r="C1069" s="101"/>
      <c r="D1069" s="102"/>
      <c r="E1069" s="102"/>
      <c r="F1069" s="101"/>
      <c r="G1069" s="103"/>
      <c r="H1069" s="99"/>
      <c r="I1069" s="103"/>
      <c r="J1069" s="99"/>
      <c r="K1069" s="99"/>
      <c r="L1069" s="99"/>
      <c r="M1069" s="103" t="n">
        <v>0</v>
      </c>
      <c r="N1069" s="103" t="n">
        <v>0</v>
      </c>
      <c r="O1069" s="103" t="n">
        <v>0</v>
      </c>
      <c r="P1069" s="99"/>
      <c r="Q1069" s="99"/>
    </row>
    <row r="1070" customFormat="false" ht="12.75" hidden="false" customHeight="false" outlineLevel="0" collapsed="false">
      <c r="A1070" s="104" t="n">
        <f aca="false">A1067+1</f>
        <v>357</v>
      </c>
      <c r="B1070" s="95"/>
      <c r="C1070" s="40"/>
      <c r="D1070" s="96"/>
      <c r="E1070" s="96"/>
      <c r="F1070" s="40"/>
      <c r="G1070" s="105" t="n">
        <f aca="false">C1070</f>
        <v>0</v>
      </c>
      <c r="H1070" s="104" t="n">
        <f aca="false">IF(AND(E1070=0,E1071=0),25,20)</f>
        <v>25</v>
      </c>
      <c r="I1070" s="105" t="n">
        <f aca="false">F1070</f>
        <v>0</v>
      </c>
      <c r="J1070" s="94" t="n">
        <f aca="false">IF(E1070="WO40",-40,MAX(4,SUM(E1070:E1071)))</f>
        <v>4</v>
      </c>
      <c r="K1070" s="104" t="n">
        <f aca="false">IF(D1070&gt;E1070,1,0)+IF(D1071&gt;E1071,1,0)+IF(D1072&gt;E1072,1,0)</f>
        <v>0</v>
      </c>
      <c r="L1070" s="104" t="n">
        <f aca="false">IF(E1070&gt;D1070,1,0)+IF(E1071&gt;D1071,1,0)+IF(E1072&gt;D1072,1,0)</f>
        <v>0</v>
      </c>
      <c r="M1070" s="97" t="str">
        <f aca="false">G1070&amp;" d. "&amp;I1070</f>
        <v>0 d. 0</v>
      </c>
      <c r="N1070" s="97" t="str">
        <f aca="false">G1070&amp;" x "&amp;I1070</f>
        <v>0 x 0</v>
      </c>
      <c r="O1070" s="97" t="str">
        <f aca="false">I1070&amp;" x "&amp;G1070</f>
        <v>0 x 0</v>
      </c>
      <c r="P1070" s="94" t="n">
        <f aca="false">MONTH(B1070)</f>
        <v>12</v>
      </c>
      <c r="Q1070" s="94" t="n">
        <f aca="false">QUOTIENT(B1070-2,7)-6129</f>
        <v>-6129</v>
      </c>
    </row>
    <row r="1071" customFormat="false" ht="12.75" hidden="false" customHeight="false" outlineLevel="0" collapsed="false">
      <c r="A1071" s="94"/>
      <c r="B1071" s="39"/>
      <c r="C1071" s="40"/>
      <c r="D1071" s="98"/>
      <c r="E1071" s="98"/>
      <c r="F1071" s="40"/>
      <c r="G1071" s="97"/>
      <c r="H1071" s="94"/>
      <c r="I1071" s="97"/>
      <c r="J1071" s="94"/>
      <c r="K1071" s="94"/>
      <c r="L1071" s="94"/>
      <c r="M1071" s="97" t="n">
        <v>0</v>
      </c>
      <c r="N1071" s="97" t="n">
        <v>0</v>
      </c>
      <c r="O1071" s="97" t="n">
        <v>0</v>
      </c>
      <c r="P1071" s="94"/>
      <c r="Q1071" s="94"/>
    </row>
    <row r="1072" customFormat="false" ht="12.75" hidden="false" customHeight="false" outlineLevel="0" collapsed="false">
      <c r="A1072" s="99"/>
      <c r="B1072" s="100"/>
      <c r="C1072" s="101"/>
      <c r="D1072" s="102"/>
      <c r="E1072" s="102"/>
      <c r="F1072" s="101"/>
      <c r="G1072" s="103"/>
      <c r="H1072" s="99"/>
      <c r="I1072" s="103"/>
      <c r="J1072" s="99"/>
      <c r="K1072" s="99"/>
      <c r="L1072" s="99"/>
      <c r="M1072" s="103" t="n">
        <v>0</v>
      </c>
      <c r="N1072" s="103" t="n">
        <v>0</v>
      </c>
      <c r="O1072" s="103" t="n">
        <v>0</v>
      </c>
      <c r="P1072" s="99"/>
      <c r="Q1072" s="99"/>
    </row>
    <row r="1073" customFormat="false" ht="12.75" hidden="false" customHeight="false" outlineLevel="0" collapsed="false">
      <c r="A1073" s="104" t="n">
        <f aca="false">A1070+1</f>
        <v>358</v>
      </c>
      <c r="B1073" s="121"/>
      <c r="C1073" s="40"/>
      <c r="D1073" s="96"/>
      <c r="E1073" s="96"/>
      <c r="F1073" s="40"/>
      <c r="G1073" s="105" t="n">
        <f aca="false">C1073</f>
        <v>0</v>
      </c>
      <c r="H1073" s="104" t="n">
        <f aca="false">IF(AND(E1073=0,E1074=0),25,20)</f>
        <v>25</v>
      </c>
      <c r="I1073" s="105" t="n">
        <f aca="false">F1073</f>
        <v>0</v>
      </c>
      <c r="J1073" s="94" t="n">
        <f aca="false">IF(E1073="WO40",-40,MAX(4,SUM(E1073:E1074)))</f>
        <v>4</v>
      </c>
      <c r="K1073" s="104" t="n">
        <f aca="false">IF(D1073&gt;E1073,1,0)+IF(D1074&gt;E1074,1,0)+IF(D1075&gt;E1075,1,0)</f>
        <v>0</v>
      </c>
      <c r="L1073" s="104" t="n">
        <f aca="false">IF(E1073&gt;D1073,1,0)+IF(E1074&gt;D1074,1,0)+IF(E1075&gt;D1075,1,0)</f>
        <v>0</v>
      </c>
      <c r="M1073" s="97" t="str">
        <f aca="false">G1073&amp;" d. "&amp;I1073</f>
        <v>0 d. 0</v>
      </c>
      <c r="N1073" s="97" t="str">
        <f aca="false">G1073&amp;" x "&amp;I1073</f>
        <v>0 x 0</v>
      </c>
      <c r="O1073" s="97" t="str">
        <f aca="false">I1073&amp;" x "&amp;G1073</f>
        <v>0 x 0</v>
      </c>
      <c r="P1073" s="94" t="n">
        <f aca="false">MONTH(B1073)</f>
        <v>12</v>
      </c>
      <c r="Q1073" s="94" t="n">
        <f aca="false">QUOTIENT(B1073-2,7)-6129</f>
        <v>-6129</v>
      </c>
    </row>
    <row r="1074" customFormat="false" ht="12.75" hidden="false" customHeight="false" outlineLevel="0" collapsed="false">
      <c r="A1074" s="94"/>
      <c r="B1074" s="39"/>
      <c r="C1074" s="40"/>
      <c r="D1074" s="98"/>
      <c r="E1074" s="98"/>
      <c r="F1074" s="40"/>
      <c r="G1074" s="97"/>
      <c r="H1074" s="94"/>
      <c r="I1074" s="97"/>
      <c r="J1074" s="94"/>
      <c r="K1074" s="94"/>
      <c r="L1074" s="94"/>
      <c r="M1074" s="97" t="n">
        <v>0</v>
      </c>
      <c r="N1074" s="97" t="n">
        <v>0</v>
      </c>
      <c r="O1074" s="97" t="n">
        <v>0</v>
      </c>
      <c r="P1074" s="94"/>
      <c r="Q1074" s="94"/>
    </row>
    <row r="1075" customFormat="false" ht="12.75" hidden="false" customHeight="false" outlineLevel="0" collapsed="false">
      <c r="A1075" s="99"/>
      <c r="B1075" s="100"/>
      <c r="C1075" s="101"/>
      <c r="D1075" s="102"/>
      <c r="E1075" s="102"/>
      <c r="F1075" s="101"/>
      <c r="G1075" s="103"/>
      <c r="H1075" s="99"/>
      <c r="I1075" s="103"/>
      <c r="J1075" s="99"/>
      <c r="K1075" s="99"/>
      <c r="L1075" s="99"/>
      <c r="M1075" s="103" t="n">
        <v>0</v>
      </c>
      <c r="N1075" s="103" t="n">
        <v>0</v>
      </c>
      <c r="O1075" s="103" t="n">
        <v>0</v>
      </c>
      <c r="P1075" s="99"/>
      <c r="Q1075" s="99"/>
    </row>
    <row r="1076" customFormat="false" ht="12.75" hidden="false" customHeight="false" outlineLevel="0" collapsed="false">
      <c r="A1076" s="104" t="n">
        <f aca="false">A1073+1</f>
        <v>359</v>
      </c>
      <c r="B1076" s="121"/>
      <c r="C1076" s="40"/>
      <c r="D1076" s="96"/>
      <c r="E1076" s="96"/>
      <c r="F1076" s="40"/>
      <c r="G1076" s="105" t="n">
        <f aca="false">C1076</f>
        <v>0</v>
      </c>
      <c r="H1076" s="104" t="n">
        <f aca="false">IF(AND(E1076=0,E1077=0),25,20)</f>
        <v>25</v>
      </c>
      <c r="I1076" s="105" t="n">
        <f aca="false">F1076</f>
        <v>0</v>
      </c>
      <c r="J1076" s="94" t="n">
        <f aca="false">IF(E1076="WO40",-40,MAX(4,SUM(E1076:E1077)))</f>
        <v>4</v>
      </c>
      <c r="K1076" s="104" t="n">
        <f aca="false">IF(D1076&gt;E1076,1,0)+IF(D1077&gt;E1077,1,0)+IF(D1078&gt;E1078,1,0)</f>
        <v>0</v>
      </c>
      <c r="L1076" s="104" t="n">
        <f aca="false">IF(E1076&gt;D1076,1,0)+IF(E1077&gt;D1077,1,0)+IF(E1078&gt;D1078,1,0)</f>
        <v>0</v>
      </c>
      <c r="M1076" s="97" t="str">
        <f aca="false">G1076&amp;" d. "&amp;I1076</f>
        <v>0 d. 0</v>
      </c>
      <c r="N1076" s="97" t="str">
        <f aca="false">G1076&amp;" x "&amp;I1076</f>
        <v>0 x 0</v>
      </c>
      <c r="O1076" s="97" t="str">
        <f aca="false">I1076&amp;" x "&amp;G1076</f>
        <v>0 x 0</v>
      </c>
      <c r="P1076" s="94" t="n">
        <f aca="false">MONTH(B1076)</f>
        <v>12</v>
      </c>
      <c r="Q1076" s="94" t="n">
        <f aca="false">QUOTIENT(B1076-2,7)-6129</f>
        <v>-6129</v>
      </c>
    </row>
    <row r="1077" customFormat="false" ht="12.75" hidden="false" customHeight="false" outlineLevel="0" collapsed="false">
      <c r="A1077" s="94"/>
      <c r="B1077" s="39"/>
      <c r="C1077" s="40"/>
      <c r="D1077" s="98"/>
      <c r="E1077" s="98"/>
      <c r="F1077" s="40"/>
      <c r="G1077" s="97"/>
      <c r="H1077" s="94"/>
      <c r="I1077" s="97"/>
      <c r="J1077" s="94"/>
      <c r="K1077" s="94"/>
      <c r="L1077" s="94"/>
      <c r="M1077" s="97" t="n">
        <v>0</v>
      </c>
      <c r="N1077" s="97" t="n">
        <v>0</v>
      </c>
      <c r="O1077" s="97" t="n">
        <v>0</v>
      </c>
      <c r="P1077" s="94"/>
      <c r="Q1077" s="94"/>
    </row>
    <row r="1078" customFormat="false" ht="12.75" hidden="false" customHeight="false" outlineLevel="0" collapsed="false">
      <c r="A1078" s="99"/>
      <c r="B1078" s="100"/>
      <c r="C1078" s="101"/>
      <c r="D1078" s="102"/>
      <c r="E1078" s="102"/>
      <c r="F1078" s="101"/>
      <c r="G1078" s="103"/>
      <c r="H1078" s="99"/>
      <c r="I1078" s="103"/>
      <c r="J1078" s="99"/>
      <c r="K1078" s="99"/>
      <c r="L1078" s="99"/>
      <c r="M1078" s="103" t="n">
        <v>0</v>
      </c>
      <c r="N1078" s="103" t="n">
        <v>0</v>
      </c>
      <c r="O1078" s="103" t="n">
        <v>0</v>
      </c>
      <c r="P1078" s="99"/>
      <c r="Q1078" s="99"/>
    </row>
    <row r="1079" customFormat="false" ht="12.75" hidden="false" customHeight="false" outlineLevel="0" collapsed="false">
      <c r="A1079" s="104" t="n">
        <f aca="false">A1076+1</f>
        <v>360</v>
      </c>
      <c r="B1079" s="121"/>
      <c r="C1079" s="40"/>
      <c r="D1079" s="96"/>
      <c r="E1079" s="96"/>
      <c r="F1079" s="40"/>
      <c r="G1079" s="105" t="n">
        <f aca="false">C1079</f>
        <v>0</v>
      </c>
      <c r="H1079" s="104" t="n">
        <f aca="false">IF(AND(E1079=0,E1080=0),25,20)</f>
        <v>25</v>
      </c>
      <c r="I1079" s="105" t="n">
        <f aca="false">F1079</f>
        <v>0</v>
      </c>
      <c r="J1079" s="94" t="n">
        <f aca="false">IF(E1079="WO40",-40,MAX(4,SUM(E1079:E1080)))</f>
        <v>4</v>
      </c>
      <c r="K1079" s="104" t="n">
        <f aca="false">IF(D1079&gt;E1079,1,0)+IF(D1080&gt;E1080,1,0)+IF(D1081&gt;E1081,1,0)</f>
        <v>0</v>
      </c>
      <c r="L1079" s="104" t="n">
        <f aca="false">IF(E1079&gt;D1079,1,0)+IF(E1080&gt;D1080,1,0)+IF(E1081&gt;D1081,1,0)</f>
        <v>0</v>
      </c>
      <c r="M1079" s="97" t="str">
        <f aca="false">G1079&amp;" d. "&amp;I1079</f>
        <v>0 d. 0</v>
      </c>
      <c r="N1079" s="97" t="str">
        <f aca="false">G1079&amp;" x "&amp;I1079</f>
        <v>0 x 0</v>
      </c>
      <c r="O1079" s="97" t="str">
        <f aca="false">I1079&amp;" x "&amp;G1079</f>
        <v>0 x 0</v>
      </c>
      <c r="P1079" s="94" t="n">
        <f aca="false">MONTH(B1079)</f>
        <v>12</v>
      </c>
      <c r="Q1079" s="94" t="n">
        <f aca="false">QUOTIENT(B1079-2,7)-6129</f>
        <v>-6129</v>
      </c>
    </row>
    <row r="1080" customFormat="false" ht="12.75" hidden="false" customHeight="false" outlineLevel="0" collapsed="false">
      <c r="A1080" s="94"/>
      <c r="B1080" s="39"/>
      <c r="C1080" s="40"/>
      <c r="D1080" s="98"/>
      <c r="E1080" s="98"/>
      <c r="F1080" s="40"/>
      <c r="G1080" s="97"/>
      <c r="H1080" s="94"/>
      <c r="I1080" s="97"/>
      <c r="J1080" s="94"/>
      <c r="K1080" s="94"/>
      <c r="L1080" s="94"/>
      <c r="M1080" s="97" t="n">
        <v>0</v>
      </c>
      <c r="N1080" s="97" t="n">
        <v>0</v>
      </c>
      <c r="O1080" s="97" t="n">
        <v>0</v>
      </c>
      <c r="P1080" s="94"/>
      <c r="Q1080" s="94"/>
    </row>
    <row r="1081" customFormat="false" ht="12.75" hidden="false" customHeight="false" outlineLevel="0" collapsed="false">
      <c r="A1081" s="99"/>
      <c r="B1081" s="100"/>
      <c r="C1081" s="101"/>
      <c r="D1081" s="102"/>
      <c r="E1081" s="102"/>
      <c r="F1081" s="101"/>
      <c r="G1081" s="103"/>
      <c r="H1081" s="99"/>
      <c r="I1081" s="103"/>
      <c r="J1081" s="99"/>
      <c r="K1081" s="99"/>
      <c r="L1081" s="99"/>
      <c r="M1081" s="103" t="n">
        <v>0</v>
      </c>
      <c r="N1081" s="103" t="n">
        <v>0</v>
      </c>
      <c r="O1081" s="103" t="n">
        <v>0</v>
      </c>
      <c r="P1081" s="99"/>
      <c r="Q1081" s="99"/>
    </row>
    <row r="1082" customFormat="false" ht="12.75" hidden="false" customHeight="false" outlineLevel="0" collapsed="false">
      <c r="A1082" s="104" t="n">
        <f aca="false">A1079+1</f>
        <v>361</v>
      </c>
      <c r="B1082" s="121"/>
      <c r="C1082" s="40"/>
      <c r="D1082" s="96"/>
      <c r="E1082" s="96"/>
      <c r="F1082" s="40"/>
      <c r="G1082" s="105" t="n">
        <f aca="false">C1082</f>
        <v>0</v>
      </c>
      <c r="H1082" s="104" t="n">
        <f aca="false">IF(AND(E1082=0,E1083=0),25,20)</f>
        <v>25</v>
      </c>
      <c r="I1082" s="105" t="n">
        <f aca="false">F1082</f>
        <v>0</v>
      </c>
      <c r="J1082" s="94" t="n">
        <f aca="false">IF(E1082="WO40",-40,MAX(4,SUM(E1082:E1083)))</f>
        <v>4</v>
      </c>
      <c r="K1082" s="104" t="n">
        <f aca="false">IF(D1082&gt;E1082,1,0)+IF(D1083&gt;E1083,1,0)+IF(D1084&gt;E1084,1,0)</f>
        <v>0</v>
      </c>
      <c r="L1082" s="104" t="n">
        <f aca="false">IF(E1082&gt;D1082,1,0)+IF(E1083&gt;D1083,1,0)+IF(E1084&gt;D1084,1,0)</f>
        <v>0</v>
      </c>
      <c r="M1082" s="97" t="str">
        <f aca="false">G1082&amp;" d. "&amp;I1082</f>
        <v>0 d. 0</v>
      </c>
      <c r="N1082" s="97" t="str">
        <f aca="false">G1082&amp;" x "&amp;I1082</f>
        <v>0 x 0</v>
      </c>
      <c r="O1082" s="97" t="str">
        <f aca="false">I1082&amp;" x "&amp;G1082</f>
        <v>0 x 0</v>
      </c>
      <c r="P1082" s="94" t="n">
        <f aca="false">MONTH(B1082)</f>
        <v>12</v>
      </c>
      <c r="Q1082" s="94" t="n">
        <f aca="false">QUOTIENT(B1082-2,7)-6129</f>
        <v>-6129</v>
      </c>
    </row>
    <row r="1083" customFormat="false" ht="12.75" hidden="false" customHeight="false" outlineLevel="0" collapsed="false">
      <c r="A1083" s="94"/>
      <c r="B1083" s="39"/>
      <c r="C1083" s="40"/>
      <c r="D1083" s="98"/>
      <c r="E1083" s="98"/>
      <c r="F1083" s="40"/>
      <c r="G1083" s="97"/>
      <c r="H1083" s="94"/>
      <c r="I1083" s="97"/>
      <c r="J1083" s="94"/>
      <c r="K1083" s="94"/>
      <c r="L1083" s="94"/>
      <c r="M1083" s="97" t="n">
        <v>0</v>
      </c>
      <c r="N1083" s="97" t="n">
        <v>0</v>
      </c>
      <c r="O1083" s="97" t="n">
        <v>0</v>
      </c>
      <c r="P1083" s="94"/>
      <c r="Q1083" s="94"/>
    </row>
    <row r="1084" customFormat="false" ht="12.75" hidden="false" customHeight="false" outlineLevel="0" collapsed="false">
      <c r="A1084" s="99"/>
      <c r="B1084" s="100"/>
      <c r="C1084" s="101"/>
      <c r="D1084" s="102"/>
      <c r="E1084" s="102"/>
      <c r="F1084" s="101"/>
      <c r="G1084" s="103"/>
      <c r="H1084" s="99"/>
      <c r="I1084" s="103"/>
      <c r="J1084" s="99"/>
      <c r="K1084" s="99"/>
      <c r="L1084" s="99"/>
      <c r="M1084" s="103" t="n">
        <v>0</v>
      </c>
      <c r="N1084" s="103" t="n">
        <v>0</v>
      </c>
      <c r="O1084" s="103" t="n">
        <v>0</v>
      </c>
      <c r="P1084" s="99"/>
      <c r="Q1084" s="99"/>
    </row>
    <row r="1085" customFormat="false" ht="12.75" hidden="false" customHeight="false" outlineLevel="0" collapsed="false">
      <c r="A1085" s="104" t="n">
        <f aca="false">A1082+1</f>
        <v>362</v>
      </c>
      <c r="B1085" s="121"/>
      <c r="C1085" s="40"/>
      <c r="D1085" s="96"/>
      <c r="E1085" s="96"/>
      <c r="F1085" s="40"/>
      <c r="G1085" s="105" t="n">
        <f aca="false">C1085</f>
        <v>0</v>
      </c>
      <c r="H1085" s="104" t="n">
        <f aca="false">IF(AND(E1085=0,E1086=0),25,20)</f>
        <v>25</v>
      </c>
      <c r="I1085" s="105" t="n">
        <f aca="false">F1085</f>
        <v>0</v>
      </c>
      <c r="J1085" s="94" t="n">
        <f aca="false">IF(E1085="WO40",-40,MAX(4,SUM(E1085:E1086)))</f>
        <v>4</v>
      </c>
      <c r="K1085" s="104" t="n">
        <f aca="false">IF(D1085&gt;E1085,1,0)+IF(D1086&gt;E1086,1,0)+IF(D1087&gt;E1087,1,0)</f>
        <v>0</v>
      </c>
      <c r="L1085" s="104" t="n">
        <f aca="false">IF(E1085&gt;D1085,1,0)+IF(E1086&gt;D1086,1,0)+IF(E1087&gt;D1087,1,0)</f>
        <v>0</v>
      </c>
      <c r="M1085" s="97" t="str">
        <f aca="false">G1085&amp;" d. "&amp;I1085</f>
        <v>0 d. 0</v>
      </c>
      <c r="N1085" s="97" t="str">
        <f aca="false">G1085&amp;" x "&amp;I1085</f>
        <v>0 x 0</v>
      </c>
      <c r="O1085" s="97" t="str">
        <f aca="false">I1085&amp;" x "&amp;G1085</f>
        <v>0 x 0</v>
      </c>
      <c r="P1085" s="94" t="n">
        <f aca="false">MONTH(B1085)</f>
        <v>12</v>
      </c>
      <c r="Q1085" s="94" t="n">
        <f aca="false">QUOTIENT(B1085-2,7)-6129</f>
        <v>-6129</v>
      </c>
    </row>
    <row r="1086" customFormat="false" ht="12.75" hidden="false" customHeight="false" outlineLevel="0" collapsed="false">
      <c r="A1086" s="94"/>
      <c r="B1086" s="39"/>
      <c r="C1086" s="40"/>
      <c r="D1086" s="98"/>
      <c r="E1086" s="98"/>
      <c r="F1086" s="40"/>
      <c r="G1086" s="97"/>
      <c r="H1086" s="94"/>
      <c r="I1086" s="97"/>
      <c r="J1086" s="94"/>
      <c r="K1086" s="94"/>
      <c r="L1086" s="94"/>
      <c r="M1086" s="97" t="n">
        <v>0</v>
      </c>
      <c r="N1086" s="97" t="n">
        <v>0</v>
      </c>
      <c r="O1086" s="97" t="n">
        <v>0</v>
      </c>
      <c r="P1086" s="94"/>
      <c r="Q1086" s="94"/>
    </row>
    <row r="1087" customFormat="false" ht="12.75" hidden="false" customHeight="false" outlineLevel="0" collapsed="false">
      <c r="A1087" s="99"/>
      <c r="B1087" s="100"/>
      <c r="C1087" s="101"/>
      <c r="D1087" s="102"/>
      <c r="E1087" s="102"/>
      <c r="F1087" s="101"/>
      <c r="G1087" s="103"/>
      <c r="H1087" s="99"/>
      <c r="I1087" s="103"/>
      <c r="J1087" s="99"/>
      <c r="K1087" s="99"/>
      <c r="L1087" s="99"/>
      <c r="M1087" s="103" t="n">
        <v>0</v>
      </c>
      <c r="N1087" s="103" t="n">
        <v>0</v>
      </c>
      <c r="O1087" s="103" t="n">
        <v>0</v>
      </c>
      <c r="P1087" s="99"/>
      <c r="Q1087" s="99"/>
    </row>
    <row r="1088" customFormat="false" ht="12.75" hidden="false" customHeight="false" outlineLevel="0" collapsed="false">
      <c r="A1088" s="104" t="n">
        <f aca="false">A1085+1</f>
        <v>363</v>
      </c>
      <c r="B1088" s="121"/>
      <c r="C1088" s="40"/>
      <c r="D1088" s="96"/>
      <c r="E1088" s="96"/>
      <c r="F1088" s="40"/>
      <c r="G1088" s="105" t="n">
        <f aca="false">C1088</f>
        <v>0</v>
      </c>
      <c r="H1088" s="104" t="n">
        <f aca="false">IF(AND(E1088=0,E1089=0),25,20)</f>
        <v>25</v>
      </c>
      <c r="I1088" s="105" t="n">
        <f aca="false">F1088</f>
        <v>0</v>
      </c>
      <c r="J1088" s="94" t="n">
        <f aca="false">IF(E1088="WO40",-40,MAX(4,SUM(E1088:E1089)))</f>
        <v>4</v>
      </c>
      <c r="K1088" s="104" t="n">
        <f aca="false">IF(D1088&gt;E1088,1,0)+IF(D1089&gt;E1089,1,0)+IF(D1090&gt;E1090,1,0)</f>
        <v>0</v>
      </c>
      <c r="L1088" s="104" t="n">
        <f aca="false">IF(E1088&gt;D1088,1,0)+IF(E1089&gt;D1089,1,0)+IF(E1090&gt;D1090,1,0)</f>
        <v>0</v>
      </c>
      <c r="M1088" s="97" t="str">
        <f aca="false">G1088&amp;" d. "&amp;I1088</f>
        <v>0 d. 0</v>
      </c>
      <c r="N1088" s="97" t="str">
        <f aca="false">G1088&amp;" x "&amp;I1088</f>
        <v>0 x 0</v>
      </c>
      <c r="O1088" s="97" t="str">
        <f aca="false">I1088&amp;" x "&amp;G1088</f>
        <v>0 x 0</v>
      </c>
      <c r="P1088" s="94" t="n">
        <f aca="false">MONTH(B1088)</f>
        <v>12</v>
      </c>
      <c r="Q1088" s="94" t="n">
        <f aca="false">QUOTIENT(B1088-2,7)-6129</f>
        <v>-6129</v>
      </c>
    </row>
    <row r="1089" customFormat="false" ht="12.75" hidden="false" customHeight="false" outlineLevel="0" collapsed="false">
      <c r="A1089" s="94"/>
      <c r="B1089" s="39"/>
      <c r="C1089" s="40"/>
      <c r="D1089" s="98"/>
      <c r="E1089" s="98"/>
      <c r="F1089" s="40"/>
      <c r="G1089" s="97"/>
      <c r="H1089" s="94"/>
      <c r="I1089" s="97"/>
      <c r="J1089" s="94"/>
      <c r="K1089" s="94"/>
      <c r="L1089" s="94"/>
      <c r="M1089" s="97" t="n">
        <v>0</v>
      </c>
      <c r="N1089" s="97" t="n">
        <v>0</v>
      </c>
      <c r="O1089" s="97" t="n">
        <v>0</v>
      </c>
      <c r="P1089" s="94"/>
      <c r="Q1089" s="94"/>
    </row>
    <row r="1090" customFormat="false" ht="12.75" hidden="false" customHeight="false" outlineLevel="0" collapsed="false">
      <c r="A1090" s="99"/>
      <c r="B1090" s="100"/>
      <c r="C1090" s="101"/>
      <c r="D1090" s="102"/>
      <c r="E1090" s="102"/>
      <c r="F1090" s="101"/>
      <c r="G1090" s="103"/>
      <c r="H1090" s="99"/>
      <c r="I1090" s="103"/>
      <c r="J1090" s="99"/>
      <c r="K1090" s="99"/>
      <c r="L1090" s="99"/>
      <c r="M1090" s="103" t="n">
        <v>0</v>
      </c>
      <c r="N1090" s="103" t="n">
        <v>0</v>
      </c>
      <c r="O1090" s="103" t="n">
        <v>0</v>
      </c>
      <c r="P1090" s="99"/>
      <c r="Q1090" s="99"/>
    </row>
    <row r="1091" customFormat="false" ht="12.75" hidden="false" customHeight="false" outlineLevel="0" collapsed="false">
      <c r="A1091" s="104" t="n">
        <f aca="false">A1088+1</f>
        <v>364</v>
      </c>
      <c r="B1091" s="121"/>
      <c r="C1091" s="40"/>
      <c r="D1091" s="96"/>
      <c r="E1091" s="96"/>
      <c r="F1091" s="40"/>
      <c r="G1091" s="105" t="n">
        <f aca="false">C1091</f>
        <v>0</v>
      </c>
      <c r="H1091" s="104" t="n">
        <f aca="false">IF(AND(E1091=0,E1092=0),25,20)</f>
        <v>25</v>
      </c>
      <c r="I1091" s="105" t="n">
        <f aca="false">F1091</f>
        <v>0</v>
      </c>
      <c r="J1091" s="94" t="n">
        <f aca="false">IF(E1091="WO40",-40,MAX(4,SUM(E1091:E1092)))</f>
        <v>4</v>
      </c>
      <c r="K1091" s="104" t="n">
        <f aca="false">IF(D1091&gt;E1091,1,0)+IF(D1092&gt;E1092,1,0)+IF(D1093&gt;E1093,1,0)</f>
        <v>0</v>
      </c>
      <c r="L1091" s="104" t="n">
        <f aca="false">IF(E1091&gt;D1091,1,0)+IF(E1092&gt;D1092,1,0)+IF(E1093&gt;D1093,1,0)</f>
        <v>0</v>
      </c>
      <c r="M1091" s="97" t="str">
        <f aca="false">G1091&amp;" d. "&amp;I1091</f>
        <v>0 d. 0</v>
      </c>
      <c r="N1091" s="97" t="str">
        <f aca="false">G1091&amp;" x "&amp;I1091</f>
        <v>0 x 0</v>
      </c>
      <c r="O1091" s="97" t="str">
        <f aca="false">I1091&amp;" x "&amp;G1091</f>
        <v>0 x 0</v>
      </c>
      <c r="P1091" s="94" t="n">
        <f aca="false">MONTH(B1091)</f>
        <v>12</v>
      </c>
      <c r="Q1091" s="94" t="n">
        <f aca="false">QUOTIENT(B1091-2,7)-6129</f>
        <v>-6129</v>
      </c>
    </row>
    <row r="1092" customFormat="false" ht="12.75" hidden="false" customHeight="false" outlineLevel="0" collapsed="false">
      <c r="A1092" s="94"/>
      <c r="B1092" s="39"/>
      <c r="C1092" s="40"/>
      <c r="D1092" s="98"/>
      <c r="E1092" s="98"/>
      <c r="F1092" s="40"/>
      <c r="G1092" s="97"/>
      <c r="H1092" s="94"/>
      <c r="I1092" s="97"/>
      <c r="J1092" s="94"/>
      <c r="K1092" s="94"/>
      <c r="L1092" s="94"/>
      <c r="M1092" s="97" t="n">
        <v>0</v>
      </c>
      <c r="N1092" s="97" t="n">
        <v>0</v>
      </c>
      <c r="O1092" s="97" t="n">
        <v>0</v>
      </c>
      <c r="P1092" s="94"/>
      <c r="Q1092" s="94"/>
    </row>
    <row r="1093" customFormat="false" ht="12.75" hidden="false" customHeight="false" outlineLevel="0" collapsed="false">
      <c r="A1093" s="99"/>
      <c r="B1093" s="100"/>
      <c r="C1093" s="101"/>
      <c r="D1093" s="102"/>
      <c r="E1093" s="102"/>
      <c r="F1093" s="101"/>
      <c r="G1093" s="103"/>
      <c r="H1093" s="99"/>
      <c r="I1093" s="103"/>
      <c r="J1093" s="99"/>
      <c r="K1093" s="99"/>
      <c r="L1093" s="99"/>
      <c r="M1093" s="103" t="n">
        <v>0</v>
      </c>
      <c r="N1093" s="103" t="n">
        <v>0</v>
      </c>
      <c r="O1093" s="103" t="n">
        <v>0</v>
      </c>
      <c r="P1093" s="99"/>
      <c r="Q1093" s="99"/>
    </row>
    <row r="1094" customFormat="false" ht="12.75" hidden="false" customHeight="false" outlineLevel="0" collapsed="false">
      <c r="A1094" s="104" t="n">
        <f aca="false">A1091+1</f>
        <v>365</v>
      </c>
      <c r="B1094" s="121"/>
      <c r="C1094" s="40"/>
      <c r="D1094" s="96"/>
      <c r="E1094" s="96"/>
      <c r="F1094" s="40"/>
      <c r="G1094" s="105" t="n">
        <f aca="false">C1094</f>
        <v>0</v>
      </c>
      <c r="H1094" s="104" t="n">
        <f aca="false">IF(AND(E1094=0,E1095=0),25,20)</f>
        <v>25</v>
      </c>
      <c r="I1094" s="105" t="n">
        <f aca="false">F1094</f>
        <v>0</v>
      </c>
      <c r="J1094" s="94" t="n">
        <f aca="false">IF(E1094="WO40",-40,MAX(4,SUM(E1094:E1095)))</f>
        <v>4</v>
      </c>
      <c r="K1094" s="104" t="n">
        <f aca="false">IF(D1094&gt;E1094,1,0)+IF(D1095&gt;E1095,1,0)+IF(D1096&gt;E1096,1,0)</f>
        <v>0</v>
      </c>
      <c r="L1094" s="104" t="n">
        <f aca="false">IF(E1094&gt;D1094,1,0)+IF(E1095&gt;D1095,1,0)+IF(E1096&gt;D1096,1,0)</f>
        <v>0</v>
      </c>
      <c r="M1094" s="97" t="str">
        <f aca="false">G1094&amp;" d. "&amp;I1094</f>
        <v>0 d. 0</v>
      </c>
      <c r="N1094" s="97" t="str">
        <f aca="false">G1094&amp;" x "&amp;I1094</f>
        <v>0 x 0</v>
      </c>
      <c r="O1094" s="97" t="str">
        <f aca="false">I1094&amp;" x "&amp;G1094</f>
        <v>0 x 0</v>
      </c>
      <c r="P1094" s="94" t="n">
        <f aca="false">MONTH(B1094)</f>
        <v>12</v>
      </c>
      <c r="Q1094" s="94" t="n">
        <f aca="false">QUOTIENT(B1094-2,7)-6129</f>
        <v>-6129</v>
      </c>
    </row>
    <row r="1095" customFormat="false" ht="12.75" hidden="false" customHeight="false" outlineLevel="0" collapsed="false">
      <c r="A1095" s="94"/>
      <c r="B1095" s="39"/>
      <c r="C1095" s="40"/>
      <c r="D1095" s="98"/>
      <c r="E1095" s="98"/>
      <c r="F1095" s="40"/>
      <c r="G1095" s="97"/>
      <c r="H1095" s="94"/>
      <c r="I1095" s="97"/>
      <c r="J1095" s="94"/>
      <c r="K1095" s="94"/>
      <c r="L1095" s="94"/>
      <c r="M1095" s="97" t="n">
        <v>0</v>
      </c>
      <c r="N1095" s="97" t="n">
        <v>0</v>
      </c>
      <c r="O1095" s="97" t="n">
        <v>0</v>
      </c>
      <c r="P1095" s="94"/>
      <c r="Q1095" s="94"/>
    </row>
    <row r="1096" customFormat="false" ht="12.75" hidden="false" customHeight="false" outlineLevel="0" collapsed="false">
      <c r="A1096" s="99"/>
      <c r="B1096" s="100"/>
      <c r="C1096" s="101"/>
      <c r="D1096" s="102"/>
      <c r="E1096" s="102"/>
      <c r="F1096" s="101"/>
      <c r="G1096" s="103"/>
      <c r="H1096" s="99"/>
      <c r="I1096" s="103"/>
      <c r="J1096" s="99"/>
      <c r="K1096" s="99"/>
      <c r="L1096" s="99"/>
      <c r="M1096" s="103" t="n">
        <v>0</v>
      </c>
      <c r="N1096" s="103" t="n">
        <v>0</v>
      </c>
      <c r="O1096" s="103" t="n">
        <v>0</v>
      </c>
      <c r="P1096" s="99"/>
      <c r="Q1096" s="99"/>
    </row>
    <row r="1097" customFormat="false" ht="12.75" hidden="false" customHeight="false" outlineLevel="0" collapsed="false">
      <c r="A1097" s="104" t="n">
        <f aca="false">A1094+1</f>
        <v>366</v>
      </c>
      <c r="B1097" s="121"/>
      <c r="C1097" s="40"/>
      <c r="D1097" s="96"/>
      <c r="E1097" s="96"/>
      <c r="F1097" s="40"/>
      <c r="G1097" s="105" t="n">
        <f aca="false">C1097</f>
        <v>0</v>
      </c>
      <c r="H1097" s="104" t="n">
        <f aca="false">IF(AND(E1097=0,E1098=0),25,20)</f>
        <v>25</v>
      </c>
      <c r="I1097" s="105" t="n">
        <f aca="false">F1097</f>
        <v>0</v>
      </c>
      <c r="J1097" s="94" t="n">
        <f aca="false">IF(E1097="WO40",-40,MAX(4,SUM(E1097:E1098)))</f>
        <v>4</v>
      </c>
      <c r="K1097" s="104" t="n">
        <f aca="false">IF(D1097&gt;E1097,1,0)+IF(D1098&gt;E1098,1,0)+IF(D1099&gt;E1099,1,0)</f>
        <v>0</v>
      </c>
      <c r="L1097" s="104" t="n">
        <f aca="false">IF(E1097&gt;D1097,1,0)+IF(E1098&gt;D1098,1,0)+IF(E1099&gt;D1099,1,0)</f>
        <v>0</v>
      </c>
      <c r="M1097" s="97" t="str">
        <f aca="false">G1097&amp;" d. "&amp;I1097</f>
        <v>0 d. 0</v>
      </c>
      <c r="N1097" s="97" t="str">
        <f aca="false">G1097&amp;" x "&amp;I1097</f>
        <v>0 x 0</v>
      </c>
      <c r="O1097" s="97" t="str">
        <f aca="false">I1097&amp;" x "&amp;G1097</f>
        <v>0 x 0</v>
      </c>
      <c r="P1097" s="94" t="n">
        <f aca="false">MONTH(B1097)</f>
        <v>12</v>
      </c>
      <c r="Q1097" s="94" t="n">
        <f aca="false">QUOTIENT(B1097-2,7)-6129</f>
        <v>-6129</v>
      </c>
    </row>
    <row r="1098" customFormat="false" ht="12.75" hidden="false" customHeight="false" outlineLevel="0" collapsed="false">
      <c r="A1098" s="94"/>
      <c r="B1098" s="39"/>
      <c r="C1098" s="40"/>
      <c r="D1098" s="98"/>
      <c r="E1098" s="98"/>
      <c r="F1098" s="40"/>
      <c r="G1098" s="97"/>
      <c r="H1098" s="94"/>
      <c r="I1098" s="97"/>
      <c r="J1098" s="94"/>
      <c r="K1098" s="94"/>
      <c r="L1098" s="94"/>
      <c r="M1098" s="97" t="n">
        <v>0</v>
      </c>
      <c r="N1098" s="97" t="n">
        <v>0</v>
      </c>
      <c r="O1098" s="97" t="n">
        <v>0</v>
      </c>
      <c r="P1098" s="94"/>
      <c r="Q1098" s="94"/>
    </row>
    <row r="1099" customFormat="false" ht="12.75" hidden="false" customHeight="false" outlineLevel="0" collapsed="false">
      <c r="A1099" s="99"/>
      <c r="B1099" s="100"/>
      <c r="C1099" s="101"/>
      <c r="D1099" s="102"/>
      <c r="E1099" s="102"/>
      <c r="F1099" s="101"/>
      <c r="G1099" s="103"/>
      <c r="H1099" s="99"/>
      <c r="I1099" s="103"/>
      <c r="J1099" s="99"/>
      <c r="K1099" s="99"/>
      <c r="L1099" s="99"/>
      <c r="M1099" s="103" t="n">
        <v>0</v>
      </c>
      <c r="N1099" s="103" t="n">
        <v>0</v>
      </c>
      <c r="O1099" s="103" t="n">
        <v>0</v>
      </c>
      <c r="P1099" s="99"/>
      <c r="Q1099" s="99"/>
    </row>
    <row r="1100" customFormat="false" ht="12.75" hidden="false" customHeight="false" outlineLevel="0" collapsed="false">
      <c r="A1100" s="104" t="n">
        <f aca="false">A1097+1</f>
        <v>367</v>
      </c>
      <c r="B1100" s="121"/>
      <c r="C1100" s="40"/>
      <c r="D1100" s="96"/>
      <c r="E1100" s="96"/>
      <c r="F1100" s="40"/>
      <c r="G1100" s="105" t="n">
        <f aca="false">C1100</f>
        <v>0</v>
      </c>
      <c r="H1100" s="104" t="n">
        <f aca="false">IF(AND(E1100=0,E1101=0),25,20)</f>
        <v>25</v>
      </c>
      <c r="I1100" s="105" t="n">
        <f aca="false">F1100</f>
        <v>0</v>
      </c>
      <c r="J1100" s="94" t="n">
        <f aca="false">IF(E1100="WO40",-40,MAX(4,SUM(E1100:E1101)))</f>
        <v>4</v>
      </c>
      <c r="K1100" s="104" t="n">
        <f aca="false">IF(D1100&gt;E1100,1,0)+IF(D1101&gt;E1101,1,0)+IF(D1102&gt;E1102,1,0)</f>
        <v>0</v>
      </c>
      <c r="L1100" s="104" t="n">
        <f aca="false">IF(E1100&gt;D1100,1,0)+IF(E1101&gt;D1101,1,0)+IF(E1102&gt;D1102,1,0)</f>
        <v>0</v>
      </c>
      <c r="M1100" s="97" t="str">
        <f aca="false">G1100&amp;" d. "&amp;I1100</f>
        <v>0 d. 0</v>
      </c>
      <c r="N1100" s="97" t="str">
        <f aca="false">G1100&amp;" x "&amp;I1100</f>
        <v>0 x 0</v>
      </c>
      <c r="O1100" s="97" t="str">
        <f aca="false">I1100&amp;" x "&amp;G1100</f>
        <v>0 x 0</v>
      </c>
      <c r="P1100" s="94" t="n">
        <f aca="false">MONTH(B1100)</f>
        <v>12</v>
      </c>
      <c r="Q1100" s="94" t="n">
        <f aca="false">QUOTIENT(B1100-2,7)-6129</f>
        <v>-6129</v>
      </c>
    </row>
    <row r="1101" customFormat="false" ht="12.75" hidden="false" customHeight="false" outlineLevel="0" collapsed="false">
      <c r="A1101" s="94"/>
      <c r="B1101" s="39"/>
      <c r="C1101" s="40"/>
      <c r="D1101" s="98"/>
      <c r="E1101" s="98"/>
      <c r="F1101" s="40"/>
      <c r="G1101" s="97"/>
      <c r="H1101" s="94"/>
      <c r="I1101" s="97"/>
      <c r="J1101" s="94"/>
      <c r="K1101" s="94"/>
      <c r="L1101" s="94"/>
      <c r="M1101" s="97" t="n">
        <v>0</v>
      </c>
      <c r="N1101" s="97" t="n">
        <v>0</v>
      </c>
      <c r="O1101" s="97" t="n">
        <v>0</v>
      </c>
      <c r="P1101" s="94"/>
      <c r="Q1101" s="94"/>
    </row>
    <row r="1102" customFormat="false" ht="12.75" hidden="false" customHeight="false" outlineLevel="0" collapsed="false">
      <c r="A1102" s="99"/>
      <c r="B1102" s="100"/>
      <c r="C1102" s="101"/>
      <c r="D1102" s="102"/>
      <c r="E1102" s="102"/>
      <c r="F1102" s="101"/>
      <c r="G1102" s="103"/>
      <c r="H1102" s="99"/>
      <c r="I1102" s="103"/>
      <c r="J1102" s="99"/>
      <c r="K1102" s="99"/>
      <c r="L1102" s="99"/>
      <c r="M1102" s="103" t="n">
        <v>0</v>
      </c>
      <c r="N1102" s="103" t="n">
        <v>0</v>
      </c>
      <c r="O1102" s="103" t="n">
        <v>0</v>
      </c>
      <c r="P1102" s="99"/>
      <c r="Q1102" s="99"/>
    </row>
    <row r="1103" customFormat="false" ht="12.75" hidden="false" customHeight="false" outlineLevel="0" collapsed="false">
      <c r="A1103" s="104" t="n">
        <f aca="false">A1100+1</f>
        <v>368</v>
      </c>
      <c r="B1103" s="121"/>
      <c r="C1103" s="40"/>
      <c r="D1103" s="96"/>
      <c r="E1103" s="96"/>
      <c r="F1103" s="40"/>
      <c r="G1103" s="105" t="n">
        <f aca="false">C1103</f>
        <v>0</v>
      </c>
      <c r="H1103" s="104" t="n">
        <f aca="false">IF(AND(E1103=0,E1104=0),25,20)</f>
        <v>25</v>
      </c>
      <c r="I1103" s="105" t="n">
        <f aca="false">F1103</f>
        <v>0</v>
      </c>
      <c r="J1103" s="94" t="n">
        <f aca="false">IF(E1103="WO40",-40,MAX(4,SUM(E1103:E1104)))</f>
        <v>4</v>
      </c>
      <c r="K1103" s="104" t="n">
        <f aca="false">IF(D1103&gt;E1103,1,0)+IF(D1104&gt;E1104,1,0)+IF(D1105&gt;E1105,1,0)</f>
        <v>0</v>
      </c>
      <c r="L1103" s="104" t="n">
        <f aca="false">IF(E1103&gt;D1103,1,0)+IF(E1104&gt;D1104,1,0)+IF(E1105&gt;D1105,1,0)</f>
        <v>0</v>
      </c>
      <c r="M1103" s="97" t="str">
        <f aca="false">G1103&amp;" d. "&amp;I1103</f>
        <v>0 d. 0</v>
      </c>
      <c r="N1103" s="97" t="str">
        <f aca="false">G1103&amp;" x "&amp;I1103</f>
        <v>0 x 0</v>
      </c>
      <c r="O1103" s="97" t="str">
        <f aca="false">I1103&amp;" x "&amp;G1103</f>
        <v>0 x 0</v>
      </c>
      <c r="P1103" s="94" t="n">
        <f aca="false">MONTH(B1103)</f>
        <v>12</v>
      </c>
      <c r="Q1103" s="94" t="n">
        <f aca="false">QUOTIENT(B1103-2,7)-6129</f>
        <v>-6129</v>
      </c>
    </row>
    <row r="1104" customFormat="false" ht="12.75" hidden="false" customHeight="false" outlineLevel="0" collapsed="false">
      <c r="A1104" s="94"/>
      <c r="B1104" s="39"/>
      <c r="C1104" s="40"/>
      <c r="D1104" s="98"/>
      <c r="E1104" s="98"/>
      <c r="F1104" s="40"/>
      <c r="G1104" s="97"/>
      <c r="H1104" s="94"/>
      <c r="I1104" s="97"/>
      <c r="J1104" s="94"/>
      <c r="K1104" s="94"/>
      <c r="L1104" s="94"/>
      <c r="M1104" s="97" t="n">
        <v>0</v>
      </c>
      <c r="N1104" s="97" t="n">
        <v>0</v>
      </c>
      <c r="O1104" s="97" t="n">
        <v>0</v>
      </c>
      <c r="P1104" s="94"/>
      <c r="Q1104" s="94"/>
    </row>
    <row r="1105" customFormat="false" ht="12.75" hidden="false" customHeight="false" outlineLevel="0" collapsed="false">
      <c r="A1105" s="99"/>
      <c r="B1105" s="100"/>
      <c r="C1105" s="101"/>
      <c r="D1105" s="102"/>
      <c r="E1105" s="102"/>
      <c r="F1105" s="101"/>
      <c r="G1105" s="103"/>
      <c r="H1105" s="99"/>
      <c r="I1105" s="103"/>
      <c r="J1105" s="99"/>
      <c r="K1105" s="99"/>
      <c r="L1105" s="99"/>
      <c r="M1105" s="103" t="n">
        <v>0</v>
      </c>
      <c r="N1105" s="103" t="n">
        <v>0</v>
      </c>
      <c r="O1105" s="103" t="n">
        <v>0</v>
      </c>
      <c r="P1105" s="99"/>
      <c r="Q1105" s="99"/>
    </row>
    <row r="1106" customFormat="false" ht="12.75" hidden="false" customHeight="false" outlineLevel="0" collapsed="false">
      <c r="A1106" s="104" t="n">
        <f aca="false">A1103+1</f>
        <v>369</v>
      </c>
      <c r="B1106" s="121"/>
      <c r="C1106" s="40"/>
      <c r="D1106" s="96"/>
      <c r="E1106" s="96"/>
      <c r="F1106" s="40"/>
      <c r="G1106" s="105" t="n">
        <f aca="false">C1106</f>
        <v>0</v>
      </c>
      <c r="H1106" s="104" t="n">
        <f aca="false">IF(AND(E1106=0,E1107=0),25,20)</f>
        <v>25</v>
      </c>
      <c r="I1106" s="105" t="n">
        <f aca="false">F1106</f>
        <v>0</v>
      </c>
      <c r="J1106" s="94" t="n">
        <f aca="false">IF(E1106="WO40",-40,MAX(4,SUM(E1106:E1107)))</f>
        <v>4</v>
      </c>
      <c r="K1106" s="104" t="n">
        <f aca="false">IF(D1106&gt;E1106,1,0)+IF(D1107&gt;E1107,1,0)+IF(D1108&gt;E1108,1,0)</f>
        <v>0</v>
      </c>
      <c r="L1106" s="104" t="n">
        <f aca="false">IF(E1106&gt;D1106,1,0)+IF(E1107&gt;D1107,1,0)+IF(E1108&gt;D1108,1,0)</f>
        <v>0</v>
      </c>
      <c r="M1106" s="97" t="str">
        <f aca="false">G1106&amp;" d. "&amp;I1106</f>
        <v>0 d. 0</v>
      </c>
      <c r="N1106" s="97" t="str">
        <f aca="false">G1106&amp;" x "&amp;I1106</f>
        <v>0 x 0</v>
      </c>
      <c r="O1106" s="97" t="str">
        <f aca="false">I1106&amp;" x "&amp;G1106</f>
        <v>0 x 0</v>
      </c>
      <c r="P1106" s="94" t="n">
        <f aca="false">MONTH(B1106)</f>
        <v>12</v>
      </c>
      <c r="Q1106" s="94" t="n">
        <f aca="false">QUOTIENT(B1106-2,7)-6129</f>
        <v>-6129</v>
      </c>
    </row>
    <row r="1107" customFormat="false" ht="12.75" hidden="false" customHeight="false" outlineLevel="0" collapsed="false">
      <c r="A1107" s="94"/>
      <c r="B1107" s="39"/>
      <c r="C1107" s="40"/>
      <c r="D1107" s="98"/>
      <c r="E1107" s="98"/>
      <c r="F1107" s="40"/>
      <c r="G1107" s="97"/>
      <c r="H1107" s="94"/>
      <c r="I1107" s="97"/>
      <c r="J1107" s="94"/>
      <c r="K1107" s="94"/>
      <c r="L1107" s="94"/>
      <c r="M1107" s="97" t="n">
        <v>0</v>
      </c>
      <c r="N1107" s="97" t="n">
        <v>0</v>
      </c>
      <c r="O1107" s="97" t="n">
        <v>0</v>
      </c>
      <c r="P1107" s="94"/>
      <c r="Q1107" s="94"/>
    </row>
    <row r="1108" customFormat="false" ht="12.75" hidden="false" customHeight="false" outlineLevel="0" collapsed="false">
      <c r="A1108" s="99"/>
      <c r="B1108" s="100"/>
      <c r="C1108" s="101"/>
      <c r="D1108" s="102"/>
      <c r="E1108" s="102"/>
      <c r="F1108" s="101"/>
      <c r="G1108" s="103"/>
      <c r="H1108" s="99"/>
      <c r="I1108" s="103"/>
      <c r="J1108" s="99"/>
      <c r="K1108" s="99"/>
      <c r="L1108" s="99"/>
      <c r="M1108" s="103" t="n">
        <v>0</v>
      </c>
      <c r="N1108" s="103" t="n">
        <v>0</v>
      </c>
      <c r="O1108" s="103" t="n">
        <v>0</v>
      </c>
      <c r="P1108" s="99"/>
      <c r="Q1108" s="99"/>
    </row>
    <row r="1109" customFormat="false" ht="12.75" hidden="false" customHeight="false" outlineLevel="0" collapsed="false">
      <c r="A1109" s="104" t="n">
        <f aca="false">A1106+1</f>
        <v>370</v>
      </c>
      <c r="B1109" s="121"/>
      <c r="C1109" s="40"/>
      <c r="D1109" s="96"/>
      <c r="E1109" s="96"/>
      <c r="F1109" s="40"/>
      <c r="G1109" s="105" t="n">
        <f aca="false">C1109</f>
        <v>0</v>
      </c>
      <c r="H1109" s="104" t="n">
        <f aca="false">IF(AND(E1109=0,E1110=0),25,20)</f>
        <v>25</v>
      </c>
      <c r="I1109" s="105" t="n">
        <f aca="false">F1109</f>
        <v>0</v>
      </c>
      <c r="J1109" s="94" t="n">
        <f aca="false">IF(E1109="WO40",-40,MAX(4,SUM(E1109:E1110)))</f>
        <v>4</v>
      </c>
      <c r="K1109" s="104" t="n">
        <f aca="false">IF(D1109&gt;E1109,1,0)+IF(D1110&gt;E1110,1,0)+IF(D1111&gt;E1111,1,0)</f>
        <v>0</v>
      </c>
      <c r="L1109" s="104" t="n">
        <f aca="false">IF(E1109&gt;D1109,1,0)+IF(E1110&gt;D1110,1,0)+IF(E1111&gt;D1111,1,0)</f>
        <v>0</v>
      </c>
      <c r="M1109" s="97" t="str">
        <f aca="false">G1109&amp;" d. "&amp;I1109</f>
        <v>0 d. 0</v>
      </c>
      <c r="N1109" s="97" t="str">
        <f aca="false">G1109&amp;" x "&amp;I1109</f>
        <v>0 x 0</v>
      </c>
      <c r="O1109" s="97" t="str">
        <f aca="false">I1109&amp;" x "&amp;G1109</f>
        <v>0 x 0</v>
      </c>
      <c r="P1109" s="94" t="n">
        <f aca="false">MONTH(B1109)</f>
        <v>12</v>
      </c>
      <c r="Q1109" s="94" t="n">
        <f aca="false">QUOTIENT(B1109-2,7)-6129</f>
        <v>-6129</v>
      </c>
    </row>
    <row r="1110" customFormat="false" ht="12.75" hidden="false" customHeight="false" outlineLevel="0" collapsed="false">
      <c r="A1110" s="94"/>
      <c r="B1110" s="39"/>
      <c r="C1110" s="40"/>
      <c r="D1110" s="98"/>
      <c r="E1110" s="98"/>
      <c r="F1110" s="40"/>
      <c r="G1110" s="97"/>
      <c r="H1110" s="94"/>
      <c r="I1110" s="97"/>
      <c r="J1110" s="94"/>
      <c r="K1110" s="94"/>
      <c r="L1110" s="94"/>
      <c r="M1110" s="97" t="n">
        <v>0</v>
      </c>
      <c r="N1110" s="97" t="n">
        <v>0</v>
      </c>
      <c r="O1110" s="97" t="n">
        <v>0</v>
      </c>
      <c r="P1110" s="94"/>
      <c r="Q1110" s="94"/>
    </row>
    <row r="1111" customFormat="false" ht="12.75" hidden="false" customHeight="false" outlineLevel="0" collapsed="false">
      <c r="A1111" s="99"/>
      <c r="B1111" s="100"/>
      <c r="C1111" s="101"/>
      <c r="D1111" s="102"/>
      <c r="E1111" s="102"/>
      <c r="F1111" s="101"/>
      <c r="G1111" s="103"/>
      <c r="H1111" s="99"/>
      <c r="I1111" s="103"/>
      <c r="J1111" s="99"/>
      <c r="K1111" s="99"/>
      <c r="L1111" s="99"/>
      <c r="M1111" s="103" t="n">
        <v>0</v>
      </c>
      <c r="N1111" s="103" t="n">
        <v>0</v>
      </c>
      <c r="O1111" s="103" t="n">
        <v>0</v>
      </c>
      <c r="P1111" s="99"/>
      <c r="Q1111" s="99"/>
    </row>
    <row r="1112" customFormat="false" ht="12.75" hidden="false" customHeight="false" outlineLevel="0" collapsed="false">
      <c r="A1112" s="104" t="n">
        <f aca="false">A1109+1</f>
        <v>371</v>
      </c>
      <c r="B1112" s="121"/>
      <c r="C1112" s="40"/>
      <c r="D1112" s="96"/>
      <c r="E1112" s="96"/>
      <c r="F1112" s="40"/>
      <c r="G1112" s="105" t="n">
        <f aca="false">C1112</f>
        <v>0</v>
      </c>
      <c r="H1112" s="104" t="n">
        <f aca="false">IF(AND(E1112=0,E1113=0),25,20)</f>
        <v>25</v>
      </c>
      <c r="I1112" s="105" t="n">
        <f aca="false">F1112</f>
        <v>0</v>
      </c>
      <c r="J1112" s="94" t="n">
        <f aca="false">IF(E1112="WO40",-40,MAX(4,SUM(E1112:E1113)))</f>
        <v>4</v>
      </c>
      <c r="K1112" s="104" t="n">
        <f aca="false">IF(D1112&gt;E1112,1,0)+IF(D1113&gt;E1113,1,0)+IF(D1114&gt;E1114,1,0)</f>
        <v>0</v>
      </c>
      <c r="L1112" s="104" t="n">
        <f aca="false">IF(E1112&gt;D1112,1,0)+IF(E1113&gt;D1113,1,0)+IF(E1114&gt;D1114,1,0)</f>
        <v>0</v>
      </c>
      <c r="M1112" s="97" t="str">
        <f aca="false">G1112&amp;" d. "&amp;I1112</f>
        <v>0 d. 0</v>
      </c>
      <c r="N1112" s="97" t="str">
        <f aca="false">G1112&amp;" x "&amp;I1112</f>
        <v>0 x 0</v>
      </c>
      <c r="O1112" s="97" t="str">
        <f aca="false">I1112&amp;" x "&amp;G1112</f>
        <v>0 x 0</v>
      </c>
      <c r="P1112" s="94" t="n">
        <f aca="false">MONTH(B1112)</f>
        <v>12</v>
      </c>
      <c r="Q1112" s="94" t="n">
        <f aca="false">QUOTIENT(B1112-2,7)-6129</f>
        <v>-6129</v>
      </c>
    </row>
    <row r="1113" customFormat="false" ht="12.75" hidden="false" customHeight="false" outlineLevel="0" collapsed="false">
      <c r="A1113" s="94"/>
      <c r="B1113" s="39"/>
      <c r="C1113" s="40"/>
      <c r="D1113" s="98"/>
      <c r="E1113" s="98"/>
      <c r="F1113" s="40"/>
      <c r="G1113" s="97"/>
      <c r="H1113" s="94"/>
      <c r="I1113" s="97"/>
      <c r="J1113" s="94"/>
      <c r="K1113" s="94"/>
      <c r="L1113" s="94"/>
      <c r="M1113" s="97" t="n">
        <v>0</v>
      </c>
      <c r="N1113" s="97" t="n">
        <v>0</v>
      </c>
      <c r="O1113" s="97" t="n">
        <v>0</v>
      </c>
      <c r="P1113" s="94"/>
      <c r="Q1113" s="94"/>
    </row>
    <row r="1114" customFormat="false" ht="12.75" hidden="false" customHeight="false" outlineLevel="0" collapsed="false">
      <c r="A1114" s="99"/>
      <c r="B1114" s="100"/>
      <c r="C1114" s="101"/>
      <c r="D1114" s="102"/>
      <c r="E1114" s="102"/>
      <c r="F1114" s="101"/>
      <c r="G1114" s="103"/>
      <c r="H1114" s="99"/>
      <c r="I1114" s="103"/>
      <c r="J1114" s="99"/>
      <c r="K1114" s="99"/>
      <c r="L1114" s="99"/>
      <c r="M1114" s="103" t="n">
        <v>0</v>
      </c>
      <c r="N1114" s="103" t="n">
        <v>0</v>
      </c>
      <c r="O1114" s="103" t="n">
        <v>0</v>
      </c>
      <c r="P1114" s="99"/>
      <c r="Q1114" s="99"/>
    </row>
    <row r="1115" customFormat="false" ht="12.75" hidden="false" customHeight="false" outlineLevel="0" collapsed="false">
      <c r="A1115" s="104" t="n">
        <f aca="false">A1112+1</f>
        <v>372</v>
      </c>
      <c r="B1115" s="121"/>
      <c r="C1115" s="40"/>
      <c r="D1115" s="96"/>
      <c r="E1115" s="96"/>
      <c r="F1115" s="40"/>
      <c r="G1115" s="105" t="n">
        <f aca="false">C1115</f>
        <v>0</v>
      </c>
      <c r="H1115" s="104" t="n">
        <f aca="false">IF(AND(E1115=0,E1116=0),25,20)</f>
        <v>25</v>
      </c>
      <c r="I1115" s="105" t="n">
        <f aca="false">F1115</f>
        <v>0</v>
      </c>
      <c r="J1115" s="94" t="n">
        <f aca="false">IF(E1115="WO40",-40,MAX(4,SUM(E1115:E1116)))</f>
        <v>4</v>
      </c>
      <c r="K1115" s="104" t="n">
        <f aca="false">IF(D1115&gt;E1115,1,0)+IF(D1116&gt;E1116,1,0)+IF(D1117&gt;E1117,1,0)</f>
        <v>0</v>
      </c>
      <c r="L1115" s="104" t="n">
        <f aca="false">IF(E1115&gt;D1115,1,0)+IF(E1116&gt;D1116,1,0)+IF(E1117&gt;D1117,1,0)</f>
        <v>0</v>
      </c>
      <c r="M1115" s="97" t="str">
        <f aca="false">G1115&amp;" d. "&amp;I1115</f>
        <v>0 d. 0</v>
      </c>
      <c r="N1115" s="97" t="str">
        <f aca="false">G1115&amp;" x "&amp;I1115</f>
        <v>0 x 0</v>
      </c>
      <c r="O1115" s="97" t="str">
        <f aca="false">I1115&amp;" x "&amp;G1115</f>
        <v>0 x 0</v>
      </c>
      <c r="P1115" s="94" t="n">
        <f aca="false">MONTH(B1115)</f>
        <v>12</v>
      </c>
      <c r="Q1115" s="94" t="n">
        <f aca="false">QUOTIENT(B1115-2,7)-6129</f>
        <v>-6129</v>
      </c>
    </row>
    <row r="1116" customFormat="false" ht="12.75" hidden="false" customHeight="false" outlineLevel="0" collapsed="false">
      <c r="A1116" s="94"/>
      <c r="B1116" s="39"/>
      <c r="C1116" s="40"/>
      <c r="D1116" s="98"/>
      <c r="E1116" s="98"/>
      <c r="F1116" s="40"/>
      <c r="G1116" s="97"/>
      <c r="H1116" s="94"/>
      <c r="I1116" s="97"/>
      <c r="J1116" s="94"/>
      <c r="K1116" s="94"/>
      <c r="L1116" s="94"/>
      <c r="M1116" s="97" t="n">
        <v>0</v>
      </c>
      <c r="N1116" s="97" t="n">
        <v>0</v>
      </c>
      <c r="O1116" s="97" t="n">
        <v>0</v>
      </c>
      <c r="P1116" s="94"/>
      <c r="Q1116" s="94"/>
    </row>
    <row r="1117" customFormat="false" ht="12.75" hidden="false" customHeight="false" outlineLevel="0" collapsed="false">
      <c r="A1117" s="99"/>
      <c r="B1117" s="100"/>
      <c r="C1117" s="101"/>
      <c r="D1117" s="102"/>
      <c r="E1117" s="102"/>
      <c r="F1117" s="101"/>
      <c r="G1117" s="103"/>
      <c r="H1117" s="99"/>
      <c r="I1117" s="103"/>
      <c r="J1117" s="99"/>
      <c r="K1117" s="99"/>
      <c r="L1117" s="99"/>
      <c r="M1117" s="103" t="n">
        <v>0</v>
      </c>
      <c r="N1117" s="103" t="n">
        <v>0</v>
      </c>
      <c r="O1117" s="103" t="n">
        <v>0</v>
      </c>
      <c r="P1117" s="99"/>
      <c r="Q1117" s="99"/>
    </row>
    <row r="1118" customFormat="false" ht="12.75" hidden="false" customHeight="false" outlineLevel="0" collapsed="false">
      <c r="A1118" s="104" t="n">
        <f aca="false">A1115+1</f>
        <v>373</v>
      </c>
      <c r="B1118" s="121"/>
      <c r="C1118" s="40"/>
      <c r="D1118" s="96"/>
      <c r="E1118" s="96"/>
      <c r="F1118" s="40"/>
      <c r="G1118" s="105" t="n">
        <f aca="false">C1118</f>
        <v>0</v>
      </c>
      <c r="H1118" s="104" t="n">
        <f aca="false">IF(AND(E1118=0,E1119=0),25,20)</f>
        <v>25</v>
      </c>
      <c r="I1118" s="105" t="n">
        <f aca="false">F1118</f>
        <v>0</v>
      </c>
      <c r="J1118" s="94" t="n">
        <f aca="false">IF(E1118="WO40",-40,MAX(4,SUM(E1118:E1119)))</f>
        <v>4</v>
      </c>
      <c r="K1118" s="104" t="n">
        <f aca="false">IF(D1118&gt;E1118,1,0)+IF(D1119&gt;E1119,1,0)+IF(D1120&gt;E1120,1,0)</f>
        <v>0</v>
      </c>
      <c r="L1118" s="104" t="n">
        <f aca="false">IF(E1118&gt;D1118,1,0)+IF(E1119&gt;D1119,1,0)+IF(E1120&gt;D1120,1,0)</f>
        <v>0</v>
      </c>
      <c r="M1118" s="97" t="str">
        <f aca="false">G1118&amp;" d. "&amp;I1118</f>
        <v>0 d. 0</v>
      </c>
      <c r="N1118" s="97" t="str">
        <f aca="false">G1118&amp;" x "&amp;I1118</f>
        <v>0 x 0</v>
      </c>
      <c r="O1118" s="97" t="str">
        <f aca="false">I1118&amp;" x "&amp;G1118</f>
        <v>0 x 0</v>
      </c>
      <c r="P1118" s="94" t="n">
        <f aca="false">MONTH(B1118)</f>
        <v>12</v>
      </c>
      <c r="Q1118" s="94" t="n">
        <f aca="false">QUOTIENT(B1118-2,7)-6129</f>
        <v>-6129</v>
      </c>
    </row>
    <row r="1119" customFormat="false" ht="12.75" hidden="false" customHeight="false" outlineLevel="0" collapsed="false">
      <c r="A1119" s="94"/>
      <c r="B1119" s="39"/>
      <c r="C1119" s="40"/>
      <c r="D1119" s="98"/>
      <c r="E1119" s="98"/>
      <c r="F1119" s="40"/>
      <c r="G1119" s="97"/>
      <c r="H1119" s="94"/>
      <c r="I1119" s="97"/>
      <c r="J1119" s="94"/>
      <c r="K1119" s="94"/>
      <c r="L1119" s="94"/>
      <c r="M1119" s="97" t="n">
        <v>0</v>
      </c>
      <c r="N1119" s="97" t="n">
        <v>0</v>
      </c>
      <c r="O1119" s="97" t="n">
        <v>0</v>
      </c>
      <c r="P1119" s="94"/>
      <c r="Q1119" s="94"/>
    </row>
    <row r="1120" customFormat="false" ht="12.75" hidden="false" customHeight="false" outlineLevel="0" collapsed="false">
      <c r="A1120" s="99"/>
      <c r="B1120" s="100"/>
      <c r="C1120" s="101"/>
      <c r="D1120" s="102"/>
      <c r="E1120" s="102"/>
      <c r="F1120" s="101"/>
      <c r="G1120" s="103"/>
      <c r="H1120" s="99"/>
      <c r="I1120" s="103"/>
      <c r="J1120" s="99"/>
      <c r="K1120" s="99"/>
      <c r="L1120" s="99"/>
      <c r="M1120" s="103" t="n">
        <v>0</v>
      </c>
      <c r="N1120" s="103" t="n">
        <v>0</v>
      </c>
      <c r="O1120" s="103" t="n">
        <v>0</v>
      </c>
      <c r="P1120" s="99"/>
      <c r="Q1120" s="99"/>
    </row>
    <row r="1121" customFormat="false" ht="12.75" hidden="false" customHeight="false" outlineLevel="0" collapsed="false">
      <c r="A1121" s="104" t="n">
        <f aca="false">A1118+1</f>
        <v>374</v>
      </c>
      <c r="B1121" s="121"/>
      <c r="C1121" s="40"/>
      <c r="D1121" s="96"/>
      <c r="E1121" s="96"/>
      <c r="F1121" s="40"/>
      <c r="G1121" s="105" t="n">
        <f aca="false">C1121</f>
        <v>0</v>
      </c>
      <c r="H1121" s="104" t="n">
        <f aca="false">IF(AND(E1121=0,E1122=0),25,20)</f>
        <v>25</v>
      </c>
      <c r="I1121" s="105" t="n">
        <f aca="false">F1121</f>
        <v>0</v>
      </c>
      <c r="J1121" s="94" t="n">
        <f aca="false">IF(E1121="WO40",-40,MAX(4,SUM(E1121:E1122)))</f>
        <v>4</v>
      </c>
      <c r="K1121" s="104" t="n">
        <f aca="false">IF(D1121&gt;E1121,1,0)+IF(D1122&gt;E1122,1,0)+IF(D1123&gt;E1123,1,0)</f>
        <v>0</v>
      </c>
      <c r="L1121" s="104" t="n">
        <f aca="false">IF(E1121&gt;D1121,1,0)+IF(E1122&gt;D1122,1,0)+IF(E1123&gt;D1123,1,0)</f>
        <v>0</v>
      </c>
      <c r="M1121" s="97" t="str">
        <f aca="false">G1121&amp;" d. "&amp;I1121</f>
        <v>0 d. 0</v>
      </c>
      <c r="N1121" s="97" t="str">
        <f aca="false">G1121&amp;" x "&amp;I1121</f>
        <v>0 x 0</v>
      </c>
      <c r="O1121" s="97" t="str">
        <f aca="false">I1121&amp;" x "&amp;G1121</f>
        <v>0 x 0</v>
      </c>
      <c r="P1121" s="94" t="n">
        <f aca="false">MONTH(B1121)</f>
        <v>12</v>
      </c>
      <c r="Q1121" s="94" t="n">
        <f aca="false">QUOTIENT(B1121-2,7)-6129</f>
        <v>-6129</v>
      </c>
    </row>
    <row r="1122" customFormat="false" ht="12.75" hidden="false" customHeight="false" outlineLevel="0" collapsed="false">
      <c r="A1122" s="94"/>
      <c r="B1122" s="39"/>
      <c r="C1122" s="40"/>
      <c r="D1122" s="98"/>
      <c r="E1122" s="98"/>
      <c r="F1122" s="40"/>
      <c r="G1122" s="97"/>
      <c r="H1122" s="94"/>
      <c r="I1122" s="97"/>
      <c r="J1122" s="94"/>
      <c r="K1122" s="94"/>
      <c r="L1122" s="94"/>
      <c r="M1122" s="97" t="n">
        <v>0</v>
      </c>
      <c r="N1122" s="97" t="n">
        <v>0</v>
      </c>
      <c r="O1122" s="97" t="n">
        <v>0</v>
      </c>
      <c r="P1122" s="94"/>
      <c r="Q1122" s="94"/>
    </row>
    <row r="1123" customFormat="false" ht="12.75" hidden="false" customHeight="false" outlineLevel="0" collapsed="false">
      <c r="A1123" s="99"/>
      <c r="B1123" s="100"/>
      <c r="C1123" s="101"/>
      <c r="D1123" s="102"/>
      <c r="E1123" s="102"/>
      <c r="F1123" s="101"/>
      <c r="G1123" s="103"/>
      <c r="H1123" s="99"/>
      <c r="I1123" s="103"/>
      <c r="J1123" s="99"/>
      <c r="K1123" s="99"/>
      <c r="L1123" s="99"/>
      <c r="M1123" s="103" t="n">
        <v>0</v>
      </c>
      <c r="N1123" s="103" t="n">
        <v>0</v>
      </c>
      <c r="O1123" s="103" t="n">
        <v>0</v>
      </c>
      <c r="P1123" s="99"/>
      <c r="Q1123" s="99"/>
    </row>
    <row r="1124" customFormat="false" ht="12.75" hidden="false" customHeight="false" outlineLevel="0" collapsed="false">
      <c r="A1124" s="104" t="n">
        <f aca="false">A1121+1</f>
        <v>375</v>
      </c>
      <c r="B1124" s="121"/>
      <c r="C1124" s="40"/>
      <c r="D1124" s="96"/>
      <c r="E1124" s="96"/>
      <c r="F1124" s="40"/>
      <c r="G1124" s="105" t="n">
        <f aca="false">C1124</f>
        <v>0</v>
      </c>
      <c r="H1124" s="104" t="n">
        <f aca="false">IF(AND(E1124=0,E1125=0),25,20)</f>
        <v>25</v>
      </c>
      <c r="I1124" s="105" t="n">
        <f aca="false">F1124</f>
        <v>0</v>
      </c>
      <c r="J1124" s="94" t="n">
        <f aca="false">IF(E1124="WO40",-40,MAX(4,SUM(E1124:E1125)))</f>
        <v>4</v>
      </c>
      <c r="K1124" s="104" t="n">
        <f aca="false">IF(D1124&gt;E1124,1,0)+IF(D1125&gt;E1125,1,0)+IF(D1126&gt;E1126,1,0)</f>
        <v>0</v>
      </c>
      <c r="L1124" s="104" t="n">
        <f aca="false">IF(E1124&gt;D1124,1,0)+IF(E1125&gt;D1125,1,0)+IF(E1126&gt;D1126,1,0)</f>
        <v>0</v>
      </c>
      <c r="M1124" s="97" t="str">
        <f aca="false">G1124&amp;" d. "&amp;I1124</f>
        <v>0 d. 0</v>
      </c>
      <c r="N1124" s="97" t="str">
        <f aca="false">G1124&amp;" x "&amp;I1124</f>
        <v>0 x 0</v>
      </c>
      <c r="O1124" s="97" t="str">
        <f aca="false">I1124&amp;" x "&amp;G1124</f>
        <v>0 x 0</v>
      </c>
      <c r="P1124" s="94" t="n">
        <f aca="false">MONTH(B1124)</f>
        <v>12</v>
      </c>
      <c r="Q1124" s="94" t="n">
        <f aca="false">QUOTIENT(B1124-2,7)-6129</f>
        <v>-6129</v>
      </c>
    </row>
    <row r="1125" customFormat="false" ht="12.75" hidden="false" customHeight="false" outlineLevel="0" collapsed="false">
      <c r="A1125" s="94"/>
      <c r="B1125" s="39"/>
      <c r="C1125" s="40"/>
      <c r="D1125" s="98"/>
      <c r="E1125" s="98"/>
      <c r="F1125" s="40"/>
      <c r="G1125" s="97"/>
      <c r="H1125" s="94"/>
      <c r="I1125" s="97"/>
      <c r="J1125" s="94"/>
      <c r="K1125" s="94"/>
      <c r="L1125" s="94"/>
      <c r="M1125" s="97" t="n">
        <v>0</v>
      </c>
      <c r="N1125" s="97" t="n">
        <v>0</v>
      </c>
      <c r="O1125" s="97" t="n">
        <v>0</v>
      </c>
      <c r="P1125" s="94"/>
      <c r="Q1125" s="94"/>
    </row>
    <row r="1126" customFormat="false" ht="12.75" hidden="false" customHeight="false" outlineLevel="0" collapsed="false">
      <c r="A1126" s="99"/>
      <c r="B1126" s="100"/>
      <c r="C1126" s="101"/>
      <c r="D1126" s="102"/>
      <c r="E1126" s="102"/>
      <c r="F1126" s="101"/>
      <c r="G1126" s="103"/>
      <c r="H1126" s="99"/>
      <c r="I1126" s="103"/>
      <c r="J1126" s="99"/>
      <c r="K1126" s="99"/>
      <c r="L1126" s="99"/>
      <c r="M1126" s="103" t="n">
        <v>0</v>
      </c>
      <c r="N1126" s="103" t="n">
        <v>0</v>
      </c>
      <c r="O1126" s="103" t="n">
        <v>0</v>
      </c>
      <c r="P1126" s="99"/>
      <c r="Q1126" s="99"/>
    </row>
    <row r="1127" customFormat="false" ht="12.75" hidden="false" customHeight="false" outlineLevel="0" collapsed="false">
      <c r="A1127" s="104" t="n">
        <f aca="false">A1124+1</f>
        <v>376</v>
      </c>
      <c r="B1127" s="121"/>
      <c r="C1127" s="40"/>
      <c r="D1127" s="96"/>
      <c r="E1127" s="96"/>
      <c r="F1127" s="40"/>
      <c r="G1127" s="105" t="n">
        <f aca="false">C1127</f>
        <v>0</v>
      </c>
      <c r="H1127" s="104" t="n">
        <f aca="false">IF(AND(E1127=0,E1128=0),25,20)</f>
        <v>25</v>
      </c>
      <c r="I1127" s="105" t="n">
        <f aca="false">F1127</f>
        <v>0</v>
      </c>
      <c r="J1127" s="94" t="n">
        <f aca="false">IF(E1127="WO40",-40,MAX(4,SUM(E1127:E1128)))</f>
        <v>4</v>
      </c>
      <c r="K1127" s="104" t="n">
        <f aca="false">IF(D1127&gt;E1127,1,0)+IF(D1128&gt;E1128,1,0)+IF(D1129&gt;E1129,1,0)</f>
        <v>0</v>
      </c>
      <c r="L1127" s="104" t="n">
        <f aca="false">IF(E1127&gt;D1127,1,0)+IF(E1128&gt;D1128,1,0)+IF(E1129&gt;D1129,1,0)</f>
        <v>0</v>
      </c>
      <c r="M1127" s="97" t="str">
        <f aca="false">G1127&amp;" d. "&amp;I1127</f>
        <v>0 d. 0</v>
      </c>
      <c r="N1127" s="97" t="str">
        <f aca="false">G1127&amp;" x "&amp;I1127</f>
        <v>0 x 0</v>
      </c>
      <c r="O1127" s="97" t="str">
        <f aca="false">I1127&amp;" x "&amp;G1127</f>
        <v>0 x 0</v>
      </c>
      <c r="P1127" s="94" t="n">
        <f aca="false">MONTH(B1127)</f>
        <v>12</v>
      </c>
      <c r="Q1127" s="94" t="n">
        <f aca="false">QUOTIENT(B1127-2,7)-6129</f>
        <v>-6129</v>
      </c>
    </row>
    <row r="1128" customFormat="false" ht="12.75" hidden="false" customHeight="false" outlineLevel="0" collapsed="false">
      <c r="A1128" s="94"/>
      <c r="B1128" s="39"/>
      <c r="C1128" s="40"/>
      <c r="D1128" s="98"/>
      <c r="E1128" s="98"/>
      <c r="F1128" s="40"/>
      <c r="G1128" s="97"/>
      <c r="H1128" s="94"/>
      <c r="I1128" s="97"/>
      <c r="J1128" s="94"/>
      <c r="K1128" s="94"/>
      <c r="L1128" s="94"/>
      <c r="M1128" s="97" t="n">
        <v>0</v>
      </c>
      <c r="N1128" s="97" t="n">
        <v>0</v>
      </c>
      <c r="O1128" s="97" t="n">
        <v>0</v>
      </c>
      <c r="P1128" s="94"/>
      <c r="Q1128" s="94"/>
    </row>
    <row r="1129" customFormat="false" ht="12.75" hidden="false" customHeight="false" outlineLevel="0" collapsed="false">
      <c r="A1129" s="99"/>
      <c r="B1129" s="100"/>
      <c r="C1129" s="101"/>
      <c r="D1129" s="102"/>
      <c r="E1129" s="102"/>
      <c r="F1129" s="101"/>
      <c r="G1129" s="103"/>
      <c r="H1129" s="99"/>
      <c r="I1129" s="103"/>
      <c r="J1129" s="99"/>
      <c r="K1129" s="99"/>
      <c r="L1129" s="99"/>
      <c r="M1129" s="103" t="n">
        <v>0</v>
      </c>
      <c r="N1129" s="103" t="n">
        <v>0</v>
      </c>
      <c r="O1129" s="103" t="n">
        <v>0</v>
      </c>
      <c r="P1129" s="99"/>
      <c r="Q1129" s="99"/>
    </row>
    <row r="1130" customFormat="false" ht="12.75" hidden="false" customHeight="false" outlineLevel="0" collapsed="false">
      <c r="A1130" s="104" t="n">
        <f aca="false">A1127+1</f>
        <v>377</v>
      </c>
      <c r="B1130" s="121"/>
      <c r="C1130" s="40"/>
      <c r="D1130" s="96"/>
      <c r="E1130" s="96"/>
      <c r="F1130" s="40"/>
      <c r="G1130" s="105" t="n">
        <f aca="false">C1130</f>
        <v>0</v>
      </c>
      <c r="H1130" s="104" t="n">
        <f aca="false">IF(AND(E1130=0,E1131=0),25,20)</f>
        <v>25</v>
      </c>
      <c r="I1130" s="105" t="n">
        <f aca="false">F1130</f>
        <v>0</v>
      </c>
      <c r="J1130" s="94" t="n">
        <f aca="false">IF(E1130="WO40",-40,MAX(4,SUM(E1130:E1131)))</f>
        <v>4</v>
      </c>
      <c r="K1130" s="104" t="n">
        <f aca="false">IF(D1130&gt;E1130,1,0)+IF(D1131&gt;E1131,1,0)+IF(D1132&gt;E1132,1,0)</f>
        <v>0</v>
      </c>
      <c r="L1130" s="104" t="n">
        <f aca="false">IF(E1130&gt;D1130,1,0)+IF(E1131&gt;D1131,1,0)+IF(E1132&gt;D1132,1,0)</f>
        <v>0</v>
      </c>
      <c r="M1130" s="97" t="str">
        <f aca="false">G1130&amp;" d. "&amp;I1130</f>
        <v>0 d. 0</v>
      </c>
      <c r="N1130" s="97" t="str">
        <f aca="false">G1130&amp;" x "&amp;I1130</f>
        <v>0 x 0</v>
      </c>
      <c r="O1130" s="97" t="str">
        <f aca="false">I1130&amp;" x "&amp;G1130</f>
        <v>0 x 0</v>
      </c>
      <c r="P1130" s="94" t="n">
        <f aca="false">MONTH(B1130)</f>
        <v>12</v>
      </c>
      <c r="Q1130" s="94" t="n">
        <f aca="false">QUOTIENT(B1130-2,7)-6129</f>
        <v>-6129</v>
      </c>
    </row>
    <row r="1131" customFormat="false" ht="12.75" hidden="false" customHeight="false" outlineLevel="0" collapsed="false">
      <c r="A1131" s="94"/>
      <c r="B1131" s="39"/>
      <c r="C1131" s="40"/>
      <c r="D1131" s="98"/>
      <c r="E1131" s="98"/>
      <c r="F1131" s="40"/>
      <c r="G1131" s="97"/>
      <c r="H1131" s="94"/>
      <c r="I1131" s="97"/>
      <c r="J1131" s="94"/>
      <c r="K1131" s="94"/>
      <c r="L1131" s="94"/>
      <c r="M1131" s="97" t="n">
        <v>0</v>
      </c>
      <c r="N1131" s="97" t="n">
        <v>0</v>
      </c>
      <c r="O1131" s="97" t="n">
        <v>0</v>
      </c>
      <c r="P1131" s="94"/>
      <c r="Q1131" s="94"/>
    </row>
    <row r="1132" customFormat="false" ht="12.75" hidden="false" customHeight="false" outlineLevel="0" collapsed="false">
      <c r="A1132" s="99"/>
      <c r="B1132" s="100"/>
      <c r="C1132" s="101"/>
      <c r="D1132" s="102"/>
      <c r="E1132" s="102"/>
      <c r="F1132" s="101"/>
      <c r="G1132" s="103"/>
      <c r="H1132" s="99"/>
      <c r="I1132" s="103"/>
      <c r="J1132" s="99"/>
      <c r="K1132" s="99"/>
      <c r="L1132" s="99"/>
      <c r="M1132" s="103" t="n">
        <v>0</v>
      </c>
      <c r="N1132" s="103" t="n">
        <v>0</v>
      </c>
      <c r="O1132" s="103" t="n">
        <v>0</v>
      </c>
      <c r="P1132" s="99"/>
      <c r="Q1132" s="99"/>
    </row>
    <row r="1133" customFormat="false" ht="12.75" hidden="false" customHeight="false" outlineLevel="0" collapsed="false">
      <c r="A1133" s="104" t="n">
        <f aca="false">A1130+1</f>
        <v>378</v>
      </c>
      <c r="B1133" s="121"/>
      <c r="C1133" s="40"/>
      <c r="D1133" s="96"/>
      <c r="E1133" s="96"/>
      <c r="F1133" s="40"/>
      <c r="G1133" s="105" t="n">
        <f aca="false">C1133</f>
        <v>0</v>
      </c>
      <c r="H1133" s="104" t="n">
        <f aca="false">IF(AND(E1133=0,E1134=0),25,20)</f>
        <v>25</v>
      </c>
      <c r="I1133" s="105" t="n">
        <f aca="false">F1133</f>
        <v>0</v>
      </c>
      <c r="J1133" s="94" t="n">
        <f aca="false">IF(E1133="WO40",-40,MAX(4,SUM(E1133:E1134)))</f>
        <v>4</v>
      </c>
      <c r="K1133" s="104" t="n">
        <f aca="false">IF(D1133&gt;E1133,1,0)+IF(D1134&gt;E1134,1,0)+IF(D1135&gt;E1135,1,0)</f>
        <v>0</v>
      </c>
      <c r="L1133" s="104" t="n">
        <f aca="false">IF(E1133&gt;D1133,1,0)+IF(E1134&gt;D1134,1,0)+IF(E1135&gt;D1135,1,0)</f>
        <v>0</v>
      </c>
      <c r="M1133" s="97" t="str">
        <f aca="false">G1133&amp;" d. "&amp;I1133</f>
        <v>0 d. 0</v>
      </c>
      <c r="N1133" s="97" t="str">
        <f aca="false">G1133&amp;" x "&amp;I1133</f>
        <v>0 x 0</v>
      </c>
      <c r="O1133" s="97" t="str">
        <f aca="false">I1133&amp;" x "&amp;G1133</f>
        <v>0 x 0</v>
      </c>
      <c r="P1133" s="94" t="n">
        <f aca="false">MONTH(B1133)</f>
        <v>12</v>
      </c>
      <c r="Q1133" s="94" t="n">
        <f aca="false">QUOTIENT(B1133-2,7)-6129</f>
        <v>-6129</v>
      </c>
    </row>
    <row r="1134" customFormat="false" ht="12.75" hidden="false" customHeight="false" outlineLevel="0" collapsed="false">
      <c r="A1134" s="94"/>
      <c r="B1134" s="39"/>
      <c r="C1134" s="40"/>
      <c r="D1134" s="98"/>
      <c r="E1134" s="98"/>
      <c r="F1134" s="40"/>
      <c r="G1134" s="97"/>
      <c r="H1134" s="94"/>
      <c r="I1134" s="97"/>
      <c r="J1134" s="94"/>
      <c r="K1134" s="94"/>
      <c r="L1134" s="94"/>
      <c r="M1134" s="97" t="n">
        <v>0</v>
      </c>
      <c r="N1134" s="97" t="n">
        <v>0</v>
      </c>
      <c r="O1134" s="97" t="n">
        <v>0</v>
      </c>
      <c r="P1134" s="94"/>
      <c r="Q1134" s="94"/>
    </row>
    <row r="1135" customFormat="false" ht="12.75" hidden="false" customHeight="false" outlineLevel="0" collapsed="false">
      <c r="A1135" s="99"/>
      <c r="B1135" s="100"/>
      <c r="C1135" s="101"/>
      <c r="D1135" s="102"/>
      <c r="E1135" s="102"/>
      <c r="F1135" s="101"/>
      <c r="G1135" s="103"/>
      <c r="H1135" s="99"/>
      <c r="I1135" s="103"/>
      <c r="J1135" s="99"/>
      <c r="K1135" s="99"/>
      <c r="L1135" s="99"/>
      <c r="M1135" s="103" t="n">
        <v>0</v>
      </c>
      <c r="N1135" s="103" t="n">
        <v>0</v>
      </c>
      <c r="O1135" s="103" t="n">
        <v>0</v>
      </c>
      <c r="P1135" s="99"/>
      <c r="Q1135" s="99"/>
    </row>
    <row r="1136" customFormat="false" ht="12.75" hidden="false" customHeight="false" outlineLevel="0" collapsed="false">
      <c r="A1136" s="104" t="n">
        <f aca="false">A1133+1</f>
        <v>379</v>
      </c>
      <c r="B1136" s="121"/>
      <c r="C1136" s="40"/>
      <c r="D1136" s="96"/>
      <c r="E1136" s="96"/>
      <c r="F1136" s="40"/>
      <c r="G1136" s="105" t="n">
        <f aca="false">C1136</f>
        <v>0</v>
      </c>
      <c r="H1136" s="104" t="n">
        <f aca="false">IF(AND(E1136=0,E1137=0),25,20)</f>
        <v>25</v>
      </c>
      <c r="I1136" s="105" t="n">
        <f aca="false">F1136</f>
        <v>0</v>
      </c>
      <c r="J1136" s="94" t="n">
        <f aca="false">IF(E1136="WO40",-40,MAX(4,SUM(E1136:E1137)))</f>
        <v>4</v>
      </c>
      <c r="K1136" s="104" t="n">
        <f aca="false">IF(D1136&gt;E1136,1,0)+IF(D1137&gt;E1137,1,0)+IF(D1138&gt;E1138,1,0)</f>
        <v>0</v>
      </c>
      <c r="L1136" s="104" t="n">
        <f aca="false">IF(E1136&gt;D1136,1,0)+IF(E1137&gt;D1137,1,0)+IF(E1138&gt;D1138,1,0)</f>
        <v>0</v>
      </c>
      <c r="M1136" s="97" t="str">
        <f aca="false">G1136&amp;" d. "&amp;I1136</f>
        <v>0 d. 0</v>
      </c>
      <c r="N1136" s="97" t="str">
        <f aca="false">G1136&amp;" x "&amp;I1136</f>
        <v>0 x 0</v>
      </c>
      <c r="O1136" s="97" t="str">
        <f aca="false">I1136&amp;" x "&amp;G1136</f>
        <v>0 x 0</v>
      </c>
      <c r="P1136" s="94" t="n">
        <f aca="false">MONTH(B1136)</f>
        <v>12</v>
      </c>
      <c r="Q1136" s="94" t="n">
        <f aca="false">QUOTIENT(B1136-2,7)-6129</f>
        <v>-6129</v>
      </c>
    </row>
    <row r="1137" customFormat="false" ht="12.75" hidden="false" customHeight="false" outlineLevel="0" collapsed="false">
      <c r="A1137" s="94"/>
      <c r="B1137" s="39"/>
      <c r="C1137" s="40"/>
      <c r="D1137" s="98"/>
      <c r="E1137" s="98"/>
      <c r="F1137" s="40"/>
      <c r="G1137" s="97"/>
      <c r="H1137" s="94"/>
      <c r="I1137" s="97"/>
      <c r="J1137" s="94"/>
      <c r="K1137" s="94"/>
      <c r="L1137" s="94"/>
      <c r="M1137" s="97" t="n">
        <v>0</v>
      </c>
      <c r="N1137" s="97" t="n">
        <v>0</v>
      </c>
      <c r="O1137" s="97" t="n">
        <v>0</v>
      </c>
      <c r="P1137" s="94"/>
      <c r="Q1137" s="94"/>
    </row>
    <row r="1138" customFormat="false" ht="12.75" hidden="false" customHeight="false" outlineLevel="0" collapsed="false">
      <c r="A1138" s="99"/>
      <c r="B1138" s="100"/>
      <c r="C1138" s="101"/>
      <c r="D1138" s="102"/>
      <c r="E1138" s="102"/>
      <c r="F1138" s="101"/>
      <c r="G1138" s="103"/>
      <c r="H1138" s="99"/>
      <c r="I1138" s="103"/>
      <c r="J1138" s="99"/>
      <c r="K1138" s="99"/>
      <c r="L1138" s="99"/>
      <c r="M1138" s="103" t="n">
        <v>0</v>
      </c>
      <c r="N1138" s="103" t="n">
        <v>0</v>
      </c>
      <c r="O1138" s="103" t="n">
        <v>0</v>
      </c>
      <c r="P1138" s="99"/>
      <c r="Q1138" s="99"/>
    </row>
    <row r="1139" customFormat="false" ht="12.75" hidden="false" customHeight="false" outlineLevel="0" collapsed="false">
      <c r="A1139" s="104" t="n">
        <f aca="false">A1136+1</f>
        <v>380</v>
      </c>
      <c r="B1139" s="121"/>
      <c r="C1139" s="40"/>
      <c r="D1139" s="96"/>
      <c r="E1139" s="96"/>
      <c r="F1139" s="40"/>
      <c r="G1139" s="105" t="n">
        <f aca="false">C1139</f>
        <v>0</v>
      </c>
      <c r="H1139" s="104" t="n">
        <f aca="false">IF(AND(E1139=0,E1140=0),25,20)</f>
        <v>25</v>
      </c>
      <c r="I1139" s="105" t="n">
        <f aca="false">F1139</f>
        <v>0</v>
      </c>
      <c r="J1139" s="94" t="n">
        <f aca="false">IF(E1139="WO40",-40,MAX(4,SUM(E1139:E1140)))</f>
        <v>4</v>
      </c>
      <c r="K1139" s="104" t="n">
        <f aca="false">IF(D1139&gt;E1139,1,0)+IF(D1140&gt;E1140,1,0)+IF(D1141&gt;E1141,1,0)</f>
        <v>0</v>
      </c>
      <c r="L1139" s="104" t="n">
        <f aca="false">IF(E1139&gt;D1139,1,0)+IF(E1140&gt;D1140,1,0)+IF(E1141&gt;D1141,1,0)</f>
        <v>0</v>
      </c>
      <c r="M1139" s="97" t="str">
        <f aca="false">G1139&amp;" d. "&amp;I1139</f>
        <v>0 d. 0</v>
      </c>
      <c r="N1139" s="97" t="str">
        <f aca="false">G1139&amp;" x "&amp;I1139</f>
        <v>0 x 0</v>
      </c>
      <c r="O1139" s="97" t="str">
        <f aca="false">I1139&amp;" x "&amp;G1139</f>
        <v>0 x 0</v>
      </c>
      <c r="P1139" s="94" t="n">
        <f aca="false">MONTH(B1139)</f>
        <v>12</v>
      </c>
      <c r="Q1139" s="94" t="n">
        <f aca="false">QUOTIENT(B1139-2,7)-6129</f>
        <v>-6129</v>
      </c>
    </row>
    <row r="1140" customFormat="false" ht="12.75" hidden="false" customHeight="false" outlineLevel="0" collapsed="false">
      <c r="A1140" s="94"/>
      <c r="B1140" s="39"/>
      <c r="C1140" s="40"/>
      <c r="D1140" s="98"/>
      <c r="E1140" s="98"/>
      <c r="F1140" s="40"/>
      <c r="G1140" s="97"/>
      <c r="H1140" s="94"/>
      <c r="I1140" s="97"/>
      <c r="J1140" s="94"/>
      <c r="K1140" s="94"/>
      <c r="L1140" s="94"/>
      <c r="M1140" s="97" t="n">
        <v>0</v>
      </c>
      <c r="N1140" s="97" t="n">
        <v>0</v>
      </c>
      <c r="O1140" s="97" t="n">
        <v>0</v>
      </c>
      <c r="P1140" s="94"/>
      <c r="Q1140" s="94"/>
    </row>
    <row r="1141" customFormat="false" ht="12.75" hidden="false" customHeight="false" outlineLevel="0" collapsed="false">
      <c r="A1141" s="99"/>
      <c r="B1141" s="100"/>
      <c r="C1141" s="101"/>
      <c r="D1141" s="102"/>
      <c r="E1141" s="102"/>
      <c r="F1141" s="101"/>
      <c r="G1141" s="103"/>
      <c r="H1141" s="99"/>
      <c r="I1141" s="103"/>
      <c r="J1141" s="99"/>
      <c r="K1141" s="99"/>
      <c r="L1141" s="99"/>
      <c r="M1141" s="103" t="n">
        <v>0</v>
      </c>
      <c r="N1141" s="103" t="n">
        <v>0</v>
      </c>
      <c r="O1141" s="103" t="n">
        <v>0</v>
      </c>
      <c r="P1141" s="99"/>
      <c r="Q1141" s="99"/>
    </row>
    <row r="1142" customFormat="false" ht="12.75" hidden="false" customHeight="false" outlineLevel="0" collapsed="false">
      <c r="A1142" s="104" t="n">
        <f aca="false">A1139+1</f>
        <v>381</v>
      </c>
      <c r="B1142" s="121"/>
      <c r="C1142" s="40"/>
      <c r="D1142" s="96"/>
      <c r="E1142" s="96"/>
      <c r="F1142" s="40"/>
      <c r="G1142" s="105" t="n">
        <f aca="false">C1142</f>
        <v>0</v>
      </c>
      <c r="H1142" s="104" t="n">
        <f aca="false">IF(AND(E1142=0,E1143=0),25,20)</f>
        <v>25</v>
      </c>
      <c r="I1142" s="105" t="n">
        <f aca="false">F1142</f>
        <v>0</v>
      </c>
      <c r="J1142" s="94" t="n">
        <f aca="false">IF(E1142="WO40",-40,MAX(4,SUM(E1142:E1143)))</f>
        <v>4</v>
      </c>
      <c r="K1142" s="104" t="n">
        <f aca="false">IF(D1142&gt;E1142,1,0)+IF(D1143&gt;E1143,1,0)+IF(D1144&gt;E1144,1,0)</f>
        <v>0</v>
      </c>
      <c r="L1142" s="104" t="n">
        <f aca="false">IF(E1142&gt;D1142,1,0)+IF(E1143&gt;D1143,1,0)+IF(E1144&gt;D1144,1,0)</f>
        <v>0</v>
      </c>
      <c r="M1142" s="97" t="str">
        <f aca="false">G1142&amp;" d. "&amp;I1142</f>
        <v>0 d. 0</v>
      </c>
      <c r="N1142" s="97" t="str">
        <f aca="false">G1142&amp;" x "&amp;I1142</f>
        <v>0 x 0</v>
      </c>
      <c r="O1142" s="97" t="str">
        <f aca="false">I1142&amp;" x "&amp;G1142</f>
        <v>0 x 0</v>
      </c>
      <c r="P1142" s="94" t="n">
        <f aca="false">MONTH(B1142)</f>
        <v>12</v>
      </c>
      <c r="Q1142" s="94" t="n">
        <f aca="false">QUOTIENT(B1142-2,7)-6129</f>
        <v>-6129</v>
      </c>
    </row>
    <row r="1143" customFormat="false" ht="12.75" hidden="false" customHeight="false" outlineLevel="0" collapsed="false">
      <c r="A1143" s="94"/>
      <c r="B1143" s="39"/>
      <c r="C1143" s="40"/>
      <c r="D1143" s="98"/>
      <c r="E1143" s="98"/>
      <c r="F1143" s="40"/>
      <c r="G1143" s="97"/>
      <c r="H1143" s="94"/>
      <c r="I1143" s="97"/>
      <c r="J1143" s="94"/>
      <c r="K1143" s="94"/>
      <c r="L1143" s="94"/>
      <c r="M1143" s="97" t="n">
        <v>0</v>
      </c>
      <c r="N1143" s="97" t="n">
        <v>0</v>
      </c>
      <c r="O1143" s="97" t="n">
        <v>0</v>
      </c>
      <c r="P1143" s="94"/>
      <c r="Q1143" s="94"/>
    </row>
    <row r="1144" customFormat="false" ht="12.75" hidden="false" customHeight="false" outlineLevel="0" collapsed="false">
      <c r="A1144" s="99"/>
      <c r="B1144" s="100"/>
      <c r="C1144" s="101"/>
      <c r="D1144" s="102"/>
      <c r="E1144" s="102"/>
      <c r="F1144" s="101"/>
      <c r="G1144" s="103"/>
      <c r="H1144" s="99"/>
      <c r="I1144" s="103"/>
      <c r="J1144" s="99"/>
      <c r="K1144" s="99"/>
      <c r="L1144" s="99"/>
      <c r="M1144" s="103" t="n">
        <v>0</v>
      </c>
      <c r="N1144" s="103" t="n">
        <v>0</v>
      </c>
      <c r="O1144" s="103" t="n">
        <v>0</v>
      </c>
      <c r="P1144" s="99"/>
      <c r="Q1144" s="99"/>
    </row>
    <row r="1145" customFormat="false" ht="12.75" hidden="false" customHeight="false" outlineLevel="0" collapsed="false">
      <c r="A1145" s="104" t="n">
        <f aca="false">A1142+1</f>
        <v>382</v>
      </c>
      <c r="B1145" s="121"/>
      <c r="C1145" s="40"/>
      <c r="D1145" s="96"/>
      <c r="E1145" s="96"/>
      <c r="F1145" s="40"/>
      <c r="G1145" s="105" t="n">
        <f aca="false">C1145</f>
        <v>0</v>
      </c>
      <c r="H1145" s="104" t="n">
        <f aca="false">IF(AND(E1145=0,E1146=0),25,20)</f>
        <v>25</v>
      </c>
      <c r="I1145" s="105" t="n">
        <f aca="false">F1145</f>
        <v>0</v>
      </c>
      <c r="J1145" s="94" t="n">
        <f aca="false">IF(E1145="WO40",-40,MAX(4,SUM(E1145:E1146)))</f>
        <v>4</v>
      </c>
      <c r="K1145" s="104" t="n">
        <f aca="false">IF(D1145&gt;E1145,1,0)+IF(D1146&gt;E1146,1,0)+IF(D1147&gt;E1147,1,0)</f>
        <v>0</v>
      </c>
      <c r="L1145" s="104" t="n">
        <f aca="false">IF(E1145&gt;D1145,1,0)+IF(E1146&gt;D1146,1,0)+IF(E1147&gt;D1147,1,0)</f>
        <v>0</v>
      </c>
      <c r="M1145" s="97" t="str">
        <f aca="false">G1145&amp;" d. "&amp;I1145</f>
        <v>0 d. 0</v>
      </c>
      <c r="N1145" s="97" t="str">
        <f aca="false">G1145&amp;" x "&amp;I1145</f>
        <v>0 x 0</v>
      </c>
      <c r="O1145" s="97" t="str">
        <f aca="false">I1145&amp;" x "&amp;G1145</f>
        <v>0 x 0</v>
      </c>
      <c r="P1145" s="94" t="n">
        <f aca="false">MONTH(B1145)</f>
        <v>12</v>
      </c>
      <c r="Q1145" s="94" t="n">
        <f aca="false">QUOTIENT(B1145-2,7)-6129</f>
        <v>-6129</v>
      </c>
    </row>
    <row r="1146" customFormat="false" ht="12.75" hidden="false" customHeight="false" outlineLevel="0" collapsed="false">
      <c r="A1146" s="94"/>
      <c r="B1146" s="39"/>
      <c r="C1146" s="40"/>
      <c r="D1146" s="98"/>
      <c r="E1146" s="98"/>
      <c r="F1146" s="40"/>
      <c r="G1146" s="97"/>
      <c r="H1146" s="94"/>
      <c r="I1146" s="97"/>
      <c r="J1146" s="94"/>
      <c r="K1146" s="94"/>
      <c r="L1146" s="94"/>
      <c r="M1146" s="97" t="n">
        <v>0</v>
      </c>
      <c r="N1146" s="97" t="n">
        <v>0</v>
      </c>
      <c r="O1146" s="97" t="n">
        <v>0</v>
      </c>
      <c r="P1146" s="94"/>
      <c r="Q1146" s="94"/>
    </row>
    <row r="1147" customFormat="false" ht="12.75" hidden="false" customHeight="false" outlineLevel="0" collapsed="false">
      <c r="A1147" s="99"/>
      <c r="B1147" s="100"/>
      <c r="C1147" s="101"/>
      <c r="D1147" s="102"/>
      <c r="E1147" s="102"/>
      <c r="F1147" s="101"/>
      <c r="G1147" s="103"/>
      <c r="H1147" s="99"/>
      <c r="I1147" s="103"/>
      <c r="J1147" s="99"/>
      <c r="K1147" s="99"/>
      <c r="L1147" s="99"/>
      <c r="M1147" s="103" t="n">
        <v>0</v>
      </c>
      <c r="N1147" s="103" t="n">
        <v>0</v>
      </c>
      <c r="O1147" s="103" t="n">
        <v>0</v>
      </c>
      <c r="P1147" s="99"/>
      <c r="Q1147" s="99"/>
    </row>
    <row r="1148" customFormat="false" ht="12.75" hidden="false" customHeight="false" outlineLevel="0" collapsed="false">
      <c r="A1148" s="104" t="n">
        <f aca="false">A1145+1</f>
        <v>383</v>
      </c>
      <c r="B1148" s="121"/>
      <c r="C1148" s="40"/>
      <c r="D1148" s="96"/>
      <c r="E1148" s="96"/>
      <c r="F1148" s="40"/>
      <c r="G1148" s="105" t="n">
        <f aca="false">C1148</f>
        <v>0</v>
      </c>
      <c r="H1148" s="104" t="n">
        <f aca="false">IF(AND(E1148=0,E1149=0),25,20)</f>
        <v>25</v>
      </c>
      <c r="I1148" s="105" t="n">
        <f aca="false">F1148</f>
        <v>0</v>
      </c>
      <c r="J1148" s="94" t="n">
        <f aca="false">IF(E1148="WO40",-40,MAX(4,SUM(E1148:E1149)))</f>
        <v>4</v>
      </c>
      <c r="K1148" s="104" t="n">
        <f aca="false">IF(D1148&gt;E1148,1,0)+IF(D1149&gt;E1149,1,0)+IF(D1150&gt;E1150,1,0)</f>
        <v>0</v>
      </c>
      <c r="L1148" s="104" t="n">
        <f aca="false">IF(E1148&gt;D1148,1,0)+IF(E1149&gt;D1149,1,0)+IF(E1150&gt;D1150,1,0)</f>
        <v>0</v>
      </c>
      <c r="M1148" s="97" t="str">
        <f aca="false">G1148&amp;" d. "&amp;I1148</f>
        <v>0 d. 0</v>
      </c>
      <c r="N1148" s="97" t="str">
        <f aca="false">G1148&amp;" x "&amp;I1148</f>
        <v>0 x 0</v>
      </c>
      <c r="O1148" s="97" t="str">
        <f aca="false">I1148&amp;" x "&amp;G1148</f>
        <v>0 x 0</v>
      </c>
      <c r="P1148" s="94" t="n">
        <f aca="false">MONTH(B1148)</f>
        <v>12</v>
      </c>
      <c r="Q1148" s="94" t="n">
        <f aca="false">QUOTIENT(B1148-2,7)-6129</f>
        <v>-6129</v>
      </c>
    </row>
    <row r="1149" customFormat="false" ht="12.75" hidden="false" customHeight="false" outlineLevel="0" collapsed="false">
      <c r="A1149" s="94"/>
      <c r="B1149" s="39"/>
      <c r="C1149" s="40"/>
      <c r="D1149" s="98"/>
      <c r="E1149" s="98"/>
      <c r="F1149" s="40"/>
      <c r="G1149" s="97"/>
      <c r="H1149" s="94"/>
      <c r="I1149" s="97"/>
      <c r="J1149" s="94"/>
      <c r="K1149" s="94"/>
      <c r="L1149" s="94"/>
      <c r="M1149" s="97" t="n">
        <v>0</v>
      </c>
      <c r="N1149" s="97" t="n">
        <v>0</v>
      </c>
      <c r="O1149" s="97" t="n">
        <v>0</v>
      </c>
      <c r="P1149" s="94"/>
      <c r="Q1149" s="94"/>
    </row>
    <row r="1150" customFormat="false" ht="12.75" hidden="false" customHeight="false" outlineLevel="0" collapsed="false">
      <c r="A1150" s="99"/>
      <c r="B1150" s="100"/>
      <c r="C1150" s="101"/>
      <c r="D1150" s="102"/>
      <c r="E1150" s="102"/>
      <c r="F1150" s="101"/>
      <c r="G1150" s="103"/>
      <c r="H1150" s="99"/>
      <c r="I1150" s="103"/>
      <c r="J1150" s="99"/>
      <c r="K1150" s="99"/>
      <c r="L1150" s="99"/>
      <c r="M1150" s="103" t="n">
        <v>0</v>
      </c>
      <c r="N1150" s="103" t="n">
        <v>0</v>
      </c>
      <c r="O1150" s="103" t="n">
        <v>0</v>
      </c>
      <c r="P1150" s="99"/>
      <c r="Q1150" s="99"/>
    </row>
    <row r="1151" customFormat="false" ht="12.75" hidden="false" customHeight="false" outlineLevel="0" collapsed="false">
      <c r="A1151" s="104" t="n">
        <f aca="false">A1148+1</f>
        <v>384</v>
      </c>
      <c r="B1151" s="121"/>
      <c r="C1151" s="40"/>
      <c r="D1151" s="96"/>
      <c r="E1151" s="96"/>
      <c r="F1151" s="40"/>
      <c r="G1151" s="105" t="n">
        <f aca="false">C1151</f>
        <v>0</v>
      </c>
      <c r="H1151" s="104" t="n">
        <f aca="false">IF(AND(E1151=0,E1152=0),25,20)</f>
        <v>25</v>
      </c>
      <c r="I1151" s="105" t="n">
        <f aca="false">F1151</f>
        <v>0</v>
      </c>
      <c r="J1151" s="94" t="n">
        <f aca="false">IF(E1151="WO40",-40,MAX(4,SUM(E1151:E1152)))</f>
        <v>4</v>
      </c>
      <c r="K1151" s="104" t="n">
        <f aca="false">IF(D1151&gt;E1151,1,0)+IF(D1152&gt;E1152,1,0)+IF(D1153&gt;E1153,1,0)</f>
        <v>0</v>
      </c>
      <c r="L1151" s="104" t="n">
        <f aca="false">IF(E1151&gt;D1151,1,0)+IF(E1152&gt;D1152,1,0)+IF(E1153&gt;D1153,1,0)</f>
        <v>0</v>
      </c>
      <c r="M1151" s="97" t="str">
        <f aca="false">G1151&amp;" d. "&amp;I1151</f>
        <v>0 d. 0</v>
      </c>
      <c r="N1151" s="97" t="str">
        <f aca="false">G1151&amp;" x "&amp;I1151</f>
        <v>0 x 0</v>
      </c>
      <c r="O1151" s="97" t="str">
        <f aca="false">I1151&amp;" x "&amp;G1151</f>
        <v>0 x 0</v>
      </c>
      <c r="P1151" s="94" t="n">
        <f aca="false">MONTH(B1151)</f>
        <v>12</v>
      </c>
      <c r="Q1151" s="94" t="n">
        <f aca="false">QUOTIENT(B1151-2,7)-6129</f>
        <v>-6129</v>
      </c>
    </row>
    <row r="1152" customFormat="false" ht="12.75" hidden="false" customHeight="false" outlineLevel="0" collapsed="false">
      <c r="A1152" s="94"/>
      <c r="B1152" s="39"/>
      <c r="C1152" s="40"/>
      <c r="D1152" s="98"/>
      <c r="E1152" s="98"/>
      <c r="F1152" s="40"/>
      <c r="G1152" s="97"/>
      <c r="H1152" s="94"/>
      <c r="I1152" s="97"/>
      <c r="J1152" s="94"/>
      <c r="K1152" s="94"/>
      <c r="L1152" s="94"/>
      <c r="M1152" s="97" t="n">
        <v>0</v>
      </c>
      <c r="N1152" s="97" t="n">
        <v>0</v>
      </c>
      <c r="O1152" s="97" t="n">
        <v>0</v>
      </c>
      <c r="P1152" s="94"/>
      <c r="Q1152" s="94"/>
    </row>
    <row r="1153" customFormat="false" ht="12.75" hidden="false" customHeight="false" outlineLevel="0" collapsed="false">
      <c r="A1153" s="99"/>
      <c r="B1153" s="100"/>
      <c r="C1153" s="101"/>
      <c r="D1153" s="102"/>
      <c r="E1153" s="102"/>
      <c r="F1153" s="101"/>
      <c r="G1153" s="103"/>
      <c r="H1153" s="99"/>
      <c r="I1153" s="103"/>
      <c r="J1153" s="99"/>
      <c r="K1153" s="99"/>
      <c r="L1153" s="99"/>
      <c r="M1153" s="103" t="n">
        <v>0</v>
      </c>
      <c r="N1153" s="103" t="n">
        <v>0</v>
      </c>
      <c r="O1153" s="103" t="n">
        <v>0</v>
      </c>
      <c r="P1153" s="99"/>
      <c r="Q1153" s="99"/>
    </row>
    <row r="1154" customFormat="false" ht="12.75" hidden="false" customHeight="false" outlineLevel="0" collapsed="false">
      <c r="A1154" s="104" t="n">
        <f aca="false">A1151+1</f>
        <v>385</v>
      </c>
      <c r="B1154" s="121"/>
      <c r="C1154" s="40"/>
      <c r="D1154" s="96"/>
      <c r="E1154" s="96"/>
      <c r="F1154" s="40"/>
      <c r="G1154" s="105" t="n">
        <f aca="false">C1154</f>
        <v>0</v>
      </c>
      <c r="H1154" s="104" t="n">
        <f aca="false">IF(AND(E1154=0,E1155=0),25,20)</f>
        <v>25</v>
      </c>
      <c r="I1154" s="105" t="n">
        <f aca="false">F1154</f>
        <v>0</v>
      </c>
      <c r="J1154" s="94" t="n">
        <f aca="false">IF(E1154="WO40",-40,MAX(4,SUM(E1154:E1155)))</f>
        <v>4</v>
      </c>
      <c r="K1154" s="104" t="n">
        <f aca="false">IF(D1154&gt;E1154,1,0)+IF(D1155&gt;E1155,1,0)+IF(D1156&gt;E1156,1,0)</f>
        <v>0</v>
      </c>
      <c r="L1154" s="104" t="n">
        <f aca="false">IF(E1154&gt;D1154,1,0)+IF(E1155&gt;D1155,1,0)+IF(E1156&gt;D1156,1,0)</f>
        <v>0</v>
      </c>
      <c r="M1154" s="97" t="str">
        <f aca="false">G1154&amp;" d. "&amp;I1154</f>
        <v>0 d. 0</v>
      </c>
      <c r="N1154" s="97" t="str">
        <f aca="false">G1154&amp;" x "&amp;I1154</f>
        <v>0 x 0</v>
      </c>
      <c r="O1154" s="97" t="str">
        <f aca="false">I1154&amp;" x "&amp;G1154</f>
        <v>0 x 0</v>
      </c>
      <c r="P1154" s="94" t="n">
        <f aca="false">MONTH(B1154)</f>
        <v>12</v>
      </c>
      <c r="Q1154" s="94" t="n">
        <f aca="false">QUOTIENT(B1154-2,7)-6129</f>
        <v>-6129</v>
      </c>
    </row>
    <row r="1155" customFormat="false" ht="12.75" hidden="false" customHeight="false" outlineLevel="0" collapsed="false">
      <c r="A1155" s="94"/>
      <c r="B1155" s="39"/>
      <c r="C1155" s="40"/>
      <c r="D1155" s="98"/>
      <c r="E1155" s="98"/>
      <c r="F1155" s="40"/>
      <c r="G1155" s="97"/>
      <c r="H1155" s="94"/>
      <c r="I1155" s="97"/>
      <c r="J1155" s="94"/>
      <c r="K1155" s="94"/>
      <c r="L1155" s="94"/>
      <c r="M1155" s="97" t="n">
        <v>0</v>
      </c>
      <c r="N1155" s="97" t="n">
        <v>0</v>
      </c>
      <c r="O1155" s="97" t="n">
        <v>0</v>
      </c>
      <c r="P1155" s="94"/>
      <c r="Q1155" s="94"/>
    </row>
    <row r="1156" customFormat="false" ht="12.75" hidden="false" customHeight="false" outlineLevel="0" collapsed="false">
      <c r="A1156" s="99"/>
      <c r="B1156" s="100"/>
      <c r="C1156" s="101"/>
      <c r="D1156" s="102"/>
      <c r="E1156" s="102"/>
      <c r="F1156" s="101"/>
      <c r="G1156" s="103"/>
      <c r="H1156" s="99"/>
      <c r="I1156" s="103"/>
      <c r="J1156" s="99"/>
      <c r="K1156" s="99"/>
      <c r="L1156" s="99"/>
      <c r="M1156" s="103" t="n">
        <v>0</v>
      </c>
      <c r="N1156" s="103" t="n">
        <v>0</v>
      </c>
      <c r="O1156" s="103" t="n">
        <v>0</v>
      </c>
      <c r="P1156" s="99"/>
      <c r="Q1156" s="99"/>
    </row>
    <row r="1157" customFormat="false" ht="12.75" hidden="false" customHeight="false" outlineLevel="0" collapsed="false">
      <c r="A1157" s="104" t="n">
        <f aca="false">A1154+1</f>
        <v>386</v>
      </c>
      <c r="B1157" s="121"/>
      <c r="C1157" s="40"/>
      <c r="D1157" s="96"/>
      <c r="E1157" s="96"/>
      <c r="F1157" s="40"/>
      <c r="G1157" s="105" t="n">
        <f aca="false">C1157</f>
        <v>0</v>
      </c>
      <c r="H1157" s="104" t="n">
        <f aca="false">IF(AND(E1157=0,E1158=0),25,20)</f>
        <v>25</v>
      </c>
      <c r="I1157" s="105" t="n">
        <f aca="false">F1157</f>
        <v>0</v>
      </c>
      <c r="J1157" s="94" t="n">
        <f aca="false">IF(E1157="WO40",-40,MAX(4,SUM(E1157:E1158)))</f>
        <v>4</v>
      </c>
      <c r="K1157" s="104" t="n">
        <f aca="false">IF(D1157&gt;E1157,1,0)+IF(D1158&gt;E1158,1,0)+IF(D1159&gt;E1159,1,0)</f>
        <v>0</v>
      </c>
      <c r="L1157" s="104" t="n">
        <f aca="false">IF(E1157&gt;D1157,1,0)+IF(E1158&gt;D1158,1,0)+IF(E1159&gt;D1159,1,0)</f>
        <v>0</v>
      </c>
      <c r="M1157" s="97" t="str">
        <f aca="false">G1157&amp;" d. "&amp;I1157</f>
        <v>0 d. 0</v>
      </c>
      <c r="N1157" s="97" t="str">
        <f aca="false">G1157&amp;" x "&amp;I1157</f>
        <v>0 x 0</v>
      </c>
      <c r="O1157" s="97" t="str">
        <f aca="false">I1157&amp;" x "&amp;G1157</f>
        <v>0 x 0</v>
      </c>
      <c r="P1157" s="94" t="n">
        <f aca="false">MONTH(B1157)</f>
        <v>12</v>
      </c>
      <c r="Q1157" s="94" t="n">
        <f aca="false">QUOTIENT(B1157-2,7)-6129</f>
        <v>-6129</v>
      </c>
    </row>
    <row r="1158" customFormat="false" ht="12.75" hidden="false" customHeight="false" outlineLevel="0" collapsed="false">
      <c r="A1158" s="94"/>
      <c r="B1158" s="39"/>
      <c r="C1158" s="40"/>
      <c r="D1158" s="98"/>
      <c r="E1158" s="98"/>
      <c r="F1158" s="40"/>
      <c r="G1158" s="97"/>
      <c r="H1158" s="94"/>
      <c r="I1158" s="97"/>
      <c r="J1158" s="94"/>
      <c r="K1158" s="94"/>
      <c r="L1158" s="94"/>
      <c r="M1158" s="97" t="n">
        <v>0</v>
      </c>
      <c r="N1158" s="97" t="n">
        <v>0</v>
      </c>
      <c r="O1158" s="97" t="n">
        <v>0</v>
      </c>
      <c r="P1158" s="94"/>
      <c r="Q1158" s="94"/>
    </row>
    <row r="1159" customFormat="false" ht="12.75" hidden="false" customHeight="false" outlineLevel="0" collapsed="false">
      <c r="A1159" s="99"/>
      <c r="B1159" s="100"/>
      <c r="C1159" s="101"/>
      <c r="D1159" s="102"/>
      <c r="E1159" s="102"/>
      <c r="F1159" s="101"/>
      <c r="G1159" s="103"/>
      <c r="H1159" s="99"/>
      <c r="I1159" s="103"/>
      <c r="J1159" s="99"/>
      <c r="K1159" s="99"/>
      <c r="L1159" s="99"/>
      <c r="M1159" s="103" t="n">
        <v>0</v>
      </c>
      <c r="N1159" s="103" t="n">
        <v>0</v>
      </c>
      <c r="O1159" s="103" t="n">
        <v>0</v>
      </c>
      <c r="P1159" s="99"/>
      <c r="Q1159" s="99"/>
    </row>
    <row r="1160" customFormat="false" ht="12.75" hidden="false" customHeight="false" outlineLevel="0" collapsed="false">
      <c r="A1160" s="104" t="n">
        <f aca="false">A1157+1</f>
        <v>387</v>
      </c>
      <c r="B1160" s="121"/>
      <c r="C1160" s="40"/>
      <c r="D1160" s="96"/>
      <c r="E1160" s="96"/>
      <c r="F1160" s="40"/>
      <c r="G1160" s="105" t="n">
        <f aca="false">C1160</f>
        <v>0</v>
      </c>
      <c r="H1160" s="104" t="n">
        <f aca="false">IF(AND(E1160=0,E1161=0),25,20)</f>
        <v>25</v>
      </c>
      <c r="I1160" s="105" t="n">
        <f aca="false">F1160</f>
        <v>0</v>
      </c>
      <c r="J1160" s="94" t="n">
        <f aca="false">IF(E1160="WO40",-40,MAX(4,SUM(E1160:E1161)))</f>
        <v>4</v>
      </c>
      <c r="K1160" s="104" t="n">
        <f aca="false">IF(D1160&gt;E1160,1,0)+IF(D1161&gt;E1161,1,0)+IF(D1162&gt;E1162,1,0)</f>
        <v>0</v>
      </c>
      <c r="L1160" s="104" t="n">
        <f aca="false">IF(E1160&gt;D1160,1,0)+IF(E1161&gt;D1161,1,0)+IF(E1162&gt;D1162,1,0)</f>
        <v>0</v>
      </c>
      <c r="M1160" s="97" t="str">
        <f aca="false">G1160&amp;" d. "&amp;I1160</f>
        <v>0 d. 0</v>
      </c>
      <c r="N1160" s="97" t="str">
        <f aca="false">G1160&amp;" x "&amp;I1160</f>
        <v>0 x 0</v>
      </c>
      <c r="O1160" s="97" t="str">
        <f aca="false">I1160&amp;" x "&amp;G1160</f>
        <v>0 x 0</v>
      </c>
      <c r="P1160" s="94" t="n">
        <f aca="false">MONTH(B1160)</f>
        <v>12</v>
      </c>
      <c r="Q1160" s="94" t="n">
        <f aca="false">QUOTIENT(B1160-2,7)-6129</f>
        <v>-6129</v>
      </c>
    </row>
    <row r="1161" customFormat="false" ht="12.75" hidden="false" customHeight="false" outlineLevel="0" collapsed="false">
      <c r="A1161" s="94"/>
      <c r="B1161" s="39"/>
      <c r="C1161" s="40"/>
      <c r="D1161" s="98"/>
      <c r="E1161" s="98"/>
      <c r="F1161" s="40"/>
      <c r="G1161" s="97"/>
      <c r="H1161" s="94"/>
      <c r="I1161" s="97"/>
      <c r="J1161" s="94"/>
      <c r="K1161" s="94"/>
      <c r="L1161" s="94"/>
      <c r="M1161" s="97" t="n">
        <v>0</v>
      </c>
      <c r="N1161" s="97" t="n">
        <v>0</v>
      </c>
      <c r="O1161" s="97" t="n">
        <v>0</v>
      </c>
      <c r="P1161" s="94"/>
      <c r="Q1161" s="94"/>
    </row>
    <row r="1162" customFormat="false" ht="12.75" hidden="false" customHeight="false" outlineLevel="0" collapsed="false">
      <c r="A1162" s="99"/>
      <c r="B1162" s="100"/>
      <c r="C1162" s="101"/>
      <c r="D1162" s="102"/>
      <c r="E1162" s="102"/>
      <c r="F1162" s="101"/>
      <c r="G1162" s="103"/>
      <c r="H1162" s="99"/>
      <c r="I1162" s="103"/>
      <c r="J1162" s="99"/>
      <c r="K1162" s="99"/>
      <c r="L1162" s="99"/>
      <c r="M1162" s="103" t="n">
        <v>0</v>
      </c>
      <c r="N1162" s="103" t="n">
        <v>0</v>
      </c>
      <c r="O1162" s="103" t="n">
        <v>0</v>
      </c>
      <c r="P1162" s="99"/>
      <c r="Q1162" s="99"/>
    </row>
    <row r="1163" customFormat="false" ht="12.75" hidden="false" customHeight="false" outlineLevel="0" collapsed="false">
      <c r="A1163" s="104" t="n">
        <f aca="false">A1160+1</f>
        <v>388</v>
      </c>
      <c r="B1163" s="121"/>
      <c r="C1163" s="40"/>
      <c r="D1163" s="96"/>
      <c r="E1163" s="96"/>
      <c r="F1163" s="40"/>
      <c r="G1163" s="105" t="n">
        <f aca="false">C1163</f>
        <v>0</v>
      </c>
      <c r="H1163" s="104" t="n">
        <f aca="false">IF(AND(E1163=0,E1164=0),25,20)</f>
        <v>25</v>
      </c>
      <c r="I1163" s="105" t="n">
        <f aca="false">F1163</f>
        <v>0</v>
      </c>
      <c r="J1163" s="94" t="n">
        <f aca="false">IF(E1163="WO40",-40,MAX(4,SUM(E1163:E1164)))</f>
        <v>4</v>
      </c>
      <c r="K1163" s="104" t="n">
        <f aca="false">IF(D1163&gt;E1163,1,0)+IF(D1164&gt;E1164,1,0)+IF(D1165&gt;E1165,1,0)</f>
        <v>0</v>
      </c>
      <c r="L1163" s="104" t="n">
        <f aca="false">IF(E1163&gt;D1163,1,0)+IF(E1164&gt;D1164,1,0)+IF(E1165&gt;D1165,1,0)</f>
        <v>0</v>
      </c>
      <c r="M1163" s="97" t="str">
        <f aca="false">G1163&amp;" d. "&amp;I1163</f>
        <v>0 d. 0</v>
      </c>
      <c r="N1163" s="97" t="str">
        <f aca="false">G1163&amp;" x "&amp;I1163</f>
        <v>0 x 0</v>
      </c>
      <c r="O1163" s="97" t="str">
        <f aca="false">I1163&amp;" x "&amp;G1163</f>
        <v>0 x 0</v>
      </c>
      <c r="P1163" s="94" t="n">
        <f aca="false">MONTH(B1163)</f>
        <v>12</v>
      </c>
      <c r="Q1163" s="94" t="n">
        <f aca="false">QUOTIENT(B1163-2,7)-6129</f>
        <v>-6129</v>
      </c>
    </row>
    <row r="1164" customFormat="false" ht="12.75" hidden="false" customHeight="false" outlineLevel="0" collapsed="false">
      <c r="A1164" s="94"/>
      <c r="B1164" s="39"/>
      <c r="C1164" s="40"/>
      <c r="D1164" s="98"/>
      <c r="E1164" s="98"/>
      <c r="F1164" s="40"/>
      <c r="G1164" s="97"/>
      <c r="H1164" s="94"/>
      <c r="I1164" s="97"/>
      <c r="J1164" s="94"/>
      <c r="K1164" s="94"/>
      <c r="L1164" s="94"/>
      <c r="M1164" s="97" t="n">
        <v>0</v>
      </c>
      <c r="N1164" s="97" t="n">
        <v>0</v>
      </c>
      <c r="O1164" s="97" t="n">
        <v>0</v>
      </c>
      <c r="P1164" s="94"/>
      <c r="Q1164" s="94"/>
    </row>
    <row r="1165" customFormat="false" ht="12.75" hidden="false" customHeight="false" outlineLevel="0" collapsed="false">
      <c r="A1165" s="99"/>
      <c r="B1165" s="100"/>
      <c r="C1165" s="101"/>
      <c r="D1165" s="102"/>
      <c r="E1165" s="102"/>
      <c r="F1165" s="101"/>
      <c r="G1165" s="103"/>
      <c r="H1165" s="99"/>
      <c r="I1165" s="103"/>
      <c r="J1165" s="99"/>
      <c r="K1165" s="99"/>
      <c r="L1165" s="99"/>
      <c r="M1165" s="103" t="n">
        <v>0</v>
      </c>
      <c r="N1165" s="103" t="n">
        <v>0</v>
      </c>
      <c r="O1165" s="103" t="n">
        <v>0</v>
      </c>
      <c r="P1165" s="99"/>
      <c r="Q1165" s="99"/>
    </row>
    <row r="1166" customFormat="false" ht="12.75" hidden="false" customHeight="false" outlineLevel="0" collapsed="false">
      <c r="A1166" s="104" t="n">
        <f aca="false">A1163+1</f>
        <v>389</v>
      </c>
      <c r="B1166" s="121"/>
      <c r="C1166" s="40"/>
      <c r="D1166" s="96"/>
      <c r="E1166" s="96"/>
      <c r="F1166" s="40"/>
      <c r="G1166" s="105" t="n">
        <f aca="false">C1166</f>
        <v>0</v>
      </c>
      <c r="H1166" s="104" t="n">
        <f aca="false">IF(AND(E1166=0,E1167=0),25,20)</f>
        <v>25</v>
      </c>
      <c r="I1166" s="105" t="n">
        <f aca="false">F1166</f>
        <v>0</v>
      </c>
      <c r="J1166" s="94" t="n">
        <f aca="false">IF(E1166="WO40",-40,MAX(4,SUM(E1166:E1167)))</f>
        <v>4</v>
      </c>
      <c r="K1166" s="104" t="n">
        <f aca="false">IF(D1166&gt;E1166,1,0)+IF(D1167&gt;E1167,1,0)+IF(D1168&gt;E1168,1,0)</f>
        <v>0</v>
      </c>
      <c r="L1166" s="104" t="n">
        <f aca="false">IF(E1166&gt;D1166,1,0)+IF(E1167&gt;D1167,1,0)+IF(E1168&gt;D1168,1,0)</f>
        <v>0</v>
      </c>
      <c r="M1166" s="97" t="str">
        <f aca="false">G1166&amp;" d. "&amp;I1166</f>
        <v>0 d. 0</v>
      </c>
      <c r="N1166" s="97" t="str">
        <f aca="false">G1166&amp;" x "&amp;I1166</f>
        <v>0 x 0</v>
      </c>
      <c r="O1166" s="97" t="str">
        <f aca="false">I1166&amp;" x "&amp;G1166</f>
        <v>0 x 0</v>
      </c>
      <c r="P1166" s="94" t="n">
        <f aca="false">MONTH(B1166)</f>
        <v>12</v>
      </c>
      <c r="Q1166" s="94" t="n">
        <f aca="false">QUOTIENT(B1166-2,7)-6129</f>
        <v>-6129</v>
      </c>
    </row>
    <row r="1167" customFormat="false" ht="12.75" hidden="false" customHeight="false" outlineLevel="0" collapsed="false">
      <c r="A1167" s="94"/>
      <c r="B1167" s="39"/>
      <c r="C1167" s="40"/>
      <c r="D1167" s="98"/>
      <c r="E1167" s="98"/>
      <c r="F1167" s="40"/>
      <c r="G1167" s="97"/>
      <c r="H1167" s="94"/>
      <c r="I1167" s="97"/>
      <c r="J1167" s="94"/>
      <c r="K1167" s="94"/>
      <c r="L1167" s="94"/>
      <c r="M1167" s="97" t="n">
        <v>0</v>
      </c>
      <c r="N1167" s="97" t="n">
        <v>0</v>
      </c>
      <c r="O1167" s="97" t="n">
        <v>0</v>
      </c>
      <c r="P1167" s="94"/>
      <c r="Q1167" s="94"/>
    </row>
    <row r="1168" customFormat="false" ht="12.75" hidden="false" customHeight="false" outlineLevel="0" collapsed="false">
      <c r="A1168" s="99"/>
      <c r="B1168" s="100"/>
      <c r="C1168" s="101"/>
      <c r="D1168" s="102"/>
      <c r="E1168" s="102"/>
      <c r="F1168" s="101"/>
      <c r="G1168" s="103"/>
      <c r="H1168" s="99"/>
      <c r="I1168" s="103"/>
      <c r="J1168" s="99"/>
      <c r="K1168" s="99"/>
      <c r="L1168" s="99"/>
      <c r="M1168" s="103" t="n">
        <v>0</v>
      </c>
      <c r="N1168" s="103" t="n">
        <v>0</v>
      </c>
      <c r="O1168" s="103" t="n">
        <v>0</v>
      </c>
      <c r="P1168" s="99"/>
      <c r="Q1168" s="99"/>
    </row>
    <row r="1169" customFormat="false" ht="12.75" hidden="false" customHeight="false" outlineLevel="0" collapsed="false">
      <c r="A1169" s="104" t="n">
        <f aca="false">A1166+1</f>
        <v>390</v>
      </c>
      <c r="B1169" s="121"/>
      <c r="C1169" s="40"/>
      <c r="D1169" s="96"/>
      <c r="E1169" s="96"/>
      <c r="F1169" s="40"/>
      <c r="G1169" s="105" t="n">
        <f aca="false">C1169</f>
        <v>0</v>
      </c>
      <c r="H1169" s="104" t="n">
        <f aca="false">IF(AND(E1169=0,E1170=0),25,20)</f>
        <v>25</v>
      </c>
      <c r="I1169" s="105" t="n">
        <f aca="false">F1169</f>
        <v>0</v>
      </c>
      <c r="J1169" s="94" t="n">
        <f aca="false">IF(E1169="WO40",-40,MAX(4,SUM(E1169:E1170)))</f>
        <v>4</v>
      </c>
      <c r="K1169" s="104" t="n">
        <f aca="false">IF(D1169&gt;E1169,1,0)+IF(D1170&gt;E1170,1,0)+IF(D1171&gt;E1171,1,0)</f>
        <v>0</v>
      </c>
      <c r="L1169" s="104" t="n">
        <f aca="false">IF(E1169&gt;D1169,1,0)+IF(E1170&gt;D1170,1,0)+IF(E1171&gt;D1171,1,0)</f>
        <v>0</v>
      </c>
      <c r="M1169" s="97" t="str">
        <f aca="false">G1169&amp;" d. "&amp;I1169</f>
        <v>0 d. 0</v>
      </c>
      <c r="N1169" s="97" t="str">
        <f aca="false">G1169&amp;" x "&amp;I1169</f>
        <v>0 x 0</v>
      </c>
      <c r="O1169" s="97" t="str">
        <f aca="false">I1169&amp;" x "&amp;G1169</f>
        <v>0 x 0</v>
      </c>
      <c r="P1169" s="94" t="n">
        <f aca="false">MONTH(B1169)</f>
        <v>12</v>
      </c>
      <c r="Q1169" s="94" t="n">
        <f aca="false">QUOTIENT(B1169-2,7)-6129</f>
        <v>-6129</v>
      </c>
    </row>
    <row r="1170" customFormat="false" ht="12.75" hidden="false" customHeight="false" outlineLevel="0" collapsed="false">
      <c r="A1170" s="94"/>
      <c r="B1170" s="39"/>
      <c r="C1170" s="40"/>
      <c r="D1170" s="98"/>
      <c r="E1170" s="98"/>
      <c r="F1170" s="40"/>
      <c r="G1170" s="97"/>
      <c r="H1170" s="94"/>
      <c r="I1170" s="97"/>
      <c r="J1170" s="94"/>
      <c r="K1170" s="94"/>
      <c r="L1170" s="94"/>
      <c r="M1170" s="97" t="n">
        <v>0</v>
      </c>
      <c r="N1170" s="97" t="n">
        <v>0</v>
      </c>
      <c r="O1170" s="97" t="n">
        <v>0</v>
      </c>
      <c r="P1170" s="94"/>
      <c r="Q1170" s="94"/>
    </row>
    <row r="1171" customFormat="false" ht="12.75" hidden="false" customHeight="false" outlineLevel="0" collapsed="false">
      <c r="A1171" s="99"/>
      <c r="B1171" s="100"/>
      <c r="C1171" s="101"/>
      <c r="D1171" s="102"/>
      <c r="E1171" s="102"/>
      <c r="F1171" s="101"/>
      <c r="G1171" s="103"/>
      <c r="H1171" s="99"/>
      <c r="I1171" s="103"/>
      <c r="J1171" s="99"/>
      <c r="K1171" s="99"/>
      <c r="L1171" s="99"/>
      <c r="M1171" s="103" t="n">
        <v>0</v>
      </c>
      <c r="N1171" s="103" t="n">
        <v>0</v>
      </c>
      <c r="O1171" s="103" t="n">
        <v>0</v>
      </c>
      <c r="P1171" s="99"/>
      <c r="Q1171" s="99"/>
    </row>
    <row r="1172" customFormat="false" ht="12.75" hidden="false" customHeight="false" outlineLevel="0" collapsed="false">
      <c r="A1172" s="104" t="n">
        <f aca="false">A1169+1</f>
        <v>391</v>
      </c>
      <c r="B1172" s="121"/>
      <c r="C1172" s="40"/>
      <c r="D1172" s="96"/>
      <c r="E1172" s="96"/>
      <c r="F1172" s="40"/>
      <c r="G1172" s="105" t="n">
        <f aca="false">C1172</f>
        <v>0</v>
      </c>
      <c r="H1172" s="104" t="n">
        <f aca="false">IF(AND(E1172=0,E1173=0),25,20)</f>
        <v>25</v>
      </c>
      <c r="I1172" s="105" t="n">
        <f aca="false">F1172</f>
        <v>0</v>
      </c>
      <c r="J1172" s="94" t="n">
        <f aca="false">IF(E1172="WO40",-40,MAX(4,SUM(E1172:E1173)))</f>
        <v>4</v>
      </c>
      <c r="K1172" s="104" t="n">
        <f aca="false">IF(D1172&gt;E1172,1,0)+IF(D1173&gt;E1173,1,0)+IF(D1174&gt;E1174,1,0)</f>
        <v>0</v>
      </c>
      <c r="L1172" s="104" t="n">
        <f aca="false">IF(E1172&gt;D1172,1,0)+IF(E1173&gt;D1173,1,0)+IF(E1174&gt;D1174,1,0)</f>
        <v>0</v>
      </c>
      <c r="M1172" s="97" t="str">
        <f aca="false">G1172&amp;" d. "&amp;I1172</f>
        <v>0 d. 0</v>
      </c>
      <c r="N1172" s="97" t="str">
        <f aca="false">G1172&amp;" x "&amp;I1172</f>
        <v>0 x 0</v>
      </c>
      <c r="O1172" s="97" t="str">
        <f aca="false">I1172&amp;" x "&amp;G1172</f>
        <v>0 x 0</v>
      </c>
      <c r="P1172" s="94" t="n">
        <f aca="false">MONTH(B1172)</f>
        <v>12</v>
      </c>
      <c r="Q1172" s="94" t="n">
        <f aca="false">QUOTIENT(B1172-2,7)-6129</f>
        <v>-6129</v>
      </c>
    </row>
    <row r="1173" customFormat="false" ht="12.75" hidden="false" customHeight="false" outlineLevel="0" collapsed="false">
      <c r="A1173" s="94"/>
      <c r="B1173" s="39"/>
      <c r="C1173" s="40"/>
      <c r="D1173" s="98"/>
      <c r="E1173" s="98"/>
      <c r="F1173" s="40"/>
      <c r="G1173" s="97"/>
      <c r="H1173" s="94"/>
      <c r="I1173" s="97"/>
      <c r="J1173" s="94"/>
      <c r="K1173" s="94"/>
      <c r="L1173" s="94"/>
      <c r="M1173" s="97" t="n">
        <v>0</v>
      </c>
      <c r="N1173" s="97" t="n">
        <v>0</v>
      </c>
      <c r="O1173" s="97" t="n">
        <v>0</v>
      </c>
      <c r="P1173" s="94"/>
      <c r="Q1173" s="94"/>
    </row>
    <row r="1174" customFormat="false" ht="12.75" hidden="false" customHeight="false" outlineLevel="0" collapsed="false">
      <c r="A1174" s="99"/>
      <c r="B1174" s="100"/>
      <c r="C1174" s="101"/>
      <c r="D1174" s="102"/>
      <c r="E1174" s="102"/>
      <c r="F1174" s="101"/>
      <c r="G1174" s="103"/>
      <c r="H1174" s="99"/>
      <c r="I1174" s="103"/>
      <c r="J1174" s="99"/>
      <c r="K1174" s="99"/>
      <c r="L1174" s="99"/>
      <c r="M1174" s="103" t="n">
        <v>0</v>
      </c>
      <c r="N1174" s="103" t="n">
        <v>0</v>
      </c>
      <c r="O1174" s="103" t="n">
        <v>0</v>
      </c>
      <c r="P1174" s="99"/>
      <c r="Q1174" s="99"/>
    </row>
    <row r="1175" customFormat="false" ht="12.75" hidden="false" customHeight="false" outlineLevel="0" collapsed="false">
      <c r="A1175" s="104" t="n">
        <f aca="false">A1172+1</f>
        <v>392</v>
      </c>
      <c r="B1175" s="121"/>
      <c r="C1175" s="40"/>
      <c r="D1175" s="96"/>
      <c r="E1175" s="96"/>
      <c r="F1175" s="40"/>
      <c r="G1175" s="105" t="n">
        <f aca="false">C1175</f>
        <v>0</v>
      </c>
      <c r="H1175" s="104" t="n">
        <f aca="false">IF(AND(E1175=0,E1176=0),25,20)</f>
        <v>25</v>
      </c>
      <c r="I1175" s="105" t="n">
        <f aca="false">F1175</f>
        <v>0</v>
      </c>
      <c r="J1175" s="94" t="n">
        <f aca="false">IF(E1175="WO40",-40,MAX(4,SUM(E1175:E1176)))</f>
        <v>4</v>
      </c>
      <c r="K1175" s="104" t="n">
        <f aca="false">IF(D1175&gt;E1175,1,0)+IF(D1176&gt;E1176,1,0)+IF(D1177&gt;E1177,1,0)</f>
        <v>0</v>
      </c>
      <c r="L1175" s="104" t="n">
        <f aca="false">IF(E1175&gt;D1175,1,0)+IF(E1176&gt;D1176,1,0)+IF(E1177&gt;D1177,1,0)</f>
        <v>0</v>
      </c>
      <c r="M1175" s="97" t="str">
        <f aca="false">G1175&amp;" d. "&amp;I1175</f>
        <v>0 d. 0</v>
      </c>
      <c r="N1175" s="97" t="str">
        <f aca="false">G1175&amp;" x "&amp;I1175</f>
        <v>0 x 0</v>
      </c>
      <c r="O1175" s="97" t="str">
        <f aca="false">I1175&amp;" x "&amp;G1175</f>
        <v>0 x 0</v>
      </c>
      <c r="P1175" s="94" t="n">
        <f aca="false">MONTH(B1175)</f>
        <v>12</v>
      </c>
      <c r="Q1175" s="94" t="n">
        <f aca="false">QUOTIENT(B1175-2,7)-6129</f>
        <v>-6129</v>
      </c>
    </row>
    <row r="1176" customFormat="false" ht="12.75" hidden="false" customHeight="false" outlineLevel="0" collapsed="false">
      <c r="A1176" s="94"/>
      <c r="B1176" s="39"/>
      <c r="C1176" s="40"/>
      <c r="D1176" s="98"/>
      <c r="E1176" s="98"/>
      <c r="F1176" s="40"/>
      <c r="G1176" s="97"/>
      <c r="H1176" s="94"/>
      <c r="I1176" s="97"/>
      <c r="J1176" s="94"/>
      <c r="K1176" s="94"/>
      <c r="L1176" s="94"/>
      <c r="M1176" s="97" t="n">
        <v>0</v>
      </c>
      <c r="N1176" s="97" t="n">
        <v>0</v>
      </c>
      <c r="O1176" s="97" t="n">
        <v>0</v>
      </c>
      <c r="P1176" s="94"/>
      <c r="Q1176" s="94"/>
    </row>
    <row r="1177" customFormat="false" ht="12.75" hidden="false" customHeight="false" outlineLevel="0" collapsed="false">
      <c r="A1177" s="99"/>
      <c r="B1177" s="100"/>
      <c r="C1177" s="101"/>
      <c r="D1177" s="102"/>
      <c r="E1177" s="102"/>
      <c r="F1177" s="101"/>
      <c r="G1177" s="103"/>
      <c r="H1177" s="99"/>
      <c r="I1177" s="103"/>
      <c r="J1177" s="99"/>
      <c r="K1177" s="99"/>
      <c r="L1177" s="99"/>
      <c r="M1177" s="103" t="n">
        <v>0</v>
      </c>
      <c r="N1177" s="103" t="n">
        <v>0</v>
      </c>
      <c r="O1177" s="103" t="n">
        <v>0</v>
      </c>
      <c r="P1177" s="99"/>
      <c r="Q1177" s="99"/>
    </row>
    <row r="1178" customFormat="false" ht="12.75" hidden="false" customHeight="false" outlineLevel="0" collapsed="false">
      <c r="A1178" s="104" t="n">
        <f aca="false">A1175+1</f>
        <v>393</v>
      </c>
      <c r="B1178" s="121"/>
      <c r="C1178" s="40"/>
      <c r="D1178" s="96"/>
      <c r="E1178" s="96"/>
      <c r="F1178" s="40"/>
      <c r="G1178" s="105" t="n">
        <f aca="false">C1178</f>
        <v>0</v>
      </c>
      <c r="H1178" s="104" t="n">
        <f aca="false">IF(AND(E1178=0,E1179=0),25,20)</f>
        <v>25</v>
      </c>
      <c r="I1178" s="105" t="n">
        <f aca="false">F1178</f>
        <v>0</v>
      </c>
      <c r="J1178" s="94" t="n">
        <f aca="false">IF(E1178="WO40",-40,MAX(4,SUM(E1178:E1179)))</f>
        <v>4</v>
      </c>
      <c r="K1178" s="104" t="n">
        <f aca="false">IF(D1178&gt;E1178,1,0)+IF(D1179&gt;E1179,1,0)+IF(D1180&gt;E1180,1,0)</f>
        <v>0</v>
      </c>
      <c r="L1178" s="104" t="n">
        <f aca="false">IF(E1178&gt;D1178,1,0)+IF(E1179&gt;D1179,1,0)+IF(E1180&gt;D1180,1,0)</f>
        <v>0</v>
      </c>
      <c r="M1178" s="97" t="str">
        <f aca="false">G1178&amp;" d. "&amp;I1178</f>
        <v>0 d. 0</v>
      </c>
      <c r="N1178" s="97" t="str">
        <f aca="false">G1178&amp;" x "&amp;I1178</f>
        <v>0 x 0</v>
      </c>
      <c r="O1178" s="97" t="str">
        <f aca="false">I1178&amp;" x "&amp;G1178</f>
        <v>0 x 0</v>
      </c>
      <c r="P1178" s="94" t="n">
        <f aca="false">MONTH(B1178)</f>
        <v>12</v>
      </c>
      <c r="Q1178" s="94" t="n">
        <f aca="false">QUOTIENT(B1178-2,7)-6129</f>
        <v>-6129</v>
      </c>
    </row>
    <row r="1179" customFormat="false" ht="12.75" hidden="false" customHeight="false" outlineLevel="0" collapsed="false">
      <c r="A1179" s="94"/>
      <c r="B1179" s="39"/>
      <c r="C1179" s="40"/>
      <c r="D1179" s="98"/>
      <c r="E1179" s="98"/>
      <c r="F1179" s="40"/>
      <c r="G1179" s="97"/>
      <c r="H1179" s="94"/>
      <c r="I1179" s="97"/>
      <c r="J1179" s="94"/>
      <c r="K1179" s="94"/>
      <c r="L1179" s="94"/>
      <c r="M1179" s="97" t="n">
        <v>0</v>
      </c>
      <c r="N1179" s="97" t="n">
        <v>0</v>
      </c>
      <c r="O1179" s="97" t="n">
        <v>0</v>
      </c>
      <c r="P1179" s="94"/>
      <c r="Q1179" s="94"/>
    </row>
    <row r="1180" customFormat="false" ht="12.75" hidden="false" customHeight="false" outlineLevel="0" collapsed="false">
      <c r="A1180" s="99"/>
      <c r="B1180" s="100"/>
      <c r="C1180" s="101"/>
      <c r="D1180" s="102"/>
      <c r="E1180" s="102"/>
      <c r="F1180" s="101"/>
      <c r="G1180" s="103"/>
      <c r="H1180" s="99"/>
      <c r="I1180" s="103"/>
      <c r="J1180" s="99"/>
      <c r="K1180" s="99"/>
      <c r="L1180" s="99"/>
      <c r="M1180" s="103" t="n">
        <v>0</v>
      </c>
      <c r="N1180" s="103" t="n">
        <v>0</v>
      </c>
      <c r="O1180" s="103" t="n">
        <v>0</v>
      </c>
      <c r="P1180" s="99"/>
      <c r="Q1180" s="99"/>
    </row>
    <row r="1181" customFormat="false" ht="12.75" hidden="false" customHeight="false" outlineLevel="0" collapsed="false">
      <c r="A1181" s="104" t="n">
        <f aca="false">A1178+1</f>
        <v>394</v>
      </c>
      <c r="B1181" s="121"/>
      <c r="C1181" s="40"/>
      <c r="D1181" s="96"/>
      <c r="E1181" s="96"/>
      <c r="F1181" s="40"/>
      <c r="G1181" s="105" t="n">
        <f aca="false">C1181</f>
        <v>0</v>
      </c>
      <c r="H1181" s="104" t="n">
        <f aca="false">IF(AND(E1181=0,E1182=0),25,20)</f>
        <v>25</v>
      </c>
      <c r="I1181" s="105" t="n">
        <f aca="false">F1181</f>
        <v>0</v>
      </c>
      <c r="J1181" s="94" t="n">
        <f aca="false">IF(E1181="WO40",-40,MAX(4,SUM(E1181:E1182)))</f>
        <v>4</v>
      </c>
      <c r="K1181" s="104" t="n">
        <f aca="false">IF(D1181&gt;E1181,1,0)+IF(D1182&gt;E1182,1,0)+IF(D1183&gt;E1183,1,0)</f>
        <v>0</v>
      </c>
      <c r="L1181" s="104" t="n">
        <f aca="false">IF(E1181&gt;D1181,1,0)+IF(E1182&gt;D1182,1,0)+IF(E1183&gt;D1183,1,0)</f>
        <v>0</v>
      </c>
      <c r="M1181" s="97" t="str">
        <f aca="false">G1181&amp;" d. "&amp;I1181</f>
        <v>0 d. 0</v>
      </c>
      <c r="N1181" s="97" t="str">
        <f aca="false">G1181&amp;" x "&amp;I1181</f>
        <v>0 x 0</v>
      </c>
      <c r="O1181" s="97" t="str">
        <f aca="false">I1181&amp;" x "&amp;G1181</f>
        <v>0 x 0</v>
      </c>
      <c r="P1181" s="94" t="n">
        <f aca="false">MONTH(B1181)</f>
        <v>12</v>
      </c>
      <c r="Q1181" s="94" t="n">
        <f aca="false">QUOTIENT(B1181-2,7)-6129</f>
        <v>-6129</v>
      </c>
    </row>
    <row r="1182" customFormat="false" ht="12.75" hidden="false" customHeight="false" outlineLevel="0" collapsed="false">
      <c r="A1182" s="94"/>
      <c r="B1182" s="39"/>
      <c r="C1182" s="40"/>
      <c r="D1182" s="98"/>
      <c r="E1182" s="98"/>
      <c r="F1182" s="40"/>
      <c r="G1182" s="97"/>
      <c r="H1182" s="94"/>
      <c r="I1182" s="97"/>
      <c r="J1182" s="94"/>
      <c r="K1182" s="94"/>
      <c r="L1182" s="94"/>
      <c r="M1182" s="97" t="n">
        <v>0</v>
      </c>
      <c r="N1182" s="97" t="n">
        <v>0</v>
      </c>
      <c r="O1182" s="97" t="n">
        <v>0</v>
      </c>
      <c r="P1182" s="94"/>
      <c r="Q1182" s="94"/>
    </row>
    <row r="1183" customFormat="false" ht="12.75" hidden="false" customHeight="false" outlineLevel="0" collapsed="false">
      <c r="A1183" s="99"/>
      <c r="B1183" s="100"/>
      <c r="C1183" s="101"/>
      <c r="D1183" s="102"/>
      <c r="E1183" s="102"/>
      <c r="F1183" s="101"/>
      <c r="G1183" s="103"/>
      <c r="H1183" s="99"/>
      <c r="I1183" s="103"/>
      <c r="J1183" s="99"/>
      <c r="K1183" s="99"/>
      <c r="L1183" s="99"/>
      <c r="M1183" s="103" t="n">
        <v>0</v>
      </c>
      <c r="N1183" s="103" t="n">
        <v>0</v>
      </c>
      <c r="O1183" s="103" t="n">
        <v>0</v>
      </c>
      <c r="P1183" s="99"/>
      <c r="Q1183" s="99"/>
    </row>
    <row r="1184" customFormat="false" ht="12.75" hidden="false" customHeight="false" outlineLevel="0" collapsed="false">
      <c r="A1184" s="104" t="n">
        <f aca="false">A1181+1</f>
        <v>395</v>
      </c>
      <c r="B1184" s="121"/>
      <c r="C1184" s="40"/>
      <c r="D1184" s="96"/>
      <c r="E1184" s="96"/>
      <c r="F1184" s="40"/>
      <c r="G1184" s="105" t="n">
        <f aca="false">C1184</f>
        <v>0</v>
      </c>
      <c r="H1184" s="104" t="n">
        <f aca="false">IF(AND(E1184=0,E1185=0),25,20)</f>
        <v>25</v>
      </c>
      <c r="I1184" s="105" t="n">
        <f aca="false">F1184</f>
        <v>0</v>
      </c>
      <c r="J1184" s="94" t="n">
        <f aca="false">IF(E1184="WO40",-40,MAX(4,SUM(E1184:E1185)))</f>
        <v>4</v>
      </c>
      <c r="K1184" s="104" t="n">
        <f aca="false">IF(D1184&gt;E1184,1,0)+IF(D1185&gt;E1185,1,0)+IF(D1186&gt;E1186,1,0)</f>
        <v>0</v>
      </c>
      <c r="L1184" s="104" t="n">
        <f aca="false">IF(E1184&gt;D1184,1,0)+IF(E1185&gt;D1185,1,0)+IF(E1186&gt;D1186,1,0)</f>
        <v>0</v>
      </c>
      <c r="M1184" s="97" t="str">
        <f aca="false">G1184&amp;" d. "&amp;I1184</f>
        <v>0 d. 0</v>
      </c>
      <c r="N1184" s="97" t="str">
        <f aca="false">G1184&amp;" x "&amp;I1184</f>
        <v>0 x 0</v>
      </c>
      <c r="O1184" s="97" t="str">
        <f aca="false">I1184&amp;" x "&amp;G1184</f>
        <v>0 x 0</v>
      </c>
      <c r="P1184" s="94" t="n">
        <f aca="false">MONTH(B1184)</f>
        <v>12</v>
      </c>
      <c r="Q1184" s="94" t="n">
        <f aca="false">QUOTIENT(B1184-2,7)-6129</f>
        <v>-6129</v>
      </c>
    </row>
    <row r="1185" customFormat="false" ht="12.75" hidden="false" customHeight="false" outlineLevel="0" collapsed="false">
      <c r="A1185" s="94"/>
      <c r="B1185" s="39"/>
      <c r="C1185" s="40"/>
      <c r="D1185" s="98"/>
      <c r="E1185" s="98"/>
      <c r="F1185" s="40"/>
      <c r="G1185" s="97"/>
      <c r="H1185" s="94"/>
      <c r="I1185" s="97"/>
      <c r="J1185" s="94"/>
      <c r="K1185" s="94"/>
      <c r="L1185" s="94"/>
      <c r="M1185" s="97" t="n">
        <v>0</v>
      </c>
      <c r="N1185" s="97" t="n">
        <v>0</v>
      </c>
      <c r="O1185" s="97" t="n">
        <v>0</v>
      </c>
      <c r="P1185" s="94"/>
      <c r="Q1185" s="94"/>
    </row>
    <row r="1186" customFormat="false" ht="12.75" hidden="false" customHeight="false" outlineLevel="0" collapsed="false">
      <c r="A1186" s="99"/>
      <c r="B1186" s="100"/>
      <c r="C1186" s="101"/>
      <c r="D1186" s="102"/>
      <c r="E1186" s="102"/>
      <c r="F1186" s="101"/>
      <c r="G1186" s="103"/>
      <c r="H1186" s="99"/>
      <c r="I1186" s="103"/>
      <c r="J1186" s="99"/>
      <c r="K1186" s="99"/>
      <c r="L1186" s="99"/>
      <c r="M1186" s="103" t="n">
        <v>0</v>
      </c>
      <c r="N1186" s="103" t="n">
        <v>0</v>
      </c>
      <c r="O1186" s="103" t="n">
        <v>0</v>
      </c>
      <c r="P1186" s="99"/>
      <c r="Q1186" s="99"/>
    </row>
    <row r="1187" customFormat="false" ht="12.75" hidden="false" customHeight="false" outlineLevel="0" collapsed="false">
      <c r="A1187" s="104" t="n">
        <f aca="false">A1184+1</f>
        <v>396</v>
      </c>
      <c r="B1187" s="121"/>
      <c r="C1187" s="40"/>
      <c r="D1187" s="96"/>
      <c r="E1187" s="96"/>
      <c r="F1187" s="40"/>
      <c r="G1187" s="105" t="n">
        <f aca="false">C1187</f>
        <v>0</v>
      </c>
      <c r="H1187" s="104" t="n">
        <f aca="false">IF(AND(E1187=0,E1188=0),25,20)</f>
        <v>25</v>
      </c>
      <c r="I1187" s="105" t="n">
        <f aca="false">F1187</f>
        <v>0</v>
      </c>
      <c r="J1187" s="94" t="n">
        <f aca="false">IF(E1187="WO40",-40,MAX(4,SUM(E1187:E1188)))</f>
        <v>4</v>
      </c>
      <c r="K1187" s="104" t="n">
        <f aca="false">IF(D1187&gt;E1187,1,0)+IF(D1188&gt;E1188,1,0)+IF(D1189&gt;E1189,1,0)</f>
        <v>0</v>
      </c>
      <c r="L1187" s="104" t="n">
        <f aca="false">IF(E1187&gt;D1187,1,0)+IF(E1188&gt;D1188,1,0)+IF(E1189&gt;D1189,1,0)</f>
        <v>0</v>
      </c>
      <c r="M1187" s="97" t="str">
        <f aca="false">G1187&amp;" d. "&amp;I1187</f>
        <v>0 d. 0</v>
      </c>
      <c r="N1187" s="97" t="str">
        <f aca="false">G1187&amp;" x "&amp;I1187</f>
        <v>0 x 0</v>
      </c>
      <c r="O1187" s="97" t="str">
        <f aca="false">I1187&amp;" x "&amp;G1187</f>
        <v>0 x 0</v>
      </c>
      <c r="P1187" s="94" t="n">
        <f aca="false">MONTH(B1187)</f>
        <v>12</v>
      </c>
      <c r="Q1187" s="94" t="n">
        <f aca="false">QUOTIENT(B1187-2,7)-6129</f>
        <v>-6129</v>
      </c>
    </row>
    <row r="1188" customFormat="false" ht="12.75" hidden="false" customHeight="false" outlineLevel="0" collapsed="false">
      <c r="A1188" s="94"/>
      <c r="B1188" s="39"/>
      <c r="C1188" s="40"/>
      <c r="D1188" s="98"/>
      <c r="E1188" s="98"/>
      <c r="F1188" s="40"/>
      <c r="G1188" s="97"/>
      <c r="H1188" s="94"/>
      <c r="I1188" s="97"/>
      <c r="J1188" s="94"/>
      <c r="K1188" s="94"/>
      <c r="L1188" s="94"/>
      <c r="M1188" s="97" t="n">
        <v>0</v>
      </c>
      <c r="N1188" s="97" t="n">
        <v>0</v>
      </c>
      <c r="O1188" s="97" t="n">
        <v>0</v>
      </c>
      <c r="P1188" s="94"/>
      <c r="Q1188" s="94"/>
    </row>
    <row r="1189" customFormat="false" ht="12.75" hidden="false" customHeight="false" outlineLevel="0" collapsed="false">
      <c r="A1189" s="99"/>
      <c r="B1189" s="100"/>
      <c r="C1189" s="101"/>
      <c r="D1189" s="102"/>
      <c r="E1189" s="102"/>
      <c r="F1189" s="101"/>
      <c r="G1189" s="103"/>
      <c r="H1189" s="99"/>
      <c r="I1189" s="103"/>
      <c r="J1189" s="99"/>
      <c r="K1189" s="99"/>
      <c r="L1189" s="99"/>
      <c r="M1189" s="103" t="n">
        <v>0</v>
      </c>
      <c r="N1189" s="103" t="n">
        <v>0</v>
      </c>
      <c r="O1189" s="103" t="n">
        <v>0</v>
      </c>
      <c r="P1189" s="99"/>
      <c r="Q1189" s="99"/>
    </row>
    <row r="1190" customFormat="false" ht="12.75" hidden="false" customHeight="false" outlineLevel="0" collapsed="false">
      <c r="A1190" s="104" t="n">
        <f aca="false">A1187+1</f>
        <v>397</v>
      </c>
      <c r="B1190" s="121"/>
      <c r="C1190" s="40"/>
      <c r="D1190" s="96"/>
      <c r="E1190" s="96"/>
      <c r="F1190" s="40"/>
      <c r="G1190" s="105" t="n">
        <f aca="false">C1190</f>
        <v>0</v>
      </c>
      <c r="H1190" s="104" t="n">
        <f aca="false">IF(AND(E1190=0,E1191=0),25,20)</f>
        <v>25</v>
      </c>
      <c r="I1190" s="105" t="n">
        <f aca="false">F1190</f>
        <v>0</v>
      </c>
      <c r="J1190" s="94" t="n">
        <f aca="false">IF(E1190="WO40",-40,MAX(4,SUM(E1190:E1191)))</f>
        <v>4</v>
      </c>
      <c r="K1190" s="104" t="n">
        <f aca="false">IF(D1190&gt;E1190,1,0)+IF(D1191&gt;E1191,1,0)+IF(D1192&gt;E1192,1,0)</f>
        <v>0</v>
      </c>
      <c r="L1190" s="104" t="n">
        <f aca="false">IF(E1190&gt;D1190,1,0)+IF(E1191&gt;D1191,1,0)+IF(E1192&gt;D1192,1,0)</f>
        <v>0</v>
      </c>
      <c r="M1190" s="97" t="str">
        <f aca="false">G1190&amp;" d. "&amp;I1190</f>
        <v>0 d. 0</v>
      </c>
      <c r="N1190" s="97" t="str">
        <f aca="false">G1190&amp;" x "&amp;I1190</f>
        <v>0 x 0</v>
      </c>
      <c r="O1190" s="97" t="str">
        <f aca="false">I1190&amp;" x "&amp;G1190</f>
        <v>0 x 0</v>
      </c>
      <c r="P1190" s="94" t="n">
        <f aca="false">MONTH(B1190)</f>
        <v>12</v>
      </c>
      <c r="Q1190" s="94" t="n">
        <f aca="false">QUOTIENT(B1190-2,7)-6129</f>
        <v>-6129</v>
      </c>
    </row>
    <row r="1191" customFormat="false" ht="12.75" hidden="false" customHeight="false" outlineLevel="0" collapsed="false">
      <c r="A1191" s="94"/>
      <c r="B1191" s="39"/>
      <c r="C1191" s="40"/>
      <c r="D1191" s="98"/>
      <c r="E1191" s="98"/>
      <c r="F1191" s="40"/>
      <c r="G1191" s="97"/>
      <c r="H1191" s="94"/>
      <c r="I1191" s="97"/>
      <c r="J1191" s="94"/>
      <c r="K1191" s="94"/>
      <c r="L1191" s="94"/>
      <c r="M1191" s="97" t="n">
        <v>0</v>
      </c>
      <c r="N1191" s="97" t="n">
        <v>0</v>
      </c>
      <c r="O1191" s="97" t="n">
        <v>0</v>
      </c>
      <c r="P1191" s="94"/>
      <c r="Q1191" s="94"/>
    </row>
    <row r="1192" customFormat="false" ht="12.75" hidden="false" customHeight="false" outlineLevel="0" collapsed="false">
      <c r="A1192" s="99"/>
      <c r="B1192" s="100"/>
      <c r="C1192" s="101"/>
      <c r="D1192" s="102"/>
      <c r="E1192" s="102"/>
      <c r="F1192" s="101"/>
      <c r="G1192" s="103"/>
      <c r="H1192" s="99"/>
      <c r="I1192" s="103"/>
      <c r="J1192" s="99"/>
      <c r="K1192" s="99"/>
      <c r="L1192" s="99"/>
      <c r="M1192" s="103" t="n">
        <v>0</v>
      </c>
      <c r="N1192" s="103" t="n">
        <v>0</v>
      </c>
      <c r="O1192" s="103" t="n">
        <v>0</v>
      </c>
      <c r="P1192" s="99"/>
      <c r="Q1192" s="99"/>
    </row>
    <row r="1193" customFormat="false" ht="12.75" hidden="false" customHeight="false" outlineLevel="0" collapsed="false">
      <c r="A1193" s="104" t="n">
        <f aca="false">A1190+1</f>
        <v>398</v>
      </c>
      <c r="B1193" s="121"/>
      <c r="C1193" s="40"/>
      <c r="D1193" s="96"/>
      <c r="E1193" s="96"/>
      <c r="F1193" s="40"/>
      <c r="G1193" s="105" t="n">
        <f aca="false">C1193</f>
        <v>0</v>
      </c>
      <c r="H1193" s="104" t="n">
        <f aca="false">IF(AND(E1193=0,E1194=0),25,20)</f>
        <v>25</v>
      </c>
      <c r="I1193" s="105" t="n">
        <f aca="false">F1193</f>
        <v>0</v>
      </c>
      <c r="J1193" s="94" t="n">
        <f aca="false">IF(E1193="WO40",-40,MAX(4,SUM(E1193:E1194)))</f>
        <v>4</v>
      </c>
      <c r="K1193" s="104" t="n">
        <f aca="false">IF(D1193&gt;E1193,1,0)+IF(D1194&gt;E1194,1,0)+IF(D1195&gt;E1195,1,0)</f>
        <v>0</v>
      </c>
      <c r="L1193" s="104" t="n">
        <f aca="false">IF(E1193&gt;D1193,1,0)+IF(E1194&gt;D1194,1,0)+IF(E1195&gt;D1195,1,0)</f>
        <v>0</v>
      </c>
      <c r="M1193" s="97" t="str">
        <f aca="false">G1193&amp;" d. "&amp;I1193</f>
        <v>0 d. 0</v>
      </c>
      <c r="N1193" s="97" t="str">
        <f aca="false">G1193&amp;" x "&amp;I1193</f>
        <v>0 x 0</v>
      </c>
      <c r="O1193" s="97" t="str">
        <f aca="false">I1193&amp;" x "&amp;G1193</f>
        <v>0 x 0</v>
      </c>
      <c r="P1193" s="94" t="n">
        <f aca="false">MONTH(B1193)</f>
        <v>12</v>
      </c>
      <c r="Q1193" s="94" t="n">
        <f aca="false">QUOTIENT(B1193-2,7)-6129</f>
        <v>-6129</v>
      </c>
    </row>
    <row r="1194" customFormat="false" ht="12.75" hidden="false" customHeight="false" outlineLevel="0" collapsed="false">
      <c r="A1194" s="94"/>
      <c r="B1194" s="39"/>
      <c r="C1194" s="40"/>
      <c r="D1194" s="98"/>
      <c r="E1194" s="98"/>
      <c r="F1194" s="40"/>
      <c r="G1194" s="97"/>
      <c r="H1194" s="94"/>
      <c r="I1194" s="97"/>
      <c r="J1194" s="94"/>
      <c r="K1194" s="94"/>
      <c r="L1194" s="94"/>
      <c r="M1194" s="97" t="n">
        <v>0</v>
      </c>
      <c r="N1194" s="97" t="n">
        <v>0</v>
      </c>
      <c r="O1194" s="97" t="n">
        <v>0</v>
      </c>
      <c r="P1194" s="94"/>
      <c r="Q1194" s="94"/>
    </row>
    <row r="1195" customFormat="false" ht="12.75" hidden="false" customHeight="false" outlineLevel="0" collapsed="false">
      <c r="A1195" s="99"/>
      <c r="B1195" s="100"/>
      <c r="C1195" s="101"/>
      <c r="D1195" s="102"/>
      <c r="E1195" s="102"/>
      <c r="F1195" s="101"/>
      <c r="G1195" s="103"/>
      <c r="H1195" s="99"/>
      <c r="I1195" s="103"/>
      <c r="J1195" s="99"/>
      <c r="K1195" s="99"/>
      <c r="L1195" s="99"/>
      <c r="M1195" s="103" t="n">
        <v>0</v>
      </c>
      <c r="N1195" s="103" t="n">
        <v>0</v>
      </c>
      <c r="O1195" s="103" t="n">
        <v>0</v>
      </c>
      <c r="P1195" s="99"/>
      <c r="Q1195" s="99"/>
    </row>
    <row r="1196" customFormat="false" ht="12.75" hidden="false" customHeight="false" outlineLevel="0" collapsed="false">
      <c r="A1196" s="104" t="n">
        <f aca="false">A1193+1</f>
        <v>399</v>
      </c>
      <c r="B1196" s="121"/>
      <c r="C1196" s="40"/>
      <c r="D1196" s="96"/>
      <c r="E1196" s="96"/>
      <c r="F1196" s="40"/>
      <c r="G1196" s="105" t="n">
        <f aca="false">C1196</f>
        <v>0</v>
      </c>
      <c r="H1196" s="104" t="n">
        <f aca="false">IF(AND(E1196=0,E1197=0),25,20)</f>
        <v>25</v>
      </c>
      <c r="I1196" s="105" t="n">
        <f aca="false">F1196</f>
        <v>0</v>
      </c>
      <c r="J1196" s="94" t="n">
        <f aca="false">IF(E1196="WO40",-40,MAX(4,SUM(E1196:E1197)))</f>
        <v>4</v>
      </c>
      <c r="K1196" s="104" t="n">
        <f aca="false">IF(D1196&gt;E1196,1,0)+IF(D1197&gt;E1197,1,0)+IF(D1198&gt;E1198,1,0)</f>
        <v>0</v>
      </c>
      <c r="L1196" s="104" t="n">
        <f aca="false">IF(E1196&gt;D1196,1,0)+IF(E1197&gt;D1197,1,0)+IF(E1198&gt;D1198,1,0)</f>
        <v>0</v>
      </c>
      <c r="M1196" s="97" t="str">
        <f aca="false">G1196&amp;" d. "&amp;I1196</f>
        <v>0 d. 0</v>
      </c>
      <c r="N1196" s="97" t="str">
        <f aca="false">G1196&amp;" x "&amp;I1196</f>
        <v>0 x 0</v>
      </c>
      <c r="O1196" s="97" t="str">
        <f aca="false">I1196&amp;" x "&amp;G1196</f>
        <v>0 x 0</v>
      </c>
      <c r="P1196" s="94" t="n">
        <f aca="false">MONTH(B1196)</f>
        <v>12</v>
      </c>
      <c r="Q1196" s="94" t="n">
        <f aca="false">QUOTIENT(B1196-2,7)-6129</f>
        <v>-6129</v>
      </c>
    </row>
    <row r="1197" customFormat="false" ht="12.75" hidden="false" customHeight="false" outlineLevel="0" collapsed="false">
      <c r="A1197" s="94"/>
      <c r="B1197" s="39"/>
      <c r="C1197" s="40"/>
      <c r="D1197" s="98"/>
      <c r="E1197" s="98"/>
      <c r="F1197" s="40"/>
      <c r="G1197" s="97"/>
      <c r="H1197" s="94"/>
      <c r="I1197" s="97"/>
      <c r="J1197" s="94"/>
      <c r="K1197" s="94"/>
      <c r="L1197" s="94"/>
      <c r="M1197" s="97" t="n">
        <v>0</v>
      </c>
      <c r="N1197" s="97" t="n">
        <v>0</v>
      </c>
      <c r="O1197" s="97" t="n">
        <v>0</v>
      </c>
      <c r="P1197" s="94"/>
      <c r="Q1197" s="94"/>
    </row>
    <row r="1198" customFormat="false" ht="12.75" hidden="false" customHeight="false" outlineLevel="0" collapsed="false">
      <c r="A1198" s="99"/>
      <c r="B1198" s="100"/>
      <c r="C1198" s="101"/>
      <c r="D1198" s="102"/>
      <c r="E1198" s="102"/>
      <c r="F1198" s="101"/>
      <c r="G1198" s="103"/>
      <c r="H1198" s="99"/>
      <c r="I1198" s="103"/>
      <c r="J1198" s="99"/>
      <c r="K1198" s="99"/>
      <c r="L1198" s="99"/>
      <c r="M1198" s="103" t="n">
        <v>0</v>
      </c>
      <c r="N1198" s="103" t="n">
        <v>0</v>
      </c>
      <c r="O1198" s="103" t="n">
        <v>0</v>
      </c>
      <c r="P1198" s="99"/>
      <c r="Q1198" s="99"/>
    </row>
    <row r="1199" customFormat="false" ht="12.75" hidden="false" customHeight="false" outlineLevel="0" collapsed="false">
      <c r="A1199" s="104" t="n">
        <f aca="false">A1196+1</f>
        <v>400</v>
      </c>
      <c r="B1199" s="121"/>
      <c r="C1199" s="40"/>
      <c r="D1199" s="96"/>
      <c r="E1199" s="96"/>
      <c r="F1199" s="40"/>
      <c r="G1199" s="105" t="n">
        <f aca="false">C1199</f>
        <v>0</v>
      </c>
      <c r="H1199" s="104" t="n">
        <f aca="false">IF(AND(E1199=0,E1200=0),25,20)</f>
        <v>25</v>
      </c>
      <c r="I1199" s="105" t="n">
        <f aca="false">F1199</f>
        <v>0</v>
      </c>
      <c r="J1199" s="94" t="n">
        <f aca="false">IF(E1199="WO40",-40,MAX(4,SUM(E1199:E1200)))</f>
        <v>4</v>
      </c>
      <c r="K1199" s="104" t="n">
        <f aca="false">IF(D1199&gt;E1199,1,0)+IF(D1200&gt;E1200,1,0)+IF(D1201&gt;E1201,1,0)</f>
        <v>0</v>
      </c>
      <c r="L1199" s="104" t="n">
        <f aca="false">IF(E1199&gt;D1199,1,0)+IF(E1200&gt;D1200,1,0)+IF(E1201&gt;D1201,1,0)</f>
        <v>0</v>
      </c>
      <c r="M1199" s="97" t="str">
        <f aca="false">G1199&amp;" d. "&amp;I1199</f>
        <v>0 d. 0</v>
      </c>
      <c r="N1199" s="97" t="str">
        <f aca="false">G1199&amp;" x "&amp;I1199</f>
        <v>0 x 0</v>
      </c>
      <c r="O1199" s="97" t="str">
        <f aca="false">I1199&amp;" x "&amp;G1199</f>
        <v>0 x 0</v>
      </c>
      <c r="P1199" s="94" t="n">
        <f aca="false">MONTH(B1199)</f>
        <v>12</v>
      </c>
      <c r="Q1199" s="94" t="n">
        <f aca="false">QUOTIENT(B1199-2,7)-6129</f>
        <v>-6129</v>
      </c>
    </row>
    <row r="1200" customFormat="false" ht="12.75" hidden="false" customHeight="false" outlineLevel="0" collapsed="false">
      <c r="A1200" s="94"/>
      <c r="B1200" s="39"/>
      <c r="C1200" s="40"/>
      <c r="D1200" s="98"/>
      <c r="E1200" s="98"/>
      <c r="F1200" s="40"/>
      <c r="G1200" s="97"/>
      <c r="H1200" s="94"/>
      <c r="I1200" s="97"/>
      <c r="J1200" s="94"/>
      <c r="K1200" s="94"/>
      <c r="L1200" s="94"/>
      <c r="M1200" s="97" t="n">
        <v>0</v>
      </c>
      <c r="N1200" s="97" t="n">
        <v>0</v>
      </c>
      <c r="O1200" s="97" t="n">
        <v>0</v>
      </c>
      <c r="P1200" s="94"/>
      <c r="Q1200" s="94"/>
    </row>
    <row r="1201" customFormat="false" ht="12.75" hidden="false" customHeight="false" outlineLevel="0" collapsed="false">
      <c r="A1201" s="99"/>
      <c r="B1201" s="100"/>
      <c r="C1201" s="101"/>
      <c r="D1201" s="102"/>
      <c r="E1201" s="102"/>
      <c r="F1201" s="101"/>
      <c r="G1201" s="103"/>
      <c r="H1201" s="99"/>
      <c r="I1201" s="103"/>
      <c r="J1201" s="99"/>
      <c r="K1201" s="99"/>
      <c r="L1201" s="99"/>
      <c r="M1201" s="103" t="n">
        <v>0</v>
      </c>
      <c r="N1201" s="103" t="n">
        <v>0</v>
      </c>
      <c r="O1201" s="103" t="n">
        <v>0</v>
      </c>
      <c r="P1201" s="99"/>
      <c r="Q1201" s="99"/>
    </row>
    <row r="1202" customFormat="false" ht="12.75" hidden="false" customHeight="false" outlineLevel="0" collapsed="false">
      <c r="A1202" s="104" t="n">
        <f aca="false">A1199+1</f>
        <v>401</v>
      </c>
      <c r="B1202" s="121"/>
      <c r="C1202" s="40"/>
      <c r="D1202" s="96"/>
      <c r="E1202" s="96"/>
      <c r="F1202" s="40"/>
      <c r="G1202" s="105" t="n">
        <f aca="false">C1202</f>
        <v>0</v>
      </c>
      <c r="H1202" s="104" t="n">
        <f aca="false">IF(AND(E1202=0,E1203=0),25,20)</f>
        <v>25</v>
      </c>
      <c r="I1202" s="105" t="n">
        <f aca="false">F1202</f>
        <v>0</v>
      </c>
      <c r="J1202" s="94" t="n">
        <f aca="false">IF(E1202="WO40",-40,MAX(4,SUM(E1202:E1203)))</f>
        <v>4</v>
      </c>
      <c r="K1202" s="104" t="n">
        <f aca="false">IF(D1202&gt;E1202,1,0)+IF(D1203&gt;E1203,1,0)+IF(D1204&gt;E1204,1,0)</f>
        <v>0</v>
      </c>
      <c r="L1202" s="104" t="n">
        <f aca="false">IF(E1202&gt;D1202,1,0)+IF(E1203&gt;D1203,1,0)+IF(E1204&gt;D1204,1,0)</f>
        <v>0</v>
      </c>
      <c r="M1202" s="97" t="str">
        <f aca="false">G1202&amp;" d. "&amp;I1202</f>
        <v>0 d. 0</v>
      </c>
      <c r="N1202" s="97" t="str">
        <f aca="false">G1202&amp;" x "&amp;I1202</f>
        <v>0 x 0</v>
      </c>
      <c r="O1202" s="97" t="str">
        <f aca="false">I1202&amp;" x "&amp;G1202</f>
        <v>0 x 0</v>
      </c>
      <c r="P1202" s="94" t="n">
        <f aca="false">MONTH(B1202)</f>
        <v>12</v>
      </c>
      <c r="Q1202" s="94" t="n">
        <f aca="false">QUOTIENT(B1202-2,7)-6129</f>
        <v>-6129</v>
      </c>
    </row>
    <row r="1203" customFormat="false" ht="12.75" hidden="false" customHeight="false" outlineLevel="0" collapsed="false">
      <c r="A1203" s="94"/>
      <c r="B1203" s="39"/>
      <c r="C1203" s="40"/>
      <c r="D1203" s="98"/>
      <c r="E1203" s="98"/>
      <c r="F1203" s="40"/>
      <c r="G1203" s="97"/>
      <c r="H1203" s="94"/>
      <c r="I1203" s="97"/>
      <c r="J1203" s="94"/>
      <c r="K1203" s="94"/>
      <c r="L1203" s="94"/>
      <c r="M1203" s="97" t="n">
        <v>0</v>
      </c>
      <c r="N1203" s="97" t="n">
        <v>0</v>
      </c>
      <c r="O1203" s="97" t="n">
        <v>0</v>
      </c>
      <c r="P1203" s="94"/>
      <c r="Q1203" s="94"/>
    </row>
    <row r="1204" customFormat="false" ht="12.75" hidden="false" customHeight="false" outlineLevel="0" collapsed="false">
      <c r="A1204" s="99"/>
      <c r="B1204" s="100"/>
      <c r="C1204" s="101"/>
      <c r="D1204" s="102"/>
      <c r="E1204" s="102"/>
      <c r="F1204" s="101"/>
      <c r="G1204" s="103"/>
      <c r="H1204" s="99"/>
      <c r="I1204" s="103"/>
      <c r="J1204" s="99"/>
      <c r="K1204" s="99"/>
      <c r="L1204" s="99"/>
      <c r="M1204" s="103" t="n">
        <v>0</v>
      </c>
      <c r="N1204" s="103" t="n">
        <v>0</v>
      </c>
      <c r="O1204" s="103" t="n">
        <v>0</v>
      </c>
      <c r="P1204" s="99"/>
      <c r="Q1204" s="99"/>
    </row>
    <row r="1205" customFormat="false" ht="12.75" hidden="false" customHeight="false" outlineLevel="0" collapsed="false">
      <c r="A1205" s="104" t="n">
        <f aca="false">A1202+1</f>
        <v>402</v>
      </c>
      <c r="B1205" s="121"/>
      <c r="C1205" s="40"/>
      <c r="D1205" s="96"/>
      <c r="E1205" s="96"/>
      <c r="F1205" s="40"/>
      <c r="G1205" s="105" t="n">
        <f aca="false">C1205</f>
        <v>0</v>
      </c>
      <c r="H1205" s="104" t="n">
        <f aca="false">IF(AND(E1205=0,E1206=0),25,20)</f>
        <v>25</v>
      </c>
      <c r="I1205" s="105" t="n">
        <f aca="false">F1205</f>
        <v>0</v>
      </c>
      <c r="J1205" s="94" t="n">
        <f aca="false">IF(E1205="WO40",-40,MAX(4,SUM(E1205:E1206)))</f>
        <v>4</v>
      </c>
      <c r="K1205" s="104" t="n">
        <f aca="false">IF(D1205&gt;E1205,1,0)+IF(D1206&gt;E1206,1,0)+IF(D1207&gt;E1207,1,0)</f>
        <v>0</v>
      </c>
      <c r="L1205" s="104" t="n">
        <f aca="false">IF(E1205&gt;D1205,1,0)+IF(E1206&gt;D1206,1,0)+IF(E1207&gt;D1207,1,0)</f>
        <v>0</v>
      </c>
      <c r="M1205" s="97" t="str">
        <f aca="false">G1205&amp;" d. "&amp;I1205</f>
        <v>0 d. 0</v>
      </c>
      <c r="N1205" s="97" t="str">
        <f aca="false">G1205&amp;" x "&amp;I1205</f>
        <v>0 x 0</v>
      </c>
      <c r="O1205" s="97" t="str">
        <f aca="false">I1205&amp;" x "&amp;G1205</f>
        <v>0 x 0</v>
      </c>
      <c r="P1205" s="94" t="n">
        <f aca="false">MONTH(B1205)</f>
        <v>12</v>
      </c>
      <c r="Q1205" s="94" t="n">
        <f aca="false">QUOTIENT(B1205-2,7)-6129</f>
        <v>-6129</v>
      </c>
    </row>
    <row r="1206" customFormat="false" ht="12.75" hidden="false" customHeight="false" outlineLevel="0" collapsed="false">
      <c r="A1206" s="94"/>
      <c r="B1206" s="39"/>
      <c r="C1206" s="40"/>
      <c r="D1206" s="98"/>
      <c r="E1206" s="98"/>
      <c r="F1206" s="40"/>
      <c r="G1206" s="97"/>
      <c r="H1206" s="94"/>
      <c r="I1206" s="97"/>
      <c r="J1206" s="94"/>
      <c r="K1206" s="94"/>
      <c r="L1206" s="94"/>
      <c r="M1206" s="97" t="n">
        <v>0</v>
      </c>
      <c r="N1206" s="97" t="n">
        <v>0</v>
      </c>
      <c r="O1206" s="97" t="n">
        <v>0</v>
      </c>
      <c r="P1206" s="94"/>
      <c r="Q1206" s="94"/>
    </row>
    <row r="1207" customFormat="false" ht="12.75" hidden="false" customHeight="false" outlineLevel="0" collapsed="false">
      <c r="A1207" s="99"/>
      <c r="B1207" s="100"/>
      <c r="C1207" s="101"/>
      <c r="D1207" s="102"/>
      <c r="E1207" s="102"/>
      <c r="F1207" s="101"/>
      <c r="G1207" s="103"/>
      <c r="H1207" s="99"/>
      <c r="I1207" s="103"/>
      <c r="J1207" s="99"/>
      <c r="K1207" s="99"/>
      <c r="L1207" s="99"/>
      <c r="M1207" s="103" t="n">
        <v>0</v>
      </c>
      <c r="N1207" s="103" t="n">
        <v>0</v>
      </c>
      <c r="O1207" s="103" t="n">
        <v>0</v>
      </c>
      <c r="P1207" s="99"/>
      <c r="Q1207" s="99"/>
    </row>
    <row r="1208" customFormat="false" ht="12.75" hidden="false" customHeight="false" outlineLevel="0" collapsed="false">
      <c r="A1208" s="104" t="n">
        <f aca="false">A1205+1</f>
        <v>403</v>
      </c>
      <c r="B1208" s="121"/>
      <c r="C1208" s="40"/>
      <c r="D1208" s="96"/>
      <c r="E1208" s="96"/>
      <c r="F1208" s="40"/>
      <c r="G1208" s="105" t="n">
        <f aca="false">C1208</f>
        <v>0</v>
      </c>
      <c r="H1208" s="104" t="n">
        <f aca="false">IF(AND(E1208=0,E1209=0),25,20)</f>
        <v>25</v>
      </c>
      <c r="I1208" s="105" t="n">
        <f aca="false">F1208</f>
        <v>0</v>
      </c>
      <c r="J1208" s="94" t="n">
        <f aca="false">IF(E1208="WO40",-40,MAX(4,SUM(E1208:E1209)))</f>
        <v>4</v>
      </c>
      <c r="K1208" s="104" t="n">
        <f aca="false">IF(D1208&gt;E1208,1,0)+IF(D1209&gt;E1209,1,0)+IF(D1210&gt;E1210,1,0)</f>
        <v>0</v>
      </c>
      <c r="L1208" s="104" t="n">
        <f aca="false">IF(E1208&gt;D1208,1,0)+IF(E1209&gt;D1209,1,0)+IF(E1210&gt;D1210,1,0)</f>
        <v>0</v>
      </c>
      <c r="M1208" s="97" t="str">
        <f aca="false">G1208&amp;" d. "&amp;I1208</f>
        <v>0 d. 0</v>
      </c>
      <c r="N1208" s="97" t="str">
        <f aca="false">G1208&amp;" x "&amp;I1208</f>
        <v>0 x 0</v>
      </c>
      <c r="O1208" s="97" t="str">
        <f aca="false">I1208&amp;" x "&amp;G1208</f>
        <v>0 x 0</v>
      </c>
      <c r="P1208" s="94" t="n">
        <f aca="false">MONTH(B1208)</f>
        <v>12</v>
      </c>
      <c r="Q1208" s="94" t="n">
        <f aca="false">QUOTIENT(B1208-2,7)-6129</f>
        <v>-6129</v>
      </c>
    </row>
    <row r="1209" customFormat="false" ht="12.75" hidden="false" customHeight="false" outlineLevel="0" collapsed="false">
      <c r="A1209" s="94"/>
      <c r="B1209" s="39"/>
      <c r="C1209" s="40"/>
      <c r="D1209" s="98"/>
      <c r="E1209" s="98"/>
      <c r="F1209" s="40"/>
      <c r="G1209" s="97"/>
      <c r="H1209" s="94"/>
      <c r="I1209" s="97"/>
      <c r="J1209" s="94"/>
      <c r="K1209" s="94"/>
      <c r="L1209" s="94"/>
      <c r="M1209" s="97" t="n">
        <v>0</v>
      </c>
      <c r="N1209" s="97" t="n">
        <v>0</v>
      </c>
      <c r="O1209" s="97" t="n">
        <v>0</v>
      </c>
      <c r="P1209" s="94"/>
      <c r="Q1209" s="94"/>
    </row>
    <row r="1210" customFormat="false" ht="12.75" hidden="false" customHeight="false" outlineLevel="0" collapsed="false">
      <c r="A1210" s="99"/>
      <c r="B1210" s="100"/>
      <c r="C1210" s="101"/>
      <c r="D1210" s="102"/>
      <c r="E1210" s="102"/>
      <c r="F1210" s="101"/>
      <c r="G1210" s="103"/>
      <c r="H1210" s="99"/>
      <c r="I1210" s="103"/>
      <c r="J1210" s="99"/>
      <c r="K1210" s="99"/>
      <c r="L1210" s="99"/>
      <c r="M1210" s="103" t="n">
        <v>0</v>
      </c>
      <c r="N1210" s="103" t="n">
        <v>0</v>
      </c>
      <c r="O1210" s="103" t="n">
        <v>0</v>
      </c>
      <c r="P1210" s="99"/>
      <c r="Q1210" s="99"/>
    </row>
    <row r="1211" customFormat="false" ht="12.75" hidden="false" customHeight="false" outlineLevel="0" collapsed="false">
      <c r="A1211" s="104" t="n">
        <f aca="false">A1208+1</f>
        <v>404</v>
      </c>
      <c r="B1211" s="121"/>
      <c r="C1211" s="40"/>
      <c r="D1211" s="96"/>
      <c r="E1211" s="96"/>
      <c r="F1211" s="40"/>
      <c r="G1211" s="105" t="n">
        <f aca="false">C1211</f>
        <v>0</v>
      </c>
      <c r="H1211" s="104" t="n">
        <f aca="false">IF(AND(E1211=0,E1212=0),25,20)</f>
        <v>25</v>
      </c>
      <c r="I1211" s="105" t="n">
        <f aca="false">F1211</f>
        <v>0</v>
      </c>
      <c r="J1211" s="94" t="n">
        <f aca="false">IF(E1211="WO40",-40,MAX(4,SUM(E1211:E1212)))</f>
        <v>4</v>
      </c>
      <c r="K1211" s="104" t="n">
        <f aca="false">IF(D1211&gt;E1211,1,0)+IF(D1212&gt;E1212,1,0)+IF(D1213&gt;E1213,1,0)</f>
        <v>0</v>
      </c>
      <c r="L1211" s="104" t="n">
        <f aca="false">IF(E1211&gt;D1211,1,0)+IF(E1212&gt;D1212,1,0)+IF(E1213&gt;D1213,1,0)</f>
        <v>0</v>
      </c>
      <c r="M1211" s="97" t="str">
        <f aca="false">G1211&amp;" d. "&amp;I1211</f>
        <v>0 d. 0</v>
      </c>
      <c r="N1211" s="97" t="str">
        <f aca="false">G1211&amp;" x "&amp;I1211</f>
        <v>0 x 0</v>
      </c>
      <c r="O1211" s="97" t="str">
        <f aca="false">I1211&amp;" x "&amp;G1211</f>
        <v>0 x 0</v>
      </c>
      <c r="P1211" s="94" t="n">
        <f aca="false">MONTH(B1211)</f>
        <v>12</v>
      </c>
      <c r="Q1211" s="94" t="n">
        <f aca="false">QUOTIENT(B1211-2,7)-6129</f>
        <v>-6129</v>
      </c>
    </row>
    <row r="1212" customFormat="false" ht="12.75" hidden="false" customHeight="false" outlineLevel="0" collapsed="false">
      <c r="A1212" s="94"/>
      <c r="B1212" s="39"/>
      <c r="C1212" s="40"/>
      <c r="D1212" s="98"/>
      <c r="E1212" s="98"/>
      <c r="F1212" s="40"/>
      <c r="G1212" s="97"/>
      <c r="H1212" s="94"/>
      <c r="I1212" s="97"/>
      <c r="J1212" s="94"/>
      <c r="K1212" s="94"/>
      <c r="L1212" s="94"/>
      <c r="M1212" s="97" t="n">
        <v>0</v>
      </c>
      <c r="N1212" s="97" t="n">
        <v>0</v>
      </c>
      <c r="O1212" s="97" t="n">
        <v>0</v>
      </c>
      <c r="P1212" s="94"/>
      <c r="Q1212" s="94"/>
    </row>
    <row r="1213" customFormat="false" ht="12.75" hidden="false" customHeight="false" outlineLevel="0" collapsed="false">
      <c r="A1213" s="99"/>
      <c r="B1213" s="100"/>
      <c r="C1213" s="101"/>
      <c r="D1213" s="102"/>
      <c r="E1213" s="102"/>
      <c r="F1213" s="101"/>
      <c r="G1213" s="103"/>
      <c r="H1213" s="99"/>
      <c r="I1213" s="103"/>
      <c r="J1213" s="99"/>
      <c r="K1213" s="99"/>
      <c r="L1213" s="99"/>
      <c r="M1213" s="103" t="n">
        <v>0</v>
      </c>
      <c r="N1213" s="103" t="n">
        <v>0</v>
      </c>
      <c r="O1213" s="103" t="n">
        <v>0</v>
      </c>
      <c r="P1213" s="99"/>
      <c r="Q1213" s="99"/>
    </row>
    <row r="1214" customFormat="false" ht="12.75" hidden="false" customHeight="false" outlineLevel="0" collapsed="false">
      <c r="A1214" s="104" t="n">
        <f aca="false">A1211+1</f>
        <v>405</v>
      </c>
      <c r="B1214" s="121"/>
      <c r="C1214" s="40"/>
      <c r="D1214" s="96"/>
      <c r="E1214" s="96"/>
      <c r="F1214" s="40"/>
      <c r="G1214" s="105" t="n">
        <f aca="false">C1214</f>
        <v>0</v>
      </c>
      <c r="H1214" s="104" t="n">
        <f aca="false">IF(AND(E1214=0,E1215=0),25,20)</f>
        <v>25</v>
      </c>
      <c r="I1214" s="105" t="n">
        <f aca="false">F1214</f>
        <v>0</v>
      </c>
      <c r="J1214" s="94" t="n">
        <f aca="false">IF(E1214="WO40",-40,MAX(4,SUM(E1214:E1215)))</f>
        <v>4</v>
      </c>
      <c r="K1214" s="104" t="n">
        <f aca="false">IF(D1214&gt;E1214,1,0)+IF(D1215&gt;E1215,1,0)+IF(D1216&gt;E1216,1,0)</f>
        <v>0</v>
      </c>
      <c r="L1214" s="104" t="n">
        <f aca="false">IF(E1214&gt;D1214,1,0)+IF(E1215&gt;D1215,1,0)+IF(E1216&gt;D1216,1,0)</f>
        <v>0</v>
      </c>
      <c r="M1214" s="97" t="str">
        <f aca="false">G1214&amp;" d. "&amp;I1214</f>
        <v>0 d. 0</v>
      </c>
      <c r="N1214" s="97" t="str">
        <f aca="false">G1214&amp;" x "&amp;I1214</f>
        <v>0 x 0</v>
      </c>
      <c r="O1214" s="97" t="str">
        <f aca="false">I1214&amp;" x "&amp;G1214</f>
        <v>0 x 0</v>
      </c>
      <c r="P1214" s="94" t="n">
        <f aca="false">MONTH(B1214)</f>
        <v>12</v>
      </c>
      <c r="Q1214" s="94" t="n">
        <f aca="false">QUOTIENT(B1214-2,7)-6129</f>
        <v>-6129</v>
      </c>
    </row>
    <row r="1215" customFormat="false" ht="12.75" hidden="false" customHeight="false" outlineLevel="0" collapsed="false">
      <c r="A1215" s="94"/>
      <c r="B1215" s="39"/>
      <c r="C1215" s="40"/>
      <c r="D1215" s="98"/>
      <c r="E1215" s="98"/>
      <c r="F1215" s="40"/>
      <c r="G1215" s="97"/>
      <c r="H1215" s="94"/>
      <c r="I1215" s="97"/>
      <c r="J1215" s="94"/>
      <c r="K1215" s="94"/>
      <c r="L1215" s="94"/>
      <c r="M1215" s="97" t="n">
        <v>0</v>
      </c>
      <c r="N1215" s="97" t="n">
        <v>0</v>
      </c>
      <c r="O1215" s="97" t="n">
        <v>0</v>
      </c>
      <c r="P1215" s="94"/>
      <c r="Q1215" s="94"/>
    </row>
    <row r="1216" customFormat="false" ht="12.75" hidden="false" customHeight="false" outlineLevel="0" collapsed="false">
      <c r="A1216" s="99"/>
      <c r="B1216" s="100"/>
      <c r="C1216" s="101"/>
      <c r="D1216" s="102"/>
      <c r="E1216" s="102"/>
      <c r="F1216" s="101"/>
      <c r="G1216" s="103"/>
      <c r="H1216" s="99"/>
      <c r="I1216" s="103"/>
      <c r="J1216" s="99"/>
      <c r="K1216" s="99"/>
      <c r="L1216" s="99"/>
      <c r="M1216" s="103" t="n">
        <v>0</v>
      </c>
      <c r="N1216" s="103" t="n">
        <v>0</v>
      </c>
      <c r="O1216" s="103" t="n">
        <v>0</v>
      </c>
      <c r="P1216" s="99"/>
      <c r="Q1216" s="99"/>
    </row>
    <row r="1217" customFormat="false" ht="12.75" hidden="false" customHeight="false" outlineLevel="0" collapsed="false">
      <c r="A1217" s="104" t="n">
        <f aca="false">A1214+1</f>
        <v>406</v>
      </c>
      <c r="B1217" s="121"/>
      <c r="C1217" s="40"/>
      <c r="D1217" s="96"/>
      <c r="E1217" s="96"/>
      <c r="F1217" s="40"/>
      <c r="G1217" s="105" t="n">
        <f aca="false">C1217</f>
        <v>0</v>
      </c>
      <c r="H1217" s="104" t="n">
        <f aca="false">IF(AND(E1217=0,E1218=0),25,20)</f>
        <v>25</v>
      </c>
      <c r="I1217" s="105" t="n">
        <f aca="false">F1217</f>
        <v>0</v>
      </c>
      <c r="J1217" s="94" t="n">
        <f aca="false">IF(E1217="WO40",-40,MAX(4,SUM(E1217:E1218)))</f>
        <v>4</v>
      </c>
      <c r="K1217" s="104" t="n">
        <f aca="false">IF(D1217&gt;E1217,1,0)+IF(D1218&gt;E1218,1,0)+IF(D1219&gt;E1219,1,0)</f>
        <v>0</v>
      </c>
      <c r="L1217" s="104" t="n">
        <f aca="false">IF(E1217&gt;D1217,1,0)+IF(E1218&gt;D1218,1,0)+IF(E1219&gt;D1219,1,0)</f>
        <v>0</v>
      </c>
      <c r="M1217" s="97" t="str">
        <f aca="false">G1217&amp;" d. "&amp;I1217</f>
        <v>0 d. 0</v>
      </c>
      <c r="N1217" s="97" t="str">
        <f aca="false">G1217&amp;" x "&amp;I1217</f>
        <v>0 x 0</v>
      </c>
      <c r="O1217" s="97" t="str">
        <f aca="false">I1217&amp;" x "&amp;G1217</f>
        <v>0 x 0</v>
      </c>
      <c r="P1217" s="94" t="n">
        <f aca="false">MONTH(B1217)</f>
        <v>12</v>
      </c>
      <c r="Q1217" s="94" t="n">
        <f aca="false">QUOTIENT(B1217-2,7)-6129</f>
        <v>-6129</v>
      </c>
    </row>
    <row r="1218" customFormat="false" ht="12.75" hidden="false" customHeight="false" outlineLevel="0" collapsed="false">
      <c r="A1218" s="94"/>
      <c r="B1218" s="39"/>
      <c r="C1218" s="40"/>
      <c r="D1218" s="98"/>
      <c r="E1218" s="98"/>
      <c r="F1218" s="40"/>
      <c r="G1218" s="97"/>
      <c r="H1218" s="94"/>
      <c r="I1218" s="97"/>
      <c r="J1218" s="94"/>
      <c r="K1218" s="94"/>
      <c r="L1218" s="94"/>
      <c r="M1218" s="97" t="n">
        <v>0</v>
      </c>
      <c r="N1218" s="97" t="n">
        <v>0</v>
      </c>
      <c r="O1218" s="97" t="n">
        <v>0</v>
      </c>
      <c r="P1218" s="94"/>
      <c r="Q1218" s="94"/>
    </row>
    <row r="1219" customFormat="false" ht="12.75" hidden="false" customHeight="false" outlineLevel="0" collapsed="false">
      <c r="A1219" s="99"/>
      <c r="B1219" s="100"/>
      <c r="C1219" s="101"/>
      <c r="D1219" s="102"/>
      <c r="E1219" s="102"/>
      <c r="F1219" s="101"/>
      <c r="G1219" s="103"/>
      <c r="H1219" s="99"/>
      <c r="I1219" s="103"/>
      <c r="J1219" s="99"/>
      <c r="K1219" s="99"/>
      <c r="L1219" s="99"/>
      <c r="M1219" s="103" t="n">
        <v>0</v>
      </c>
      <c r="N1219" s="103" t="n">
        <v>0</v>
      </c>
      <c r="O1219" s="103" t="n">
        <v>0</v>
      </c>
      <c r="P1219" s="99"/>
      <c r="Q1219" s="99"/>
    </row>
    <row r="1220" customFormat="false" ht="12.75" hidden="false" customHeight="false" outlineLevel="0" collapsed="false">
      <c r="A1220" s="104" t="n">
        <f aca="false">A1217+1</f>
        <v>407</v>
      </c>
      <c r="B1220" s="121"/>
      <c r="C1220" s="40"/>
      <c r="D1220" s="96"/>
      <c r="E1220" s="96"/>
      <c r="F1220" s="40"/>
      <c r="G1220" s="105" t="n">
        <f aca="false">C1220</f>
        <v>0</v>
      </c>
      <c r="H1220" s="104" t="n">
        <f aca="false">IF(AND(E1220=0,E1221=0),25,20)</f>
        <v>25</v>
      </c>
      <c r="I1220" s="105" t="n">
        <f aca="false">F1220</f>
        <v>0</v>
      </c>
      <c r="J1220" s="94" t="n">
        <f aca="false">IF(E1220="WO40",-40,MAX(4,SUM(E1220:E1221)))</f>
        <v>4</v>
      </c>
      <c r="K1220" s="104" t="n">
        <f aca="false">IF(D1220&gt;E1220,1,0)+IF(D1221&gt;E1221,1,0)+IF(D1222&gt;E1222,1,0)</f>
        <v>0</v>
      </c>
      <c r="L1220" s="104" t="n">
        <f aca="false">IF(E1220&gt;D1220,1,0)+IF(E1221&gt;D1221,1,0)+IF(E1222&gt;D1222,1,0)</f>
        <v>0</v>
      </c>
      <c r="M1220" s="97" t="str">
        <f aca="false">G1220&amp;" d. "&amp;I1220</f>
        <v>0 d. 0</v>
      </c>
      <c r="N1220" s="97" t="str">
        <f aca="false">G1220&amp;" x "&amp;I1220</f>
        <v>0 x 0</v>
      </c>
      <c r="O1220" s="97" t="str">
        <f aca="false">I1220&amp;" x "&amp;G1220</f>
        <v>0 x 0</v>
      </c>
      <c r="P1220" s="94" t="n">
        <f aca="false">MONTH(B1220)</f>
        <v>12</v>
      </c>
      <c r="Q1220" s="94" t="n">
        <f aca="false">QUOTIENT(B1220-2,7)-6129</f>
        <v>-6129</v>
      </c>
    </row>
    <row r="1221" customFormat="false" ht="12.75" hidden="false" customHeight="false" outlineLevel="0" collapsed="false">
      <c r="A1221" s="94"/>
      <c r="B1221" s="39"/>
      <c r="C1221" s="40"/>
      <c r="D1221" s="98"/>
      <c r="E1221" s="98"/>
      <c r="F1221" s="40"/>
      <c r="G1221" s="97"/>
      <c r="H1221" s="94"/>
      <c r="I1221" s="97"/>
      <c r="J1221" s="94"/>
      <c r="K1221" s="94"/>
      <c r="L1221" s="94"/>
      <c r="M1221" s="97" t="n">
        <v>0</v>
      </c>
      <c r="N1221" s="97" t="n">
        <v>0</v>
      </c>
      <c r="O1221" s="97" t="n">
        <v>0</v>
      </c>
      <c r="P1221" s="94"/>
      <c r="Q1221" s="94"/>
    </row>
    <row r="1222" customFormat="false" ht="12.75" hidden="false" customHeight="false" outlineLevel="0" collapsed="false">
      <c r="A1222" s="99"/>
      <c r="B1222" s="100"/>
      <c r="C1222" s="101"/>
      <c r="D1222" s="102"/>
      <c r="E1222" s="102"/>
      <c r="F1222" s="101"/>
      <c r="G1222" s="103"/>
      <c r="H1222" s="99"/>
      <c r="I1222" s="103"/>
      <c r="J1222" s="99"/>
      <c r="K1222" s="99"/>
      <c r="L1222" s="99"/>
      <c r="M1222" s="103" t="n">
        <v>0</v>
      </c>
      <c r="N1222" s="103" t="n">
        <v>0</v>
      </c>
      <c r="O1222" s="103" t="n">
        <v>0</v>
      </c>
      <c r="P1222" s="99"/>
      <c r="Q1222" s="99"/>
    </row>
    <row r="1223" customFormat="false" ht="12.75" hidden="false" customHeight="false" outlineLevel="0" collapsed="false">
      <c r="A1223" s="104" t="n">
        <f aca="false">A1220+1</f>
        <v>408</v>
      </c>
      <c r="B1223" s="121"/>
      <c r="C1223" s="40"/>
      <c r="D1223" s="96"/>
      <c r="E1223" s="96"/>
      <c r="F1223" s="40"/>
      <c r="G1223" s="105" t="n">
        <f aca="false">C1223</f>
        <v>0</v>
      </c>
      <c r="H1223" s="104" t="n">
        <f aca="false">IF(AND(E1223=0,E1224=0),25,20)</f>
        <v>25</v>
      </c>
      <c r="I1223" s="105" t="n">
        <f aca="false">F1223</f>
        <v>0</v>
      </c>
      <c r="J1223" s="94" t="n">
        <f aca="false">IF(E1223="WO40",-40,MAX(4,SUM(E1223:E1224)))</f>
        <v>4</v>
      </c>
      <c r="K1223" s="104" t="n">
        <f aca="false">IF(D1223&gt;E1223,1,0)+IF(D1224&gt;E1224,1,0)+IF(D1225&gt;E1225,1,0)</f>
        <v>0</v>
      </c>
      <c r="L1223" s="104" t="n">
        <f aca="false">IF(E1223&gt;D1223,1,0)+IF(E1224&gt;D1224,1,0)+IF(E1225&gt;D1225,1,0)</f>
        <v>0</v>
      </c>
      <c r="M1223" s="97" t="str">
        <f aca="false">G1223&amp;" d. "&amp;I1223</f>
        <v>0 d. 0</v>
      </c>
      <c r="N1223" s="97" t="str">
        <f aca="false">G1223&amp;" x "&amp;I1223</f>
        <v>0 x 0</v>
      </c>
      <c r="O1223" s="97" t="str">
        <f aca="false">I1223&amp;" x "&amp;G1223</f>
        <v>0 x 0</v>
      </c>
      <c r="P1223" s="94" t="n">
        <f aca="false">MONTH(B1223)</f>
        <v>12</v>
      </c>
      <c r="Q1223" s="94" t="n">
        <f aca="false">QUOTIENT(B1223-2,7)-6129</f>
        <v>-6129</v>
      </c>
    </row>
    <row r="1224" customFormat="false" ht="12.75" hidden="false" customHeight="false" outlineLevel="0" collapsed="false">
      <c r="A1224" s="94"/>
      <c r="B1224" s="39"/>
      <c r="C1224" s="40"/>
      <c r="D1224" s="98"/>
      <c r="E1224" s="98"/>
      <c r="F1224" s="40"/>
      <c r="G1224" s="97"/>
      <c r="H1224" s="94"/>
      <c r="I1224" s="97"/>
      <c r="J1224" s="94"/>
      <c r="K1224" s="94"/>
      <c r="L1224" s="94"/>
      <c r="M1224" s="97" t="n">
        <v>0</v>
      </c>
      <c r="N1224" s="97" t="n">
        <v>0</v>
      </c>
      <c r="O1224" s="97" t="n">
        <v>0</v>
      </c>
      <c r="P1224" s="94"/>
      <c r="Q1224" s="94"/>
    </row>
    <row r="1225" customFormat="false" ht="12.75" hidden="false" customHeight="false" outlineLevel="0" collapsed="false">
      <c r="A1225" s="99"/>
      <c r="B1225" s="100"/>
      <c r="C1225" s="101"/>
      <c r="D1225" s="102"/>
      <c r="E1225" s="102"/>
      <c r="F1225" s="101"/>
      <c r="G1225" s="103"/>
      <c r="H1225" s="99"/>
      <c r="I1225" s="103"/>
      <c r="J1225" s="99"/>
      <c r="K1225" s="99"/>
      <c r="L1225" s="99"/>
      <c r="M1225" s="103" t="n">
        <v>0</v>
      </c>
      <c r="N1225" s="103" t="n">
        <v>0</v>
      </c>
      <c r="O1225" s="103" t="n">
        <v>0</v>
      </c>
      <c r="P1225" s="99"/>
      <c r="Q1225" s="99"/>
    </row>
    <row r="1226" customFormat="false" ht="12.75" hidden="false" customHeight="false" outlineLevel="0" collapsed="false">
      <c r="A1226" s="104" t="n">
        <f aca="false">A1223+1</f>
        <v>409</v>
      </c>
      <c r="B1226" s="121"/>
      <c r="C1226" s="40"/>
      <c r="D1226" s="96"/>
      <c r="E1226" s="96"/>
      <c r="F1226" s="40"/>
      <c r="G1226" s="105" t="n">
        <f aca="false">C1226</f>
        <v>0</v>
      </c>
      <c r="H1226" s="104" t="n">
        <f aca="false">IF(AND(E1226=0,E1227=0),25,20)</f>
        <v>25</v>
      </c>
      <c r="I1226" s="105" t="n">
        <f aca="false">F1226</f>
        <v>0</v>
      </c>
      <c r="J1226" s="94" t="n">
        <f aca="false">IF(E1226="WO40",-40,MAX(4,SUM(E1226:E1227)))</f>
        <v>4</v>
      </c>
      <c r="K1226" s="104" t="n">
        <f aca="false">IF(D1226&gt;E1226,1,0)+IF(D1227&gt;E1227,1,0)+IF(D1228&gt;E1228,1,0)</f>
        <v>0</v>
      </c>
      <c r="L1226" s="104" t="n">
        <f aca="false">IF(E1226&gt;D1226,1,0)+IF(E1227&gt;D1227,1,0)+IF(E1228&gt;D1228,1,0)</f>
        <v>0</v>
      </c>
      <c r="M1226" s="97" t="str">
        <f aca="false">G1226&amp;" d. "&amp;I1226</f>
        <v>0 d. 0</v>
      </c>
      <c r="N1226" s="97" t="str">
        <f aca="false">G1226&amp;" x "&amp;I1226</f>
        <v>0 x 0</v>
      </c>
      <c r="O1226" s="97" t="str">
        <f aca="false">I1226&amp;" x "&amp;G1226</f>
        <v>0 x 0</v>
      </c>
      <c r="P1226" s="94" t="n">
        <f aca="false">MONTH(B1226)</f>
        <v>12</v>
      </c>
      <c r="Q1226" s="94" t="n">
        <f aca="false">QUOTIENT(B1226-2,7)-6129</f>
        <v>-6129</v>
      </c>
    </row>
    <row r="1227" customFormat="false" ht="12.75" hidden="false" customHeight="false" outlineLevel="0" collapsed="false">
      <c r="A1227" s="94"/>
      <c r="B1227" s="39"/>
      <c r="C1227" s="40"/>
      <c r="D1227" s="98"/>
      <c r="E1227" s="98"/>
      <c r="F1227" s="40"/>
      <c r="G1227" s="97"/>
      <c r="H1227" s="94"/>
      <c r="I1227" s="97"/>
      <c r="J1227" s="94"/>
      <c r="K1227" s="94"/>
      <c r="L1227" s="94"/>
      <c r="M1227" s="97" t="n">
        <v>0</v>
      </c>
      <c r="N1227" s="97" t="n">
        <v>0</v>
      </c>
      <c r="O1227" s="97" t="n">
        <v>0</v>
      </c>
      <c r="P1227" s="94"/>
      <c r="Q1227" s="94"/>
    </row>
    <row r="1228" customFormat="false" ht="12.75" hidden="false" customHeight="false" outlineLevel="0" collapsed="false">
      <c r="A1228" s="99"/>
      <c r="B1228" s="100"/>
      <c r="C1228" s="101"/>
      <c r="D1228" s="102"/>
      <c r="E1228" s="102"/>
      <c r="F1228" s="101"/>
      <c r="G1228" s="103"/>
      <c r="H1228" s="99"/>
      <c r="I1228" s="103"/>
      <c r="J1228" s="99"/>
      <c r="K1228" s="99"/>
      <c r="L1228" s="99"/>
      <c r="M1228" s="103" t="n">
        <v>0</v>
      </c>
      <c r="N1228" s="103" t="n">
        <v>0</v>
      </c>
      <c r="O1228" s="103" t="n">
        <v>0</v>
      </c>
      <c r="P1228" s="99"/>
      <c r="Q1228" s="99"/>
    </row>
    <row r="1229" customFormat="false" ht="12.75" hidden="false" customHeight="false" outlineLevel="0" collapsed="false">
      <c r="A1229" s="104" t="n">
        <f aca="false">A1226+1</f>
        <v>410</v>
      </c>
      <c r="B1229" s="121"/>
      <c r="C1229" s="40"/>
      <c r="D1229" s="96"/>
      <c r="E1229" s="96"/>
      <c r="F1229" s="40"/>
      <c r="G1229" s="105" t="n">
        <f aca="false">C1229</f>
        <v>0</v>
      </c>
      <c r="H1229" s="104" t="n">
        <f aca="false">IF(AND(E1229=0,E1230=0),25,20)</f>
        <v>25</v>
      </c>
      <c r="I1229" s="105" t="n">
        <f aca="false">F1229</f>
        <v>0</v>
      </c>
      <c r="J1229" s="94" t="n">
        <f aca="false">IF(E1229="WO40",-40,MAX(4,SUM(E1229:E1230)))</f>
        <v>4</v>
      </c>
      <c r="K1229" s="104" t="n">
        <f aca="false">IF(D1229&gt;E1229,1,0)+IF(D1230&gt;E1230,1,0)+IF(D1231&gt;E1231,1,0)</f>
        <v>0</v>
      </c>
      <c r="L1229" s="104" t="n">
        <f aca="false">IF(E1229&gt;D1229,1,0)+IF(E1230&gt;D1230,1,0)+IF(E1231&gt;D1231,1,0)</f>
        <v>0</v>
      </c>
      <c r="M1229" s="97" t="str">
        <f aca="false">G1229&amp;" d. "&amp;I1229</f>
        <v>0 d. 0</v>
      </c>
      <c r="N1229" s="97" t="str">
        <f aca="false">G1229&amp;" x "&amp;I1229</f>
        <v>0 x 0</v>
      </c>
      <c r="O1229" s="97" t="str">
        <f aca="false">I1229&amp;" x "&amp;G1229</f>
        <v>0 x 0</v>
      </c>
      <c r="P1229" s="94" t="n">
        <f aca="false">MONTH(B1229)</f>
        <v>12</v>
      </c>
      <c r="Q1229" s="94" t="n">
        <f aca="false">QUOTIENT(B1229-2,7)-6129</f>
        <v>-6129</v>
      </c>
    </row>
    <row r="1230" customFormat="false" ht="12.75" hidden="false" customHeight="false" outlineLevel="0" collapsed="false">
      <c r="A1230" s="94"/>
      <c r="B1230" s="39"/>
      <c r="C1230" s="40"/>
      <c r="D1230" s="98"/>
      <c r="E1230" s="98"/>
      <c r="F1230" s="40"/>
      <c r="G1230" s="97"/>
      <c r="H1230" s="94"/>
      <c r="I1230" s="97"/>
      <c r="J1230" s="94"/>
      <c r="K1230" s="94"/>
      <c r="L1230" s="94"/>
      <c r="M1230" s="97" t="n">
        <v>0</v>
      </c>
      <c r="N1230" s="97" t="n">
        <v>0</v>
      </c>
      <c r="O1230" s="97" t="n">
        <v>0</v>
      </c>
      <c r="P1230" s="94"/>
      <c r="Q1230" s="94"/>
    </row>
    <row r="1231" customFormat="false" ht="12.75" hidden="false" customHeight="false" outlineLevel="0" collapsed="false">
      <c r="A1231" s="99"/>
      <c r="B1231" s="100"/>
      <c r="C1231" s="101"/>
      <c r="D1231" s="102"/>
      <c r="E1231" s="102"/>
      <c r="F1231" s="101"/>
      <c r="G1231" s="103"/>
      <c r="H1231" s="99"/>
      <c r="I1231" s="103"/>
      <c r="J1231" s="99"/>
      <c r="K1231" s="99"/>
      <c r="L1231" s="99"/>
      <c r="M1231" s="103" t="n">
        <v>0</v>
      </c>
      <c r="N1231" s="103" t="n">
        <v>0</v>
      </c>
      <c r="O1231" s="103" t="n">
        <v>0</v>
      </c>
      <c r="P1231" s="99"/>
      <c r="Q1231" s="99"/>
    </row>
    <row r="1232" customFormat="false" ht="12.75" hidden="false" customHeight="false" outlineLevel="0" collapsed="false">
      <c r="A1232" s="104" t="n">
        <f aca="false">A1229+1</f>
        <v>411</v>
      </c>
      <c r="B1232" s="121"/>
      <c r="C1232" s="40"/>
      <c r="D1232" s="96"/>
      <c r="E1232" s="96"/>
      <c r="F1232" s="40"/>
      <c r="G1232" s="105" t="n">
        <f aca="false">C1232</f>
        <v>0</v>
      </c>
      <c r="H1232" s="104" t="n">
        <f aca="false">IF(AND(E1232=0,E1233=0),25,20)</f>
        <v>25</v>
      </c>
      <c r="I1232" s="105" t="n">
        <f aca="false">F1232</f>
        <v>0</v>
      </c>
      <c r="J1232" s="94" t="n">
        <f aca="false">IF(E1232="WO40",-40,MAX(4,SUM(E1232:E1233)))</f>
        <v>4</v>
      </c>
      <c r="K1232" s="104" t="n">
        <f aca="false">IF(D1232&gt;E1232,1,0)+IF(D1233&gt;E1233,1,0)+IF(D1234&gt;E1234,1,0)</f>
        <v>0</v>
      </c>
      <c r="L1232" s="104" t="n">
        <f aca="false">IF(E1232&gt;D1232,1,0)+IF(E1233&gt;D1233,1,0)+IF(E1234&gt;D1234,1,0)</f>
        <v>0</v>
      </c>
      <c r="M1232" s="97" t="str">
        <f aca="false">G1232&amp;" d. "&amp;I1232</f>
        <v>0 d. 0</v>
      </c>
      <c r="N1232" s="97" t="str">
        <f aca="false">G1232&amp;" x "&amp;I1232</f>
        <v>0 x 0</v>
      </c>
      <c r="O1232" s="97" t="str">
        <f aca="false">I1232&amp;" x "&amp;G1232</f>
        <v>0 x 0</v>
      </c>
      <c r="P1232" s="94" t="n">
        <f aca="false">MONTH(B1232)</f>
        <v>12</v>
      </c>
      <c r="Q1232" s="94" t="n">
        <f aca="false">QUOTIENT(B1232-2,7)-6129</f>
        <v>-6129</v>
      </c>
    </row>
    <row r="1233" customFormat="false" ht="12.75" hidden="false" customHeight="false" outlineLevel="0" collapsed="false">
      <c r="A1233" s="94"/>
      <c r="B1233" s="39"/>
      <c r="C1233" s="40"/>
      <c r="D1233" s="98"/>
      <c r="E1233" s="98"/>
      <c r="F1233" s="40"/>
      <c r="G1233" s="97"/>
      <c r="H1233" s="94"/>
      <c r="I1233" s="97"/>
      <c r="J1233" s="94"/>
      <c r="K1233" s="94"/>
      <c r="L1233" s="94"/>
      <c r="M1233" s="97" t="n">
        <v>0</v>
      </c>
      <c r="N1233" s="97" t="n">
        <v>0</v>
      </c>
      <c r="O1233" s="97" t="n">
        <v>0</v>
      </c>
      <c r="P1233" s="94"/>
      <c r="Q1233" s="94"/>
    </row>
    <row r="1234" customFormat="false" ht="12.75" hidden="false" customHeight="false" outlineLevel="0" collapsed="false">
      <c r="A1234" s="99"/>
      <c r="B1234" s="100"/>
      <c r="C1234" s="101"/>
      <c r="D1234" s="102"/>
      <c r="E1234" s="102"/>
      <c r="F1234" s="101"/>
      <c r="G1234" s="103"/>
      <c r="H1234" s="99"/>
      <c r="I1234" s="103"/>
      <c r="J1234" s="99"/>
      <c r="K1234" s="99"/>
      <c r="L1234" s="99"/>
      <c r="M1234" s="103" t="n">
        <v>0</v>
      </c>
      <c r="N1234" s="103" t="n">
        <v>0</v>
      </c>
      <c r="O1234" s="103" t="n">
        <v>0</v>
      </c>
      <c r="P1234" s="99"/>
      <c r="Q1234" s="99"/>
    </row>
    <row r="1235" customFormat="false" ht="12.75" hidden="false" customHeight="false" outlineLevel="0" collapsed="false">
      <c r="A1235" s="104" t="n">
        <f aca="false">A1232+1</f>
        <v>412</v>
      </c>
      <c r="B1235" s="121"/>
      <c r="C1235" s="40"/>
      <c r="D1235" s="96"/>
      <c r="E1235" s="96"/>
      <c r="F1235" s="40"/>
      <c r="G1235" s="105" t="n">
        <f aca="false">C1235</f>
        <v>0</v>
      </c>
      <c r="H1235" s="104" t="n">
        <f aca="false">IF(AND(E1235=0,E1236=0),25,20)</f>
        <v>25</v>
      </c>
      <c r="I1235" s="105" t="n">
        <f aca="false">F1235</f>
        <v>0</v>
      </c>
      <c r="J1235" s="94" t="n">
        <f aca="false">IF(E1235="WO40",-40,MAX(4,SUM(E1235:E1236)))</f>
        <v>4</v>
      </c>
      <c r="K1235" s="104" t="n">
        <f aca="false">IF(D1235&gt;E1235,1,0)+IF(D1236&gt;E1236,1,0)+IF(D1237&gt;E1237,1,0)</f>
        <v>0</v>
      </c>
      <c r="L1235" s="104" t="n">
        <f aca="false">IF(E1235&gt;D1235,1,0)+IF(E1236&gt;D1236,1,0)+IF(E1237&gt;D1237,1,0)</f>
        <v>0</v>
      </c>
      <c r="M1235" s="97" t="str">
        <f aca="false">G1235&amp;" d. "&amp;I1235</f>
        <v>0 d. 0</v>
      </c>
      <c r="N1235" s="97" t="str">
        <f aca="false">G1235&amp;" x "&amp;I1235</f>
        <v>0 x 0</v>
      </c>
      <c r="O1235" s="97" t="str">
        <f aca="false">I1235&amp;" x "&amp;G1235</f>
        <v>0 x 0</v>
      </c>
      <c r="P1235" s="94" t="n">
        <f aca="false">MONTH(B1235)</f>
        <v>12</v>
      </c>
      <c r="Q1235" s="94" t="n">
        <f aca="false">QUOTIENT(B1235-2,7)-6129</f>
        <v>-6129</v>
      </c>
    </row>
    <row r="1236" customFormat="false" ht="12.75" hidden="false" customHeight="false" outlineLevel="0" collapsed="false">
      <c r="A1236" s="94"/>
      <c r="B1236" s="39"/>
      <c r="C1236" s="40"/>
      <c r="D1236" s="98"/>
      <c r="E1236" s="98"/>
      <c r="F1236" s="40"/>
      <c r="G1236" s="97"/>
      <c r="H1236" s="94"/>
      <c r="I1236" s="97"/>
      <c r="J1236" s="94"/>
      <c r="K1236" s="94"/>
      <c r="L1236" s="94"/>
      <c r="M1236" s="97" t="n">
        <v>0</v>
      </c>
      <c r="N1236" s="97" t="n">
        <v>0</v>
      </c>
      <c r="O1236" s="97" t="n">
        <v>0</v>
      </c>
      <c r="P1236" s="94"/>
      <c r="Q1236" s="94"/>
    </row>
    <row r="1237" customFormat="false" ht="12.75" hidden="false" customHeight="false" outlineLevel="0" collapsed="false">
      <c r="A1237" s="99"/>
      <c r="B1237" s="100"/>
      <c r="C1237" s="101"/>
      <c r="D1237" s="102"/>
      <c r="E1237" s="102"/>
      <c r="F1237" s="101"/>
      <c r="G1237" s="103"/>
      <c r="H1237" s="99"/>
      <c r="I1237" s="103"/>
      <c r="J1237" s="99"/>
      <c r="K1237" s="99"/>
      <c r="L1237" s="99"/>
      <c r="M1237" s="103" t="n">
        <v>0</v>
      </c>
      <c r="N1237" s="103" t="n">
        <v>0</v>
      </c>
      <c r="O1237" s="103" t="n">
        <v>0</v>
      </c>
      <c r="P1237" s="99"/>
      <c r="Q1237" s="99"/>
    </row>
    <row r="1238" customFormat="false" ht="12.75" hidden="false" customHeight="false" outlineLevel="0" collapsed="false">
      <c r="A1238" s="104" t="n">
        <f aca="false">A1235+1</f>
        <v>413</v>
      </c>
      <c r="B1238" s="121"/>
      <c r="C1238" s="40"/>
      <c r="D1238" s="96"/>
      <c r="E1238" s="96"/>
      <c r="F1238" s="40"/>
      <c r="G1238" s="105" t="n">
        <f aca="false">C1238</f>
        <v>0</v>
      </c>
      <c r="H1238" s="104" t="n">
        <f aca="false">IF(AND(E1238=0,E1239=0),25,20)</f>
        <v>25</v>
      </c>
      <c r="I1238" s="105" t="n">
        <f aca="false">F1238</f>
        <v>0</v>
      </c>
      <c r="J1238" s="94" t="n">
        <f aca="false">IF(E1238="WO40",-40,MAX(4,SUM(E1238:E1239)))</f>
        <v>4</v>
      </c>
      <c r="K1238" s="104" t="n">
        <f aca="false">IF(D1238&gt;E1238,1,0)+IF(D1239&gt;E1239,1,0)+IF(D1240&gt;E1240,1,0)</f>
        <v>0</v>
      </c>
      <c r="L1238" s="104" t="n">
        <f aca="false">IF(E1238&gt;D1238,1,0)+IF(E1239&gt;D1239,1,0)+IF(E1240&gt;D1240,1,0)</f>
        <v>0</v>
      </c>
      <c r="M1238" s="97" t="str">
        <f aca="false">G1238&amp;" d. "&amp;I1238</f>
        <v>0 d. 0</v>
      </c>
      <c r="N1238" s="97" t="str">
        <f aca="false">G1238&amp;" x "&amp;I1238</f>
        <v>0 x 0</v>
      </c>
      <c r="O1238" s="97" t="str">
        <f aca="false">I1238&amp;" x "&amp;G1238</f>
        <v>0 x 0</v>
      </c>
      <c r="P1238" s="94" t="n">
        <f aca="false">MONTH(B1238)</f>
        <v>12</v>
      </c>
      <c r="Q1238" s="94" t="n">
        <f aca="false">QUOTIENT(B1238-2,7)-6129</f>
        <v>-6129</v>
      </c>
    </row>
    <row r="1239" customFormat="false" ht="12.75" hidden="false" customHeight="false" outlineLevel="0" collapsed="false">
      <c r="A1239" s="94"/>
      <c r="B1239" s="39"/>
      <c r="C1239" s="40"/>
      <c r="D1239" s="98"/>
      <c r="E1239" s="98"/>
      <c r="F1239" s="40"/>
      <c r="G1239" s="97"/>
      <c r="H1239" s="94"/>
      <c r="I1239" s="97"/>
      <c r="J1239" s="94"/>
      <c r="K1239" s="94"/>
      <c r="L1239" s="94"/>
      <c r="M1239" s="97" t="n">
        <v>0</v>
      </c>
      <c r="N1239" s="97" t="n">
        <v>0</v>
      </c>
      <c r="O1239" s="97" t="n">
        <v>0</v>
      </c>
      <c r="P1239" s="94"/>
      <c r="Q1239" s="94"/>
    </row>
    <row r="1240" customFormat="false" ht="12.75" hidden="false" customHeight="false" outlineLevel="0" collapsed="false">
      <c r="A1240" s="99"/>
      <c r="B1240" s="100"/>
      <c r="C1240" s="101"/>
      <c r="D1240" s="102"/>
      <c r="E1240" s="102"/>
      <c r="F1240" s="101"/>
      <c r="G1240" s="103"/>
      <c r="H1240" s="99"/>
      <c r="I1240" s="103"/>
      <c r="J1240" s="99"/>
      <c r="K1240" s="99"/>
      <c r="L1240" s="99"/>
      <c r="M1240" s="103" t="n">
        <v>0</v>
      </c>
      <c r="N1240" s="103" t="n">
        <v>0</v>
      </c>
      <c r="O1240" s="103" t="n">
        <v>0</v>
      </c>
      <c r="P1240" s="99"/>
      <c r="Q1240" s="99"/>
    </row>
    <row r="1241" customFormat="false" ht="12.75" hidden="false" customHeight="false" outlineLevel="0" collapsed="false">
      <c r="A1241" s="104" t="n">
        <f aca="false">A1238+1</f>
        <v>414</v>
      </c>
      <c r="B1241" s="121"/>
      <c r="C1241" s="40"/>
      <c r="D1241" s="96"/>
      <c r="E1241" s="96"/>
      <c r="F1241" s="40"/>
      <c r="G1241" s="105" t="n">
        <f aca="false">C1241</f>
        <v>0</v>
      </c>
      <c r="H1241" s="104" t="n">
        <f aca="false">IF(AND(E1241=0,E1242=0),25,20)</f>
        <v>25</v>
      </c>
      <c r="I1241" s="105" t="n">
        <f aca="false">F1241</f>
        <v>0</v>
      </c>
      <c r="J1241" s="94" t="n">
        <f aca="false">IF(E1241="WO40",-40,MAX(4,SUM(E1241:E1242)))</f>
        <v>4</v>
      </c>
      <c r="K1241" s="104" t="n">
        <f aca="false">IF(D1241&gt;E1241,1,0)+IF(D1242&gt;E1242,1,0)+IF(D1243&gt;E1243,1,0)</f>
        <v>0</v>
      </c>
      <c r="L1241" s="104" t="n">
        <f aca="false">IF(E1241&gt;D1241,1,0)+IF(E1242&gt;D1242,1,0)+IF(E1243&gt;D1243,1,0)</f>
        <v>0</v>
      </c>
      <c r="M1241" s="97" t="str">
        <f aca="false">G1241&amp;" d. "&amp;I1241</f>
        <v>0 d. 0</v>
      </c>
      <c r="N1241" s="97" t="str">
        <f aca="false">G1241&amp;" x "&amp;I1241</f>
        <v>0 x 0</v>
      </c>
      <c r="O1241" s="97" t="str">
        <f aca="false">I1241&amp;" x "&amp;G1241</f>
        <v>0 x 0</v>
      </c>
      <c r="P1241" s="94" t="n">
        <f aca="false">MONTH(B1241)</f>
        <v>12</v>
      </c>
      <c r="Q1241" s="94" t="n">
        <f aca="false">QUOTIENT(B1241-2,7)-6129</f>
        <v>-6129</v>
      </c>
    </row>
    <row r="1242" customFormat="false" ht="12.75" hidden="false" customHeight="false" outlineLevel="0" collapsed="false">
      <c r="A1242" s="94"/>
      <c r="B1242" s="39"/>
      <c r="C1242" s="40"/>
      <c r="D1242" s="98"/>
      <c r="E1242" s="98"/>
      <c r="F1242" s="40"/>
      <c r="G1242" s="97"/>
      <c r="H1242" s="94"/>
      <c r="I1242" s="97"/>
      <c r="J1242" s="94"/>
      <c r="K1242" s="94"/>
      <c r="L1242" s="94"/>
      <c r="M1242" s="97" t="n">
        <v>0</v>
      </c>
      <c r="N1242" s="97" t="n">
        <v>0</v>
      </c>
      <c r="O1242" s="97" t="n">
        <v>0</v>
      </c>
      <c r="P1242" s="94"/>
      <c r="Q1242" s="94"/>
    </row>
    <row r="1243" customFormat="false" ht="12.75" hidden="false" customHeight="false" outlineLevel="0" collapsed="false">
      <c r="A1243" s="99"/>
      <c r="B1243" s="100"/>
      <c r="C1243" s="101"/>
      <c r="D1243" s="102"/>
      <c r="E1243" s="102"/>
      <c r="F1243" s="101"/>
      <c r="G1243" s="103"/>
      <c r="H1243" s="99"/>
      <c r="I1243" s="103"/>
      <c r="J1243" s="99"/>
      <c r="K1243" s="99"/>
      <c r="L1243" s="99"/>
      <c r="M1243" s="103" t="n">
        <v>0</v>
      </c>
      <c r="N1243" s="103" t="n">
        <v>0</v>
      </c>
      <c r="O1243" s="103" t="n">
        <v>0</v>
      </c>
      <c r="P1243" s="99"/>
      <c r="Q1243" s="99"/>
    </row>
    <row r="1244" customFormat="false" ht="12.75" hidden="false" customHeight="false" outlineLevel="0" collapsed="false">
      <c r="A1244" s="104" t="n">
        <f aca="false">A1241+1</f>
        <v>415</v>
      </c>
      <c r="B1244" s="121"/>
      <c r="C1244" s="40"/>
      <c r="D1244" s="96"/>
      <c r="E1244" s="96"/>
      <c r="F1244" s="40"/>
      <c r="G1244" s="105" t="n">
        <f aca="false">C1244</f>
        <v>0</v>
      </c>
      <c r="H1244" s="104" t="n">
        <f aca="false">IF(AND(E1244=0,E1245=0),25,20)</f>
        <v>25</v>
      </c>
      <c r="I1244" s="105" t="n">
        <f aca="false">F1244</f>
        <v>0</v>
      </c>
      <c r="J1244" s="94" t="n">
        <f aca="false">IF(E1244="WO40",-40,MAX(4,SUM(E1244:E1245)))</f>
        <v>4</v>
      </c>
      <c r="K1244" s="104" t="n">
        <f aca="false">IF(D1244&gt;E1244,1,0)+IF(D1245&gt;E1245,1,0)+IF(D1246&gt;E1246,1,0)</f>
        <v>0</v>
      </c>
      <c r="L1244" s="104" t="n">
        <f aca="false">IF(E1244&gt;D1244,1,0)+IF(E1245&gt;D1245,1,0)+IF(E1246&gt;D1246,1,0)</f>
        <v>0</v>
      </c>
      <c r="M1244" s="97" t="str">
        <f aca="false">G1244&amp;" d. "&amp;I1244</f>
        <v>0 d. 0</v>
      </c>
      <c r="N1244" s="97" t="str">
        <f aca="false">G1244&amp;" x "&amp;I1244</f>
        <v>0 x 0</v>
      </c>
      <c r="O1244" s="97" t="str">
        <f aca="false">I1244&amp;" x "&amp;G1244</f>
        <v>0 x 0</v>
      </c>
      <c r="P1244" s="94" t="n">
        <f aca="false">MONTH(B1244)</f>
        <v>12</v>
      </c>
      <c r="Q1244" s="94" t="n">
        <f aca="false">QUOTIENT(B1244-2,7)-6129</f>
        <v>-6129</v>
      </c>
    </row>
    <row r="1245" customFormat="false" ht="12.75" hidden="false" customHeight="false" outlineLevel="0" collapsed="false">
      <c r="A1245" s="94"/>
      <c r="B1245" s="39"/>
      <c r="C1245" s="40"/>
      <c r="D1245" s="98"/>
      <c r="E1245" s="98"/>
      <c r="F1245" s="40"/>
      <c r="G1245" s="97"/>
      <c r="H1245" s="94"/>
      <c r="I1245" s="97"/>
      <c r="J1245" s="94"/>
      <c r="K1245" s="94"/>
      <c r="L1245" s="94"/>
      <c r="M1245" s="97" t="n">
        <v>0</v>
      </c>
      <c r="N1245" s="97" t="n">
        <v>0</v>
      </c>
      <c r="O1245" s="97" t="n">
        <v>0</v>
      </c>
      <c r="P1245" s="94"/>
      <c r="Q1245" s="94"/>
    </row>
    <row r="1246" customFormat="false" ht="12.75" hidden="false" customHeight="false" outlineLevel="0" collapsed="false">
      <c r="A1246" s="99"/>
      <c r="B1246" s="100"/>
      <c r="C1246" s="101"/>
      <c r="D1246" s="102"/>
      <c r="E1246" s="102"/>
      <c r="F1246" s="101"/>
      <c r="G1246" s="103"/>
      <c r="H1246" s="99"/>
      <c r="I1246" s="103"/>
      <c r="J1246" s="99"/>
      <c r="K1246" s="99"/>
      <c r="L1246" s="99"/>
      <c r="M1246" s="103" t="n">
        <v>0</v>
      </c>
      <c r="N1246" s="103" t="n">
        <v>0</v>
      </c>
      <c r="O1246" s="103" t="n">
        <v>0</v>
      </c>
      <c r="P1246" s="99"/>
      <c r="Q1246" s="99"/>
    </row>
    <row r="1247" customFormat="false" ht="12.75" hidden="false" customHeight="false" outlineLevel="0" collapsed="false">
      <c r="A1247" s="104" t="n">
        <f aca="false">A1244+1</f>
        <v>416</v>
      </c>
      <c r="B1247" s="121"/>
      <c r="C1247" s="40"/>
      <c r="D1247" s="96"/>
      <c r="E1247" s="96"/>
      <c r="F1247" s="40"/>
      <c r="G1247" s="105" t="n">
        <f aca="false">C1247</f>
        <v>0</v>
      </c>
      <c r="H1247" s="104" t="n">
        <f aca="false">IF(AND(E1247=0,E1248=0),25,20)</f>
        <v>25</v>
      </c>
      <c r="I1247" s="105" t="n">
        <f aca="false">F1247</f>
        <v>0</v>
      </c>
      <c r="J1247" s="94" t="n">
        <f aca="false">IF(E1247="WO40",-40,MAX(4,SUM(E1247:E1248)))</f>
        <v>4</v>
      </c>
      <c r="K1247" s="104" t="n">
        <f aca="false">IF(D1247&gt;E1247,1,0)+IF(D1248&gt;E1248,1,0)+IF(D1249&gt;E1249,1,0)</f>
        <v>0</v>
      </c>
      <c r="L1247" s="104" t="n">
        <f aca="false">IF(E1247&gt;D1247,1,0)+IF(E1248&gt;D1248,1,0)+IF(E1249&gt;D1249,1,0)</f>
        <v>0</v>
      </c>
      <c r="M1247" s="97" t="str">
        <f aca="false">G1247&amp;" d. "&amp;I1247</f>
        <v>0 d. 0</v>
      </c>
      <c r="N1247" s="97" t="str">
        <f aca="false">G1247&amp;" x "&amp;I1247</f>
        <v>0 x 0</v>
      </c>
      <c r="O1247" s="97" t="str">
        <f aca="false">I1247&amp;" x "&amp;G1247</f>
        <v>0 x 0</v>
      </c>
      <c r="P1247" s="94" t="n">
        <f aca="false">MONTH(B1247)</f>
        <v>12</v>
      </c>
      <c r="Q1247" s="94" t="n">
        <f aca="false">QUOTIENT(B1247-2,7)-6129</f>
        <v>-6129</v>
      </c>
    </row>
    <row r="1248" customFormat="false" ht="12.75" hidden="false" customHeight="false" outlineLevel="0" collapsed="false">
      <c r="A1248" s="94"/>
      <c r="B1248" s="39"/>
      <c r="C1248" s="40"/>
      <c r="D1248" s="98"/>
      <c r="E1248" s="98"/>
      <c r="F1248" s="40"/>
      <c r="G1248" s="97"/>
      <c r="H1248" s="94"/>
      <c r="I1248" s="97"/>
      <c r="J1248" s="94"/>
      <c r="K1248" s="94"/>
      <c r="L1248" s="94"/>
      <c r="M1248" s="97" t="n">
        <v>0</v>
      </c>
      <c r="N1248" s="97" t="n">
        <v>0</v>
      </c>
      <c r="O1248" s="97" t="n">
        <v>0</v>
      </c>
      <c r="P1248" s="94"/>
      <c r="Q1248" s="94"/>
    </row>
    <row r="1249" customFormat="false" ht="12.75" hidden="false" customHeight="false" outlineLevel="0" collapsed="false">
      <c r="A1249" s="99"/>
      <c r="B1249" s="100"/>
      <c r="C1249" s="101"/>
      <c r="D1249" s="102"/>
      <c r="E1249" s="102"/>
      <c r="F1249" s="101"/>
      <c r="G1249" s="103"/>
      <c r="H1249" s="99"/>
      <c r="I1249" s="103"/>
      <c r="J1249" s="99"/>
      <c r="K1249" s="99"/>
      <c r="L1249" s="99"/>
      <c r="M1249" s="103" t="n">
        <v>0</v>
      </c>
      <c r="N1249" s="103" t="n">
        <v>0</v>
      </c>
      <c r="O1249" s="103" t="n">
        <v>0</v>
      </c>
      <c r="P1249" s="99"/>
      <c r="Q1249" s="99"/>
    </row>
    <row r="1250" customFormat="false" ht="12.75" hidden="false" customHeight="false" outlineLevel="0" collapsed="false">
      <c r="A1250" s="104" t="n">
        <f aca="false">A1247+1</f>
        <v>417</v>
      </c>
      <c r="B1250" s="121"/>
      <c r="C1250" s="40"/>
      <c r="D1250" s="96"/>
      <c r="E1250" s="96"/>
      <c r="F1250" s="40"/>
      <c r="G1250" s="105" t="n">
        <f aca="false">C1250</f>
        <v>0</v>
      </c>
      <c r="H1250" s="104" t="n">
        <f aca="false">IF(AND(E1250=0,E1251=0),25,20)</f>
        <v>25</v>
      </c>
      <c r="I1250" s="105" t="n">
        <f aca="false">F1250</f>
        <v>0</v>
      </c>
      <c r="J1250" s="94" t="n">
        <f aca="false">IF(E1250="WO40",-40,MAX(4,SUM(E1250:E1251)))</f>
        <v>4</v>
      </c>
      <c r="K1250" s="104" t="n">
        <f aca="false">IF(D1250&gt;E1250,1,0)+IF(D1251&gt;E1251,1,0)+IF(D1252&gt;E1252,1,0)</f>
        <v>0</v>
      </c>
      <c r="L1250" s="104" t="n">
        <f aca="false">IF(E1250&gt;D1250,1,0)+IF(E1251&gt;D1251,1,0)+IF(E1252&gt;D1252,1,0)</f>
        <v>0</v>
      </c>
      <c r="M1250" s="97" t="str">
        <f aca="false">G1250&amp;" d. "&amp;I1250</f>
        <v>0 d. 0</v>
      </c>
      <c r="N1250" s="97" t="str">
        <f aca="false">G1250&amp;" x "&amp;I1250</f>
        <v>0 x 0</v>
      </c>
      <c r="O1250" s="97" t="str">
        <f aca="false">I1250&amp;" x "&amp;G1250</f>
        <v>0 x 0</v>
      </c>
      <c r="P1250" s="94" t="n">
        <f aca="false">MONTH(B1250)</f>
        <v>12</v>
      </c>
      <c r="Q1250" s="94" t="n">
        <f aca="false">QUOTIENT(B1250-2,7)-6129</f>
        <v>-6129</v>
      </c>
    </row>
    <row r="1251" customFormat="false" ht="12.75" hidden="false" customHeight="false" outlineLevel="0" collapsed="false">
      <c r="A1251" s="94"/>
      <c r="B1251" s="39"/>
      <c r="C1251" s="40"/>
      <c r="D1251" s="98"/>
      <c r="E1251" s="98"/>
      <c r="F1251" s="40"/>
      <c r="G1251" s="97"/>
      <c r="H1251" s="94"/>
      <c r="I1251" s="97"/>
      <c r="J1251" s="94"/>
      <c r="K1251" s="94"/>
      <c r="L1251" s="94"/>
      <c r="M1251" s="97" t="n">
        <v>0</v>
      </c>
      <c r="N1251" s="97" t="n">
        <v>0</v>
      </c>
      <c r="O1251" s="97" t="n">
        <v>0</v>
      </c>
      <c r="P1251" s="94"/>
      <c r="Q1251" s="94"/>
    </row>
    <row r="1252" customFormat="false" ht="12.75" hidden="false" customHeight="false" outlineLevel="0" collapsed="false">
      <c r="A1252" s="99"/>
      <c r="B1252" s="100"/>
      <c r="C1252" s="101"/>
      <c r="D1252" s="102"/>
      <c r="E1252" s="102"/>
      <c r="F1252" s="101"/>
      <c r="G1252" s="103"/>
      <c r="H1252" s="99"/>
      <c r="I1252" s="103"/>
      <c r="J1252" s="99"/>
      <c r="K1252" s="99"/>
      <c r="L1252" s="99"/>
      <c r="M1252" s="103" t="n">
        <v>0</v>
      </c>
      <c r="N1252" s="103" t="n">
        <v>0</v>
      </c>
      <c r="O1252" s="103" t="n">
        <v>0</v>
      </c>
      <c r="P1252" s="99"/>
      <c r="Q1252" s="99"/>
    </row>
    <row r="1253" customFormat="false" ht="12.75" hidden="false" customHeight="false" outlineLevel="0" collapsed="false">
      <c r="A1253" s="104" t="n">
        <f aca="false">A1250+1</f>
        <v>418</v>
      </c>
      <c r="B1253" s="121"/>
      <c r="C1253" s="40"/>
      <c r="D1253" s="96"/>
      <c r="E1253" s="96"/>
      <c r="F1253" s="40"/>
      <c r="G1253" s="105" t="n">
        <f aca="false">C1253</f>
        <v>0</v>
      </c>
      <c r="H1253" s="104" t="n">
        <f aca="false">IF(AND(E1253=0,E1254=0),25,20)</f>
        <v>25</v>
      </c>
      <c r="I1253" s="105" t="n">
        <f aca="false">F1253</f>
        <v>0</v>
      </c>
      <c r="J1253" s="94" t="n">
        <f aca="false">IF(E1253="WO40",-40,MAX(4,SUM(E1253:E1254)))</f>
        <v>4</v>
      </c>
      <c r="K1253" s="104" t="n">
        <f aca="false">IF(D1253&gt;E1253,1,0)+IF(D1254&gt;E1254,1,0)+IF(D1255&gt;E1255,1,0)</f>
        <v>0</v>
      </c>
      <c r="L1253" s="104" t="n">
        <f aca="false">IF(E1253&gt;D1253,1,0)+IF(E1254&gt;D1254,1,0)+IF(E1255&gt;D1255,1,0)</f>
        <v>0</v>
      </c>
      <c r="M1253" s="97" t="str">
        <f aca="false">G1253&amp;" d. "&amp;I1253</f>
        <v>0 d. 0</v>
      </c>
      <c r="N1253" s="97" t="str">
        <f aca="false">G1253&amp;" x "&amp;I1253</f>
        <v>0 x 0</v>
      </c>
      <c r="O1253" s="97" t="str">
        <f aca="false">I1253&amp;" x "&amp;G1253</f>
        <v>0 x 0</v>
      </c>
      <c r="P1253" s="94" t="n">
        <f aca="false">MONTH(B1253)</f>
        <v>12</v>
      </c>
      <c r="Q1253" s="94" t="n">
        <f aca="false">QUOTIENT(B1253-2,7)-6129</f>
        <v>-6129</v>
      </c>
    </row>
    <row r="1254" customFormat="false" ht="12.75" hidden="false" customHeight="false" outlineLevel="0" collapsed="false">
      <c r="A1254" s="94"/>
      <c r="B1254" s="39"/>
      <c r="C1254" s="40"/>
      <c r="D1254" s="98"/>
      <c r="E1254" s="98"/>
      <c r="F1254" s="40"/>
      <c r="G1254" s="97"/>
      <c r="H1254" s="94"/>
      <c r="I1254" s="97"/>
      <c r="J1254" s="94"/>
      <c r="K1254" s="94"/>
      <c r="L1254" s="94"/>
      <c r="M1254" s="97" t="n">
        <v>0</v>
      </c>
      <c r="N1254" s="97" t="n">
        <v>0</v>
      </c>
      <c r="O1254" s="97" t="n">
        <v>0</v>
      </c>
      <c r="P1254" s="94"/>
      <c r="Q1254" s="94"/>
    </row>
    <row r="1255" customFormat="false" ht="12.75" hidden="false" customHeight="false" outlineLevel="0" collapsed="false">
      <c r="A1255" s="99"/>
      <c r="B1255" s="100"/>
      <c r="C1255" s="101"/>
      <c r="D1255" s="102"/>
      <c r="E1255" s="102"/>
      <c r="F1255" s="101"/>
      <c r="G1255" s="103"/>
      <c r="H1255" s="99"/>
      <c r="I1255" s="103"/>
      <c r="J1255" s="99"/>
      <c r="K1255" s="99"/>
      <c r="L1255" s="99"/>
      <c r="M1255" s="103" t="n">
        <v>0</v>
      </c>
      <c r="N1255" s="103" t="n">
        <v>0</v>
      </c>
      <c r="O1255" s="103" t="n">
        <v>0</v>
      </c>
      <c r="P1255" s="99"/>
      <c r="Q1255" s="99"/>
    </row>
    <row r="1256" customFormat="false" ht="12.75" hidden="false" customHeight="false" outlineLevel="0" collapsed="false">
      <c r="A1256" s="104" t="n">
        <f aca="false">A1253+1</f>
        <v>419</v>
      </c>
      <c r="B1256" s="121"/>
      <c r="C1256" s="40"/>
      <c r="D1256" s="96"/>
      <c r="E1256" s="96"/>
      <c r="F1256" s="40"/>
      <c r="G1256" s="105" t="n">
        <f aca="false">C1256</f>
        <v>0</v>
      </c>
      <c r="H1256" s="104" t="n">
        <f aca="false">IF(AND(E1256=0,E1257=0),25,20)</f>
        <v>25</v>
      </c>
      <c r="I1256" s="105" t="n">
        <f aca="false">F1256</f>
        <v>0</v>
      </c>
      <c r="J1256" s="94" t="n">
        <f aca="false">IF(E1256="WO40",-40,MAX(4,SUM(E1256:E1257)))</f>
        <v>4</v>
      </c>
      <c r="K1256" s="104" t="n">
        <f aca="false">IF(D1256&gt;E1256,1,0)+IF(D1257&gt;E1257,1,0)+IF(D1258&gt;E1258,1,0)</f>
        <v>0</v>
      </c>
      <c r="L1256" s="104" t="n">
        <f aca="false">IF(E1256&gt;D1256,1,0)+IF(E1257&gt;D1257,1,0)+IF(E1258&gt;D1258,1,0)</f>
        <v>0</v>
      </c>
      <c r="M1256" s="97" t="str">
        <f aca="false">G1256&amp;" d. "&amp;I1256</f>
        <v>0 d. 0</v>
      </c>
      <c r="N1256" s="97" t="str">
        <f aca="false">G1256&amp;" x "&amp;I1256</f>
        <v>0 x 0</v>
      </c>
      <c r="O1256" s="97" t="str">
        <f aca="false">I1256&amp;" x "&amp;G1256</f>
        <v>0 x 0</v>
      </c>
      <c r="P1256" s="94" t="n">
        <f aca="false">MONTH(B1256)</f>
        <v>12</v>
      </c>
      <c r="Q1256" s="94" t="n">
        <f aca="false">QUOTIENT(B1256-2,7)-6129</f>
        <v>-6129</v>
      </c>
    </row>
    <row r="1257" customFormat="false" ht="12.75" hidden="false" customHeight="false" outlineLevel="0" collapsed="false">
      <c r="A1257" s="94"/>
      <c r="B1257" s="39"/>
      <c r="C1257" s="40"/>
      <c r="D1257" s="98"/>
      <c r="E1257" s="98"/>
      <c r="F1257" s="40"/>
      <c r="G1257" s="97"/>
      <c r="H1257" s="94"/>
      <c r="I1257" s="97"/>
      <c r="J1257" s="94"/>
      <c r="K1257" s="94"/>
      <c r="L1257" s="94"/>
      <c r="M1257" s="97" t="n">
        <v>0</v>
      </c>
      <c r="N1257" s="97" t="n">
        <v>0</v>
      </c>
      <c r="O1257" s="97" t="n">
        <v>0</v>
      </c>
      <c r="P1257" s="94"/>
      <c r="Q1257" s="94"/>
    </row>
    <row r="1258" customFormat="false" ht="12.75" hidden="false" customHeight="false" outlineLevel="0" collapsed="false">
      <c r="A1258" s="99"/>
      <c r="B1258" s="100"/>
      <c r="C1258" s="101"/>
      <c r="D1258" s="102"/>
      <c r="E1258" s="102"/>
      <c r="F1258" s="101"/>
      <c r="G1258" s="103"/>
      <c r="H1258" s="99"/>
      <c r="I1258" s="103"/>
      <c r="J1258" s="99"/>
      <c r="K1258" s="99"/>
      <c r="L1258" s="99"/>
      <c r="M1258" s="103" t="n">
        <v>0</v>
      </c>
      <c r="N1258" s="103" t="n">
        <v>0</v>
      </c>
      <c r="O1258" s="103" t="n">
        <v>0</v>
      </c>
      <c r="P1258" s="99"/>
      <c r="Q1258" s="99"/>
    </row>
    <row r="1259" customFormat="false" ht="12.75" hidden="false" customHeight="false" outlineLevel="0" collapsed="false">
      <c r="A1259" s="104" t="n">
        <f aca="false">A1256+1</f>
        <v>420</v>
      </c>
      <c r="B1259" s="121"/>
      <c r="C1259" s="40"/>
      <c r="D1259" s="96"/>
      <c r="E1259" s="96"/>
      <c r="F1259" s="40"/>
      <c r="G1259" s="105" t="n">
        <f aca="false">C1259</f>
        <v>0</v>
      </c>
      <c r="H1259" s="104" t="n">
        <f aca="false">IF(AND(E1259=0,E1260=0),25,20)</f>
        <v>25</v>
      </c>
      <c r="I1259" s="105" t="n">
        <f aca="false">F1259</f>
        <v>0</v>
      </c>
      <c r="J1259" s="94" t="n">
        <f aca="false">IF(E1259="WO40",-40,MAX(4,SUM(E1259:E1260)))</f>
        <v>4</v>
      </c>
      <c r="K1259" s="104" t="n">
        <f aca="false">IF(D1259&gt;E1259,1,0)+IF(D1260&gt;E1260,1,0)+IF(D1261&gt;E1261,1,0)</f>
        <v>0</v>
      </c>
      <c r="L1259" s="104" t="n">
        <f aca="false">IF(E1259&gt;D1259,1,0)+IF(E1260&gt;D1260,1,0)+IF(E1261&gt;D1261,1,0)</f>
        <v>0</v>
      </c>
      <c r="M1259" s="97" t="str">
        <f aca="false">G1259&amp;" d. "&amp;I1259</f>
        <v>0 d. 0</v>
      </c>
      <c r="N1259" s="97" t="str">
        <f aca="false">G1259&amp;" x "&amp;I1259</f>
        <v>0 x 0</v>
      </c>
      <c r="O1259" s="97" t="str">
        <f aca="false">I1259&amp;" x "&amp;G1259</f>
        <v>0 x 0</v>
      </c>
      <c r="P1259" s="94" t="n">
        <f aca="false">MONTH(B1259)</f>
        <v>12</v>
      </c>
      <c r="Q1259" s="94" t="n">
        <f aca="false">QUOTIENT(B1259-2,7)-6129</f>
        <v>-6129</v>
      </c>
    </row>
    <row r="1260" customFormat="false" ht="12.75" hidden="false" customHeight="false" outlineLevel="0" collapsed="false">
      <c r="A1260" s="94"/>
      <c r="B1260" s="39"/>
      <c r="C1260" s="40"/>
      <c r="D1260" s="98"/>
      <c r="E1260" s="98"/>
      <c r="F1260" s="40"/>
      <c r="G1260" s="97"/>
      <c r="H1260" s="94"/>
      <c r="I1260" s="97"/>
      <c r="J1260" s="94"/>
      <c r="K1260" s="94"/>
      <c r="L1260" s="94"/>
      <c r="M1260" s="97" t="n">
        <v>0</v>
      </c>
      <c r="N1260" s="97" t="n">
        <v>0</v>
      </c>
      <c r="O1260" s="97" t="n">
        <v>0</v>
      </c>
      <c r="P1260" s="94"/>
      <c r="Q1260" s="94"/>
    </row>
    <row r="1261" customFormat="false" ht="12.75" hidden="false" customHeight="false" outlineLevel="0" collapsed="false">
      <c r="A1261" s="99"/>
      <c r="B1261" s="100"/>
      <c r="C1261" s="101"/>
      <c r="D1261" s="102"/>
      <c r="E1261" s="102"/>
      <c r="F1261" s="101"/>
      <c r="G1261" s="103"/>
      <c r="H1261" s="99"/>
      <c r="I1261" s="103"/>
      <c r="J1261" s="99"/>
      <c r="K1261" s="99"/>
      <c r="L1261" s="99"/>
      <c r="M1261" s="103" t="n">
        <v>0</v>
      </c>
      <c r="N1261" s="103" t="n">
        <v>0</v>
      </c>
      <c r="O1261" s="103" t="n">
        <v>0</v>
      </c>
      <c r="P1261" s="99"/>
      <c r="Q1261" s="99"/>
    </row>
    <row r="1262" customFormat="false" ht="12.75" hidden="false" customHeight="false" outlineLevel="0" collapsed="false">
      <c r="A1262" s="104" t="n">
        <f aca="false">A1259+1</f>
        <v>421</v>
      </c>
      <c r="B1262" s="121"/>
      <c r="C1262" s="40"/>
      <c r="D1262" s="96"/>
      <c r="E1262" s="96"/>
      <c r="F1262" s="40"/>
      <c r="G1262" s="105" t="n">
        <f aca="false">C1262</f>
        <v>0</v>
      </c>
      <c r="H1262" s="104" t="n">
        <f aca="false">IF(AND(E1262=0,E1263=0),25,20)</f>
        <v>25</v>
      </c>
      <c r="I1262" s="105" t="n">
        <f aca="false">F1262</f>
        <v>0</v>
      </c>
      <c r="J1262" s="94" t="n">
        <f aca="false">IF(E1262="WO40",-40,MAX(4,SUM(E1262:E1263)))</f>
        <v>4</v>
      </c>
      <c r="K1262" s="104" t="n">
        <f aca="false">IF(D1262&gt;E1262,1,0)+IF(D1263&gt;E1263,1,0)+IF(D1264&gt;E1264,1,0)</f>
        <v>0</v>
      </c>
      <c r="L1262" s="104" t="n">
        <f aca="false">IF(E1262&gt;D1262,1,0)+IF(E1263&gt;D1263,1,0)+IF(E1264&gt;D1264,1,0)</f>
        <v>0</v>
      </c>
      <c r="M1262" s="97" t="str">
        <f aca="false">G1262&amp;" d. "&amp;I1262</f>
        <v>0 d. 0</v>
      </c>
      <c r="N1262" s="97" t="str">
        <f aca="false">G1262&amp;" x "&amp;I1262</f>
        <v>0 x 0</v>
      </c>
      <c r="O1262" s="97" t="str">
        <f aca="false">I1262&amp;" x "&amp;G1262</f>
        <v>0 x 0</v>
      </c>
      <c r="P1262" s="94" t="n">
        <f aca="false">MONTH(B1262)</f>
        <v>12</v>
      </c>
      <c r="Q1262" s="94" t="n">
        <f aca="false">QUOTIENT(B1262-2,7)-6129</f>
        <v>-6129</v>
      </c>
    </row>
    <row r="1263" customFormat="false" ht="12.75" hidden="false" customHeight="false" outlineLevel="0" collapsed="false">
      <c r="A1263" s="94"/>
      <c r="B1263" s="39"/>
      <c r="C1263" s="40"/>
      <c r="D1263" s="98"/>
      <c r="E1263" s="98"/>
      <c r="F1263" s="40"/>
      <c r="G1263" s="97"/>
      <c r="H1263" s="94"/>
      <c r="I1263" s="97"/>
      <c r="J1263" s="94"/>
      <c r="K1263" s="94"/>
      <c r="L1263" s="94"/>
      <c r="M1263" s="97" t="n">
        <v>0</v>
      </c>
      <c r="N1263" s="97" t="n">
        <v>0</v>
      </c>
      <c r="O1263" s="97" t="n">
        <v>0</v>
      </c>
      <c r="P1263" s="94"/>
      <c r="Q1263" s="94"/>
    </row>
    <row r="1264" customFormat="false" ht="12.75" hidden="false" customHeight="false" outlineLevel="0" collapsed="false">
      <c r="A1264" s="99"/>
      <c r="B1264" s="100"/>
      <c r="C1264" s="101"/>
      <c r="D1264" s="102"/>
      <c r="E1264" s="102"/>
      <c r="F1264" s="101"/>
      <c r="G1264" s="103"/>
      <c r="H1264" s="99"/>
      <c r="I1264" s="103"/>
      <c r="J1264" s="99"/>
      <c r="K1264" s="99"/>
      <c r="L1264" s="99"/>
      <c r="M1264" s="103" t="n">
        <v>0</v>
      </c>
      <c r="N1264" s="103" t="n">
        <v>0</v>
      </c>
      <c r="O1264" s="103" t="n">
        <v>0</v>
      </c>
      <c r="P1264" s="99"/>
      <c r="Q1264" s="99"/>
    </row>
    <row r="1265" customFormat="false" ht="12.75" hidden="false" customHeight="false" outlineLevel="0" collapsed="false">
      <c r="A1265" s="104" t="n">
        <f aca="false">A1262+1</f>
        <v>422</v>
      </c>
      <c r="B1265" s="121"/>
      <c r="C1265" s="40"/>
      <c r="D1265" s="96"/>
      <c r="E1265" s="96"/>
      <c r="F1265" s="40"/>
      <c r="G1265" s="105" t="n">
        <f aca="false">C1265</f>
        <v>0</v>
      </c>
      <c r="H1265" s="104" t="n">
        <f aca="false">IF(AND(E1265=0,E1266=0),25,20)</f>
        <v>25</v>
      </c>
      <c r="I1265" s="105" t="n">
        <f aca="false">F1265</f>
        <v>0</v>
      </c>
      <c r="J1265" s="94" t="n">
        <f aca="false">IF(E1265="WO40",-40,MAX(4,SUM(E1265:E1266)))</f>
        <v>4</v>
      </c>
      <c r="K1265" s="104" t="n">
        <f aca="false">IF(D1265&gt;E1265,1,0)+IF(D1266&gt;E1266,1,0)+IF(D1267&gt;E1267,1,0)</f>
        <v>0</v>
      </c>
      <c r="L1265" s="104" t="n">
        <f aca="false">IF(E1265&gt;D1265,1,0)+IF(E1266&gt;D1266,1,0)+IF(E1267&gt;D1267,1,0)</f>
        <v>0</v>
      </c>
      <c r="M1265" s="97" t="str">
        <f aca="false">G1265&amp;" d. "&amp;I1265</f>
        <v>0 d. 0</v>
      </c>
      <c r="N1265" s="97" t="str">
        <f aca="false">G1265&amp;" x "&amp;I1265</f>
        <v>0 x 0</v>
      </c>
      <c r="O1265" s="97" t="str">
        <f aca="false">I1265&amp;" x "&amp;G1265</f>
        <v>0 x 0</v>
      </c>
      <c r="P1265" s="94" t="n">
        <f aca="false">MONTH(B1265)</f>
        <v>12</v>
      </c>
      <c r="Q1265" s="94" t="n">
        <f aca="false">QUOTIENT(B1265-2,7)-6129</f>
        <v>-6129</v>
      </c>
    </row>
    <row r="1266" customFormat="false" ht="12.75" hidden="false" customHeight="false" outlineLevel="0" collapsed="false">
      <c r="A1266" s="94"/>
      <c r="B1266" s="39"/>
      <c r="C1266" s="40"/>
      <c r="D1266" s="98"/>
      <c r="E1266" s="98"/>
      <c r="F1266" s="40"/>
      <c r="G1266" s="97"/>
      <c r="H1266" s="94"/>
      <c r="I1266" s="97"/>
      <c r="J1266" s="94"/>
      <c r="K1266" s="94"/>
      <c r="L1266" s="94"/>
      <c r="M1266" s="97" t="n">
        <v>0</v>
      </c>
      <c r="N1266" s="97" t="n">
        <v>0</v>
      </c>
      <c r="O1266" s="97" t="n">
        <v>0</v>
      </c>
      <c r="P1266" s="94"/>
      <c r="Q1266" s="94"/>
    </row>
    <row r="1267" customFormat="false" ht="12.75" hidden="false" customHeight="false" outlineLevel="0" collapsed="false">
      <c r="A1267" s="99"/>
      <c r="B1267" s="100"/>
      <c r="C1267" s="101"/>
      <c r="D1267" s="102"/>
      <c r="E1267" s="102"/>
      <c r="F1267" s="101"/>
      <c r="G1267" s="103"/>
      <c r="H1267" s="99"/>
      <c r="I1267" s="103"/>
      <c r="J1267" s="99"/>
      <c r="K1267" s="99"/>
      <c r="L1267" s="99"/>
      <c r="M1267" s="103" t="n">
        <v>0</v>
      </c>
      <c r="N1267" s="103" t="n">
        <v>0</v>
      </c>
      <c r="O1267" s="103" t="n">
        <v>0</v>
      </c>
      <c r="P1267" s="99"/>
      <c r="Q1267" s="99"/>
    </row>
    <row r="1268" customFormat="false" ht="12.75" hidden="false" customHeight="false" outlineLevel="0" collapsed="false">
      <c r="A1268" s="104" t="n">
        <f aca="false">A1265+1</f>
        <v>423</v>
      </c>
      <c r="B1268" s="121"/>
      <c r="C1268" s="40"/>
      <c r="D1268" s="96"/>
      <c r="E1268" s="96"/>
      <c r="F1268" s="40"/>
      <c r="G1268" s="105" t="n">
        <f aca="false">C1268</f>
        <v>0</v>
      </c>
      <c r="H1268" s="104" t="n">
        <f aca="false">IF(AND(E1268=0,E1269=0),25,20)</f>
        <v>25</v>
      </c>
      <c r="I1268" s="105" t="n">
        <f aca="false">F1268</f>
        <v>0</v>
      </c>
      <c r="J1268" s="94" t="n">
        <f aca="false">IF(E1268="WO40",-40,MAX(4,SUM(E1268:E1269)))</f>
        <v>4</v>
      </c>
      <c r="K1268" s="104" t="n">
        <f aca="false">IF(D1268&gt;E1268,1,0)+IF(D1269&gt;E1269,1,0)+IF(D1270&gt;E1270,1,0)</f>
        <v>0</v>
      </c>
      <c r="L1268" s="104" t="n">
        <f aca="false">IF(E1268&gt;D1268,1,0)+IF(E1269&gt;D1269,1,0)+IF(E1270&gt;D1270,1,0)</f>
        <v>0</v>
      </c>
      <c r="M1268" s="97" t="str">
        <f aca="false">G1268&amp;" d. "&amp;I1268</f>
        <v>0 d. 0</v>
      </c>
      <c r="N1268" s="97" t="str">
        <f aca="false">G1268&amp;" x "&amp;I1268</f>
        <v>0 x 0</v>
      </c>
      <c r="O1268" s="97" t="str">
        <f aca="false">I1268&amp;" x "&amp;G1268</f>
        <v>0 x 0</v>
      </c>
      <c r="P1268" s="94" t="n">
        <f aca="false">MONTH(B1268)</f>
        <v>12</v>
      </c>
      <c r="Q1268" s="94" t="n">
        <f aca="false">QUOTIENT(B1268-2,7)-6129</f>
        <v>-6129</v>
      </c>
    </row>
    <row r="1269" customFormat="false" ht="12.75" hidden="false" customHeight="false" outlineLevel="0" collapsed="false">
      <c r="A1269" s="94"/>
      <c r="B1269" s="39"/>
      <c r="C1269" s="40"/>
      <c r="D1269" s="98"/>
      <c r="E1269" s="98"/>
      <c r="F1269" s="40"/>
      <c r="G1269" s="97"/>
      <c r="H1269" s="94"/>
      <c r="I1269" s="97"/>
      <c r="J1269" s="94"/>
      <c r="K1269" s="94"/>
      <c r="L1269" s="94"/>
      <c r="M1269" s="97" t="n">
        <v>0</v>
      </c>
      <c r="N1269" s="97" t="n">
        <v>0</v>
      </c>
      <c r="O1269" s="97" t="n">
        <v>0</v>
      </c>
      <c r="P1269" s="94"/>
      <c r="Q1269" s="94"/>
    </row>
    <row r="1270" customFormat="false" ht="12.75" hidden="false" customHeight="false" outlineLevel="0" collapsed="false">
      <c r="A1270" s="99"/>
      <c r="B1270" s="100"/>
      <c r="C1270" s="101"/>
      <c r="D1270" s="102"/>
      <c r="E1270" s="102"/>
      <c r="F1270" s="101"/>
      <c r="G1270" s="103"/>
      <c r="H1270" s="99"/>
      <c r="I1270" s="103"/>
      <c r="J1270" s="99"/>
      <c r="K1270" s="99"/>
      <c r="L1270" s="99"/>
      <c r="M1270" s="103" t="n">
        <v>0</v>
      </c>
      <c r="N1270" s="103" t="n">
        <v>0</v>
      </c>
      <c r="O1270" s="103" t="n">
        <v>0</v>
      </c>
      <c r="P1270" s="99"/>
      <c r="Q1270" s="99"/>
    </row>
    <row r="1271" customFormat="false" ht="12.75" hidden="false" customHeight="false" outlineLevel="0" collapsed="false">
      <c r="A1271" s="104" t="n">
        <f aca="false">A1268+1</f>
        <v>424</v>
      </c>
      <c r="B1271" s="121"/>
      <c r="C1271" s="40"/>
      <c r="D1271" s="96"/>
      <c r="E1271" s="96"/>
      <c r="F1271" s="40"/>
      <c r="G1271" s="105" t="n">
        <f aca="false">C1271</f>
        <v>0</v>
      </c>
      <c r="H1271" s="104" t="n">
        <f aca="false">IF(AND(E1271=0,E1272=0),25,20)</f>
        <v>25</v>
      </c>
      <c r="I1271" s="105" t="n">
        <f aca="false">F1271</f>
        <v>0</v>
      </c>
      <c r="J1271" s="94" t="n">
        <f aca="false">IF(E1271="WO40",-40,MAX(4,SUM(E1271:E1272)))</f>
        <v>4</v>
      </c>
      <c r="K1271" s="104" t="n">
        <f aca="false">IF(D1271&gt;E1271,1,0)+IF(D1272&gt;E1272,1,0)+IF(D1273&gt;E1273,1,0)</f>
        <v>0</v>
      </c>
      <c r="L1271" s="104" t="n">
        <f aca="false">IF(E1271&gt;D1271,1,0)+IF(E1272&gt;D1272,1,0)+IF(E1273&gt;D1273,1,0)</f>
        <v>0</v>
      </c>
      <c r="M1271" s="97" t="str">
        <f aca="false">G1271&amp;" d. "&amp;I1271</f>
        <v>0 d. 0</v>
      </c>
      <c r="N1271" s="97" t="str">
        <f aca="false">G1271&amp;" x "&amp;I1271</f>
        <v>0 x 0</v>
      </c>
      <c r="O1271" s="97" t="str">
        <f aca="false">I1271&amp;" x "&amp;G1271</f>
        <v>0 x 0</v>
      </c>
      <c r="P1271" s="94" t="n">
        <f aca="false">MONTH(B1271)</f>
        <v>12</v>
      </c>
      <c r="Q1271" s="94" t="n">
        <f aca="false">QUOTIENT(B1271-2,7)-6129</f>
        <v>-6129</v>
      </c>
    </row>
    <row r="1272" customFormat="false" ht="12.75" hidden="false" customHeight="false" outlineLevel="0" collapsed="false">
      <c r="A1272" s="94"/>
      <c r="B1272" s="39"/>
      <c r="C1272" s="40"/>
      <c r="D1272" s="98"/>
      <c r="E1272" s="98"/>
      <c r="F1272" s="40"/>
      <c r="G1272" s="97"/>
      <c r="H1272" s="94"/>
      <c r="I1272" s="97"/>
      <c r="J1272" s="94"/>
      <c r="K1272" s="94"/>
      <c r="L1272" s="94"/>
      <c r="M1272" s="97" t="n">
        <v>0</v>
      </c>
      <c r="N1272" s="97" t="n">
        <v>0</v>
      </c>
      <c r="O1272" s="97" t="n">
        <v>0</v>
      </c>
      <c r="P1272" s="94"/>
      <c r="Q1272" s="94"/>
    </row>
    <row r="1273" customFormat="false" ht="12.75" hidden="false" customHeight="false" outlineLevel="0" collapsed="false">
      <c r="A1273" s="99"/>
      <c r="B1273" s="100"/>
      <c r="C1273" s="101"/>
      <c r="D1273" s="102"/>
      <c r="E1273" s="102"/>
      <c r="F1273" s="101"/>
      <c r="G1273" s="103"/>
      <c r="H1273" s="99"/>
      <c r="I1273" s="103"/>
      <c r="J1273" s="99"/>
      <c r="K1273" s="99"/>
      <c r="L1273" s="99"/>
      <c r="M1273" s="103" t="n">
        <v>0</v>
      </c>
      <c r="N1273" s="103" t="n">
        <v>0</v>
      </c>
      <c r="O1273" s="103" t="n">
        <v>0</v>
      </c>
      <c r="P1273" s="99"/>
      <c r="Q1273" s="99"/>
    </row>
    <row r="1274" customFormat="false" ht="12.75" hidden="false" customHeight="false" outlineLevel="0" collapsed="false">
      <c r="A1274" s="104" t="n">
        <f aca="false">A1271+1</f>
        <v>425</v>
      </c>
      <c r="B1274" s="121"/>
      <c r="C1274" s="40"/>
      <c r="D1274" s="96"/>
      <c r="E1274" s="96"/>
      <c r="F1274" s="40"/>
      <c r="G1274" s="105" t="n">
        <f aca="false">C1274</f>
        <v>0</v>
      </c>
      <c r="H1274" s="104" t="n">
        <f aca="false">IF(AND(E1274=0,E1275=0),25,20)</f>
        <v>25</v>
      </c>
      <c r="I1274" s="105" t="n">
        <f aca="false">F1274</f>
        <v>0</v>
      </c>
      <c r="J1274" s="94" t="n">
        <f aca="false">IF(E1274="WO40",-40,MAX(4,SUM(E1274:E1275)))</f>
        <v>4</v>
      </c>
      <c r="K1274" s="104" t="n">
        <f aca="false">IF(D1274&gt;E1274,1,0)+IF(D1275&gt;E1275,1,0)+IF(D1276&gt;E1276,1,0)</f>
        <v>0</v>
      </c>
      <c r="L1274" s="104" t="n">
        <f aca="false">IF(E1274&gt;D1274,1,0)+IF(E1275&gt;D1275,1,0)+IF(E1276&gt;D1276,1,0)</f>
        <v>0</v>
      </c>
      <c r="M1274" s="97" t="str">
        <f aca="false">G1274&amp;" d. "&amp;I1274</f>
        <v>0 d. 0</v>
      </c>
      <c r="N1274" s="97" t="str">
        <f aca="false">G1274&amp;" x "&amp;I1274</f>
        <v>0 x 0</v>
      </c>
      <c r="O1274" s="97" t="str">
        <f aca="false">I1274&amp;" x "&amp;G1274</f>
        <v>0 x 0</v>
      </c>
      <c r="P1274" s="94" t="n">
        <f aca="false">MONTH(B1274)</f>
        <v>12</v>
      </c>
      <c r="Q1274" s="94" t="n">
        <f aca="false">QUOTIENT(B1274-2,7)-6129</f>
        <v>-6129</v>
      </c>
    </row>
    <row r="1275" customFormat="false" ht="12.75" hidden="false" customHeight="false" outlineLevel="0" collapsed="false">
      <c r="A1275" s="94"/>
      <c r="B1275" s="39"/>
      <c r="C1275" s="40"/>
      <c r="D1275" s="98"/>
      <c r="E1275" s="98"/>
      <c r="F1275" s="40"/>
      <c r="G1275" s="97"/>
      <c r="H1275" s="94"/>
      <c r="I1275" s="97"/>
      <c r="J1275" s="94"/>
      <c r="K1275" s="94"/>
      <c r="L1275" s="94"/>
      <c r="M1275" s="97" t="n">
        <v>0</v>
      </c>
      <c r="N1275" s="97" t="n">
        <v>0</v>
      </c>
      <c r="O1275" s="97" t="n">
        <v>0</v>
      </c>
      <c r="P1275" s="94"/>
      <c r="Q1275" s="94"/>
    </row>
    <row r="1276" customFormat="false" ht="12.75" hidden="false" customHeight="false" outlineLevel="0" collapsed="false">
      <c r="A1276" s="99"/>
      <c r="B1276" s="100"/>
      <c r="C1276" s="101"/>
      <c r="D1276" s="102"/>
      <c r="E1276" s="102"/>
      <c r="F1276" s="101"/>
      <c r="G1276" s="103"/>
      <c r="H1276" s="99"/>
      <c r="I1276" s="103"/>
      <c r="J1276" s="99"/>
      <c r="K1276" s="99"/>
      <c r="L1276" s="99"/>
      <c r="M1276" s="103" t="n">
        <v>0</v>
      </c>
      <c r="N1276" s="103" t="n">
        <v>0</v>
      </c>
      <c r="O1276" s="103" t="n">
        <v>0</v>
      </c>
      <c r="P1276" s="99"/>
      <c r="Q1276" s="99"/>
    </row>
    <row r="1277" customFormat="false" ht="12.75" hidden="false" customHeight="false" outlineLevel="0" collapsed="false">
      <c r="A1277" s="104" t="n">
        <f aca="false">A1274+1</f>
        <v>426</v>
      </c>
      <c r="B1277" s="121"/>
      <c r="C1277" s="40"/>
      <c r="D1277" s="96"/>
      <c r="E1277" s="96"/>
      <c r="F1277" s="40"/>
      <c r="G1277" s="105" t="n">
        <f aca="false">C1277</f>
        <v>0</v>
      </c>
      <c r="H1277" s="104" t="n">
        <f aca="false">IF(AND(E1277=0,E1278=0),25,20)</f>
        <v>25</v>
      </c>
      <c r="I1277" s="105" t="n">
        <f aca="false">F1277</f>
        <v>0</v>
      </c>
      <c r="J1277" s="94" t="n">
        <f aca="false">IF(E1277="WO40",-40,MAX(4,SUM(E1277:E1278)))</f>
        <v>4</v>
      </c>
      <c r="K1277" s="104" t="n">
        <f aca="false">IF(D1277&gt;E1277,1,0)+IF(D1278&gt;E1278,1,0)+IF(D1279&gt;E1279,1,0)</f>
        <v>0</v>
      </c>
      <c r="L1277" s="104" t="n">
        <f aca="false">IF(E1277&gt;D1277,1,0)+IF(E1278&gt;D1278,1,0)+IF(E1279&gt;D1279,1,0)</f>
        <v>0</v>
      </c>
      <c r="M1277" s="97" t="str">
        <f aca="false">G1277&amp;" d. "&amp;I1277</f>
        <v>0 d. 0</v>
      </c>
      <c r="N1277" s="97" t="str">
        <f aca="false">G1277&amp;" x "&amp;I1277</f>
        <v>0 x 0</v>
      </c>
      <c r="O1277" s="97" t="str">
        <f aca="false">I1277&amp;" x "&amp;G1277</f>
        <v>0 x 0</v>
      </c>
      <c r="P1277" s="94" t="n">
        <f aca="false">MONTH(B1277)</f>
        <v>12</v>
      </c>
      <c r="Q1277" s="94" t="n">
        <f aca="false">QUOTIENT(B1277-2,7)-6129</f>
        <v>-6129</v>
      </c>
    </row>
    <row r="1278" customFormat="false" ht="12.75" hidden="false" customHeight="false" outlineLevel="0" collapsed="false">
      <c r="A1278" s="94"/>
      <c r="B1278" s="39"/>
      <c r="C1278" s="40"/>
      <c r="D1278" s="98"/>
      <c r="E1278" s="98"/>
      <c r="F1278" s="40"/>
      <c r="G1278" s="97"/>
      <c r="H1278" s="94"/>
      <c r="I1278" s="97"/>
      <c r="J1278" s="94"/>
      <c r="K1278" s="94"/>
      <c r="L1278" s="94"/>
      <c r="M1278" s="97" t="n">
        <v>0</v>
      </c>
      <c r="N1278" s="97" t="n">
        <v>0</v>
      </c>
      <c r="O1278" s="97" t="n">
        <v>0</v>
      </c>
      <c r="P1278" s="94"/>
      <c r="Q1278" s="94"/>
    </row>
    <row r="1279" customFormat="false" ht="12.75" hidden="false" customHeight="false" outlineLevel="0" collapsed="false">
      <c r="A1279" s="99"/>
      <c r="B1279" s="100"/>
      <c r="C1279" s="101"/>
      <c r="D1279" s="102"/>
      <c r="E1279" s="102"/>
      <c r="F1279" s="101"/>
      <c r="G1279" s="103"/>
      <c r="H1279" s="99"/>
      <c r="I1279" s="103"/>
      <c r="J1279" s="99"/>
      <c r="K1279" s="99"/>
      <c r="L1279" s="99"/>
      <c r="M1279" s="103" t="n">
        <v>0</v>
      </c>
      <c r="N1279" s="103" t="n">
        <v>0</v>
      </c>
      <c r="O1279" s="103" t="n">
        <v>0</v>
      </c>
      <c r="P1279" s="99"/>
      <c r="Q1279" s="99"/>
    </row>
    <row r="1280" customFormat="false" ht="12.75" hidden="false" customHeight="false" outlineLevel="0" collapsed="false">
      <c r="A1280" s="104" t="n">
        <f aca="false">A1277+1</f>
        <v>427</v>
      </c>
      <c r="B1280" s="121"/>
      <c r="C1280" s="40"/>
      <c r="D1280" s="96"/>
      <c r="E1280" s="96"/>
      <c r="F1280" s="40"/>
      <c r="G1280" s="105" t="n">
        <f aca="false">C1280</f>
        <v>0</v>
      </c>
      <c r="H1280" s="104" t="n">
        <f aca="false">IF(AND(E1280=0,E1281=0),25,20)</f>
        <v>25</v>
      </c>
      <c r="I1280" s="105" t="n">
        <f aca="false">F1280</f>
        <v>0</v>
      </c>
      <c r="J1280" s="94" t="n">
        <f aca="false">IF(E1280="WO40",-40,MAX(4,SUM(E1280:E1281)))</f>
        <v>4</v>
      </c>
      <c r="K1280" s="104" t="n">
        <f aca="false">IF(D1280&gt;E1280,1,0)+IF(D1281&gt;E1281,1,0)+IF(D1282&gt;E1282,1,0)</f>
        <v>0</v>
      </c>
      <c r="L1280" s="104" t="n">
        <f aca="false">IF(E1280&gt;D1280,1,0)+IF(E1281&gt;D1281,1,0)+IF(E1282&gt;D1282,1,0)</f>
        <v>0</v>
      </c>
      <c r="M1280" s="97" t="str">
        <f aca="false">G1280&amp;" d. "&amp;I1280</f>
        <v>0 d. 0</v>
      </c>
      <c r="N1280" s="97" t="str">
        <f aca="false">G1280&amp;" x "&amp;I1280</f>
        <v>0 x 0</v>
      </c>
      <c r="O1280" s="97" t="str">
        <f aca="false">I1280&amp;" x "&amp;G1280</f>
        <v>0 x 0</v>
      </c>
      <c r="P1280" s="94" t="n">
        <f aca="false">MONTH(B1280)</f>
        <v>12</v>
      </c>
      <c r="Q1280" s="94" t="n">
        <f aca="false">QUOTIENT(B1280-2,7)-6129</f>
        <v>-6129</v>
      </c>
    </row>
    <row r="1281" customFormat="false" ht="12.75" hidden="false" customHeight="false" outlineLevel="0" collapsed="false">
      <c r="A1281" s="94"/>
      <c r="B1281" s="39"/>
      <c r="C1281" s="40"/>
      <c r="D1281" s="98"/>
      <c r="E1281" s="98"/>
      <c r="F1281" s="40"/>
      <c r="G1281" s="97"/>
      <c r="H1281" s="94"/>
      <c r="I1281" s="97"/>
      <c r="J1281" s="94"/>
      <c r="K1281" s="94"/>
      <c r="L1281" s="94"/>
      <c r="M1281" s="97" t="n">
        <v>0</v>
      </c>
      <c r="N1281" s="97" t="n">
        <v>0</v>
      </c>
      <c r="O1281" s="97" t="n">
        <v>0</v>
      </c>
      <c r="P1281" s="94"/>
      <c r="Q1281" s="94"/>
    </row>
    <row r="1282" customFormat="false" ht="12.75" hidden="false" customHeight="false" outlineLevel="0" collapsed="false">
      <c r="A1282" s="99"/>
      <c r="B1282" s="100"/>
      <c r="C1282" s="101"/>
      <c r="D1282" s="102"/>
      <c r="E1282" s="102"/>
      <c r="F1282" s="101"/>
      <c r="G1282" s="103"/>
      <c r="H1282" s="99"/>
      <c r="I1282" s="103"/>
      <c r="J1282" s="99"/>
      <c r="K1282" s="99"/>
      <c r="L1282" s="99"/>
      <c r="M1282" s="103" t="n">
        <v>0</v>
      </c>
      <c r="N1282" s="103" t="n">
        <v>0</v>
      </c>
      <c r="O1282" s="103" t="n">
        <v>0</v>
      </c>
      <c r="P1282" s="99"/>
      <c r="Q1282" s="99"/>
    </row>
    <row r="1283" customFormat="false" ht="12.75" hidden="false" customHeight="false" outlineLevel="0" collapsed="false">
      <c r="A1283" s="104" t="n">
        <f aca="false">A1280+1</f>
        <v>428</v>
      </c>
      <c r="B1283" s="121"/>
      <c r="C1283" s="40"/>
      <c r="D1283" s="96"/>
      <c r="E1283" s="96"/>
      <c r="F1283" s="40"/>
      <c r="G1283" s="105" t="n">
        <f aca="false">C1283</f>
        <v>0</v>
      </c>
      <c r="H1283" s="104" t="n">
        <f aca="false">IF(AND(E1283=0,E1284=0),25,20)</f>
        <v>25</v>
      </c>
      <c r="I1283" s="105" t="n">
        <f aca="false">F1283</f>
        <v>0</v>
      </c>
      <c r="J1283" s="94" t="n">
        <f aca="false">IF(E1283="WO40",-40,MAX(4,SUM(E1283:E1284)))</f>
        <v>4</v>
      </c>
      <c r="K1283" s="104" t="n">
        <f aca="false">IF(D1283&gt;E1283,1,0)+IF(D1284&gt;E1284,1,0)+IF(D1285&gt;E1285,1,0)</f>
        <v>0</v>
      </c>
      <c r="L1283" s="104" t="n">
        <f aca="false">IF(E1283&gt;D1283,1,0)+IF(E1284&gt;D1284,1,0)+IF(E1285&gt;D1285,1,0)</f>
        <v>0</v>
      </c>
      <c r="M1283" s="97" t="str">
        <f aca="false">G1283&amp;" d. "&amp;I1283</f>
        <v>0 d. 0</v>
      </c>
      <c r="N1283" s="97" t="str">
        <f aca="false">G1283&amp;" x "&amp;I1283</f>
        <v>0 x 0</v>
      </c>
      <c r="O1283" s="97" t="str">
        <f aca="false">I1283&amp;" x "&amp;G1283</f>
        <v>0 x 0</v>
      </c>
      <c r="P1283" s="94" t="n">
        <f aca="false">MONTH(B1283)</f>
        <v>12</v>
      </c>
      <c r="Q1283" s="94" t="n">
        <f aca="false">QUOTIENT(B1283-2,7)-6129</f>
        <v>-6129</v>
      </c>
    </row>
    <row r="1284" customFormat="false" ht="12.75" hidden="false" customHeight="false" outlineLevel="0" collapsed="false">
      <c r="A1284" s="94"/>
      <c r="B1284" s="39"/>
      <c r="C1284" s="40"/>
      <c r="D1284" s="98"/>
      <c r="E1284" s="98"/>
      <c r="F1284" s="40"/>
      <c r="G1284" s="97"/>
      <c r="H1284" s="94"/>
      <c r="I1284" s="97"/>
      <c r="J1284" s="94"/>
      <c r="K1284" s="94"/>
      <c r="L1284" s="94"/>
      <c r="M1284" s="97" t="n">
        <v>0</v>
      </c>
      <c r="N1284" s="97" t="n">
        <v>0</v>
      </c>
      <c r="O1284" s="97" t="n">
        <v>0</v>
      </c>
      <c r="P1284" s="94"/>
      <c r="Q1284" s="94"/>
    </row>
    <row r="1285" customFormat="false" ht="12.75" hidden="false" customHeight="false" outlineLevel="0" collapsed="false">
      <c r="A1285" s="99"/>
      <c r="B1285" s="100"/>
      <c r="C1285" s="101"/>
      <c r="D1285" s="102"/>
      <c r="E1285" s="102"/>
      <c r="F1285" s="101"/>
      <c r="G1285" s="103"/>
      <c r="H1285" s="99"/>
      <c r="I1285" s="103"/>
      <c r="J1285" s="99"/>
      <c r="K1285" s="99"/>
      <c r="L1285" s="99"/>
      <c r="M1285" s="103" t="n">
        <v>0</v>
      </c>
      <c r="N1285" s="103" t="n">
        <v>0</v>
      </c>
      <c r="O1285" s="103" t="n">
        <v>0</v>
      </c>
      <c r="P1285" s="99"/>
      <c r="Q1285" s="99"/>
    </row>
    <row r="1286" customFormat="false" ht="12.75" hidden="false" customHeight="false" outlineLevel="0" collapsed="false">
      <c r="A1286" s="104" t="n">
        <f aca="false">A1283+1</f>
        <v>429</v>
      </c>
      <c r="B1286" s="121"/>
      <c r="C1286" s="40"/>
      <c r="D1286" s="96"/>
      <c r="E1286" s="96"/>
      <c r="F1286" s="40"/>
      <c r="G1286" s="105" t="n">
        <f aca="false">C1286</f>
        <v>0</v>
      </c>
      <c r="H1286" s="104" t="n">
        <f aca="false">IF(AND(E1286=0,E1287=0),25,20)</f>
        <v>25</v>
      </c>
      <c r="I1286" s="105" t="n">
        <f aca="false">F1286</f>
        <v>0</v>
      </c>
      <c r="J1286" s="94" t="n">
        <f aca="false">IF(E1286="WO40",-40,MAX(4,SUM(E1286:E1287)))</f>
        <v>4</v>
      </c>
      <c r="K1286" s="104" t="n">
        <f aca="false">IF(D1286&gt;E1286,1,0)+IF(D1287&gt;E1287,1,0)+IF(D1288&gt;E1288,1,0)</f>
        <v>0</v>
      </c>
      <c r="L1286" s="104" t="n">
        <f aca="false">IF(E1286&gt;D1286,1,0)+IF(E1287&gt;D1287,1,0)+IF(E1288&gt;D1288,1,0)</f>
        <v>0</v>
      </c>
      <c r="M1286" s="97" t="str">
        <f aca="false">G1286&amp;" d. "&amp;I1286</f>
        <v>0 d. 0</v>
      </c>
      <c r="N1286" s="97" t="str">
        <f aca="false">G1286&amp;" x "&amp;I1286</f>
        <v>0 x 0</v>
      </c>
      <c r="O1286" s="97" t="str">
        <f aca="false">I1286&amp;" x "&amp;G1286</f>
        <v>0 x 0</v>
      </c>
      <c r="P1286" s="94" t="n">
        <f aca="false">MONTH(B1286)</f>
        <v>12</v>
      </c>
      <c r="Q1286" s="94" t="n">
        <f aca="false">QUOTIENT(B1286-2,7)-6129</f>
        <v>-6129</v>
      </c>
    </row>
    <row r="1287" customFormat="false" ht="12.75" hidden="false" customHeight="false" outlineLevel="0" collapsed="false">
      <c r="A1287" s="94"/>
      <c r="B1287" s="39"/>
      <c r="C1287" s="40"/>
      <c r="D1287" s="98"/>
      <c r="E1287" s="98"/>
      <c r="F1287" s="40"/>
      <c r="G1287" s="97"/>
      <c r="H1287" s="94"/>
      <c r="I1287" s="97"/>
      <c r="J1287" s="94"/>
      <c r="K1287" s="94"/>
      <c r="L1287" s="94"/>
      <c r="M1287" s="97" t="n">
        <v>0</v>
      </c>
      <c r="N1287" s="97" t="n">
        <v>0</v>
      </c>
      <c r="O1287" s="97" t="n">
        <v>0</v>
      </c>
      <c r="P1287" s="94"/>
      <c r="Q1287" s="94"/>
    </row>
    <row r="1288" customFormat="false" ht="12.75" hidden="false" customHeight="false" outlineLevel="0" collapsed="false">
      <c r="A1288" s="99"/>
      <c r="B1288" s="100"/>
      <c r="C1288" s="101"/>
      <c r="D1288" s="102"/>
      <c r="E1288" s="102"/>
      <c r="F1288" s="101"/>
      <c r="G1288" s="103"/>
      <c r="H1288" s="99"/>
      <c r="I1288" s="103"/>
      <c r="J1288" s="99"/>
      <c r="K1288" s="99"/>
      <c r="L1288" s="99"/>
      <c r="M1288" s="103" t="n">
        <v>0</v>
      </c>
      <c r="N1288" s="103" t="n">
        <v>0</v>
      </c>
      <c r="O1288" s="103" t="n">
        <v>0</v>
      </c>
      <c r="P1288" s="99"/>
      <c r="Q1288" s="99"/>
    </row>
    <row r="1289" customFormat="false" ht="12.75" hidden="false" customHeight="false" outlineLevel="0" collapsed="false">
      <c r="A1289" s="104" t="n">
        <f aca="false">A1286+1</f>
        <v>430</v>
      </c>
      <c r="B1289" s="121"/>
      <c r="C1289" s="40"/>
      <c r="D1289" s="96"/>
      <c r="E1289" s="96"/>
      <c r="F1289" s="40"/>
      <c r="G1289" s="105" t="n">
        <f aca="false">C1289</f>
        <v>0</v>
      </c>
      <c r="H1289" s="104" t="n">
        <f aca="false">IF(AND(E1289=0,E1290=0),25,20)</f>
        <v>25</v>
      </c>
      <c r="I1289" s="105" t="n">
        <f aca="false">F1289</f>
        <v>0</v>
      </c>
      <c r="J1289" s="94" t="n">
        <f aca="false">IF(E1289="WO40",-40,MAX(4,SUM(E1289:E1290)))</f>
        <v>4</v>
      </c>
      <c r="K1289" s="104" t="n">
        <f aca="false">IF(D1289&gt;E1289,1,0)+IF(D1290&gt;E1290,1,0)+IF(D1291&gt;E1291,1,0)</f>
        <v>0</v>
      </c>
      <c r="L1289" s="104" t="n">
        <f aca="false">IF(E1289&gt;D1289,1,0)+IF(E1290&gt;D1290,1,0)+IF(E1291&gt;D1291,1,0)</f>
        <v>0</v>
      </c>
      <c r="M1289" s="97" t="str">
        <f aca="false">G1289&amp;" d. "&amp;I1289</f>
        <v>0 d. 0</v>
      </c>
      <c r="N1289" s="97" t="str">
        <f aca="false">G1289&amp;" x "&amp;I1289</f>
        <v>0 x 0</v>
      </c>
      <c r="O1289" s="97" t="str">
        <f aca="false">I1289&amp;" x "&amp;G1289</f>
        <v>0 x 0</v>
      </c>
      <c r="P1289" s="94" t="n">
        <f aca="false">MONTH(B1289)</f>
        <v>12</v>
      </c>
      <c r="Q1289" s="94" t="n">
        <f aca="false">QUOTIENT(B1289-2,7)-6129</f>
        <v>-6129</v>
      </c>
    </row>
    <row r="1290" customFormat="false" ht="12.75" hidden="false" customHeight="false" outlineLevel="0" collapsed="false">
      <c r="A1290" s="94"/>
      <c r="B1290" s="39"/>
      <c r="C1290" s="40"/>
      <c r="D1290" s="98"/>
      <c r="E1290" s="98"/>
      <c r="F1290" s="40"/>
      <c r="G1290" s="97"/>
      <c r="H1290" s="94"/>
      <c r="I1290" s="97"/>
      <c r="J1290" s="94"/>
      <c r="K1290" s="94"/>
      <c r="L1290" s="94"/>
      <c r="M1290" s="97" t="n">
        <v>0</v>
      </c>
      <c r="N1290" s="97" t="n">
        <v>0</v>
      </c>
      <c r="O1290" s="97" t="n">
        <v>0</v>
      </c>
      <c r="P1290" s="94"/>
      <c r="Q1290" s="94"/>
    </row>
    <row r="1291" customFormat="false" ht="12.75" hidden="false" customHeight="false" outlineLevel="0" collapsed="false">
      <c r="A1291" s="99"/>
      <c r="B1291" s="100"/>
      <c r="C1291" s="101"/>
      <c r="D1291" s="102"/>
      <c r="E1291" s="102"/>
      <c r="F1291" s="101"/>
      <c r="G1291" s="103"/>
      <c r="H1291" s="99"/>
      <c r="I1291" s="103"/>
      <c r="J1291" s="99"/>
      <c r="K1291" s="99"/>
      <c r="L1291" s="99"/>
      <c r="M1291" s="103" t="n">
        <v>0</v>
      </c>
      <c r="N1291" s="103" t="n">
        <v>0</v>
      </c>
      <c r="O1291" s="103" t="n">
        <v>0</v>
      </c>
      <c r="P1291" s="99"/>
      <c r="Q1291" s="99"/>
    </row>
    <row r="1292" customFormat="false" ht="12.75" hidden="false" customHeight="false" outlineLevel="0" collapsed="false">
      <c r="A1292" s="104" t="n">
        <f aca="false">A1289+1</f>
        <v>431</v>
      </c>
      <c r="B1292" s="121"/>
      <c r="C1292" s="40"/>
      <c r="D1292" s="96"/>
      <c r="E1292" s="96"/>
      <c r="F1292" s="40"/>
      <c r="G1292" s="105" t="n">
        <f aca="false">C1292</f>
        <v>0</v>
      </c>
      <c r="H1292" s="104" t="n">
        <f aca="false">IF(AND(E1292=0,E1293=0),25,20)</f>
        <v>25</v>
      </c>
      <c r="I1292" s="105" t="n">
        <f aca="false">F1292</f>
        <v>0</v>
      </c>
      <c r="J1292" s="94" t="n">
        <f aca="false">IF(E1292="WO40",-40,MAX(4,SUM(E1292:E1293)))</f>
        <v>4</v>
      </c>
      <c r="K1292" s="104" t="n">
        <f aca="false">IF(D1292&gt;E1292,1,0)+IF(D1293&gt;E1293,1,0)+IF(D1294&gt;E1294,1,0)</f>
        <v>0</v>
      </c>
      <c r="L1292" s="104" t="n">
        <f aca="false">IF(E1292&gt;D1292,1,0)+IF(E1293&gt;D1293,1,0)+IF(E1294&gt;D1294,1,0)</f>
        <v>0</v>
      </c>
      <c r="M1292" s="97" t="str">
        <f aca="false">G1292&amp;" d. "&amp;I1292</f>
        <v>0 d. 0</v>
      </c>
      <c r="N1292" s="97" t="str">
        <f aca="false">G1292&amp;" x "&amp;I1292</f>
        <v>0 x 0</v>
      </c>
      <c r="O1292" s="97" t="str">
        <f aca="false">I1292&amp;" x "&amp;G1292</f>
        <v>0 x 0</v>
      </c>
      <c r="P1292" s="94" t="n">
        <f aca="false">MONTH(B1292)</f>
        <v>12</v>
      </c>
      <c r="Q1292" s="94" t="n">
        <f aca="false">QUOTIENT(B1292-2,7)-6129</f>
        <v>-6129</v>
      </c>
    </row>
    <row r="1293" customFormat="false" ht="12.75" hidden="false" customHeight="false" outlineLevel="0" collapsed="false">
      <c r="A1293" s="94"/>
      <c r="B1293" s="39"/>
      <c r="C1293" s="40"/>
      <c r="D1293" s="98"/>
      <c r="E1293" s="98"/>
      <c r="F1293" s="40"/>
      <c r="G1293" s="97"/>
      <c r="H1293" s="94"/>
      <c r="I1293" s="97"/>
      <c r="J1293" s="94"/>
      <c r="K1293" s="94"/>
      <c r="L1293" s="94"/>
      <c r="M1293" s="97" t="n">
        <v>0</v>
      </c>
      <c r="N1293" s="97" t="n">
        <v>0</v>
      </c>
      <c r="O1293" s="97" t="n">
        <v>0</v>
      </c>
      <c r="P1293" s="94"/>
      <c r="Q1293" s="94"/>
    </row>
    <row r="1294" customFormat="false" ht="12.75" hidden="false" customHeight="false" outlineLevel="0" collapsed="false">
      <c r="A1294" s="99"/>
      <c r="B1294" s="100"/>
      <c r="C1294" s="101"/>
      <c r="D1294" s="102"/>
      <c r="E1294" s="102"/>
      <c r="F1294" s="101"/>
      <c r="G1294" s="103"/>
      <c r="H1294" s="99"/>
      <c r="I1294" s="103"/>
      <c r="J1294" s="99"/>
      <c r="K1294" s="99"/>
      <c r="L1294" s="99"/>
      <c r="M1294" s="103" t="n">
        <v>0</v>
      </c>
      <c r="N1294" s="103" t="n">
        <v>0</v>
      </c>
      <c r="O1294" s="103" t="n">
        <v>0</v>
      </c>
      <c r="P1294" s="99"/>
      <c r="Q1294" s="99"/>
    </row>
    <row r="1295" customFormat="false" ht="12.75" hidden="false" customHeight="false" outlineLevel="0" collapsed="false">
      <c r="A1295" s="104" t="n">
        <f aca="false">A1292+1</f>
        <v>432</v>
      </c>
      <c r="B1295" s="121"/>
      <c r="C1295" s="40"/>
      <c r="D1295" s="96"/>
      <c r="E1295" s="96"/>
      <c r="F1295" s="40"/>
      <c r="G1295" s="105" t="n">
        <f aca="false">C1295</f>
        <v>0</v>
      </c>
      <c r="H1295" s="104" t="n">
        <f aca="false">IF(AND(E1295=0,E1296=0),25,20)</f>
        <v>25</v>
      </c>
      <c r="I1295" s="105" t="n">
        <f aca="false">F1295</f>
        <v>0</v>
      </c>
      <c r="J1295" s="94" t="n">
        <f aca="false">IF(E1295="WO40",-40,MAX(4,SUM(E1295:E1296)))</f>
        <v>4</v>
      </c>
      <c r="K1295" s="104" t="n">
        <f aca="false">IF(D1295&gt;E1295,1,0)+IF(D1296&gt;E1296,1,0)+IF(D1297&gt;E1297,1,0)</f>
        <v>0</v>
      </c>
      <c r="L1295" s="104" t="n">
        <f aca="false">IF(E1295&gt;D1295,1,0)+IF(E1296&gt;D1296,1,0)+IF(E1297&gt;D1297,1,0)</f>
        <v>0</v>
      </c>
      <c r="M1295" s="97" t="str">
        <f aca="false">G1295&amp;" d. "&amp;I1295</f>
        <v>0 d. 0</v>
      </c>
      <c r="N1295" s="97" t="str">
        <f aca="false">G1295&amp;" x "&amp;I1295</f>
        <v>0 x 0</v>
      </c>
      <c r="O1295" s="97" t="str">
        <f aca="false">I1295&amp;" x "&amp;G1295</f>
        <v>0 x 0</v>
      </c>
      <c r="P1295" s="94" t="n">
        <f aca="false">MONTH(B1295)</f>
        <v>12</v>
      </c>
      <c r="Q1295" s="94" t="n">
        <f aca="false">QUOTIENT(B1295-2,7)-6129</f>
        <v>-6129</v>
      </c>
    </row>
    <row r="1296" customFormat="false" ht="12.75" hidden="false" customHeight="false" outlineLevel="0" collapsed="false">
      <c r="A1296" s="94"/>
      <c r="B1296" s="39"/>
      <c r="C1296" s="40"/>
      <c r="D1296" s="98"/>
      <c r="E1296" s="98"/>
      <c r="F1296" s="40"/>
      <c r="G1296" s="97"/>
      <c r="H1296" s="94"/>
      <c r="I1296" s="97"/>
      <c r="J1296" s="94"/>
      <c r="K1296" s="94"/>
      <c r="L1296" s="94"/>
      <c r="M1296" s="97" t="n">
        <v>0</v>
      </c>
      <c r="N1296" s="97" t="n">
        <v>0</v>
      </c>
      <c r="O1296" s="97" t="n">
        <v>0</v>
      </c>
      <c r="P1296" s="94"/>
      <c r="Q1296" s="94"/>
    </row>
    <row r="1297" customFormat="false" ht="12.75" hidden="false" customHeight="false" outlineLevel="0" collapsed="false">
      <c r="A1297" s="99"/>
      <c r="B1297" s="100"/>
      <c r="C1297" s="101"/>
      <c r="D1297" s="102"/>
      <c r="E1297" s="102"/>
      <c r="F1297" s="101"/>
      <c r="G1297" s="103"/>
      <c r="H1297" s="99"/>
      <c r="I1297" s="103"/>
      <c r="J1297" s="99"/>
      <c r="K1297" s="99"/>
      <c r="L1297" s="99"/>
      <c r="M1297" s="103" t="n">
        <v>0</v>
      </c>
      <c r="N1297" s="103" t="n">
        <v>0</v>
      </c>
      <c r="O1297" s="103" t="n">
        <v>0</v>
      </c>
      <c r="P1297" s="99"/>
      <c r="Q1297" s="99"/>
    </row>
    <row r="1298" customFormat="false" ht="12.75" hidden="false" customHeight="false" outlineLevel="0" collapsed="false">
      <c r="A1298" s="104" t="n">
        <f aca="false">A1295+1</f>
        <v>433</v>
      </c>
      <c r="B1298" s="121"/>
      <c r="C1298" s="40"/>
      <c r="D1298" s="96"/>
      <c r="E1298" s="96"/>
      <c r="F1298" s="40"/>
      <c r="G1298" s="105" t="n">
        <f aca="false">C1298</f>
        <v>0</v>
      </c>
      <c r="H1298" s="104" t="n">
        <f aca="false">IF(AND(E1298=0,E1299=0),25,20)</f>
        <v>25</v>
      </c>
      <c r="I1298" s="105" t="n">
        <f aca="false">F1298</f>
        <v>0</v>
      </c>
      <c r="J1298" s="94" t="n">
        <f aca="false">IF(E1298="WO40",-40,MAX(4,SUM(E1298:E1299)))</f>
        <v>4</v>
      </c>
      <c r="K1298" s="104" t="n">
        <f aca="false">IF(D1298&gt;E1298,1,0)+IF(D1299&gt;E1299,1,0)+IF(D1300&gt;E1300,1,0)</f>
        <v>0</v>
      </c>
      <c r="L1298" s="104" t="n">
        <f aca="false">IF(E1298&gt;D1298,1,0)+IF(E1299&gt;D1299,1,0)+IF(E1300&gt;D1300,1,0)</f>
        <v>0</v>
      </c>
      <c r="M1298" s="97" t="str">
        <f aca="false">G1298&amp;" d. "&amp;I1298</f>
        <v>0 d. 0</v>
      </c>
      <c r="N1298" s="97" t="str">
        <f aca="false">G1298&amp;" x "&amp;I1298</f>
        <v>0 x 0</v>
      </c>
      <c r="O1298" s="97" t="str">
        <f aca="false">I1298&amp;" x "&amp;G1298</f>
        <v>0 x 0</v>
      </c>
      <c r="P1298" s="94" t="n">
        <f aca="false">MONTH(B1298)</f>
        <v>12</v>
      </c>
      <c r="Q1298" s="94" t="n">
        <f aca="false">QUOTIENT(B1298-2,7)-6129</f>
        <v>-6129</v>
      </c>
    </row>
    <row r="1299" customFormat="false" ht="12.75" hidden="false" customHeight="false" outlineLevel="0" collapsed="false">
      <c r="A1299" s="94"/>
      <c r="B1299" s="39"/>
      <c r="C1299" s="40"/>
      <c r="D1299" s="98"/>
      <c r="E1299" s="98"/>
      <c r="F1299" s="40"/>
      <c r="G1299" s="97"/>
      <c r="H1299" s="94"/>
      <c r="I1299" s="97"/>
      <c r="J1299" s="94"/>
      <c r="K1299" s="94"/>
      <c r="L1299" s="94"/>
      <c r="M1299" s="97" t="n">
        <v>0</v>
      </c>
      <c r="N1299" s="97" t="n">
        <v>0</v>
      </c>
      <c r="O1299" s="97" t="n">
        <v>0</v>
      </c>
      <c r="P1299" s="94"/>
      <c r="Q1299" s="94"/>
    </row>
    <row r="1300" customFormat="false" ht="12.75" hidden="false" customHeight="false" outlineLevel="0" collapsed="false">
      <c r="A1300" s="99"/>
      <c r="B1300" s="100"/>
      <c r="C1300" s="101"/>
      <c r="D1300" s="102"/>
      <c r="E1300" s="102"/>
      <c r="F1300" s="101"/>
      <c r="G1300" s="103"/>
      <c r="H1300" s="99"/>
      <c r="I1300" s="103"/>
      <c r="J1300" s="99"/>
      <c r="K1300" s="99"/>
      <c r="L1300" s="99"/>
      <c r="M1300" s="103" t="n">
        <v>0</v>
      </c>
      <c r="N1300" s="103" t="n">
        <v>0</v>
      </c>
      <c r="O1300" s="103" t="n">
        <v>0</v>
      </c>
      <c r="P1300" s="99"/>
      <c r="Q1300" s="99"/>
    </row>
    <row r="1301" customFormat="false" ht="12.75" hidden="false" customHeight="false" outlineLevel="0" collapsed="false">
      <c r="A1301" s="104" t="n">
        <f aca="false">A1298+1</f>
        <v>434</v>
      </c>
      <c r="B1301" s="121"/>
      <c r="C1301" s="40"/>
      <c r="D1301" s="96"/>
      <c r="E1301" s="96"/>
      <c r="F1301" s="40"/>
      <c r="G1301" s="105" t="n">
        <f aca="false">C1301</f>
        <v>0</v>
      </c>
      <c r="H1301" s="104" t="n">
        <f aca="false">IF(AND(E1301=0,E1302=0),25,20)</f>
        <v>25</v>
      </c>
      <c r="I1301" s="105" t="n">
        <f aca="false">F1301</f>
        <v>0</v>
      </c>
      <c r="J1301" s="94" t="n">
        <f aca="false">IF(E1301="WO40",-40,MAX(4,SUM(E1301:E1302)))</f>
        <v>4</v>
      </c>
      <c r="K1301" s="104" t="n">
        <f aca="false">IF(D1301&gt;E1301,1,0)+IF(D1302&gt;E1302,1,0)+IF(D1303&gt;E1303,1,0)</f>
        <v>0</v>
      </c>
      <c r="L1301" s="104" t="n">
        <f aca="false">IF(E1301&gt;D1301,1,0)+IF(E1302&gt;D1302,1,0)+IF(E1303&gt;D1303,1,0)</f>
        <v>0</v>
      </c>
      <c r="M1301" s="97" t="str">
        <f aca="false">G1301&amp;" d. "&amp;I1301</f>
        <v>0 d. 0</v>
      </c>
      <c r="N1301" s="97" t="str">
        <f aca="false">G1301&amp;" x "&amp;I1301</f>
        <v>0 x 0</v>
      </c>
      <c r="O1301" s="97" t="str">
        <f aca="false">I1301&amp;" x "&amp;G1301</f>
        <v>0 x 0</v>
      </c>
      <c r="P1301" s="94" t="n">
        <f aca="false">MONTH(B1301)</f>
        <v>12</v>
      </c>
      <c r="Q1301" s="94" t="n">
        <f aca="false">QUOTIENT(B1301-2,7)-6129</f>
        <v>-6129</v>
      </c>
    </row>
    <row r="1302" customFormat="false" ht="12.75" hidden="false" customHeight="false" outlineLevel="0" collapsed="false">
      <c r="A1302" s="94"/>
      <c r="B1302" s="39"/>
      <c r="C1302" s="40"/>
      <c r="D1302" s="98"/>
      <c r="E1302" s="98"/>
      <c r="F1302" s="40"/>
      <c r="G1302" s="97"/>
      <c r="H1302" s="94"/>
      <c r="I1302" s="97"/>
      <c r="J1302" s="94"/>
      <c r="K1302" s="94"/>
      <c r="L1302" s="94"/>
      <c r="M1302" s="97" t="n">
        <v>0</v>
      </c>
      <c r="N1302" s="97" t="n">
        <v>0</v>
      </c>
      <c r="O1302" s="97" t="n">
        <v>0</v>
      </c>
      <c r="P1302" s="94"/>
      <c r="Q1302" s="94"/>
    </row>
    <row r="1303" customFormat="false" ht="12.75" hidden="false" customHeight="false" outlineLevel="0" collapsed="false">
      <c r="A1303" s="99"/>
      <c r="B1303" s="100"/>
      <c r="C1303" s="101"/>
      <c r="D1303" s="102"/>
      <c r="E1303" s="102"/>
      <c r="F1303" s="101"/>
      <c r="G1303" s="103"/>
      <c r="H1303" s="99"/>
      <c r="I1303" s="103"/>
      <c r="J1303" s="99"/>
      <c r="K1303" s="99"/>
      <c r="L1303" s="99"/>
      <c r="M1303" s="103" t="n">
        <v>0</v>
      </c>
      <c r="N1303" s="103" t="n">
        <v>0</v>
      </c>
      <c r="O1303" s="103" t="n">
        <v>0</v>
      </c>
      <c r="P1303" s="99"/>
      <c r="Q1303" s="99"/>
    </row>
    <row r="1304" customFormat="false" ht="12.75" hidden="false" customHeight="false" outlineLevel="0" collapsed="false">
      <c r="A1304" s="104" t="n">
        <f aca="false">A1301+1</f>
        <v>435</v>
      </c>
      <c r="B1304" s="121"/>
      <c r="C1304" s="40"/>
      <c r="D1304" s="96"/>
      <c r="E1304" s="96"/>
      <c r="F1304" s="40"/>
      <c r="G1304" s="105" t="n">
        <f aca="false">C1304</f>
        <v>0</v>
      </c>
      <c r="H1304" s="104" t="n">
        <f aca="false">IF(AND(E1304=0,E1305=0),25,20)</f>
        <v>25</v>
      </c>
      <c r="I1304" s="105" t="n">
        <f aca="false">F1304</f>
        <v>0</v>
      </c>
      <c r="J1304" s="94" t="n">
        <f aca="false">IF(E1304="WO40",-40,MAX(4,SUM(E1304:E1305)))</f>
        <v>4</v>
      </c>
      <c r="K1304" s="104" t="n">
        <f aca="false">IF(D1304&gt;E1304,1,0)+IF(D1305&gt;E1305,1,0)+IF(D1306&gt;E1306,1,0)</f>
        <v>0</v>
      </c>
      <c r="L1304" s="104" t="n">
        <f aca="false">IF(E1304&gt;D1304,1,0)+IF(E1305&gt;D1305,1,0)+IF(E1306&gt;D1306,1,0)</f>
        <v>0</v>
      </c>
      <c r="M1304" s="97" t="str">
        <f aca="false">G1304&amp;" d. "&amp;I1304</f>
        <v>0 d. 0</v>
      </c>
      <c r="N1304" s="97" t="str">
        <f aca="false">G1304&amp;" x "&amp;I1304</f>
        <v>0 x 0</v>
      </c>
      <c r="O1304" s="97" t="str">
        <f aca="false">I1304&amp;" x "&amp;G1304</f>
        <v>0 x 0</v>
      </c>
      <c r="P1304" s="94" t="n">
        <f aca="false">MONTH(B1304)</f>
        <v>12</v>
      </c>
      <c r="Q1304" s="94" t="n">
        <f aca="false">QUOTIENT(B1304-2,7)-6129</f>
        <v>-6129</v>
      </c>
    </row>
    <row r="1305" customFormat="false" ht="12.75" hidden="false" customHeight="false" outlineLevel="0" collapsed="false">
      <c r="A1305" s="94"/>
      <c r="B1305" s="39"/>
      <c r="C1305" s="40"/>
      <c r="D1305" s="98"/>
      <c r="E1305" s="98"/>
      <c r="F1305" s="40"/>
      <c r="G1305" s="97"/>
      <c r="H1305" s="94"/>
      <c r="I1305" s="97"/>
      <c r="J1305" s="94"/>
      <c r="K1305" s="94"/>
      <c r="L1305" s="94"/>
      <c r="M1305" s="97" t="n">
        <v>0</v>
      </c>
      <c r="N1305" s="97" t="n">
        <v>0</v>
      </c>
      <c r="O1305" s="97" t="n">
        <v>0</v>
      </c>
      <c r="P1305" s="94"/>
      <c r="Q1305" s="94"/>
    </row>
    <row r="1306" customFormat="false" ht="12.75" hidden="false" customHeight="false" outlineLevel="0" collapsed="false">
      <c r="A1306" s="99"/>
      <c r="B1306" s="100"/>
      <c r="C1306" s="101"/>
      <c r="D1306" s="102"/>
      <c r="E1306" s="102"/>
      <c r="F1306" s="101"/>
      <c r="G1306" s="103"/>
      <c r="H1306" s="99"/>
      <c r="I1306" s="103"/>
      <c r="J1306" s="99"/>
      <c r="K1306" s="99"/>
      <c r="L1306" s="99"/>
      <c r="M1306" s="103" t="n">
        <v>0</v>
      </c>
      <c r="N1306" s="103" t="n">
        <v>0</v>
      </c>
      <c r="O1306" s="103" t="n">
        <v>0</v>
      </c>
      <c r="P1306" s="99"/>
      <c r="Q1306" s="99"/>
    </row>
    <row r="1307" customFormat="false" ht="12.75" hidden="false" customHeight="false" outlineLevel="0" collapsed="false">
      <c r="A1307" s="104" t="n">
        <f aca="false">A1304+1</f>
        <v>436</v>
      </c>
      <c r="B1307" s="121"/>
      <c r="C1307" s="40"/>
      <c r="D1307" s="96"/>
      <c r="E1307" s="96"/>
      <c r="F1307" s="40"/>
      <c r="G1307" s="105" t="n">
        <f aca="false">C1307</f>
        <v>0</v>
      </c>
      <c r="H1307" s="104" t="n">
        <f aca="false">IF(AND(E1307=0,E1308=0),25,20)</f>
        <v>25</v>
      </c>
      <c r="I1307" s="105" t="n">
        <f aca="false">F1307</f>
        <v>0</v>
      </c>
      <c r="J1307" s="94" t="n">
        <f aca="false">IF(E1307="WO40",-40,MAX(4,SUM(E1307:E1308)))</f>
        <v>4</v>
      </c>
      <c r="K1307" s="104" t="n">
        <f aca="false">IF(D1307&gt;E1307,1,0)+IF(D1308&gt;E1308,1,0)+IF(D1309&gt;E1309,1,0)</f>
        <v>0</v>
      </c>
      <c r="L1307" s="104" t="n">
        <f aca="false">IF(E1307&gt;D1307,1,0)+IF(E1308&gt;D1308,1,0)+IF(E1309&gt;D1309,1,0)</f>
        <v>0</v>
      </c>
      <c r="M1307" s="97" t="str">
        <f aca="false">G1307&amp;" d. "&amp;I1307</f>
        <v>0 d. 0</v>
      </c>
      <c r="N1307" s="97" t="str">
        <f aca="false">G1307&amp;" x "&amp;I1307</f>
        <v>0 x 0</v>
      </c>
      <c r="O1307" s="97" t="str">
        <f aca="false">I1307&amp;" x "&amp;G1307</f>
        <v>0 x 0</v>
      </c>
      <c r="P1307" s="94" t="n">
        <f aca="false">MONTH(B1307)</f>
        <v>12</v>
      </c>
      <c r="Q1307" s="94" t="n">
        <f aca="false">QUOTIENT(B1307-2,7)-6129</f>
        <v>-6129</v>
      </c>
    </row>
    <row r="1308" customFormat="false" ht="12.75" hidden="false" customHeight="false" outlineLevel="0" collapsed="false">
      <c r="A1308" s="94"/>
      <c r="B1308" s="39"/>
      <c r="C1308" s="40"/>
      <c r="D1308" s="98"/>
      <c r="E1308" s="98"/>
      <c r="F1308" s="40"/>
      <c r="G1308" s="97"/>
      <c r="H1308" s="94"/>
      <c r="I1308" s="97"/>
      <c r="J1308" s="94"/>
      <c r="K1308" s="94"/>
      <c r="L1308" s="94"/>
      <c r="M1308" s="97" t="n">
        <v>0</v>
      </c>
      <c r="N1308" s="97" t="n">
        <v>0</v>
      </c>
      <c r="O1308" s="97" t="n">
        <v>0</v>
      </c>
      <c r="P1308" s="94"/>
      <c r="Q1308" s="94"/>
    </row>
    <row r="1309" customFormat="false" ht="12.75" hidden="false" customHeight="false" outlineLevel="0" collapsed="false">
      <c r="A1309" s="99"/>
      <c r="B1309" s="100"/>
      <c r="C1309" s="101"/>
      <c r="D1309" s="102"/>
      <c r="E1309" s="102"/>
      <c r="F1309" s="101"/>
      <c r="G1309" s="103"/>
      <c r="H1309" s="99"/>
      <c r="I1309" s="103"/>
      <c r="J1309" s="99"/>
      <c r="K1309" s="99"/>
      <c r="L1309" s="99"/>
      <c r="M1309" s="103" t="n">
        <v>0</v>
      </c>
      <c r="N1309" s="103" t="n">
        <v>0</v>
      </c>
      <c r="O1309" s="103" t="n">
        <v>0</v>
      </c>
      <c r="P1309" s="99"/>
      <c r="Q1309" s="99"/>
    </row>
    <row r="1310" customFormat="false" ht="12.75" hidden="false" customHeight="false" outlineLevel="0" collapsed="false">
      <c r="A1310" s="104" t="n">
        <f aca="false">A1307+1</f>
        <v>437</v>
      </c>
      <c r="B1310" s="121"/>
      <c r="C1310" s="40"/>
      <c r="D1310" s="96"/>
      <c r="E1310" s="96"/>
      <c r="F1310" s="40"/>
      <c r="G1310" s="105" t="n">
        <f aca="false">C1310</f>
        <v>0</v>
      </c>
      <c r="H1310" s="104" t="n">
        <f aca="false">IF(AND(E1310=0,E1311=0),25,20)</f>
        <v>25</v>
      </c>
      <c r="I1310" s="105" t="n">
        <f aca="false">F1310</f>
        <v>0</v>
      </c>
      <c r="J1310" s="94" t="n">
        <f aca="false">IF(E1310="WO40",-40,MAX(4,SUM(E1310:E1311)))</f>
        <v>4</v>
      </c>
      <c r="K1310" s="104" t="n">
        <f aca="false">IF(D1310&gt;E1310,1,0)+IF(D1311&gt;E1311,1,0)+IF(D1312&gt;E1312,1,0)</f>
        <v>0</v>
      </c>
      <c r="L1310" s="104" t="n">
        <f aca="false">IF(E1310&gt;D1310,1,0)+IF(E1311&gt;D1311,1,0)+IF(E1312&gt;D1312,1,0)</f>
        <v>0</v>
      </c>
      <c r="M1310" s="97" t="str">
        <f aca="false">G1310&amp;" d. "&amp;I1310</f>
        <v>0 d. 0</v>
      </c>
      <c r="N1310" s="97" t="str">
        <f aca="false">G1310&amp;" x "&amp;I1310</f>
        <v>0 x 0</v>
      </c>
      <c r="O1310" s="97" t="str">
        <f aca="false">I1310&amp;" x "&amp;G1310</f>
        <v>0 x 0</v>
      </c>
      <c r="P1310" s="94" t="n">
        <f aca="false">MONTH(B1310)</f>
        <v>12</v>
      </c>
      <c r="Q1310" s="94" t="n">
        <f aca="false">QUOTIENT(B1310-2,7)-6129</f>
        <v>-6129</v>
      </c>
    </row>
    <row r="1311" customFormat="false" ht="12.75" hidden="false" customHeight="false" outlineLevel="0" collapsed="false">
      <c r="A1311" s="94"/>
      <c r="B1311" s="39"/>
      <c r="C1311" s="40"/>
      <c r="D1311" s="98"/>
      <c r="E1311" s="98"/>
      <c r="F1311" s="40"/>
      <c r="G1311" s="97"/>
      <c r="H1311" s="94"/>
      <c r="I1311" s="97"/>
      <c r="J1311" s="94"/>
      <c r="K1311" s="94"/>
      <c r="L1311" s="94"/>
      <c r="M1311" s="97" t="n">
        <v>0</v>
      </c>
      <c r="N1311" s="97" t="n">
        <v>0</v>
      </c>
      <c r="O1311" s="97" t="n">
        <v>0</v>
      </c>
      <c r="P1311" s="94"/>
      <c r="Q1311" s="94"/>
    </row>
    <row r="1312" customFormat="false" ht="12.75" hidden="false" customHeight="false" outlineLevel="0" collapsed="false">
      <c r="A1312" s="99"/>
      <c r="B1312" s="100"/>
      <c r="C1312" s="101"/>
      <c r="D1312" s="102"/>
      <c r="E1312" s="102"/>
      <c r="F1312" s="101"/>
      <c r="G1312" s="103"/>
      <c r="H1312" s="99"/>
      <c r="I1312" s="103"/>
      <c r="J1312" s="99"/>
      <c r="K1312" s="99"/>
      <c r="L1312" s="99"/>
      <c r="M1312" s="103" t="n">
        <v>0</v>
      </c>
      <c r="N1312" s="103" t="n">
        <v>0</v>
      </c>
      <c r="O1312" s="103" t="n">
        <v>0</v>
      </c>
      <c r="P1312" s="99"/>
      <c r="Q1312" s="99"/>
    </row>
    <row r="1313" customFormat="false" ht="12.75" hidden="false" customHeight="false" outlineLevel="0" collapsed="false">
      <c r="A1313" s="104" t="n">
        <f aca="false">A1310+1</f>
        <v>438</v>
      </c>
      <c r="B1313" s="121"/>
      <c r="C1313" s="40"/>
      <c r="D1313" s="96"/>
      <c r="E1313" s="96"/>
      <c r="F1313" s="40"/>
      <c r="G1313" s="105" t="n">
        <f aca="false">C1313</f>
        <v>0</v>
      </c>
      <c r="H1313" s="104" t="n">
        <f aca="false">IF(AND(E1313=0,E1314=0),25,20)</f>
        <v>25</v>
      </c>
      <c r="I1313" s="105" t="n">
        <f aca="false">F1313</f>
        <v>0</v>
      </c>
      <c r="J1313" s="94" t="n">
        <f aca="false">IF(E1313="WO40",-40,MAX(4,SUM(E1313:E1314)))</f>
        <v>4</v>
      </c>
      <c r="K1313" s="104" t="n">
        <f aca="false">IF(D1313&gt;E1313,1,0)+IF(D1314&gt;E1314,1,0)+IF(D1315&gt;E1315,1,0)</f>
        <v>0</v>
      </c>
      <c r="L1313" s="104" t="n">
        <f aca="false">IF(E1313&gt;D1313,1,0)+IF(E1314&gt;D1314,1,0)+IF(E1315&gt;D1315,1,0)</f>
        <v>0</v>
      </c>
      <c r="M1313" s="97" t="str">
        <f aca="false">G1313&amp;" d. "&amp;I1313</f>
        <v>0 d. 0</v>
      </c>
      <c r="N1313" s="97" t="str">
        <f aca="false">G1313&amp;" x "&amp;I1313</f>
        <v>0 x 0</v>
      </c>
      <c r="O1313" s="97" t="str">
        <f aca="false">I1313&amp;" x "&amp;G1313</f>
        <v>0 x 0</v>
      </c>
      <c r="P1313" s="94" t="n">
        <f aca="false">MONTH(B1313)</f>
        <v>12</v>
      </c>
      <c r="Q1313" s="94" t="n">
        <f aca="false">QUOTIENT(B1313-2,7)-6129</f>
        <v>-6129</v>
      </c>
    </row>
    <row r="1314" customFormat="false" ht="12.75" hidden="false" customHeight="false" outlineLevel="0" collapsed="false">
      <c r="A1314" s="94"/>
      <c r="B1314" s="39"/>
      <c r="C1314" s="40"/>
      <c r="D1314" s="98"/>
      <c r="E1314" s="98"/>
      <c r="F1314" s="40"/>
      <c r="G1314" s="97"/>
      <c r="H1314" s="94"/>
      <c r="I1314" s="97"/>
      <c r="J1314" s="94"/>
      <c r="K1314" s="94"/>
      <c r="L1314" s="94"/>
      <c r="M1314" s="97" t="n">
        <v>0</v>
      </c>
      <c r="N1314" s="97" t="n">
        <v>0</v>
      </c>
      <c r="O1314" s="97" t="n">
        <v>0</v>
      </c>
      <c r="P1314" s="94"/>
      <c r="Q1314" s="94"/>
    </row>
    <row r="1315" customFormat="false" ht="12.75" hidden="false" customHeight="false" outlineLevel="0" collapsed="false">
      <c r="A1315" s="99"/>
      <c r="B1315" s="100"/>
      <c r="C1315" s="101"/>
      <c r="D1315" s="102"/>
      <c r="E1315" s="102"/>
      <c r="F1315" s="101"/>
      <c r="G1315" s="103"/>
      <c r="H1315" s="99"/>
      <c r="I1315" s="103"/>
      <c r="J1315" s="99"/>
      <c r="K1315" s="99"/>
      <c r="L1315" s="99"/>
      <c r="M1315" s="103" t="n">
        <v>0</v>
      </c>
      <c r="N1315" s="103" t="n">
        <v>0</v>
      </c>
      <c r="O1315" s="103" t="n">
        <v>0</v>
      </c>
      <c r="P1315" s="99"/>
      <c r="Q1315" s="99"/>
    </row>
    <row r="1316" customFormat="false" ht="12.75" hidden="false" customHeight="false" outlineLevel="0" collapsed="false">
      <c r="A1316" s="104" t="n">
        <f aca="false">A1313+1</f>
        <v>439</v>
      </c>
      <c r="B1316" s="121"/>
      <c r="C1316" s="40"/>
      <c r="D1316" s="96"/>
      <c r="E1316" s="96"/>
      <c r="F1316" s="40"/>
      <c r="G1316" s="105" t="n">
        <f aca="false">C1316</f>
        <v>0</v>
      </c>
      <c r="H1316" s="104" t="n">
        <f aca="false">IF(AND(E1316=0,E1317=0),25,20)</f>
        <v>25</v>
      </c>
      <c r="I1316" s="105" t="n">
        <f aca="false">F1316</f>
        <v>0</v>
      </c>
      <c r="J1316" s="94" t="n">
        <f aca="false">IF(E1316="WO40",-40,MAX(4,SUM(E1316:E1317)))</f>
        <v>4</v>
      </c>
      <c r="K1316" s="104" t="n">
        <f aca="false">IF(D1316&gt;E1316,1,0)+IF(D1317&gt;E1317,1,0)+IF(D1318&gt;E1318,1,0)</f>
        <v>0</v>
      </c>
      <c r="L1316" s="104" t="n">
        <f aca="false">IF(E1316&gt;D1316,1,0)+IF(E1317&gt;D1317,1,0)+IF(E1318&gt;D1318,1,0)</f>
        <v>0</v>
      </c>
      <c r="M1316" s="97" t="str">
        <f aca="false">G1316&amp;" d. "&amp;I1316</f>
        <v>0 d. 0</v>
      </c>
      <c r="N1316" s="97" t="str">
        <f aca="false">G1316&amp;" x "&amp;I1316</f>
        <v>0 x 0</v>
      </c>
      <c r="O1316" s="97" t="str">
        <f aca="false">I1316&amp;" x "&amp;G1316</f>
        <v>0 x 0</v>
      </c>
      <c r="P1316" s="94" t="n">
        <f aca="false">MONTH(B1316)</f>
        <v>12</v>
      </c>
      <c r="Q1316" s="94" t="n">
        <f aca="false">QUOTIENT(B1316-2,7)-6129</f>
        <v>-6129</v>
      </c>
    </row>
    <row r="1317" customFormat="false" ht="12.75" hidden="false" customHeight="false" outlineLevel="0" collapsed="false">
      <c r="A1317" s="94"/>
      <c r="B1317" s="39"/>
      <c r="C1317" s="40"/>
      <c r="D1317" s="98"/>
      <c r="E1317" s="98"/>
      <c r="F1317" s="40"/>
      <c r="G1317" s="97"/>
      <c r="H1317" s="94"/>
      <c r="I1317" s="97"/>
      <c r="J1317" s="94"/>
      <c r="K1317" s="94"/>
      <c r="L1317" s="94"/>
      <c r="M1317" s="97" t="n">
        <v>0</v>
      </c>
      <c r="N1317" s="97" t="n">
        <v>0</v>
      </c>
      <c r="O1317" s="97" t="n">
        <v>0</v>
      </c>
      <c r="P1317" s="94"/>
      <c r="Q1317" s="94"/>
    </row>
    <row r="1318" customFormat="false" ht="12.75" hidden="false" customHeight="false" outlineLevel="0" collapsed="false">
      <c r="A1318" s="99"/>
      <c r="B1318" s="100"/>
      <c r="C1318" s="101"/>
      <c r="D1318" s="102"/>
      <c r="E1318" s="102"/>
      <c r="F1318" s="101"/>
      <c r="G1318" s="103"/>
      <c r="H1318" s="99"/>
      <c r="I1318" s="103"/>
      <c r="J1318" s="99"/>
      <c r="K1318" s="99"/>
      <c r="L1318" s="99"/>
      <c r="M1318" s="103" t="n">
        <v>0</v>
      </c>
      <c r="N1318" s="103" t="n">
        <v>0</v>
      </c>
      <c r="O1318" s="103" t="n">
        <v>0</v>
      </c>
      <c r="P1318" s="99"/>
      <c r="Q1318" s="99"/>
    </row>
    <row r="1319" customFormat="false" ht="12.75" hidden="false" customHeight="false" outlineLevel="0" collapsed="false">
      <c r="A1319" s="104" t="n">
        <f aca="false">A1316+1</f>
        <v>440</v>
      </c>
      <c r="B1319" s="121"/>
      <c r="C1319" s="40"/>
      <c r="D1319" s="96"/>
      <c r="E1319" s="96"/>
      <c r="F1319" s="40"/>
      <c r="G1319" s="105" t="n">
        <f aca="false">C1319</f>
        <v>0</v>
      </c>
      <c r="H1319" s="104" t="n">
        <f aca="false">IF(AND(E1319=0,E1320=0),25,20)</f>
        <v>25</v>
      </c>
      <c r="I1319" s="105" t="n">
        <f aca="false">F1319</f>
        <v>0</v>
      </c>
      <c r="J1319" s="94" t="n">
        <f aca="false">IF(E1319="WO40",-40,MAX(4,SUM(E1319:E1320)))</f>
        <v>4</v>
      </c>
      <c r="K1319" s="104" t="n">
        <f aca="false">IF(D1319&gt;E1319,1,0)+IF(D1320&gt;E1320,1,0)+IF(D1321&gt;E1321,1,0)</f>
        <v>0</v>
      </c>
      <c r="L1319" s="104" t="n">
        <f aca="false">IF(E1319&gt;D1319,1,0)+IF(E1320&gt;D1320,1,0)+IF(E1321&gt;D1321,1,0)</f>
        <v>0</v>
      </c>
      <c r="M1319" s="97" t="str">
        <f aca="false">G1319&amp;" d. "&amp;I1319</f>
        <v>0 d. 0</v>
      </c>
      <c r="N1319" s="97" t="str">
        <f aca="false">G1319&amp;" x "&amp;I1319</f>
        <v>0 x 0</v>
      </c>
      <c r="O1319" s="97" t="str">
        <f aca="false">I1319&amp;" x "&amp;G1319</f>
        <v>0 x 0</v>
      </c>
      <c r="P1319" s="94" t="n">
        <f aca="false">MONTH(B1319)</f>
        <v>12</v>
      </c>
      <c r="Q1319" s="94" t="n">
        <f aca="false">QUOTIENT(B1319-2,7)-6129</f>
        <v>-6129</v>
      </c>
    </row>
    <row r="1320" customFormat="false" ht="12.75" hidden="false" customHeight="false" outlineLevel="0" collapsed="false">
      <c r="A1320" s="94"/>
      <c r="B1320" s="39"/>
      <c r="C1320" s="40"/>
      <c r="D1320" s="98"/>
      <c r="E1320" s="98"/>
      <c r="F1320" s="40"/>
      <c r="G1320" s="97"/>
      <c r="H1320" s="94"/>
      <c r="I1320" s="97"/>
      <c r="J1320" s="94"/>
      <c r="K1320" s="94"/>
      <c r="L1320" s="94"/>
      <c r="M1320" s="97" t="n">
        <v>0</v>
      </c>
      <c r="N1320" s="97" t="n">
        <v>0</v>
      </c>
      <c r="O1320" s="97" t="n">
        <v>0</v>
      </c>
      <c r="P1320" s="94"/>
      <c r="Q1320" s="94"/>
    </row>
    <row r="1321" customFormat="false" ht="12.75" hidden="false" customHeight="false" outlineLevel="0" collapsed="false">
      <c r="A1321" s="99"/>
      <c r="B1321" s="100"/>
      <c r="C1321" s="101"/>
      <c r="D1321" s="102"/>
      <c r="E1321" s="102"/>
      <c r="F1321" s="101"/>
      <c r="G1321" s="103"/>
      <c r="H1321" s="99"/>
      <c r="I1321" s="103"/>
      <c r="J1321" s="99"/>
      <c r="K1321" s="99"/>
      <c r="L1321" s="99"/>
      <c r="M1321" s="103" t="n">
        <v>0</v>
      </c>
      <c r="N1321" s="103" t="n">
        <v>0</v>
      </c>
      <c r="O1321" s="103" t="n">
        <v>0</v>
      </c>
      <c r="P1321" s="99"/>
      <c r="Q1321" s="99"/>
    </row>
    <row r="1322" customFormat="false" ht="12.75" hidden="false" customHeight="false" outlineLevel="0" collapsed="false">
      <c r="A1322" s="104" t="n">
        <f aca="false">A1319+1</f>
        <v>441</v>
      </c>
      <c r="B1322" s="121"/>
      <c r="C1322" s="40"/>
      <c r="D1322" s="96"/>
      <c r="E1322" s="96"/>
      <c r="F1322" s="40"/>
      <c r="G1322" s="105" t="n">
        <f aca="false">C1322</f>
        <v>0</v>
      </c>
      <c r="H1322" s="104" t="n">
        <f aca="false">IF(AND(E1322=0,E1323=0),25,20)</f>
        <v>25</v>
      </c>
      <c r="I1322" s="105" t="n">
        <f aca="false">F1322</f>
        <v>0</v>
      </c>
      <c r="J1322" s="94" t="n">
        <f aca="false">IF(E1322="WO40",-40,MAX(4,SUM(E1322:E1323)))</f>
        <v>4</v>
      </c>
      <c r="K1322" s="104" t="n">
        <f aca="false">IF(D1322&gt;E1322,1,0)+IF(D1323&gt;E1323,1,0)+IF(D1324&gt;E1324,1,0)</f>
        <v>0</v>
      </c>
      <c r="L1322" s="104" t="n">
        <f aca="false">IF(E1322&gt;D1322,1,0)+IF(E1323&gt;D1323,1,0)+IF(E1324&gt;D1324,1,0)</f>
        <v>0</v>
      </c>
      <c r="M1322" s="97" t="str">
        <f aca="false">G1322&amp;" d. "&amp;I1322</f>
        <v>0 d. 0</v>
      </c>
      <c r="N1322" s="97" t="str">
        <f aca="false">G1322&amp;" x "&amp;I1322</f>
        <v>0 x 0</v>
      </c>
      <c r="O1322" s="97" t="str">
        <f aca="false">I1322&amp;" x "&amp;G1322</f>
        <v>0 x 0</v>
      </c>
      <c r="P1322" s="94" t="n">
        <f aca="false">MONTH(B1322)</f>
        <v>12</v>
      </c>
      <c r="Q1322" s="94" t="n">
        <f aca="false">QUOTIENT(B1322-2,7)-6129</f>
        <v>-6129</v>
      </c>
    </row>
    <row r="1323" customFormat="false" ht="12.75" hidden="false" customHeight="false" outlineLevel="0" collapsed="false">
      <c r="A1323" s="94"/>
      <c r="B1323" s="39"/>
      <c r="C1323" s="40"/>
      <c r="D1323" s="98"/>
      <c r="E1323" s="98"/>
      <c r="F1323" s="40"/>
      <c r="G1323" s="97"/>
      <c r="H1323" s="94"/>
      <c r="I1323" s="97"/>
      <c r="J1323" s="94"/>
      <c r="K1323" s="94"/>
      <c r="L1323" s="94"/>
      <c r="M1323" s="97" t="n">
        <v>0</v>
      </c>
      <c r="N1323" s="97" t="n">
        <v>0</v>
      </c>
      <c r="O1323" s="97" t="n">
        <v>0</v>
      </c>
      <c r="P1323" s="94"/>
      <c r="Q1323" s="94"/>
    </row>
    <row r="1324" customFormat="false" ht="12.75" hidden="false" customHeight="false" outlineLevel="0" collapsed="false">
      <c r="A1324" s="99"/>
      <c r="B1324" s="100"/>
      <c r="C1324" s="101"/>
      <c r="D1324" s="102"/>
      <c r="E1324" s="102"/>
      <c r="F1324" s="101"/>
      <c r="G1324" s="103"/>
      <c r="H1324" s="99"/>
      <c r="I1324" s="103"/>
      <c r="J1324" s="99"/>
      <c r="K1324" s="99"/>
      <c r="L1324" s="99"/>
      <c r="M1324" s="103" t="n">
        <v>0</v>
      </c>
      <c r="N1324" s="103" t="n">
        <v>0</v>
      </c>
      <c r="O1324" s="103" t="n">
        <v>0</v>
      </c>
      <c r="P1324" s="99"/>
      <c r="Q1324" s="99"/>
    </row>
    <row r="1325" customFormat="false" ht="12.75" hidden="false" customHeight="false" outlineLevel="0" collapsed="false">
      <c r="A1325" s="104" t="n">
        <f aca="false">A1322+1</f>
        <v>442</v>
      </c>
      <c r="B1325" s="121"/>
      <c r="C1325" s="40"/>
      <c r="D1325" s="96"/>
      <c r="E1325" s="96"/>
      <c r="F1325" s="40"/>
      <c r="G1325" s="105" t="n">
        <f aca="false">C1325</f>
        <v>0</v>
      </c>
      <c r="H1325" s="104" t="n">
        <f aca="false">IF(AND(E1325=0,E1326=0),25,20)</f>
        <v>25</v>
      </c>
      <c r="I1325" s="105" t="n">
        <f aca="false">F1325</f>
        <v>0</v>
      </c>
      <c r="J1325" s="94" t="n">
        <f aca="false">IF(E1325="WO40",-40,MAX(4,SUM(E1325:E1326)))</f>
        <v>4</v>
      </c>
      <c r="K1325" s="104" t="n">
        <f aca="false">IF(D1325&gt;E1325,1,0)+IF(D1326&gt;E1326,1,0)+IF(D1327&gt;E1327,1,0)</f>
        <v>0</v>
      </c>
      <c r="L1325" s="104" t="n">
        <f aca="false">IF(E1325&gt;D1325,1,0)+IF(E1326&gt;D1326,1,0)+IF(E1327&gt;D1327,1,0)</f>
        <v>0</v>
      </c>
      <c r="M1325" s="97" t="str">
        <f aca="false">G1325&amp;" d. "&amp;I1325</f>
        <v>0 d. 0</v>
      </c>
      <c r="N1325" s="97" t="str">
        <f aca="false">G1325&amp;" x "&amp;I1325</f>
        <v>0 x 0</v>
      </c>
      <c r="O1325" s="97" t="str">
        <f aca="false">I1325&amp;" x "&amp;G1325</f>
        <v>0 x 0</v>
      </c>
      <c r="P1325" s="94" t="n">
        <f aca="false">MONTH(B1325)</f>
        <v>12</v>
      </c>
      <c r="Q1325" s="94" t="n">
        <f aca="false">QUOTIENT(B1325-2,7)-6129</f>
        <v>-6129</v>
      </c>
    </row>
    <row r="1326" customFormat="false" ht="12.75" hidden="false" customHeight="false" outlineLevel="0" collapsed="false">
      <c r="A1326" s="94"/>
      <c r="B1326" s="39"/>
      <c r="C1326" s="40"/>
      <c r="D1326" s="98"/>
      <c r="E1326" s="98"/>
      <c r="F1326" s="40"/>
      <c r="G1326" s="97"/>
      <c r="H1326" s="94"/>
      <c r="I1326" s="97"/>
      <c r="J1326" s="94"/>
      <c r="K1326" s="94"/>
      <c r="L1326" s="94"/>
      <c r="M1326" s="97" t="n">
        <v>0</v>
      </c>
      <c r="N1326" s="97" t="n">
        <v>0</v>
      </c>
      <c r="O1326" s="97" t="n">
        <v>0</v>
      </c>
      <c r="P1326" s="94"/>
      <c r="Q1326" s="94"/>
    </row>
    <row r="1327" customFormat="false" ht="12.75" hidden="false" customHeight="false" outlineLevel="0" collapsed="false">
      <c r="A1327" s="99"/>
      <c r="B1327" s="100"/>
      <c r="C1327" s="101"/>
      <c r="D1327" s="102"/>
      <c r="E1327" s="102"/>
      <c r="F1327" s="101"/>
      <c r="G1327" s="103"/>
      <c r="H1327" s="99"/>
      <c r="I1327" s="103"/>
      <c r="J1327" s="99"/>
      <c r="K1327" s="99"/>
      <c r="L1327" s="99"/>
      <c r="M1327" s="103" t="n">
        <v>0</v>
      </c>
      <c r="N1327" s="103" t="n">
        <v>0</v>
      </c>
      <c r="O1327" s="103" t="n">
        <v>0</v>
      </c>
      <c r="P1327" s="99"/>
      <c r="Q1327" s="99"/>
    </row>
    <row r="1328" customFormat="false" ht="12.75" hidden="false" customHeight="false" outlineLevel="0" collapsed="false">
      <c r="A1328" s="104" t="n">
        <f aca="false">A1325+1</f>
        <v>443</v>
      </c>
      <c r="B1328" s="121"/>
      <c r="C1328" s="40"/>
      <c r="D1328" s="96"/>
      <c r="E1328" s="96"/>
      <c r="F1328" s="40"/>
      <c r="G1328" s="105" t="n">
        <f aca="false">C1328</f>
        <v>0</v>
      </c>
      <c r="H1328" s="104" t="n">
        <f aca="false">IF(AND(E1328=0,E1329=0),25,20)</f>
        <v>25</v>
      </c>
      <c r="I1328" s="105" t="n">
        <f aca="false">F1328</f>
        <v>0</v>
      </c>
      <c r="J1328" s="94" t="n">
        <f aca="false">IF(E1328="WO40",-40,MAX(4,SUM(E1328:E1329)))</f>
        <v>4</v>
      </c>
      <c r="K1328" s="104" t="n">
        <f aca="false">IF(D1328&gt;E1328,1,0)+IF(D1329&gt;E1329,1,0)+IF(D1330&gt;E1330,1,0)</f>
        <v>0</v>
      </c>
      <c r="L1328" s="104" t="n">
        <f aca="false">IF(E1328&gt;D1328,1,0)+IF(E1329&gt;D1329,1,0)+IF(E1330&gt;D1330,1,0)</f>
        <v>0</v>
      </c>
      <c r="M1328" s="97" t="str">
        <f aca="false">G1328&amp;" d. "&amp;I1328</f>
        <v>0 d. 0</v>
      </c>
      <c r="N1328" s="97" t="str">
        <f aca="false">G1328&amp;" x "&amp;I1328</f>
        <v>0 x 0</v>
      </c>
      <c r="O1328" s="97" t="str">
        <f aca="false">I1328&amp;" x "&amp;G1328</f>
        <v>0 x 0</v>
      </c>
      <c r="P1328" s="94" t="n">
        <f aca="false">MONTH(B1328)</f>
        <v>12</v>
      </c>
      <c r="Q1328" s="94" t="n">
        <f aca="false">QUOTIENT(B1328-2,7)-6129</f>
        <v>-6129</v>
      </c>
    </row>
    <row r="1329" customFormat="false" ht="12.75" hidden="false" customHeight="false" outlineLevel="0" collapsed="false">
      <c r="A1329" s="94"/>
      <c r="B1329" s="39"/>
      <c r="C1329" s="40"/>
      <c r="D1329" s="98"/>
      <c r="E1329" s="98"/>
      <c r="F1329" s="40"/>
      <c r="G1329" s="97"/>
      <c r="H1329" s="94"/>
      <c r="I1329" s="97"/>
      <c r="J1329" s="94"/>
      <c r="K1329" s="94"/>
      <c r="L1329" s="94"/>
      <c r="M1329" s="97" t="n">
        <v>0</v>
      </c>
      <c r="N1329" s="97" t="n">
        <v>0</v>
      </c>
      <c r="O1329" s="97" t="n">
        <v>0</v>
      </c>
      <c r="P1329" s="94"/>
      <c r="Q1329" s="94"/>
    </row>
    <row r="1330" customFormat="false" ht="12.75" hidden="false" customHeight="false" outlineLevel="0" collapsed="false">
      <c r="A1330" s="99"/>
      <c r="B1330" s="100"/>
      <c r="C1330" s="101"/>
      <c r="D1330" s="102"/>
      <c r="E1330" s="102"/>
      <c r="F1330" s="101"/>
      <c r="G1330" s="103"/>
      <c r="H1330" s="99"/>
      <c r="I1330" s="103"/>
      <c r="J1330" s="99"/>
      <c r="K1330" s="99"/>
      <c r="L1330" s="99"/>
      <c r="M1330" s="103" t="n">
        <v>0</v>
      </c>
      <c r="N1330" s="103" t="n">
        <v>0</v>
      </c>
      <c r="O1330" s="103" t="n">
        <v>0</v>
      </c>
      <c r="P1330" s="99"/>
      <c r="Q1330" s="99"/>
    </row>
    <row r="1331" customFormat="false" ht="12.75" hidden="false" customHeight="false" outlineLevel="0" collapsed="false">
      <c r="A1331" s="104" t="n">
        <f aca="false">A1328+1</f>
        <v>444</v>
      </c>
      <c r="B1331" s="121"/>
      <c r="C1331" s="40"/>
      <c r="D1331" s="96"/>
      <c r="E1331" s="96"/>
      <c r="F1331" s="40"/>
      <c r="G1331" s="105" t="n">
        <f aca="false">C1331</f>
        <v>0</v>
      </c>
      <c r="H1331" s="104" t="n">
        <f aca="false">IF(AND(E1331=0,E1332=0),25,20)</f>
        <v>25</v>
      </c>
      <c r="I1331" s="105" t="n">
        <f aca="false">F1331</f>
        <v>0</v>
      </c>
      <c r="J1331" s="94" t="n">
        <f aca="false">IF(E1331="WO40",-40,MAX(4,SUM(E1331:E1332)))</f>
        <v>4</v>
      </c>
      <c r="K1331" s="104" t="n">
        <f aca="false">IF(D1331&gt;E1331,1,0)+IF(D1332&gt;E1332,1,0)+IF(D1333&gt;E1333,1,0)</f>
        <v>0</v>
      </c>
      <c r="L1331" s="104" t="n">
        <f aca="false">IF(E1331&gt;D1331,1,0)+IF(E1332&gt;D1332,1,0)+IF(E1333&gt;D1333,1,0)</f>
        <v>0</v>
      </c>
      <c r="M1331" s="97" t="str">
        <f aca="false">G1331&amp;" d. "&amp;I1331</f>
        <v>0 d. 0</v>
      </c>
      <c r="N1331" s="97" t="str">
        <f aca="false">G1331&amp;" x "&amp;I1331</f>
        <v>0 x 0</v>
      </c>
      <c r="O1331" s="97" t="str">
        <f aca="false">I1331&amp;" x "&amp;G1331</f>
        <v>0 x 0</v>
      </c>
      <c r="P1331" s="94" t="n">
        <f aca="false">MONTH(B1331)</f>
        <v>12</v>
      </c>
      <c r="Q1331" s="94" t="n">
        <f aca="false">QUOTIENT(B1331-2,7)-6129</f>
        <v>-6129</v>
      </c>
    </row>
    <row r="1332" customFormat="false" ht="12.75" hidden="false" customHeight="false" outlineLevel="0" collapsed="false">
      <c r="A1332" s="94"/>
      <c r="B1332" s="39"/>
      <c r="C1332" s="40"/>
      <c r="D1332" s="98"/>
      <c r="E1332" s="98"/>
      <c r="F1332" s="40"/>
      <c r="G1332" s="97"/>
      <c r="H1332" s="94"/>
      <c r="I1332" s="97"/>
      <c r="J1332" s="94"/>
      <c r="K1332" s="94"/>
      <c r="L1332" s="94"/>
      <c r="M1332" s="97" t="n">
        <v>0</v>
      </c>
      <c r="N1332" s="97" t="n">
        <v>0</v>
      </c>
      <c r="O1332" s="97" t="n">
        <v>0</v>
      </c>
      <c r="P1332" s="94"/>
      <c r="Q1332" s="94"/>
    </row>
    <row r="1333" customFormat="false" ht="12.75" hidden="false" customHeight="false" outlineLevel="0" collapsed="false">
      <c r="A1333" s="99"/>
      <c r="B1333" s="100"/>
      <c r="C1333" s="101"/>
      <c r="D1333" s="102"/>
      <c r="E1333" s="102"/>
      <c r="F1333" s="101"/>
      <c r="G1333" s="103"/>
      <c r="H1333" s="99"/>
      <c r="I1333" s="103"/>
      <c r="J1333" s="99"/>
      <c r="K1333" s="99"/>
      <c r="L1333" s="99"/>
      <c r="M1333" s="103" t="n">
        <v>0</v>
      </c>
      <c r="N1333" s="103" t="n">
        <v>0</v>
      </c>
      <c r="O1333" s="103" t="n">
        <v>0</v>
      </c>
      <c r="P1333" s="99"/>
      <c r="Q1333" s="99"/>
    </row>
    <row r="1334" customFormat="false" ht="12.75" hidden="false" customHeight="false" outlineLevel="0" collapsed="false">
      <c r="A1334" s="104" t="n">
        <f aca="false">A1331+1</f>
        <v>445</v>
      </c>
      <c r="B1334" s="121"/>
      <c r="C1334" s="40"/>
      <c r="D1334" s="96"/>
      <c r="E1334" s="96"/>
      <c r="F1334" s="40"/>
      <c r="G1334" s="105" t="n">
        <f aca="false">C1334</f>
        <v>0</v>
      </c>
      <c r="H1334" s="104" t="n">
        <f aca="false">IF(AND(E1334=0,E1335=0),25,20)</f>
        <v>25</v>
      </c>
      <c r="I1334" s="105" t="n">
        <f aca="false">F1334</f>
        <v>0</v>
      </c>
      <c r="J1334" s="94" t="n">
        <f aca="false">IF(E1334="WO40",-40,MAX(4,SUM(E1334:E1335)))</f>
        <v>4</v>
      </c>
      <c r="K1334" s="104" t="n">
        <f aca="false">IF(D1334&gt;E1334,1,0)+IF(D1335&gt;E1335,1,0)+IF(D1336&gt;E1336,1,0)</f>
        <v>0</v>
      </c>
      <c r="L1334" s="104" t="n">
        <f aca="false">IF(E1334&gt;D1334,1,0)+IF(E1335&gt;D1335,1,0)+IF(E1336&gt;D1336,1,0)</f>
        <v>0</v>
      </c>
      <c r="M1334" s="97" t="str">
        <f aca="false">G1334&amp;" d. "&amp;I1334</f>
        <v>0 d. 0</v>
      </c>
      <c r="N1334" s="97" t="str">
        <f aca="false">G1334&amp;" x "&amp;I1334</f>
        <v>0 x 0</v>
      </c>
      <c r="O1334" s="97" t="str">
        <f aca="false">I1334&amp;" x "&amp;G1334</f>
        <v>0 x 0</v>
      </c>
      <c r="P1334" s="94" t="n">
        <f aca="false">MONTH(B1334)</f>
        <v>12</v>
      </c>
      <c r="Q1334" s="94" t="n">
        <f aca="false">QUOTIENT(B1334-2,7)-6129</f>
        <v>-6129</v>
      </c>
    </row>
    <row r="1335" customFormat="false" ht="12.75" hidden="false" customHeight="false" outlineLevel="0" collapsed="false">
      <c r="A1335" s="94"/>
      <c r="B1335" s="39"/>
      <c r="C1335" s="40"/>
      <c r="D1335" s="98"/>
      <c r="E1335" s="98"/>
      <c r="F1335" s="40"/>
      <c r="G1335" s="97"/>
      <c r="H1335" s="94"/>
      <c r="I1335" s="97"/>
      <c r="J1335" s="94"/>
      <c r="K1335" s="94"/>
      <c r="L1335" s="94"/>
      <c r="M1335" s="97" t="n">
        <v>0</v>
      </c>
      <c r="N1335" s="97" t="n">
        <v>0</v>
      </c>
      <c r="O1335" s="97" t="n">
        <v>0</v>
      </c>
      <c r="P1335" s="94"/>
      <c r="Q1335" s="94"/>
    </row>
    <row r="1336" customFormat="false" ht="12.75" hidden="false" customHeight="false" outlineLevel="0" collapsed="false">
      <c r="A1336" s="99"/>
      <c r="B1336" s="100"/>
      <c r="C1336" s="101"/>
      <c r="D1336" s="102"/>
      <c r="E1336" s="102"/>
      <c r="F1336" s="101"/>
      <c r="G1336" s="103"/>
      <c r="H1336" s="99"/>
      <c r="I1336" s="103"/>
      <c r="J1336" s="99"/>
      <c r="K1336" s="99"/>
      <c r="L1336" s="99"/>
      <c r="M1336" s="103" t="n">
        <v>0</v>
      </c>
      <c r="N1336" s="103" t="n">
        <v>0</v>
      </c>
      <c r="O1336" s="103" t="n">
        <v>0</v>
      </c>
      <c r="P1336" s="99"/>
      <c r="Q1336" s="99"/>
    </row>
    <row r="1337" customFormat="false" ht="12.75" hidden="false" customHeight="false" outlineLevel="0" collapsed="false">
      <c r="A1337" s="104" t="n">
        <f aca="false">A1334+1</f>
        <v>446</v>
      </c>
      <c r="B1337" s="121"/>
      <c r="C1337" s="40"/>
      <c r="D1337" s="96"/>
      <c r="E1337" s="96"/>
      <c r="F1337" s="40"/>
      <c r="G1337" s="105" t="n">
        <f aca="false">C1337</f>
        <v>0</v>
      </c>
      <c r="H1337" s="104" t="n">
        <f aca="false">IF(AND(E1337=0,E1338=0),25,20)</f>
        <v>25</v>
      </c>
      <c r="I1337" s="105" t="n">
        <f aca="false">F1337</f>
        <v>0</v>
      </c>
      <c r="J1337" s="94" t="n">
        <f aca="false">IF(E1337="WO40",-40,MAX(4,SUM(E1337:E1338)))</f>
        <v>4</v>
      </c>
      <c r="K1337" s="104" t="n">
        <f aca="false">IF(D1337&gt;E1337,1,0)+IF(D1338&gt;E1338,1,0)+IF(D1339&gt;E1339,1,0)</f>
        <v>0</v>
      </c>
      <c r="L1337" s="104" t="n">
        <f aca="false">IF(E1337&gt;D1337,1,0)+IF(E1338&gt;D1338,1,0)+IF(E1339&gt;D1339,1,0)</f>
        <v>0</v>
      </c>
      <c r="M1337" s="97" t="str">
        <f aca="false">G1337&amp;" d. "&amp;I1337</f>
        <v>0 d. 0</v>
      </c>
      <c r="N1337" s="97" t="str">
        <f aca="false">G1337&amp;" x "&amp;I1337</f>
        <v>0 x 0</v>
      </c>
      <c r="O1337" s="97" t="str">
        <f aca="false">I1337&amp;" x "&amp;G1337</f>
        <v>0 x 0</v>
      </c>
      <c r="P1337" s="94" t="n">
        <f aca="false">MONTH(B1337)</f>
        <v>12</v>
      </c>
      <c r="Q1337" s="94" t="n">
        <f aca="false">QUOTIENT(B1337-2,7)-6129</f>
        <v>-6129</v>
      </c>
    </row>
    <row r="1338" customFormat="false" ht="12.75" hidden="false" customHeight="false" outlineLevel="0" collapsed="false">
      <c r="A1338" s="94"/>
      <c r="B1338" s="39"/>
      <c r="C1338" s="40"/>
      <c r="D1338" s="98"/>
      <c r="E1338" s="98"/>
      <c r="F1338" s="40"/>
      <c r="G1338" s="97"/>
      <c r="H1338" s="94"/>
      <c r="I1338" s="97"/>
      <c r="J1338" s="94"/>
      <c r="K1338" s="94"/>
      <c r="L1338" s="94"/>
      <c r="M1338" s="97" t="n">
        <v>0</v>
      </c>
      <c r="N1338" s="97" t="n">
        <v>0</v>
      </c>
      <c r="O1338" s="97" t="n">
        <v>0</v>
      </c>
      <c r="P1338" s="94"/>
      <c r="Q1338" s="94"/>
    </row>
    <row r="1339" customFormat="false" ht="12.75" hidden="false" customHeight="false" outlineLevel="0" collapsed="false">
      <c r="A1339" s="99"/>
      <c r="B1339" s="100"/>
      <c r="C1339" s="101"/>
      <c r="D1339" s="102"/>
      <c r="E1339" s="102"/>
      <c r="F1339" s="101"/>
      <c r="G1339" s="103"/>
      <c r="H1339" s="99"/>
      <c r="I1339" s="103"/>
      <c r="J1339" s="99"/>
      <c r="K1339" s="99"/>
      <c r="L1339" s="99"/>
      <c r="M1339" s="103" t="n">
        <v>0</v>
      </c>
      <c r="N1339" s="103" t="n">
        <v>0</v>
      </c>
      <c r="O1339" s="103" t="n">
        <v>0</v>
      </c>
      <c r="P1339" s="99"/>
      <c r="Q1339" s="99"/>
    </row>
    <row r="1340" customFormat="false" ht="12.75" hidden="false" customHeight="false" outlineLevel="0" collapsed="false">
      <c r="A1340" s="104" t="n">
        <f aca="false">A1337+1</f>
        <v>447</v>
      </c>
      <c r="B1340" s="121"/>
      <c r="C1340" s="40"/>
      <c r="D1340" s="96"/>
      <c r="E1340" s="96"/>
      <c r="F1340" s="40"/>
      <c r="G1340" s="105" t="n">
        <f aca="false">C1340</f>
        <v>0</v>
      </c>
      <c r="H1340" s="104" t="n">
        <f aca="false">IF(AND(E1340=0,E1341=0),25,20)</f>
        <v>25</v>
      </c>
      <c r="I1340" s="105" t="n">
        <f aca="false">F1340</f>
        <v>0</v>
      </c>
      <c r="J1340" s="94" t="n">
        <f aca="false">IF(E1340="WO40",-40,MAX(4,SUM(E1340:E1341)))</f>
        <v>4</v>
      </c>
      <c r="K1340" s="104" t="n">
        <f aca="false">IF(D1340&gt;E1340,1,0)+IF(D1341&gt;E1341,1,0)+IF(D1342&gt;E1342,1,0)</f>
        <v>0</v>
      </c>
      <c r="L1340" s="104" t="n">
        <f aca="false">IF(E1340&gt;D1340,1,0)+IF(E1341&gt;D1341,1,0)+IF(E1342&gt;D1342,1,0)</f>
        <v>0</v>
      </c>
      <c r="M1340" s="97" t="str">
        <f aca="false">G1340&amp;" d. "&amp;I1340</f>
        <v>0 d. 0</v>
      </c>
      <c r="N1340" s="97" t="str">
        <f aca="false">G1340&amp;" x "&amp;I1340</f>
        <v>0 x 0</v>
      </c>
      <c r="O1340" s="97" t="str">
        <f aca="false">I1340&amp;" x "&amp;G1340</f>
        <v>0 x 0</v>
      </c>
      <c r="P1340" s="94" t="n">
        <f aca="false">MONTH(B1340)</f>
        <v>12</v>
      </c>
      <c r="Q1340" s="94" t="n">
        <f aca="false">QUOTIENT(B1340-2,7)-6129</f>
        <v>-6129</v>
      </c>
    </row>
    <row r="1341" customFormat="false" ht="12.75" hidden="false" customHeight="false" outlineLevel="0" collapsed="false">
      <c r="A1341" s="94"/>
      <c r="B1341" s="39"/>
      <c r="C1341" s="40"/>
      <c r="D1341" s="98"/>
      <c r="E1341" s="98"/>
      <c r="F1341" s="40"/>
      <c r="G1341" s="97"/>
      <c r="H1341" s="94"/>
      <c r="I1341" s="97"/>
      <c r="J1341" s="94"/>
      <c r="K1341" s="94"/>
      <c r="L1341" s="94"/>
      <c r="M1341" s="97" t="n">
        <v>0</v>
      </c>
      <c r="N1341" s="97" t="n">
        <v>0</v>
      </c>
      <c r="O1341" s="97" t="n">
        <v>0</v>
      </c>
      <c r="P1341" s="94"/>
      <c r="Q1341" s="94"/>
    </row>
    <row r="1342" customFormat="false" ht="12.75" hidden="false" customHeight="false" outlineLevel="0" collapsed="false">
      <c r="A1342" s="99"/>
      <c r="B1342" s="100"/>
      <c r="C1342" s="101"/>
      <c r="D1342" s="102"/>
      <c r="E1342" s="102"/>
      <c r="F1342" s="101"/>
      <c r="G1342" s="103"/>
      <c r="H1342" s="99"/>
      <c r="I1342" s="103"/>
      <c r="J1342" s="99"/>
      <c r="K1342" s="99"/>
      <c r="L1342" s="99"/>
      <c r="M1342" s="103" t="n">
        <v>0</v>
      </c>
      <c r="N1342" s="103" t="n">
        <v>0</v>
      </c>
      <c r="O1342" s="103" t="n">
        <v>0</v>
      </c>
      <c r="P1342" s="99"/>
      <c r="Q1342" s="99"/>
    </row>
    <row r="1343" customFormat="false" ht="12.75" hidden="false" customHeight="false" outlineLevel="0" collapsed="false">
      <c r="A1343" s="104" t="n">
        <f aca="false">A1340+1</f>
        <v>448</v>
      </c>
      <c r="B1343" s="121"/>
      <c r="C1343" s="40"/>
      <c r="D1343" s="96"/>
      <c r="E1343" s="96"/>
      <c r="F1343" s="40"/>
      <c r="G1343" s="105" t="n">
        <f aca="false">C1343</f>
        <v>0</v>
      </c>
      <c r="H1343" s="104" t="n">
        <f aca="false">IF(AND(E1343=0,E1344=0),25,20)</f>
        <v>25</v>
      </c>
      <c r="I1343" s="105" t="n">
        <f aca="false">F1343</f>
        <v>0</v>
      </c>
      <c r="J1343" s="94" t="n">
        <f aca="false">IF(E1343="WO40",-40,MAX(4,SUM(E1343:E1344)))</f>
        <v>4</v>
      </c>
      <c r="K1343" s="104" t="n">
        <f aca="false">IF(D1343&gt;E1343,1,0)+IF(D1344&gt;E1344,1,0)+IF(D1345&gt;E1345,1,0)</f>
        <v>0</v>
      </c>
      <c r="L1343" s="104" t="n">
        <f aca="false">IF(E1343&gt;D1343,1,0)+IF(E1344&gt;D1344,1,0)+IF(E1345&gt;D1345,1,0)</f>
        <v>0</v>
      </c>
      <c r="M1343" s="97" t="str">
        <f aca="false">G1343&amp;" d. "&amp;I1343</f>
        <v>0 d. 0</v>
      </c>
      <c r="N1343" s="97" t="str">
        <f aca="false">G1343&amp;" x "&amp;I1343</f>
        <v>0 x 0</v>
      </c>
      <c r="O1343" s="97" t="str">
        <f aca="false">I1343&amp;" x "&amp;G1343</f>
        <v>0 x 0</v>
      </c>
      <c r="P1343" s="94" t="n">
        <f aca="false">MONTH(B1343)</f>
        <v>12</v>
      </c>
      <c r="Q1343" s="94" t="n">
        <f aca="false">QUOTIENT(B1343-2,7)-6129</f>
        <v>-6129</v>
      </c>
    </row>
    <row r="1344" customFormat="false" ht="12.75" hidden="false" customHeight="false" outlineLevel="0" collapsed="false">
      <c r="A1344" s="94"/>
      <c r="B1344" s="39"/>
      <c r="C1344" s="40"/>
      <c r="D1344" s="98"/>
      <c r="E1344" s="98"/>
      <c r="F1344" s="40"/>
      <c r="G1344" s="97"/>
      <c r="H1344" s="94"/>
      <c r="I1344" s="97"/>
      <c r="J1344" s="94"/>
      <c r="K1344" s="94"/>
      <c r="L1344" s="94"/>
      <c r="M1344" s="97" t="n">
        <v>0</v>
      </c>
      <c r="N1344" s="97" t="n">
        <v>0</v>
      </c>
      <c r="O1344" s="97" t="n">
        <v>0</v>
      </c>
      <c r="P1344" s="94"/>
      <c r="Q1344" s="94"/>
    </row>
    <row r="1345" customFormat="false" ht="12.75" hidden="false" customHeight="false" outlineLevel="0" collapsed="false">
      <c r="A1345" s="99"/>
      <c r="B1345" s="100"/>
      <c r="C1345" s="101"/>
      <c r="D1345" s="102"/>
      <c r="E1345" s="102"/>
      <c r="F1345" s="101"/>
      <c r="G1345" s="103"/>
      <c r="H1345" s="99"/>
      <c r="I1345" s="103"/>
      <c r="J1345" s="99"/>
      <c r="K1345" s="99"/>
      <c r="L1345" s="99"/>
      <c r="M1345" s="103" t="n">
        <v>0</v>
      </c>
      <c r="N1345" s="103" t="n">
        <v>0</v>
      </c>
      <c r="O1345" s="103" t="n">
        <v>0</v>
      </c>
      <c r="P1345" s="99"/>
      <c r="Q1345" s="99"/>
    </row>
    <row r="1346" customFormat="false" ht="12.75" hidden="false" customHeight="false" outlineLevel="0" collapsed="false">
      <c r="A1346" s="104" t="n">
        <f aca="false">A1343+1</f>
        <v>449</v>
      </c>
      <c r="B1346" s="121"/>
      <c r="C1346" s="40"/>
      <c r="D1346" s="96"/>
      <c r="E1346" s="96"/>
      <c r="F1346" s="40"/>
      <c r="G1346" s="105" t="n">
        <f aca="false">C1346</f>
        <v>0</v>
      </c>
      <c r="H1346" s="104" t="n">
        <f aca="false">IF(AND(E1346=0,E1347=0),25,20)</f>
        <v>25</v>
      </c>
      <c r="I1346" s="105" t="n">
        <f aca="false">F1346</f>
        <v>0</v>
      </c>
      <c r="J1346" s="94" t="n">
        <f aca="false">IF(E1346="WO40",-40,MAX(4,SUM(E1346:E1347)))</f>
        <v>4</v>
      </c>
      <c r="K1346" s="104" t="n">
        <f aca="false">IF(D1346&gt;E1346,1,0)+IF(D1347&gt;E1347,1,0)+IF(D1348&gt;E1348,1,0)</f>
        <v>0</v>
      </c>
      <c r="L1346" s="104" t="n">
        <f aca="false">IF(E1346&gt;D1346,1,0)+IF(E1347&gt;D1347,1,0)+IF(E1348&gt;D1348,1,0)</f>
        <v>0</v>
      </c>
      <c r="M1346" s="97" t="str">
        <f aca="false">G1346&amp;" d. "&amp;I1346</f>
        <v>0 d. 0</v>
      </c>
      <c r="N1346" s="97" t="str">
        <f aca="false">G1346&amp;" x "&amp;I1346</f>
        <v>0 x 0</v>
      </c>
      <c r="O1346" s="97" t="str">
        <f aca="false">I1346&amp;" x "&amp;G1346</f>
        <v>0 x 0</v>
      </c>
      <c r="P1346" s="94" t="n">
        <f aca="false">MONTH(B1346)</f>
        <v>12</v>
      </c>
      <c r="Q1346" s="94" t="n">
        <f aca="false">QUOTIENT(B1346-2,7)-6129</f>
        <v>-6129</v>
      </c>
    </row>
    <row r="1347" customFormat="false" ht="12.75" hidden="false" customHeight="false" outlineLevel="0" collapsed="false">
      <c r="A1347" s="94"/>
      <c r="B1347" s="39"/>
      <c r="C1347" s="40"/>
      <c r="D1347" s="98"/>
      <c r="E1347" s="98"/>
      <c r="F1347" s="40"/>
      <c r="G1347" s="97"/>
      <c r="H1347" s="94"/>
      <c r="I1347" s="97"/>
      <c r="J1347" s="94"/>
      <c r="K1347" s="94"/>
      <c r="L1347" s="94"/>
      <c r="M1347" s="97" t="n">
        <v>0</v>
      </c>
      <c r="N1347" s="97" t="n">
        <v>0</v>
      </c>
      <c r="O1347" s="97" t="n">
        <v>0</v>
      </c>
      <c r="P1347" s="94"/>
      <c r="Q1347" s="94"/>
    </row>
    <row r="1348" customFormat="false" ht="12.75" hidden="false" customHeight="false" outlineLevel="0" collapsed="false">
      <c r="A1348" s="99"/>
      <c r="B1348" s="100"/>
      <c r="C1348" s="101"/>
      <c r="D1348" s="102"/>
      <c r="E1348" s="102"/>
      <c r="F1348" s="101"/>
      <c r="G1348" s="103"/>
      <c r="H1348" s="99"/>
      <c r="I1348" s="103"/>
      <c r="J1348" s="99"/>
      <c r="K1348" s="99"/>
      <c r="L1348" s="99"/>
      <c r="M1348" s="103" t="n">
        <v>0</v>
      </c>
      <c r="N1348" s="103" t="n">
        <v>0</v>
      </c>
      <c r="O1348" s="103" t="n">
        <v>0</v>
      </c>
      <c r="P1348" s="99"/>
      <c r="Q1348" s="99"/>
    </row>
    <row r="1349" customFormat="false" ht="12.75" hidden="false" customHeight="false" outlineLevel="0" collapsed="false">
      <c r="A1349" s="104" t="n">
        <f aca="false">A1346+1</f>
        <v>450</v>
      </c>
      <c r="B1349" s="121"/>
      <c r="C1349" s="40"/>
      <c r="D1349" s="96"/>
      <c r="E1349" s="96"/>
      <c r="F1349" s="40"/>
      <c r="G1349" s="105" t="n">
        <f aca="false">C1349</f>
        <v>0</v>
      </c>
      <c r="H1349" s="104" t="n">
        <f aca="false">IF(AND(E1349=0,E1350=0),25,20)</f>
        <v>25</v>
      </c>
      <c r="I1349" s="105" t="n">
        <f aca="false">F1349</f>
        <v>0</v>
      </c>
      <c r="J1349" s="94" t="n">
        <f aca="false">IF(E1349="WO40",-40,MAX(4,SUM(E1349:E1350)))</f>
        <v>4</v>
      </c>
      <c r="K1349" s="104" t="n">
        <f aca="false">IF(D1349&gt;E1349,1,0)+IF(D1350&gt;E1350,1,0)+IF(D1351&gt;E1351,1,0)</f>
        <v>0</v>
      </c>
      <c r="L1349" s="104" t="n">
        <f aca="false">IF(E1349&gt;D1349,1,0)+IF(E1350&gt;D1350,1,0)+IF(E1351&gt;D1351,1,0)</f>
        <v>0</v>
      </c>
      <c r="M1349" s="97" t="str">
        <f aca="false">G1349&amp;" d. "&amp;I1349</f>
        <v>0 d. 0</v>
      </c>
      <c r="N1349" s="97" t="str">
        <f aca="false">G1349&amp;" x "&amp;I1349</f>
        <v>0 x 0</v>
      </c>
      <c r="O1349" s="97" t="str">
        <f aca="false">I1349&amp;" x "&amp;G1349</f>
        <v>0 x 0</v>
      </c>
      <c r="P1349" s="94" t="n">
        <f aca="false">MONTH(B1349)</f>
        <v>12</v>
      </c>
      <c r="Q1349" s="94" t="n">
        <f aca="false">QUOTIENT(B1349-2,7)-6129</f>
        <v>-6129</v>
      </c>
    </row>
    <row r="1350" customFormat="false" ht="12.75" hidden="false" customHeight="false" outlineLevel="0" collapsed="false">
      <c r="A1350" s="94"/>
      <c r="B1350" s="39"/>
      <c r="C1350" s="40"/>
      <c r="D1350" s="98"/>
      <c r="E1350" s="98"/>
      <c r="F1350" s="40"/>
      <c r="G1350" s="97"/>
      <c r="H1350" s="94"/>
      <c r="I1350" s="97"/>
      <c r="J1350" s="94"/>
      <c r="K1350" s="94"/>
      <c r="L1350" s="94"/>
      <c r="M1350" s="97" t="n">
        <v>0</v>
      </c>
      <c r="N1350" s="97" t="n">
        <v>0</v>
      </c>
      <c r="O1350" s="97" t="n">
        <v>0</v>
      </c>
      <c r="P1350" s="94"/>
      <c r="Q1350" s="94"/>
    </row>
    <row r="1351" customFormat="false" ht="12.75" hidden="false" customHeight="false" outlineLevel="0" collapsed="false">
      <c r="A1351" s="99"/>
      <c r="B1351" s="100"/>
      <c r="C1351" s="101"/>
      <c r="D1351" s="102"/>
      <c r="E1351" s="102"/>
      <c r="F1351" s="101"/>
      <c r="G1351" s="103"/>
      <c r="H1351" s="99"/>
      <c r="I1351" s="103"/>
      <c r="J1351" s="99"/>
      <c r="K1351" s="99"/>
      <c r="L1351" s="99"/>
      <c r="M1351" s="103" t="n">
        <v>0</v>
      </c>
      <c r="N1351" s="103" t="n">
        <v>0</v>
      </c>
      <c r="O1351" s="103" t="n">
        <v>0</v>
      </c>
      <c r="P1351" s="99"/>
      <c r="Q1351" s="99"/>
    </row>
    <row r="1352" customFormat="false" ht="12.75" hidden="false" customHeight="false" outlineLevel="0" collapsed="false">
      <c r="A1352" s="104" t="n">
        <f aca="false">A1349+1</f>
        <v>451</v>
      </c>
      <c r="B1352" s="121"/>
      <c r="C1352" s="40"/>
      <c r="D1352" s="96"/>
      <c r="E1352" s="96"/>
      <c r="F1352" s="40"/>
      <c r="G1352" s="105" t="n">
        <f aca="false">C1352</f>
        <v>0</v>
      </c>
      <c r="H1352" s="104" t="n">
        <f aca="false">IF(AND(E1352=0,E1353=0),25,20)</f>
        <v>25</v>
      </c>
      <c r="I1352" s="105" t="n">
        <f aca="false">F1352</f>
        <v>0</v>
      </c>
      <c r="J1352" s="94" t="n">
        <f aca="false">IF(E1352="WO40",-40,MAX(4,SUM(E1352:E1353)))</f>
        <v>4</v>
      </c>
      <c r="K1352" s="104" t="n">
        <f aca="false">IF(D1352&gt;E1352,1,0)+IF(D1353&gt;E1353,1,0)+IF(D1354&gt;E1354,1,0)</f>
        <v>0</v>
      </c>
      <c r="L1352" s="104" t="n">
        <f aca="false">IF(E1352&gt;D1352,1,0)+IF(E1353&gt;D1353,1,0)+IF(E1354&gt;D1354,1,0)</f>
        <v>0</v>
      </c>
      <c r="M1352" s="97" t="str">
        <f aca="false">G1352&amp;" d. "&amp;I1352</f>
        <v>0 d. 0</v>
      </c>
      <c r="N1352" s="97" t="str">
        <f aca="false">G1352&amp;" x "&amp;I1352</f>
        <v>0 x 0</v>
      </c>
      <c r="O1352" s="97" t="str">
        <f aca="false">I1352&amp;" x "&amp;G1352</f>
        <v>0 x 0</v>
      </c>
      <c r="P1352" s="94" t="n">
        <f aca="false">MONTH(B1352)</f>
        <v>12</v>
      </c>
      <c r="Q1352" s="94" t="n">
        <f aca="false">QUOTIENT(B1352-2,7)-6129</f>
        <v>-6129</v>
      </c>
    </row>
    <row r="1353" customFormat="false" ht="12.75" hidden="false" customHeight="false" outlineLevel="0" collapsed="false">
      <c r="A1353" s="94"/>
      <c r="B1353" s="39"/>
      <c r="C1353" s="40"/>
      <c r="D1353" s="98"/>
      <c r="E1353" s="98"/>
      <c r="F1353" s="40"/>
      <c r="G1353" s="97"/>
      <c r="H1353" s="94"/>
      <c r="I1353" s="97"/>
      <c r="J1353" s="94"/>
      <c r="K1353" s="94"/>
      <c r="L1353" s="94"/>
      <c r="M1353" s="97" t="n">
        <v>0</v>
      </c>
      <c r="N1353" s="97" t="n">
        <v>0</v>
      </c>
      <c r="O1353" s="97" t="n">
        <v>0</v>
      </c>
      <c r="P1353" s="94"/>
      <c r="Q1353" s="94"/>
    </row>
    <row r="1354" customFormat="false" ht="12.75" hidden="false" customHeight="false" outlineLevel="0" collapsed="false">
      <c r="A1354" s="99"/>
      <c r="B1354" s="100"/>
      <c r="C1354" s="101"/>
      <c r="D1354" s="102"/>
      <c r="E1354" s="102"/>
      <c r="F1354" s="101"/>
      <c r="G1354" s="103"/>
      <c r="H1354" s="99"/>
      <c r="I1354" s="103"/>
      <c r="J1354" s="99"/>
      <c r="K1354" s="99"/>
      <c r="L1354" s="99"/>
      <c r="M1354" s="103" t="n">
        <v>0</v>
      </c>
      <c r="N1354" s="103" t="n">
        <v>0</v>
      </c>
      <c r="O1354" s="103" t="n">
        <v>0</v>
      </c>
      <c r="P1354" s="99"/>
      <c r="Q1354" s="99"/>
    </row>
    <row r="1355" customFormat="false" ht="12.75" hidden="false" customHeight="false" outlineLevel="0" collapsed="false">
      <c r="A1355" s="104" t="n">
        <f aca="false">A1352+1</f>
        <v>452</v>
      </c>
      <c r="B1355" s="121"/>
      <c r="C1355" s="40"/>
      <c r="D1355" s="96"/>
      <c r="E1355" s="96"/>
      <c r="F1355" s="40"/>
      <c r="G1355" s="105" t="n">
        <f aca="false">C1355</f>
        <v>0</v>
      </c>
      <c r="H1355" s="104" t="n">
        <f aca="false">IF(AND(E1355=0,E1356=0),25,20)</f>
        <v>25</v>
      </c>
      <c r="I1355" s="105" t="n">
        <f aca="false">F1355</f>
        <v>0</v>
      </c>
      <c r="J1355" s="94" t="n">
        <f aca="false">IF(E1355="WO40",-40,MAX(4,SUM(E1355:E1356)))</f>
        <v>4</v>
      </c>
      <c r="K1355" s="104" t="n">
        <f aca="false">IF(D1355&gt;E1355,1,0)+IF(D1356&gt;E1356,1,0)+IF(D1357&gt;E1357,1,0)</f>
        <v>0</v>
      </c>
      <c r="L1355" s="104" t="n">
        <f aca="false">IF(E1355&gt;D1355,1,0)+IF(E1356&gt;D1356,1,0)+IF(E1357&gt;D1357,1,0)</f>
        <v>0</v>
      </c>
      <c r="M1355" s="97" t="str">
        <f aca="false">G1355&amp;" d. "&amp;I1355</f>
        <v>0 d. 0</v>
      </c>
      <c r="N1355" s="97" t="str">
        <f aca="false">G1355&amp;" x "&amp;I1355</f>
        <v>0 x 0</v>
      </c>
      <c r="O1355" s="97" t="str">
        <f aca="false">I1355&amp;" x "&amp;G1355</f>
        <v>0 x 0</v>
      </c>
      <c r="P1355" s="94" t="n">
        <f aca="false">MONTH(B1355)</f>
        <v>12</v>
      </c>
      <c r="Q1355" s="94" t="n">
        <f aca="false">QUOTIENT(B1355-2,7)-6129</f>
        <v>-6129</v>
      </c>
    </row>
    <row r="1356" customFormat="false" ht="12.75" hidden="false" customHeight="false" outlineLevel="0" collapsed="false">
      <c r="A1356" s="94"/>
      <c r="B1356" s="39"/>
      <c r="C1356" s="40"/>
      <c r="D1356" s="98"/>
      <c r="E1356" s="98"/>
      <c r="F1356" s="40"/>
      <c r="G1356" s="97"/>
      <c r="H1356" s="94"/>
      <c r="I1356" s="97"/>
      <c r="J1356" s="94"/>
      <c r="K1356" s="94"/>
      <c r="L1356" s="94"/>
      <c r="M1356" s="97" t="n">
        <v>0</v>
      </c>
      <c r="N1356" s="97" t="n">
        <v>0</v>
      </c>
      <c r="O1356" s="97" t="n">
        <v>0</v>
      </c>
      <c r="P1356" s="94"/>
      <c r="Q1356" s="94"/>
    </row>
    <row r="1357" customFormat="false" ht="12.75" hidden="false" customHeight="false" outlineLevel="0" collapsed="false">
      <c r="A1357" s="99"/>
      <c r="B1357" s="100"/>
      <c r="C1357" s="101"/>
      <c r="D1357" s="102"/>
      <c r="E1357" s="102"/>
      <c r="F1357" s="101"/>
      <c r="G1357" s="103"/>
      <c r="H1357" s="99"/>
      <c r="I1357" s="103"/>
      <c r="J1357" s="99"/>
      <c r="K1357" s="99"/>
      <c r="L1357" s="99"/>
      <c r="M1357" s="103" t="n">
        <v>0</v>
      </c>
      <c r="N1357" s="103" t="n">
        <v>0</v>
      </c>
      <c r="O1357" s="103" t="n">
        <v>0</v>
      </c>
      <c r="P1357" s="99"/>
      <c r="Q1357" s="99"/>
    </row>
    <row r="1358" customFormat="false" ht="12.75" hidden="false" customHeight="false" outlineLevel="0" collapsed="false">
      <c r="A1358" s="104" t="n">
        <f aca="false">A1355+1</f>
        <v>453</v>
      </c>
      <c r="B1358" s="121"/>
      <c r="C1358" s="40"/>
      <c r="D1358" s="96"/>
      <c r="E1358" s="96"/>
      <c r="F1358" s="40"/>
      <c r="G1358" s="105" t="n">
        <f aca="false">C1358</f>
        <v>0</v>
      </c>
      <c r="H1358" s="104" t="n">
        <f aca="false">IF(AND(E1358=0,E1359=0),25,20)</f>
        <v>25</v>
      </c>
      <c r="I1358" s="105" t="n">
        <f aca="false">F1358</f>
        <v>0</v>
      </c>
      <c r="J1358" s="94" t="n">
        <f aca="false">IF(E1358="WO40",-40,MAX(4,SUM(E1358:E1359)))</f>
        <v>4</v>
      </c>
      <c r="K1358" s="104" t="n">
        <f aca="false">IF(D1358&gt;E1358,1,0)+IF(D1359&gt;E1359,1,0)+IF(D1360&gt;E1360,1,0)</f>
        <v>0</v>
      </c>
      <c r="L1358" s="104" t="n">
        <f aca="false">IF(E1358&gt;D1358,1,0)+IF(E1359&gt;D1359,1,0)+IF(E1360&gt;D1360,1,0)</f>
        <v>0</v>
      </c>
      <c r="M1358" s="97" t="str">
        <f aca="false">G1358&amp;" d. "&amp;I1358</f>
        <v>0 d. 0</v>
      </c>
      <c r="N1358" s="97" t="str">
        <f aca="false">G1358&amp;" x "&amp;I1358</f>
        <v>0 x 0</v>
      </c>
      <c r="O1358" s="97" t="str">
        <f aca="false">I1358&amp;" x "&amp;G1358</f>
        <v>0 x 0</v>
      </c>
      <c r="P1358" s="94" t="n">
        <f aca="false">MONTH(B1358)</f>
        <v>12</v>
      </c>
      <c r="Q1358" s="94" t="n">
        <f aca="false">QUOTIENT(B1358-2,7)-6129</f>
        <v>-6129</v>
      </c>
    </row>
    <row r="1359" customFormat="false" ht="12.75" hidden="false" customHeight="false" outlineLevel="0" collapsed="false">
      <c r="A1359" s="94"/>
      <c r="B1359" s="39"/>
      <c r="C1359" s="40"/>
      <c r="D1359" s="98"/>
      <c r="E1359" s="98"/>
      <c r="F1359" s="40"/>
      <c r="G1359" s="97"/>
      <c r="H1359" s="94"/>
      <c r="I1359" s="97"/>
      <c r="J1359" s="94"/>
      <c r="K1359" s="94"/>
      <c r="L1359" s="94"/>
      <c r="M1359" s="97" t="n">
        <v>0</v>
      </c>
      <c r="N1359" s="97" t="n">
        <v>0</v>
      </c>
      <c r="O1359" s="97" t="n">
        <v>0</v>
      </c>
      <c r="P1359" s="94"/>
      <c r="Q1359" s="94"/>
    </row>
    <row r="1360" customFormat="false" ht="12.75" hidden="false" customHeight="false" outlineLevel="0" collapsed="false">
      <c r="A1360" s="99"/>
      <c r="B1360" s="100"/>
      <c r="C1360" s="101"/>
      <c r="D1360" s="102"/>
      <c r="E1360" s="102"/>
      <c r="F1360" s="101"/>
      <c r="G1360" s="103"/>
      <c r="H1360" s="99"/>
      <c r="I1360" s="103"/>
      <c r="J1360" s="99"/>
      <c r="K1360" s="99"/>
      <c r="L1360" s="99"/>
      <c r="M1360" s="103" t="n">
        <v>0</v>
      </c>
      <c r="N1360" s="103" t="n">
        <v>0</v>
      </c>
      <c r="O1360" s="103" t="n">
        <v>0</v>
      </c>
      <c r="P1360" s="99"/>
      <c r="Q1360" s="99"/>
    </row>
    <row r="1361" customFormat="false" ht="12.75" hidden="false" customHeight="false" outlineLevel="0" collapsed="false">
      <c r="A1361" s="104" t="n">
        <f aca="false">A1358+1</f>
        <v>454</v>
      </c>
      <c r="B1361" s="121"/>
      <c r="C1361" s="40"/>
      <c r="D1361" s="96"/>
      <c r="E1361" s="96"/>
      <c r="F1361" s="40"/>
      <c r="G1361" s="105" t="n">
        <f aca="false">C1361</f>
        <v>0</v>
      </c>
      <c r="H1361" s="104" t="n">
        <f aca="false">IF(AND(E1361=0,E1362=0),25,20)</f>
        <v>25</v>
      </c>
      <c r="I1361" s="105" t="n">
        <f aca="false">F1361</f>
        <v>0</v>
      </c>
      <c r="J1361" s="94" t="n">
        <f aca="false">IF(E1361="WO40",-40,MAX(4,SUM(E1361:E1362)))</f>
        <v>4</v>
      </c>
      <c r="K1361" s="104" t="n">
        <f aca="false">IF(D1361&gt;E1361,1,0)+IF(D1362&gt;E1362,1,0)+IF(D1363&gt;E1363,1,0)</f>
        <v>0</v>
      </c>
      <c r="L1361" s="104" t="n">
        <f aca="false">IF(E1361&gt;D1361,1,0)+IF(E1362&gt;D1362,1,0)+IF(E1363&gt;D1363,1,0)</f>
        <v>0</v>
      </c>
      <c r="M1361" s="97" t="str">
        <f aca="false">G1361&amp;" d. "&amp;I1361</f>
        <v>0 d. 0</v>
      </c>
      <c r="N1361" s="97" t="str">
        <f aca="false">G1361&amp;" x "&amp;I1361</f>
        <v>0 x 0</v>
      </c>
      <c r="O1361" s="97" t="str">
        <f aca="false">I1361&amp;" x "&amp;G1361</f>
        <v>0 x 0</v>
      </c>
      <c r="P1361" s="94" t="n">
        <f aca="false">MONTH(B1361)</f>
        <v>12</v>
      </c>
      <c r="Q1361" s="94" t="n">
        <f aca="false">QUOTIENT(B1361-2,7)-6129</f>
        <v>-6129</v>
      </c>
    </row>
    <row r="1362" customFormat="false" ht="12.75" hidden="false" customHeight="false" outlineLevel="0" collapsed="false">
      <c r="A1362" s="94"/>
      <c r="B1362" s="39"/>
      <c r="C1362" s="40"/>
      <c r="D1362" s="98"/>
      <c r="E1362" s="98"/>
      <c r="F1362" s="40"/>
      <c r="G1362" s="97"/>
      <c r="H1362" s="94"/>
      <c r="I1362" s="97"/>
      <c r="J1362" s="94"/>
      <c r="K1362" s="94"/>
      <c r="L1362" s="94"/>
      <c r="M1362" s="97" t="n">
        <v>0</v>
      </c>
      <c r="N1362" s="97" t="n">
        <v>0</v>
      </c>
      <c r="O1362" s="97" t="n">
        <v>0</v>
      </c>
      <c r="P1362" s="94"/>
      <c r="Q1362" s="94"/>
    </row>
    <row r="1363" customFormat="false" ht="12.75" hidden="false" customHeight="false" outlineLevel="0" collapsed="false">
      <c r="A1363" s="99"/>
      <c r="B1363" s="100"/>
      <c r="C1363" s="101"/>
      <c r="D1363" s="102"/>
      <c r="E1363" s="102"/>
      <c r="F1363" s="101"/>
      <c r="G1363" s="103"/>
      <c r="H1363" s="99"/>
      <c r="I1363" s="103"/>
      <c r="J1363" s="99"/>
      <c r="K1363" s="99"/>
      <c r="L1363" s="99"/>
      <c r="M1363" s="103" t="n">
        <v>0</v>
      </c>
      <c r="N1363" s="103" t="n">
        <v>0</v>
      </c>
      <c r="O1363" s="103" t="n">
        <v>0</v>
      </c>
      <c r="P1363" s="99"/>
      <c r="Q1363" s="99"/>
    </row>
    <row r="1364" customFormat="false" ht="12.75" hidden="false" customHeight="false" outlineLevel="0" collapsed="false">
      <c r="A1364" s="104" t="n">
        <f aca="false">A1361+1</f>
        <v>455</v>
      </c>
      <c r="B1364" s="121"/>
      <c r="C1364" s="40"/>
      <c r="D1364" s="96"/>
      <c r="E1364" s="96"/>
      <c r="F1364" s="40"/>
      <c r="G1364" s="105" t="n">
        <f aca="false">C1364</f>
        <v>0</v>
      </c>
      <c r="H1364" s="104" t="n">
        <f aca="false">IF(AND(E1364=0,E1365=0),25,20)</f>
        <v>25</v>
      </c>
      <c r="I1364" s="105" t="n">
        <f aca="false">F1364</f>
        <v>0</v>
      </c>
      <c r="J1364" s="94" t="n">
        <f aca="false">IF(E1364="WO40",-40,MAX(4,SUM(E1364:E1365)))</f>
        <v>4</v>
      </c>
      <c r="K1364" s="104" t="n">
        <f aca="false">IF(D1364&gt;E1364,1,0)+IF(D1365&gt;E1365,1,0)+IF(D1366&gt;E1366,1,0)</f>
        <v>0</v>
      </c>
      <c r="L1364" s="104" t="n">
        <f aca="false">IF(E1364&gt;D1364,1,0)+IF(E1365&gt;D1365,1,0)+IF(E1366&gt;D1366,1,0)</f>
        <v>0</v>
      </c>
      <c r="M1364" s="97" t="str">
        <f aca="false">G1364&amp;" d. "&amp;I1364</f>
        <v>0 d. 0</v>
      </c>
      <c r="N1364" s="97" t="str">
        <f aca="false">G1364&amp;" x "&amp;I1364</f>
        <v>0 x 0</v>
      </c>
      <c r="O1364" s="97" t="str">
        <f aca="false">I1364&amp;" x "&amp;G1364</f>
        <v>0 x 0</v>
      </c>
      <c r="P1364" s="94" t="n">
        <f aca="false">MONTH(B1364)</f>
        <v>12</v>
      </c>
      <c r="Q1364" s="94" t="n">
        <f aca="false">QUOTIENT(B1364-2,7)-6129</f>
        <v>-6129</v>
      </c>
    </row>
    <row r="1365" customFormat="false" ht="12.75" hidden="false" customHeight="false" outlineLevel="0" collapsed="false">
      <c r="A1365" s="94"/>
      <c r="B1365" s="39"/>
      <c r="C1365" s="40"/>
      <c r="D1365" s="98"/>
      <c r="E1365" s="98"/>
      <c r="F1365" s="40"/>
      <c r="G1365" s="97"/>
      <c r="H1365" s="94"/>
      <c r="I1365" s="97"/>
      <c r="J1365" s="94"/>
      <c r="K1365" s="94"/>
      <c r="L1365" s="94"/>
      <c r="M1365" s="97" t="n">
        <v>0</v>
      </c>
      <c r="N1365" s="97" t="n">
        <v>0</v>
      </c>
      <c r="O1365" s="97" t="n">
        <v>0</v>
      </c>
      <c r="P1365" s="94"/>
      <c r="Q1365" s="94"/>
    </row>
    <row r="1366" customFormat="false" ht="12.75" hidden="false" customHeight="false" outlineLevel="0" collapsed="false">
      <c r="A1366" s="99"/>
      <c r="B1366" s="100"/>
      <c r="C1366" s="101"/>
      <c r="D1366" s="102"/>
      <c r="E1366" s="102"/>
      <c r="F1366" s="101"/>
      <c r="G1366" s="103"/>
      <c r="H1366" s="99"/>
      <c r="I1366" s="103"/>
      <c r="J1366" s="99"/>
      <c r="K1366" s="99"/>
      <c r="L1366" s="99"/>
      <c r="M1366" s="103" t="n">
        <v>0</v>
      </c>
      <c r="N1366" s="103" t="n">
        <v>0</v>
      </c>
      <c r="O1366" s="103" t="n">
        <v>0</v>
      </c>
      <c r="P1366" s="99"/>
      <c r="Q1366" s="99"/>
    </row>
    <row r="1367" customFormat="false" ht="12.75" hidden="false" customHeight="false" outlineLevel="0" collapsed="false">
      <c r="A1367" s="104" t="n">
        <f aca="false">A1364+1</f>
        <v>456</v>
      </c>
      <c r="B1367" s="121"/>
      <c r="C1367" s="40"/>
      <c r="D1367" s="96"/>
      <c r="E1367" s="96"/>
      <c r="F1367" s="40"/>
      <c r="G1367" s="105" t="n">
        <f aca="false">C1367</f>
        <v>0</v>
      </c>
      <c r="H1367" s="104" t="n">
        <f aca="false">IF(AND(E1367=0,E1368=0),25,20)</f>
        <v>25</v>
      </c>
      <c r="I1367" s="105" t="n">
        <f aca="false">F1367</f>
        <v>0</v>
      </c>
      <c r="J1367" s="94" t="n">
        <f aca="false">IF(E1367="WO40",-40,MAX(4,SUM(E1367:E1368)))</f>
        <v>4</v>
      </c>
      <c r="K1367" s="104" t="n">
        <f aca="false">IF(D1367&gt;E1367,1,0)+IF(D1368&gt;E1368,1,0)+IF(D1369&gt;E1369,1,0)</f>
        <v>0</v>
      </c>
      <c r="L1367" s="104" t="n">
        <f aca="false">IF(E1367&gt;D1367,1,0)+IF(E1368&gt;D1368,1,0)+IF(E1369&gt;D1369,1,0)</f>
        <v>0</v>
      </c>
      <c r="M1367" s="97" t="str">
        <f aca="false">G1367&amp;" d. "&amp;I1367</f>
        <v>0 d. 0</v>
      </c>
      <c r="N1367" s="97" t="str">
        <f aca="false">G1367&amp;" x "&amp;I1367</f>
        <v>0 x 0</v>
      </c>
      <c r="O1367" s="97" t="str">
        <f aca="false">I1367&amp;" x "&amp;G1367</f>
        <v>0 x 0</v>
      </c>
      <c r="P1367" s="94" t="n">
        <f aca="false">MONTH(B1367)</f>
        <v>12</v>
      </c>
      <c r="Q1367" s="94" t="n">
        <f aca="false">QUOTIENT(B1367-2,7)-6129</f>
        <v>-6129</v>
      </c>
    </row>
    <row r="1368" customFormat="false" ht="12.75" hidden="false" customHeight="false" outlineLevel="0" collapsed="false">
      <c r="A1368" s="94"/>
      <c r="B1368" s="39"/>
      <c r="C1368" s="40"/>
      <c r="D1368" s="98"/>
      <c r="E1368" s="98"/>
      <c r="F1368" s="40"/>
      <c r="G1368" s="97"/>
      <c r="H1368" s="94"/>
      <c r="I1368" s="97"/>
      <c r="J1368" s="94"/>
      <c r="K1368" s="94"/>
      <c r="L1368" s="94"/>
      <c r="M1368" s="97" t="n">
        <v>0</v>
      </c>
      <c r="N1368" s="97" t="n">
        <v>0</v>
      </c>
      <c r="O1368" s="97" t="n">
        <v>0</v>
      </c>
      <c r="P1368" s="94"/>
      <c r="Q1368" s="94"/>
    </row>
    <row r="1369" customFormat="false" ht="12.75" hidden="false" customHeight="false" outlineLevel="0" collapsed="false">
      <c r="A1369" s="99"/>
      <c r="B1369" s="100"/>
      <c r="C1369" s="101"/>
      <c r="D1369" s="102"/>
      <c r="E1369" s="102"/>
      <c r="F1369" s="101"/>
      <c r="G1369" s="103"/>
      <c r="H1369" s="99"/>
      <c r="I1369" s="103"/>
      <c r="J1369" s="99"/>
      <c r="K1369" s="99"/>
      <c r="L1369" s="99"/>
      <c r="M1369" s="103" t="n">
        <v>0</v>
      </c>
      <c r="N1369" s="103" t="n">
        <v>0</v>
      </c>
      <c r="O1369" s="103" t="n">
        <v>0</v>
      </c>
      <c r="P1369" s="99"/>
      <c r="Q1369" s="99"/>
    </row>
    <row r="1370" customFormat="false" ht="12.75" hidden="false" customHeight="false" outlineLevel="0" collapsed="false">
      <c r="A1370" s="104" t="n">
        <f aca="false">A1367+1</f>
        <v>457</v>
      </c>
      <c r="B1370" s="121"/>
      <c r="C1370" s="40"/>
      <c r="D1370" s="96"/>
      <c r="E1370" s="96"/>
      <c r="F1370" s="40"/>
      <c r="G1370" s="105" t="n">
        <f aca="false">C1370</f>
        <v>0</v>
      </c>
      <c r="H1370" s="104" t="n">
        <f aca="false">IF(AND(E1370=0,E1371=0),25,20)</f>
        <v>25</v>
      </c>
      <c r="I1370" s="105" t="n">
        <f aca="false">F1370</f>
        <v>0</v>
      </c>
      <c r="J1370" s="94" t="n">
        <f aca="false">IF(E1370="WO40",-40,MAX(4,SUM(E1370:E1371)))</f>
        <v>4</v>
      </c>
      <c r="K1370" s="104" t="n">
        <f aca="false">IF(D1370&gt;E1370,1,0)+IF(D1371&gt;E1371,1,0)+IF(D1372&gt;E1372,1,0)</f>
        <v>0</v>
      </c>
      <c r="L1370" s="104" t="n">
        <f aca="false">IF(E1370&gt;D1370,1,0)+IF(E1371&gt;D1371,1,0)+IF(E1372&gt;D1372,1,0)</f>
        <v>0</v>
      </c>
      <c r="M1370" s="97" t="str">
        <f aca="false">G1370&amp;" d. "&amp;I1370</f>
        <v>0 d. 0</v>
      </c>
      <c r="N1370" s="97" t="str">
        <f aca="false">G1370&amp;" x "&amp;I1370</f>
        <v>0 x 0</v>
      </c>
      <c r="O1370" s="97" t="str">
        <f aca="false">I1370&amp;" x "&amp;G1370</f>
        <v>0 x 0</v>
      </c>
      <c r="P1370" s="94" t="n">
        <f aca="false">MONTH(B1370)</f>
        <v>12</v>
      </c>
      <c r="Q1370" s="94" t="n">
        <f aca="false">QUOTIENT(B1370-2,7)-6129</f>
        <v>-6129</v>
      </c>
    </row>
    <row r="1371" customFormat="false" ht="12.75" hidden="false" customHeight="false" outlineLevel="0" collapsed="false">
      <c r="A1371" s="94"/>
      <c r="B1371" s="39"/>
      <c r="C1371" s="40"/>
      <c r="D1371" s="98"/>
      <c r="E1371" s="98"/>
      <c r="F1371" s="40"/>
      <c r="G1371" s="97"/>
      <c r="H1371" s="94"/>
      <c r="I1371" s="97"/>
      <c r="J1371" s="94"/>
      <c r="K1371" s="94"/>
      <c r="L1371" s="94"/>
      <c r="M1371" s="97" t="n">
        <v>0</v>
      </c>
      <c r="N1371" s="97" t="n">
        <v>0</v>
      </c>
      <c r="O1371" s="97" t="n">
        <v>0</v>
      </c>
      <c r="P1371" s="94"/>
      <c r="Q1371" s="94"/>
    </row>
    <row r="1372" customFormat="false" ht="12.75" hidden="false" customHeight="false" outlineLevel="0" collapsed="false">
      <c r="A1372" s="99"/>
      <c r="B1372" s="100"/>
      <c r="C1372" s="101"/>
      <c r="D1372" s="102"/>
      <c r="E1372" s="102"/>
      <c r="F1372" s="101"/>
      <c r="G1372" s="103"/>
      <c r="H1372" s="99"/>
      <c r="I1372" s="103"/>
      <c r="J1372" s="99"/>
      <c r="K1372" s="99"/>
      <c r="L1372" s="99"/>
      <c r="M1372" s="103" t="n">
        <v>0</v>
      </c>
      <c r="N1372" s="103" t="n">
        <v>0</v>
      </c>
      <c r="O1372" s="103" t="n">
        <v>0</v>
      </c>
      <c r="P1372" s="99"/>
      <c r="Q1372" s="99"/>
    </row>
    <row r="1373" customFormat="false" ht="12.75" hidden="false" customHeight="false" outlineLevel="0" collapsed="false">
      <c r="A1373" s="104" t="n">
        <f aca="false">A1370+1</f>
        <v>458</v>
      </c>
      <c r="B1373" s="121"/>
      <c r="C1373" s="40"/>
      <c r="D1373" s="96"/>
      <c r="E1373" s="96"/>
      <c r="F1373" s="40"/>
      <c r="G1373" s="105" t="n">
        <f aca="false">C1373</f>
        <v>0</v>
      </c>
      <c r="H1373" s="104" t="n">
        <f aca="false">IF(AND(E1373=0,E1374=0),25,20)</f>
        <v>25</v>
      </c>
      <c r="I1373" s="105" t="n">
        <f aca="false">F1373</f>
        <v>0</v>
      </c>
      <c r="J1373" s="94" t="n">
        <f aca="false">IF(E1373="WO40",-40,MAX(4,SUM(E1373:E1374)))</f>
        <v>4</v>
      </c>
      <c r="K1373" s="104" t="n">
        <f aca="false">IF(D1373&gt;E1373,1,0)+IF(D1374&gt;E1374,1,0)+IF(D1375&gt;E1375,1,0)</f>
        <v>0</v>
      </c>
      <c r="L1373" s="104" t="n">
        <f aca="false">IF(E1373&gt;D1373,1,0)+IF(E1374&gt;D1374,1,0)+IF(E1375&gt;D1375,1,0)</f>
        <v>0</v>
      </c>
      <c r="M1373" s="97" t="str">
        <f aca="false">G1373&amp;" d. "&amp;I1373</f>
        <v>0 d. 0</v>
      </c>
      <c r="N1373" s="97" t="str">
        <f aca="false">G1373&amp;" x "&amp;I1373</f>
        <v>0 x 0</v>
      </c>
      <c r="O1373" s="97" t="str">
        <f aca="false">I1373&amp;" x "&amp;G1373</f>
        <v>0 x 0</v>
      </c>
      <c r="P1373" s="94" t="n">
        <f aca="false">MONTH(B1373)</f>
        <v>12</v>
      </c>
      <c r="Q1373" s="94" t="n">
        <f aca="false">QUOTIENT(B1373-2,7)-6129</f>
        <v>-6129</v>
      </c>
    </row>
    <row r="1374" customFormat="false" ht="12.75" hidden="false" customHeight="false" outlineLevel="0" collapsed="false">
      <c r="A1374" s="94"/>
      <c r="B1374" s="39"/>
      <c r="C1374" s="40"/>
      <c r="D1374" s="98"/>
      <c r="E1374" s="98"/>
      <c r="F1374" s="40"/>
      <c r="G1374" s="97"/>
      <c r="H1374" s="94"/>
      <c r="I1374" s="97"/>
      <c r="J1374" s="94"/>
      <c r="K1374" s="94"/>
      <c r="L1374" s="94"/>
      <c r="M1374" s="97" t="n">
        <v>0</v>
      </c>
      <c r="N1374" s="97" t="n">
        <v>0</v>
      </c>
      <c r="O1374" s="97" t="n">
        <v>0</v>
      </c>
      <c r="P1374" s="94"/>
      <c r="Q1374" s="94"/>
    </row>
    <row r="1375" customFormat="false" ht="12.75" hidden="false" customHeight="false" outlineLevel="0" collapsed="false">
      <c r="A1375" s="99"/>
      <c r="B1375" s="100"/>
      <c r="C1375" s="101"/>
      <c r="D1375" s="102"/>
      <c r="E1375" s="102"/>
      <c r="F1375" s="101"/>
      <c r="G1375" s="103"/>
      <c r="H1375" s="99"/>
      <c r="I1375" s="103"/>
      <c r="J1375" s="99"/>
      <c r="K1375" s="99"/>
      <c r="L1375" s="99"/>
      <c r="M1375" s="103" t="n">
        <v>0</v>
      </c>
      <c r="N1375" s="103" t="n">
        <v>0</v>
      </c>
      <c r="O1375" s="103" t="n">
        <v>0</v>
      </c>
      <c r="P1375" s="99"/>
      <c r="Q1375" s="99"/>
    </row>
    <row r="1376" customFormat="false" ht="12.75" hidden="false" customHeight="false" outlineLevel="0" collapsed="false">
      <c r="A1376" s="104" t="n">
        <f aca="false">A1373+1</f>
        <v>459</v>
      </c>
      <c r="B1376" s="121"/>
      <c r="C1376" s="40"/>
      <c r="D1376" s="96"/>
      <c r="E1376" s="96"/>
      <c r="F1376" s="40"/>
      <c r="G1376" s="105" t="n">
        <f aca="false">C1376</f>
        <v>0</v>
      </c>
      <c r="H1376" s="104" t="n">
        <f aca="false">IF(AND(E1376=0,E1377=0),25,20)</f>
        <v>25</v>
      </c>
      <c r="I1376" s="105" t="n">
        <f aca="false">F1376</f>
        <v>0</v>
      </c>
      <c r="J1376" s="94" t="n">
        <f aca="false">IF(E1376="WO40",-40,MAX(4,SUM(E1376:E1377)))</f>
        <v>4</v>
      </c>
      <c r="K1376" s="104" t="n">
        <f aca="false">IF(D1376&gt;E1376,1,0)+IF(D1377&gt;E1377,1,0)+IF(D1378&gt;E1378,1,0)</f>
        <v>0</v>
      </c>
      <c r="L1376" s="104" t="n">
        <f aca="false">IF(E1376&gt;D1376,1,0)+IF(E1377&gt;D1377,1,0)+IF(E1378&gt;D1378,1,0)</f>
        <v>0</v>
      </c>
      <c r="M1376" s="97" t="str">
        <f aca="false">G1376&amp;" d. "&amp;I1376</f>
        <v>0 d. 0</v>
      </c>
      <c r="N1376" s="97" t="str">
        <f aca="false">G1376&amp;" x "&amp;I1376</f>
        <v>0 x 0</v>
      </c>
      <c r="O1376" s="97" t="str">
        <f aca="false">I1376&amp;" x "&amp;G1376</f>
        <v>0 x 0</v>
      </c>
      <c r="P1376" s="94" t="n">
        <f aca="false">MONTH(B1376)</f>
        <v>12</v>
      </c>
      <c r="Q1376" s="94" t="n">
        <f aca="false">QUOTIENT(B1376-2,7)-6129</f>
        <v>-6129</v>
      </c>
    </row>
    <row r="1377" customFormat="false" ht="12.75" hidden="false" customHeight="false" outlineLevel="0" collapsed="false">
      <c r="A1377" s="94"/>
      <c r="B1377" s="39"/>
      <c r="C1377" s="40"/>
      <c r="D1377" s="98"/>
      <c r="E1377" s="98"/>
      <c r="F1377" s="40"/>
      <c r="G1377" s="97"/>
      <c r="H1377" s="94"/>
      <c r="I1377" s="97"/>
      <c r="J1377" s="94"/>
      <c r="K1377" s="94"/>
      <c r="L1377" s="94"/>
      <c r="M1377" s="97" t="n">
        <v>0</v>
      </c>
      <c r="N1377" s="97" t="n">
        <v>0</v>
      </c>
      <c r="O1377" s="97" t="n">
        <v>0</v>
      </c>
      <c r="P1377" s="94"/>
      <c r="Q1377" s="94"/>
    </row>
    <row r="1378" customFormat="false" ht="12.75" hidden="false" customHeight="false" outlineLevel="0" collapsed="false">
      <c r="A1378" s="99"/>
      <c r="B1378" s="100"/>
      <c r="C1378" s="101"/>
      <c r="D1378" s="102"/>
      <c r="E1378" s="102"/>
      <c r="F1378" s="101"/>
      <c r="G1378" s="103"/>
      <c r="H1378" s="99"/>
      <c r="I1378" s="103"/>
      <c r="J1378" s="99"/>
      <c r="K1378" s="99"/>
      <c r="L1378" s="99"/>
      <c r="M1378" s="103" t="n">
        <v>0</v>
      </c>
      <c r="N1378" s="103" t="n">
        <v>0</v>
      </c>
      <c r="O1378" s="103" t="n">
        <v>0</v>
      </c>
      <c r="P1378" s="99"/>
      <c r="Q1378" s="99"/>
    </row>
    <row r="1379" customFormat="false" ht="12.75" hidden="false" customHeight="false" outlineLevel="0" collapsed="false">
      <c r="A1379" s="104" t="n">
        <f aca="false">A1376+1</f>
        <v>460</v>
      </c>
      <c r="B1379" s="121"/>
      <c r="C1379" s="40"/>
      <c r="D1379" s="96"/>
      <c r="E1379" s="96"/>
      <c r="F1379" s="40"/>
      <c r="G1379" s="105" t="n">
        <f aca="false">C1379</f>
        <v>0</v>
      </c>
      <c r="H1379" s="104" t="n">
        <f aca="false">IF(AND(E1379=0,E1380=0),25,20)</f>
        <v>25</v>
      </c>
      <c r="I1379" s="105" t="n">
        <f aca="false">F1379</f>
        <v>0</v>
      </c>
      <c r="J1379" s="94" t="n">
        <f aca="false">IF(E1379="WO40",-40,MAX(4,SUM(E1379:E1380)))</f>
        <v>4</v>
      </c>
      <c r="K1379" s="104" t="n">
        <f aca="false">IF(D1379&gt;E1379,1,0)+IF(D1380&gt;E1380,1,0)+IF(D1381&gt;E1381,1,0)</f>
        <v>0</v>
      </c>
      <c r="L1379" s="104" t="n">
        <f aca="false">IF(E1379&gt;D1379,1,0)+IF(E1380&gt;D1380,1,0)+IF(E1381&gt;D1381,1,0)</f>
        <v>0</v>
      </c>
      <c r="M1379" s="97" t="str">
        <f aca="false">G1379&amp;" d. "&amp;I1379</f>
        <v>0 d. 0</v>
      </c>
      <c r="N1379" s="97" t="str">
        <f aca="false">G1379&amp;" x "&amp;I1379</f>
        <v>0 x 0</v>
      </c>
      <c r="O1379" s="97" t="str">
        <f aca="false">I1379&amp;" x "&amp;G1379</f>
        <v>0 x 0</v>
      </c>
      <c r="P1379" s="94" t="n">
        <f aca="false">MONTH(B1379)</f>
        <v>12</v>
      </c>
      <c r="Q1379" s="94" t="n">
        <f aca="false">QUOTIENT(B1379-2,7)-6129</f>
        <v>-6129</v>
      </c>
    </row>
    <row r="1380" customFormat="false" ht="12.75" hidden="false" customHeight="false" outlineLevel="0" collapsed="false">
      <c r="A1380" s="94"/>
      <c r="B1380" s="39"/>
      <c r="C1380" s="40"/>
      <c r="D1380" s="98"/>
      <c r="E1380" s="98"/>
      <c r="F1380" s="40"/>
      <c r="G1380" s="97"/>
      <c r="H1380" s="94"/>
      <c r="I1380" s="97"/>
      <c r="J1380" s="94"/>
      <c r="K1380" s="94"/>
      <c r="L1380" s="94"/>
      <c r="M1380" s="97" t="n">
        <v>0</v>
      </c>
      <c r="N1380" s="97" t="n">
        <v>0</v>
      </c>
      <c r="O1380" s="97" t="n">
        <v>0</v>
      </c>
      <c r="P1380" s="94"/>
      <c r="Q1380" s="94"/>
    </row>
    <row r="1381" customFormat="false" ht="12.75" hidden="false" customHeight="false" outlineLevel="0" collapsed="false">
      <c r="A1381" s="99"/>
      <c r="B1381" s="100"/>
      <c r="C1381" s="101"/>
      <c r="D1381" s="102"/>
      <c r="E1381" s="102"/>
      <c r="F1381" s="101"/>
      <c r="G1381" s="103"/>
      <c r="H1381" s="99"/>
      <c r="I1381" s="103"/>
      <c r="J1381" s="99"/>
      <c r="K1381" s="99"/>
      <c r="L1381" s="99"/>
      <c r="M1381" s="103" t="n">
        <v>0</v>
      </c>
      <c r="N1381" s="103" t="n">
        <v>0</v>
      </c>
      <c r="O1381" s="103" t="n">
        <v>0</v>
      </c>
      <c r="P1381" s="99"/>
      <c r="Q1381" s="99"/>
    </row>
    <row r="1382" customFormat="false" ht="12.75" hidden="false" customHeight="false" outlineLevel="0" collapsed="false">
      <c r="A1382" s="104" t="n">
        <f aca="false">A1379+1</f>
        <v>461</v>
      </c>
      <c r="B1382" s="121"/>
      <c r="C1382" s="40"/>
      <c r="D1382" s="96"/>
      <c r="E1382" s="96"/>
      <c r="F1382" s="40"/>
      <c r="G1382" s="105" t="n">
        <f aca="false">C1382</f>
        <v>0</v>
      </c>
      <c r="H1382" s="104" t="n">
        <f aca="false">IF(AND(E1382=0,E1383=0),25,20)</f>
        <v>25</v>
      </c>
      <c r="I1382" s="105" t="n">
        <f aca="false">F1382</f>
        <v>0</v>
      </c>
      <c r="J1382" s="94" t="n">
        <f aca="false">IF(E1382="WO40",-40,MAX(4,SUM(E1382:E1383)))</f>
        <v>4</v>
      </c>
      <c r="K1382" s="104" t="n">
        <f aca="false">IF(D1382&gt;E1382,1,0)+IF(D1383&gt;E1383,1,0)+IF(D1384&gt;E1384,1,0)</f>
        <v>0</v>
      </c>
      <c r="L1382" s="104" t="n">
        <f aca="false">IF(E1382&gt;D1382,1,0)+IF(E1383&gt;D1383,1,0)+IF(E1384&gt;D1384,1,0)</f>
        <v>0</v>
      </c>
      <c r="M1382" s="97" t="str">
        <f aca="false">G1382&amp;" d. "&amp;I1382</f>
        <v>0 d. 0</v>
      </c>
      <c r="N1382" s="97" t="str">
        <f aca="false">G1382&amp;" x "&amp;I1382</f>
        <v>0 x 0</v>
      </c>
      <c r="O1382" s="97" t="str">
        <f aca="false">I1382&amp;" x "&amp;G1382</f>
        <v>0 x 0</v>
      </c>
      <c r="P1382" s="94" t="n">
        <f aca="false">MONTH(B1382)</f>
        <v>12</v>
      </c>
      <c r="Q1382" s="94" t="n">
        <f aca="false">QUOTIENT(B1382-2,7)-6129</f>
        <v>-6129</v>
      </c>
    </row>
    <row r="1383" customFormat="false" ht="12.75" hidden="false" customHeight="false" outlineLevel="0" collapsed="false">
      <c r="A1383" s="94"/>
      <c r="B1383" s="39"/>
      <c r="C1383" s="40"/>
      <c r="D1383" s="98"/>
      <c r="E1383" s="98"/>
      <c r="F1383" s="40"/>
      <c r="G1383" s="97"/>
      <c r="H1383" s="94"/>
      <c r="I1383" s="97"/>
      <c r="J1383" s="94"/>
      <c r="K1383" s="94"/>
      <c r="L1383" s="94"/>
      <c r="M1383" s="97" t="n">
        <v>0</v>
      </c>
      <c r="N1383" s="97" t="n">
        <v>0</v>
      </c>
      <c r="O1383" s="97" t="n">
        <v>0</v>
      </c>
      <c r="P1383" s="94"/>
      <c r="Q1383" s="94"/>
    </row>
    <row r="1384" customFormat="false" ht="12.75" hidden="false" customHeight="false" outlineLevel="0" collapsed="false">
      <c r="A1384" s="99"/>
      <c r="B1384" s="100"/>
      <c r="C1384" s="101"/>
      <c r="D1384" s="102"/>
      <c r="E1384" s="102"/>
      <c r="F1384" s="101"/>
      <c r="G1384" s="103"/>
      <c r="H1384" s="99"/>
      <c r="I1384" s="103"/>
      <c r="J1384" s="99"/>
      <c r="K1384" s="99"/>
      <c r="L1384" s="99"/>
      <c r="M1384" s="103" t="n">
        <v>0</v>
      </c>
      <c r="N1384" s="103" t="n">
        <v>0</v>
      </c>
      <c r="O1384" s="103" t="n">
        <v>0</v>
      </c>
      <c r="P1384" s="99"/>
      <c r="Q1384" s="99"/>
    </row>
    <row r="1385" customFormat="false" ht="12.75" hidden="false" customHeight="false" outlineLevel="0" collapsed="false">
      <c r="A1385" s="104" t="n">
        <f aca="false">A1382+1</f>
        <v>462</v>
      </c>
      <c r="B1385" s="121"/>
      <c r="C1385" s="40"/>
      <c r="D1385" s="96"/>
      <c r="E1385" s="96"/>
      <c r="F1385" s="40"/>
      <c r="G1385" s="105" t="n">
        <f aca="false">C1385</f>
        <v>0</v>
      </c>
      <c r="H1385" s="104" t="n">
        <f aca="false">IF(AND(E1385=0,E1386=0),25,20)</f>
        <v>25</v>
      </c>
      <c r="I1385" s="105" t="n">
        <f aca="false">F1385</f>
        <v>0</v>
      </c>
      <c r="J1385" s="94" t="n">
        <f aca="false">IF(E1385="WO40",-40,MAX(4,SUM(E1385:E1386)))</f>
        <v>4</v>
      </c>
      <c r="K1385" s="104" t="n">
        <f aca="false">IF(D1385&gt;E1385,1,0)+IF(D1386&gt;E1386,1,0)+IF(D1387&gt;E1387,1,0)</f>
        <v>0</v>
      </c>
      <c r="L1385" s="104" t="n">
        <f aca="false">IF(E1385&gt;D1385,1,0)+IF(E1386&gt;D1386,1,0)+IF(E1387&gt;D1387,1,0)</f>
        <v>0</v>
      </c>
      <c r="M1385" s="97" t="str">
        <f aca="false">G1385&amp;" d. "&amp;I1385</f>
        <v>0 d. 0</v>
      </c>
      <c r="N1385" s="97" t="str">
        <f aca="false">G1385&amp;" x "&amp;I1385</f>
        <v>0 x 0</v>
      </c>
      <c r="O1385" s="97" t="str">
        <f aca="false">I1385&amp;" x "&amp;G1385</f>
        <v>0 x 0</v>
      </c>
      <c r="P1385" s="94" t="n">
        <f aca="false">MONTH(B1385)</f>
        <v>12</v>
      </c>
      <c r="Q1385" s="94" t="n">
        <f aca="false">QUOTIENT(B1385-2,7)-6129</f>
        <v>-6129</v>
      </c>
    </row>
    <row r="1386" customFormat="false" ht="12.75" hidden="false" customHeight="false" outlineLevel="0" collapsed="false">
      <c r="A1386" s="94"/>
      <c r="B1386" s="39"/>
      <c r="C1386" s="40"/>
      <c r="D1386" s="98"/>
      <c r="E1386" s="98"/>
      <c r="F1386" s="40"/>
      <c r="G1386" s="97"/>
      <c r="H1386" s="94"/>
      <c r="I1386" s="97"/>
      <c r="J1386" s="94"/>
      <c r="K1386" s="94"/>
      <c r="L1386" s="94"/>
      <c r="M1386" s="97" t="n">
        <v>0</v>
      </c>
      <c r="N1386" s="97" t="n">
        <v>0</v>
      </c>
      <c r="O1386" s="97" t="n">
        <v>0</v>
      </c>
      <c r="P1386" s="94"/>
      <c r="Q1386" s="94"/>
    </row>
    <row r="1387" customFormat="false" ht="12.75" hidden="false" customHeight="false" outlineLevel="0" collapsed="false">
      <c r="A1387" s="99"/>
      <c r="B1387" s="100"/>
      <c r="C1387" s="101"/>
      <c r="D1387" s="102"/>
      <c r="E1387" s="102"/>
      <c r="F1387" s="101"/>
      <c r="G1387" s="103"/>
      <c r="H1387" s="99"/>
      <c r="I1387" s="103"/>
      <c r="J1387" s="99"/>
      <c r="K1387" s="99"/>
      <c r="L1387" s="99"/>
      <c r="M1387" s="103" t="n">
        <v>0</v>
      </c>
      <c r="N1387" s="103" t="n">
        <v>0</v>
      </c>
      <c r="O1387" s="103" t="n">
        <v>0</v>
      </c>
      <c r="P1387" s="99"/>
      <c r="Q1387" s="99"/>
    </row>
    <row r="1388" customFormat="false" ht="12.75" hidden="false" customHeight="false" outlineLevel="0" collapsed="false">
      <c r="A1388" s="104" t="n">
        <f aca="false">A1385+1</f>
        <v>463</v>
      </c>
      <c r="B1388" s="121"/>
      <c r="C1388" s="40"/>
      <c r="D1388" s="96"/>
      <c r="E1388" s="96"/>
      <c r="F1388" s="40"/>
      <c r="G1388" s="105" t="n">
        <f aca="false">C1388</f>
        <v>0</v>
      </c>
      <c r="H1388" s="104" t="n">
        <f aca="false">IF(AND(E1388=0,E1389=0),25,20)</f>
        <v>25</v>
      </c>
      <c r="I1388" s="105" t="n">
        <f aca="false">F1388</f>
        <v>0</v>
      </c>
      <c r="J1388" s="94" t="n">
        <f aca="false">IF(E1388="WO40",-40,MAX(4,SUM(E1388:E1389)))</f>
        <v>4</v>
      </c>
      <c r="K1388" s="104" t="n">
        <f aca="false">IF(D1388&gt;E1388,1,0)+IF(D1389&gt;E1389,1,0)+IF(D1390&gt;E1390,1,0)</f>
        <v>0</v>
      </c>
      <c r="L1388" s="104" t="n">
        <f aca="false">IF(E1388&gt;D1388,1,0)+IF(E1389&gt;D1389,1,0)+IF(E1390&gt;D1390,1,0)</f>
        <v>0</v>
      </c>
      <c r="M1388" s="97" t="str">
        <f aca="false">G1388&amp;" d. "&amp;I1388</f>
        <v>0 d. 0</v>
      </c>
      <c r="N1388" s="97" t="str">
        <f aca="false">G1388&amp;" x "&amp;I1388</f>
        <v>0 x 0</v>
      </c>
      <c r="O1388" s="97" t="str">
        <f aca="false">I1388&amp;" x "&amp;G1388</f>
        <v>0 x 0</v>
      </c>
      <c r="P1388" s="94" t="n">
        <f aca="false">MONTH(B1388)</f>
        <v>12</v>
      </c>
      <c r="Q1388" s="94" t="n">
        <f aca="false">QUOTIENT(B1388-2,7)-6129</f>
        <v>-6129</v>
      </c>
    </row>
    <row r="1389" customFormat="false" ht="12.75" hidden="false" customHeight="false" outlineLevel="0" collapsed="false">
      <c r="A1389" s="94"/>
      <c r="B1389" s="39"/>
      <c r="C1389" s="40"/>
      <c r="D1389" s="98"/>
      <c r="E1389" s="98"/>
      <c r="F1389" s="40"/>
      <c r="G1389" s="97"/>
      <c r="H1389" s="94"/>
      <c r="I1389" s="97"/>
      <c r="J1389" s="94"/>
      <c r="K1389" s="94"/>
      <c r="L1389" s="94"/>
      <c r="M1389" s="97" t="n">
        <v>0</v>
      </c>
      <c r="N1389" s="97" t="n">
        <v>0</v>
      </c>
      <c r="O1389" s="97" t="n">
        <v>0</v>
      </c>
      <c r="P1389" s="94"/>
      <c r="Q1389" s="94"/>
    </row>
    <row r="1390" customFormat="false" ht="12.75" hidden="false" customHeight="false" outlineLevel="0" collapsed="false">
      <c r="A1390" s="99"/>
      <c r="B1390" s="100"/>
      <c r="C1390" s="101"/>
      <c r="D1390" s="102"/>
      <c r="E1390" s="102"/>
      <c r="F1390" s="101"/>
      <c r="G1390" s="103"/>
      <c r="H1390" s="99"/>
      <c r="I1390" s="103"/>
      <c r="J1390" s="99"/>
      <c r="K1390" s="99"/>
      <c r="L1390" s="99"/>
      <c r="M1390" s="103" t="n">
        <v>0</v>
      </c>
      <c r="N1390" s="103" t="n">
        <v>0</v>
      </c>
      <c r="O1390" s="103" t="n">
        <v>0</v>
      </c>
      <c r="P1390" s="99"/>
      <c r="Q1390" s="99"/>
    </row>
    <row r="1391" customFormat="false" ht="12.75" hidden="false" customHeight="false" outlineLevel="0" collapsed="false">
      <c r="A1391" s="104" t="n">
        <f aca="false">A1388+1</f>
        <v>464</v>
      </c>
      <c r="B1391" s="121"/>
      <c r="C1391" s="40"/>
      <c r="D1391" s="96"/>
      <c r="E1391" s="96"/>
      <c r="F1391" s="40"/>
      <c r="G1391" s="105" t="n">
        <f aca="false">C1391</f>
        <v>0</v>
      </c>
      <c r="H1391" s="104" t="n">
        <f aca="false">IF(AND(E1391=0,E1392=0),25,20)</f>
        <v>25</v>
      </c>
      <c r="I1391" s="105" t="n">
        <f aca="false">F1391</f>
        <v>0</v>
      </c>
      <c r="J1391" s="94" t="n">
        <f aca="false">IF(E1391="WO40",-40,MAX(4,SUM(E1391:E1392)))</f>
        <v>4</v>
      </c>
      <c r="K1391" s="104" t="n">
        <f aca="false">IF(D1391&gt;E1391,1,0)+IF(D1392&gt;E1392,1,0)+IF(D1393&gt;E1393,1,0)</f>
        <v>0</v>
      </c>
      <c r="L1391" s="104" t="n">
        <f aca="false">IF(E1391&gt;D1391,1,0)+IF(E1392&gt;D1392,1,0)+IF(E1393&gt;D1393,1,0)</f>
        <v>0</v>
      </c>
      <c r="M1391" s="97" t="str">
        <f aca="false">G1391&amp;" d. "&amp;I1391</f>
        <v>0 d. 0</v>
      </c>
      <c r="N1391" s="97" t="str">
        <f aca="false">G1391&amp;" x "&amp;I1391</f>
        <v>0 x 0</v>
      </c>
      <c r="O1391" s="97" t="str">
        <f aca="false">I1391&amp;" x "&amp;G1391</f>
        <v>0 x 0</v>
      </c>
      <c r="P1391" s="94" t="n">
        <f aca="false">MONTH(B1391)</f>
        <v>12</v>
      </c>
      <c r="Q1391" s="94" t="n">
        <f aca="false">QUOTIENT(B1391-2,7)-6129</f>
        <v>-6129</v>
      </c>
    </row>
    <row r="1392" customFormat="false" ht="12.75" hidden="false" customHeight="false" outlineLevel="0" collapsed="false">
      <c r="A1392" s="94"/>
      <c r="B1392" s="39"/>
      <c r="C1392" s="40"/>
      <c r="D1392" s="98"/>
      <c r="E1392" s="98"/>
      <c r="F1392" s="40"/>
      <c r="G1392" s="97"/>
      <c r="H1392" s="94"/>
      <c r="I1392" s="97"/>
      <c r="J1392" s="94"/>
      <c r="K1392" s="94"/>
      <c r="L1392" s="94"/>
      <c r="M1392" s="97" t="n">
        <v>0</v>
      </c>
      <c r="N1392" s="97" t="n">
        <v>0</v>
      </c>
      <c r="O1392" s="97" t="n">
        <v>0</v>
      </c>
      <c r="P1392" s="94"/>
      <c r="Q1392" s="94"/>
    </row>
    <row r="1393" customFormat="false" ht="12.75" hidden="false" customHeight="false" outlineLevel="0" collapsed="false">
      <c r="A1393" s="99"/>
      <c r="B1393" s="100"/>
      <c r="C1393" s="101"/>
      <c r="D1393" s="102"/>
      <c r="E1393" s="102"/>
      <c r="F1393" s="101"/>
      <c r="G1393" s="103"/>
      <c r="H1393" s="99"/>
      <c r="I1393" s="103"/>
      <c r="J1393" s="99"/>
      <c r="K1393" s="99"/>
      <c r="L1393" s="99"/>
      <c r="M1393" s="103" t="n">
        <v>0</v>
      </c>
      <c r="N1393" s="103" t="n">
        <v>0</v>
      </c>
      <c r="O1393" s="103" t="n">
        <v>0</v>
      </c>
      <c r="P1393" s="99"/>
      <c r="Q1393" s="99"/>
    </row>
    <row r="1394" customFormat="false" ht="12.75" hidden="false" customHeight="false" outlineLevel="0" collapsed="false">
      <c r="A1394" s="104" t="n">
        <f aca="false">A1391+1</f>
        <v>465</v>
      </c>
      <c r="B1394" s="121"/>
      <c r="C1394" s="40"/>
      <c r="D1394" s="96"/>
      <c r="E1394" s="96"/>
      <c r="F1394" s="40"/>
      <c r="G1394" s="105" t="n">
        <f aca="false">C1394</f>
        <v>0</v>
      </c>
      <c r="H1394" s="104" t="n">
        <f aca="false">IF(AND(E1394=0,E1395=0),25,20)</f>
        <v>25</v>
      </c>
      <c r="I1394" s="105" t="n">
        <f aca="false">F1394</f>
        <v>0</v>
      </c>
      <c r="J1394" s="94" t="n">
        <f aca="false">IF(E1394="WO40",-40,MAX(4,SUM(E1394:E1395)))</f>
        <v>4</v>
      </c>
      <c r="K1394" s="104" t="n">
        <f aca="false">IF(D1394&gt;E1394,1,0)+IF(D1395&gt;E1395,1,0)+IF(D1396&gt;E1396,1,0)</f>
        <v>0</v>
      </c>
      <c r="L1394" s="104" t="n">
        <f aca="false">IF(E1394&gt;D1394,1,0)+IF(E1395&gt;D1395,1,0)+IF(E1396&gt;D1396,1,0)</f>
        <v>0</v>
      </c>
      <c r="M1394" s="97" t="str">
        <f aca="false">G1394&amp;" d. "&amp;I1394</f>
        <v>0 d. 0</v>
      </c>
      <c r="N1394" s="97" t="str">
        <f aca="false">G1394&amp;" x "&amp;I1394</f>
        <v>0 x 0</v>
      </c>
      <c r="O1394" s="97" t="str">
        <f aca="false">I1394&amp;" x "&amp;G1394</f>
        <v>0 x 0</v>
      </c>
      <c r="P1394" s="94" t="n">
        <f aca="false">MONTH(B1394)</f>
        <v>12</v>
      </c>
      <c r="Q1394" s="94" t="n">
        <f aca="false">QUOTIENT(B1394-2,7)-6129</f>
        <v>-6129</v>
      </c>
    </row>
    <row r="1395" customFormat="false" ht="12.75" hidden="false" customHeight="false" outlineLevel="0" collapsed="false">
      <c r="A1395" s="94"/>
      <c r="B1395" s="39"/>
      <c r="C1395" s="40"/>
      <c r="D1395" s="98"/>
      <c r="E1395" s="98"/>
      <c r="F1395" s="40"/>
      <c r="G1395" s="97"/>
      <c r="H1395" s="94"/>
      <c r="I1395" s="97"/>
      <c r="J1395" s="94"/>
      <c r="K1395" s="94"/>
      <c r="L1395" s="94"/>
      <c r="M1395" s="97" t="n">
        <v>0</v>
      </c>
      <c r="N1395" s="97" t="n">
        <v>0</v>
      </c>
      <c r="O1395" s="97" t="n">
        <v>0</v>
      </c>
      <c r="P1395" s="94"/>
      <c r="Q1395" s="94"/>
    </row>
    <row r="1396" customFormat="false" ht="12.75" hidden="false" customHeight="false" outlineLevel="0" collapsed="false">
      <c r="A1396" s="99"/>
      <c r="B1396" s="100"/>
      <c r="C1396" s="101"/>
      <c r="D1396" s="102"/>
      <c r="E1396" s="102"/>
      <c r="F1396" s="101"/>
      <c r="G1396" s="103"/>
      <c r="H1396" s="99"/>
      <c r="I1396" s="103"/>
      <c r="J1396" s="99"/>
      <c r="K1396" s="99"/>
      <c r="L1396" s="99"/>
      <c r="M1396" s="103" t="n">
        <v>0</v>
      </c>
      <c r="N1396" s="103" t="n">
        <v>0</v>
      </c>
      <c r="O1396" s="103" t="n">
        <v>0</v>
      </c>
      <c r="P1396" s="99"/>
      <c r="Q1396" s="99"/>
    </row>
    <row r="1397" customFormat="false" ht="12.75" hidden="false" customHeight="false" outlineLevel="0" collapsed="false">
      <c r="A1397" s="104" t="n">
        <f aca="false">A1394+1</f>
        <v>466</v>
      </c>
      <c r="B1397" s="121"/>
      <c r="C1397" s="40"/>
      <c r="D1397" s="96"/>
      <c r="E1397" s="96"/>
      <c r="F1397" s="40"/>
      <c r="G1397" s="105" t="n">
        <f aca="false">C1397</f>
        <v>0</v>
      </c>
      <c r="H1397" s="104" t="n">
        <f aca="false">IF(AND(E1397=0,E1398=0),25,20)</f>
        <v>25</v>
      </c>
      <c r="I1397" s="105" t="n">
        <f aca="false">F1397</f>
        <v>0</v>
      </c>
      <c r="J1397" s="94" t="n">
        <f aca="false">IF(E1397="WO40",-40,MAX(4,SUM(E1397:E1398)))</f>
        <v>4</v>
      </c>
      <c r="K1397" s="104" t="n">
        <f aca="false">IF(D1397&gt;E1397,1,0)+IF(D1398&gt;E1398,1,0)+IF(D1399&gt;E1399,1,0)</f>
        <v>0</v>
      </c>
      <c r="L1397" s="104" t="n">
        <f aca="false">IF(E1397&gt;D1397,1,0)+IF(E1398&gt;D1398,1,0)+IF(E1399&gt;D1399,1,0)</f>
        <v>0</v>
      </c>
      <c r="M1397" s="97" t="str">
        <f aca="false">G1397&amp;" d. "&amp;I1397</f>
        <v>0 d. 0</v>
      </c>
      <c r="N1397" s="97" t="str">
        <f aca="false">G1397&amp;" x "&amp;I1397</f>
        <v>0 x 0</v>
      </c>
      <c r="O1397" s="97" t="str">
        <f aca="false">I1397&amp;" x "&amp;G1397</f>
        <v>0 x 0</v>
      </c>
      <c r="P1397" s="94" t="n">
        <f aca="false">MONTH(B1397)</f>
        <v>12</v>
      </c>
      <c r="Q1397" s="94" t="n">
        <f aca="false">QUOTIENT(B1397-2,7)-6129</f>
        <v>-6129</v>
      </c>
    </row>
    <row r="1398" customFormat="false" ht="12.75" hidden="false" customHeight="false" outlineLevel="0" collapsed="false">
      <c r="A1398" s="94"/>
      <c r="B1398" s="39"/>
      <c r="C1398" s="40"/>
      <c r="D1398" s="98"/>
      <c r="E1398" s="98"/>
      <c r="F1398" s="40"/>
      <c r="G1398" s="97"/>
      <c r="H1398" s="94"/>
      <c r="I1398" s="97"/>
      <c r="J1398" s="94"/>
      <c r="K1398" s="94"/>
      <c r="L1398" s="94"/>
      <c r="M1398" s="97" t="n">
        <v>0</v>
      </c>
      <c r="N1398" s="97" t="n">
        <v>0</v>
      </c>
      <c r="O1398" s="97" t="n">
        <v>0</v>
      </c>
      <c r="P1398" s="94"/>
      <c r="Q1398" s="94"/>
    </row>
    <row r="1399" customFormat="false" ht="12.75" hidden="false" customHeight="false" outlineLevel="0" collapsed="false">
      <c r="A1399" s="99"/>
      <c r="B1399" s="100"/>
      <c r="C1399" s="101"/>
      <c r="D1399" s="102"/>
      <c r="E1399" s="102"/>
      <c r="F1399" s="101"/>
      <c r="G1399" s="103"/>
      <c r="H1399" s="99"/>
      <c r="I1399" s="103"/>
      <c r="J1399" s="99"/>
      <c r="K1399" s="99"/>
      <c r="L1399" s="99"/>
      <c r="M1399" s="103" t="n">
        <v>0</v>
      </c>
      <c r="N1399" s="103" t="n">
        <v>0</v>
      </c>
      <c r="O1399" s="103" t="n">
        <v>0</v>
      </c>
      <c r="P1399" s="99"/>
      <c r="Q1399" s="99"/>
    </row>
    <row r="1400" customFormat="false" ht="12.75" hidden="false" customHeight="false" outlineLevel="0" collapsed="false">
      <c r="A1400" s="104" t="n">
        <f aca="false">A1397+1</f>
        <v>467</v>
      </c>
      <c r="B1400" s="121"/>
      <c r="C1400" s="40"/>
      <c r="D1400" s="96"/>
      <c r="E1400" s="96"/>
      <c r="F1400" s="40"/>
      <c r="G1400" s="105" t="n">
        <f aca="false">C1400</f>
        <v>0</v>
      </c>
      <c r="H1400" s="104" t="n">
        <f aca="false">IF(AND(E1400=0,E1401=0),25,20)</f>
        <v>25</v>
      </c>
      <c r="I1400" s="105" t="n">
        <f aca="false">F1400</f>
        <v>0</v>
      </c>
      <c r="J1400" s="94" t="n">
        <f aca="false">IF(E1400="WO40",-40,MAX(4,SUM(E1400:E1401)))</f>
        <v>4</v>
      </c>
      <c r="K1400" s="104" t="n">
        <f aca="false">IF(D1400&gt;E1400,1,0)+IF(D1401&gt;E1401,1,0)+IF(D1402&gt;E1402,1,0)</f>
        <v>0</v>
      </c>
      <c r="L1400" s="104" t="n">
        <f aca="false">IF(E1400&gt;D1400,1,0)+IF(E1401&gt;D1401,1,0)+IF(E1402&gt;D1402,1,0)</f>
        <v>0</v>
      </c>
      <c r="M1400" s="97" t="str">
        <f aca="false">G1400&amp;" d. "&amp;I1400</f>
        <v>0 d. 0</v>
      </c>
      <c r="N1400" s="97" t="str">
        <f aca="false">G1400&amp;" x "&amp;I1400</f>
        <v>0 x 0</v>
      </c>
      <c r="O1400" s="97" t="str">
        <f aca="false">I1400&amp;" x "&amp;G1400</f>
        <v>0 x 0</v>
      </c>
      <c r="P1400" s="94" t="n">
        <f aca="false">MONTH(B1400)</f>
        <v>12</v>
      </c>
      <c r="Q1400" s="94" t="n">
        <f aca="false">QUOTIENT(B1400-2,7)-6129</f>
        <v>-6129</v>
      </c>
    </row>
    <row r="1401" customFormat="false" ht="12.75" hidden="false" customHeight="false" outlineLevel="0" collapsed="false">
      <c r="A1401" s="94"/>
      <c r="B1401" s="39"/>
      <c r="C1401" s="40"/>
      <c r="D1401" s="98"/>
      <c r="E1401" s="98"/>
      <c r="F1401" s="40"/>
      <c r="G1401" s="97"/>
      <c r="H1401" s="94"/>
      <c r="I1401" s="97"/>
      <c r="J1401" s="94"/>
      <c r="K1401" s="94"/>
      <c r="L1401" s="94"/>
      <c r="M1401" s="97" t="n">
        <v>0</v>
      </c>
      <c r="N1401" s="97" t="n">
        <v>0</v>
      </c>
      <c r="O1401" s="97" t="n">
        <v>0</v>
      </c>
      <c r="P1401" s="94"/>
      <c r="Q1401" s="94"/>
    </row>
    <row r="1402" customFormat="false" ht="12.75" hidden="false" customHeight="false" outlineLevel="0" collapsed="false">
      <c r="A1402" s="99"/>
      <c r="B1402" s="100"/>
      <c r="C1402" s="101"/>
      <c r="D1402" s="102"/>
      <c r="E1402" s="102"/>
      <c r="F1402" s="101"/>
      <c r="G1402" s="103"/>
      <c r="H1402" s="99"/>
      <c r="I1402" s="103"/>
      <c r="J1402" s="99"/>
      <c r="K1402" s="99"/>
      <c r="L1402" s="99"/>
      <c r="M1402" s="103" t="n">
        <v>0</v>
      </c>
      <c r="N1402" s="103" t="n">
        <v>0</v>
      </c>
      <c r="O1402" s="103" t="n">
        <v>0</v>
      </c>
      <c r="P1402" s="99"/>
      <c r="Q1402" s="99"/>
    </row>
    <row r="1403" customFormat="false" ht="12.75" hidden="false" customHeight="false" outlineLevel="0" collapsed="false">
      <c r="A1403" s="104" t="n">
        <f aca="false">A1400+1</f>
        <v>468</v>
      </c>
      <c r="B1403" s="121"/>
      <c r="C1403" s="40"/>
      <c r="D1403" s="96"/>
      <c r="E1403" s="96"/>
      <c r="F1403" s="40"/>
      <c r="G1403" s="105" t="n">
        <f aca="false">C1403</f>
        <v>0</v>
      </c>
      <c r="H1403" s="104" t="n">
        <f aca="false">IF(AND(E1403=0,E1404=0),25,20)</f>
        <v>25</v>
      </c>
      <c r="I1403" s="105" t="n">
        <f aca="false">F1403</f>
        <v>0</v>
      </c>
      <c r="J1403" s="94" t="n">
        <f aca="false">IF(E1403="WO40",-40,MAX(4,SUM(E1403:E1404)))</f>
        <v>4</v>
      </c>
      <c r="K1403" s="104" t="n">
        <f aca="false">IF(D1403&gt;E1403,1,0)+IF(D1404&gt;E1404,1,0)+IF(D1405&gt;E1405,1,0)</f>
        <v>0</v>
      </c>
      <c r="L1403" s="104" t="n">
        <f aca="false">IF(E1403&gt;D1403,1,0)+IF(E1404&gt;D1404,1,0)+IF(E1405&gt;D1405,1,0)</f>
        <v>0</v>
      </c>
      <c r="M1403" s="97" t="str">
        <f aca="false">G1403&amp;" d. "&amp;I1403</f>
        <v>0 d. 0</v>
      </c>
      <c r="N1403" s="97" t="str">
        <f aca="false">G1403&amp;" x "&amp;I1403</f>
        <v>0 x 0</v>
      </c>
      <c r="O1403" s="97" t="str">
        <f aca="false">I1403&amp;" x "&amp;G1403</f>
        <v>0 x 0</v>
      </c>
      <c r="P1403" s="94" t="n">
        <f aca="false">MONTH(B1403)</f>
        <v>12</v>
      </c>
      <c r="Q1403" s="94" t="n">
        <f aca="false">QUOTIENT(B1403-2,7)-6129</f>
        <v>-6129</v>
      </c>
    </row>
    <row r="1404" customFormat="false" ht="12.75" hidden="false" customHeight="false" outlineLevel="0" collapsed="false">
      <c r="A1404" s="94"/>
      <c r="B1404" s="39"/>
      <c r="C1404" s="40"/>
      <c r="D1404" s="98"/>
      <c r="E1404" s="98"/>
      <c r="F1404" s="40"/>
      <c r="G1404" s="97"/>
      <c r="H1404" s="94"/>
      <c r="I1404" s="97"/>
      <c r="J1404" s="94"/>
      <c r="K1404" s="94"/>
      <c r="L1404" s="94"/>
      <c r="M1404" s="97" t="n">
        <v>0</v>
      </c>
      <c r="N1404" s="97" t="n">
        <v>0</v>
      </c>
      <c r="O1404" s="97" t="n">
        <v>0</v>
      </c>
      <c r="P1404" s="94"/>
      <c r="Q1404" s="94"/>
    </row>
    <row r="1405" customFormat="false" ht="12.75" hidden="false" customHeight="false" outlineLevel="0" collapsed="false">
      <c r="A1405" s="99"/>
      <c r="B1405" s="100"/>
      <c r="C1405" s="101"/>
      <c r="D1405" s="102"/>
      <c r="E1405" s="102"/>
      <c r="F1405" s="101"/>
      <c r="G1405" s="103"/>
      <c r="H1405" s="99"/>
      <c r="I1405" s="103"/>
      <c r="J1405" s="99"/>
      <c r="K1405" s="99"/>
      <c r="L1405" s="99"/>
      <c r="M1405" s="103" t="n">
        <v>0</v>
      </c>
      <c r="N1405" s="103" t="n">
        <v>0</v>
      </c>
      <c r="O1405" s="103" t="n">
        <v>0</v>
      </c>
      <c r="P1405" s="99"/>
      <c r="Q1405" s="99"/>
    </row>
    <row r="1406" customFormat="false" ht="12.75" hidden="false" customHeight="false" outlineLevel="0" collapsed="false">
      <c r="A1406" s="104" t="n">
        <f aca="false">A1403+1</f>
        <v>469</v>
      </c>
      <c r="B1406" s="121"/>
      <c r="C1406" s="40"/>
      <c r="D1406" s="96"/>
      <c r="E1406" s="96"/>
      <c r="F1406" s="40"/>
      <c r="G1406" s="105" t="n">
        <f aca="false">C1406</f>
        <v>0</v>
      </c>
      <c r="H1406" s="104" t="n">
        <f aca="false">IF(AND(E1406=0,E1407=0),25,20)</f>
        <v>25</v>
      </c>
      <c r="I1406" s="105" t="n">
        <f aca="false">F1406</f>
        <v>0</v>
      </c>
      <c r="J1406" s="94" t="n">
        <f aca="false">IF(E1406="WO40",-40,MAX(4,SUM(E1406:E1407)))</f>
        <v>4</v>
      </c>
      <c r="K1406" s="104" t="n">
        <f aca="false">IF(D1406&gt;E1406,1,0)+IF(D1407&gt;E1407,1,0)+IF(D1408&gt;E1408,1,0)</f>
        <v>0</v>
      </c>
      <c r="L1406" s="104" t="n">
        <f aca="false">IF(E1406&gt;D1406,1,0)+IF(E1407&gt;D1407,1,0)+IF(E1408&gt;D1408,1,0)</f>
        <v>0</v>
      </c>
      <c r="M1406" s="97" t="str">
        <f aca="false">G1406&amp;" d. "&amp;I1406</f>
        <v>0 d. 0</v>
      </c>
      <c r="N1406" s="97" t="str">
        <f aca="false">G1406&amp;" x "&amp;I1406</f>
        <v>0 x 0</v>
      </c>
      <c r="O1406" s="97" t="str">
        <f aca="false">I1406&amp;" x "&amp;G1406</f>
        <v>0 x 0</v>
      </c>
      <c r="P1406" s="94" t="n">
        <f aca="false">MONTH(B1406)</f>
        <v>12</v>
      </c>
      <c r="Q1406" s="94" t="n">
        <f aca="false">QUOTIENT(B1406-2,7)-6129</f>
        <v>-6129</v>
      </c>
    </row>
    <row r="1407" customFormat="false" ht="12.75" hidden="false" customHeight="false" outlineLevel="0" collapsed="false">
      <c r="A1407" s="94"/>
      <c r="B1407" s="39"/>
      <c r="C1407" s="40"/>
      <c r="D1407" s="98"/>
      <c r="E1407" s="98"/>
      <c r="F1407" s="40"/>
      <c r="G1407" s="97"/>
      <c r="H1407" s="94"/>
      <c r="I1407" s="97"/>
      <c r="J1407" s="94"/>
      <c r="K1407" s="94"/>
      <c r="L1407" s="94"/>
      <c r="M1407" s="97" t="n">
        <v>0</v>
      </c>
      <c r="N1407" s="97" t="n">
        <v>0</v>
      </c>
      <c r="O1407" s="97" t="n">
        <v>0</v>
      </c>
      <c r="P1407" s="94"/>
      <c r="Q1407" s="94"/>
    </row>
    <row r="1408" customFormat="false" ht="12.75" hidden="false" customHeight="false" outlineLevel="0" collapsed="false">
      <c r="A1408" s="99"/>
      <c r="B1408" s="100"/>
      <c r="C1408" s="101"/>
      <c r="D1408" s="102"/>
      <c r="E1408" s="102"/>
      <c r="F1408" s="101"/>
      <c r="G1408" s="103"/>
      <c r="H1408" s="99"/>
      <c r="I1408" s="103"/>
      <c r="J1408" s="99"/>
      <c r="K1408" s="99"/>
      <c r="L1408" s="99"/>
      <c r="M1408" s="103" t="n">
        <v>0</v>
      </c>
      <c r="N1408" s="103" t="n">
        <v>0</v>
      </c>
      <c r="O1408" s="103" t="n">
        <v>0</v>
      </c>
      <c r="P1408" s="99"/>
      <c r="Q1408" s="99"/>
    </row>
    <row r="1409" customFormat="false" ht="12.75" hidden="false" customHeight="false" outlineLevel="0" collapsed="false">
      <c r="A1409" s="104" t="n">
        <f aca="false">A1406+1</f>
        <v>470</v>
      </c>
      <c r="B1409" s="121"/>
      <c r="C1409" s="40"/>
      <c r="D1409" s="96"/>
      <c r="E1409" s="96"/>
      <c r="F1409" s="40"/>
      <c r="G1409" s="105" t="n">
        <f aca="false">C1409</f>
        <v>0</v>
      </c>
      <c r="H1409" s="104" t="n">
        <f aca="false">IF(AND(E1409=0,E1410=0),25,20)</f>
        <v>25</v>
      </c>
      <c r="I1409" s="105" t="n">
        <f aca="false">F1409</f>
        <v>0</v>
      </c>
      <c r="J1409" s="94" t="n">
        <f aca="false">IF(E1409="WO40",-40,MAX(4,SUM(E1409:E1410)))</f>
        <v>4</v>
      </c>
      <c r="K1409" s="104" t="n">
        <f aca="false">IF(D1409&gt;E1409,1,0)+IF(D1410&gt;E1410,1,0)+IF(D1411&gt;E1411,1,0)</f>
        <v>0</v>
      </c>
      <c r="L1409" s="104" t="n">
        <f aca="false">IF(E1409&gt;D1409,1,0)+IF(E1410&gt;D1410,1,0)+IF(E1411&gt;D1411,1,0)</f>
        <v>0</v>
      </c>
      <c r="M1409" s="97" t="str">
        <f aca="false">G1409&amp;" d. "&amp;I1409</f>
        <v>0 d. 0</v>
      </c>
      <c r="N1409" s="97" t="str">
        <f aca="false">G1409&amp;" x "&amp;I1409</f>
        <v>0 x 0</v>
      </c>
      <c r="O1409" s="97" t="str">
        <f aca="false">I1409&amp;" x "&amp;G1409</f>
        <v>0 x 0</v>
      </c>
      <c r="P1409" s="94" t="n">
        <f aca="false">MONTH(B1409)</f>
        <v>12</v>
      </c>
      <c r="Q1409" s="94" t="n">
        <f aca="false">QUOTIENT(B1409-2,7)-6129</f>
        <v>-6129</v>
      </c>
    </row>
    <row r="1410" customFormat="false" ht="12.75" hidden="false" customHeight="false" outlineLevel="0" collapsed="false">
      <c r="A1410" s="94"/>
      <c r="B1410" s="39"/>
      <c r="C1410" s="40"/>
      <c r="D1410" s="98"/>
      <c r="E1410" s="98"/>
      <c r="F1410" s="40"/>
      <c r="G1410" s="97"/>
      <c r="H1410" s="94"/>
      <c r="I1410" s="97"/>
      <c r="J1410" s="94"/>
      <c r="K1410" s="94"/>
      <c r="L1410" s="94"/>
      <c r="M1410" s="97" t="n">
        <v>0</v>
      </c>
      <c r="N1410" s="97" t="n">
        <v>0</v>
      </c>
      <c r="O1410" s="97" t="n">
        <v>0</v>
      </c>
      <c r="P1410" s="94"/>
      <c r="Q1410" s="94"/>
    </row>
    <row r="1411" customFormat="false" ht="12.75" hidden="false" customHeight="false" outlineLevel="0" collapsed="false">
      <c r="A1411" s="99"/>
      <c r="B1411" s="100"/>
      <c r="C1411" s="101"/>
      <c r="D1411" s="102"/>
      <c r="E1411" s="102"/>
      <c r="F1411" s="101"/>
      <c r="G1411" s="103"/>
      <c r="H1411" s="99"/>
      <c r="I1411" s="103"/>
      <c r="J1411" s="99"/>
      <c r="K1411" s="99"/>
      <c r="L1411" s="99"/>
      <c r="M1411" s="103" t="n">
        <v>0</v>
      </c>
      <c r="N1411" s="103" t="n">
        <v>0</v>
      </c>
      <c r="O1411" s="103" t="n">
        <v>0</v>
      </c>
      <c r="P1411" s="99"/>
      <c r="Q1411" s="99"/>
    </row>
    <row r="1412" customFormat="false" ht="12.75" hidden="false" customHeight="false" outlineLevel="0" collapsed="false">
      <c r="A1412" s="104" t="n">
        <f aca="false">A1409+1</f>
        <v>471</v>
      </c>
      <c r="B1412" s="121"/>
      <c r="C1412" s="40"/>
      <c r="D1412" s="96"/>
      <c r="E1412" s="96"/>
      <c r="F1412" s="40"/>
      <c r="G1412" s="105" t="n">
        <f aca="false">C1412</f>
        <v>0</v>
      </c>
      <c r="H1412" s="104" t="n">
        <f aca="false">IF(AND(E1412=0,E1413=0),25,20)</f>
        <v>25</v>
      </c>
      <c r="I1412" s="105" t="n">
        <f aca="false">F1412</f>
        <v>0</v>
      </c>
      <c r="J1412" s="94" t="n">
        <f aca="false">IF(E1412="WO40",-40,MAX(4,SUM(E1412:E1413)))</f>
        <v>4</v>
      </c>
      <c r="K1412" s="104" t="n">
        <f aca="false">IF(D1412&gt;E1412,1,0)+IF(D1413&gt;E1413,1,0)+IF(D1414&gt;E1414,1,0)</f>
        <v>0</v>
      </c>
      <c r="L1412" s="104" t="n">
        <f aca="false">IF(E1412&gt;D1412,1,0)+IF(E1413&gt;D1413,1,0)+IF(E1414&gt;D1414,1,0)</f>
        <v>0</v>
      </c>
      <c r="M1412" s="97" t="str">
        <f aca="false">G1412&amp;" d. "&amp;I1412</f>
        <v>0 d. 0</v>
      </c>
      <c r="N1412" s="97" t="str">
        <f aca="false">G1412&amp;" x "&amp;I1412</f>
        <v>0 x 0</v>
      </c>
      <c r="O1412" s="97" t="str">
        <f aca="false">I1412&amp;" x "&amp;G1412</f>
        <v>0 x 0</v>
      </c>
      <c r="P1412" s="94" t="n">
        <f aca="false">MONTH(B1412)</f>
        <v>12</v>
      </c>
      <c r="Q1412" s="94" t="n">
        <f aca="false">QUOTIENT(B1412-2,7)-6129</f>
        <v>-6129</v>
      </c>
    </row>
    <row r="1413" customFormat="false" ht="12.75" hidden="false" customHeight="false" outlineLevel="0" collapsed="false">
      <c r="A1413" s="94"/>
      <c r="B1413" s="39"/>
      <c r="C1413" s="40"/>
      <c r="D1413" s="98"/>
      <c r="E1413" s="98"/>
      <c r="F1413" s="40"/>
      <c r="G1413" s="97"/>
      <c r="H1413" s="94"/>
      <c r="I1413" s="97"/>
      <c r="J1413" s="94"/>
      <c r="K1413" s="94"/>
      <c r="L1413" s="94"/>
      <c r="M1413" s="97" t="n">
        <v>0</v>
      </c>
      <c r="N1413" s="97" t="n">
        <v>0</v>
      </c>
      <c r="O1413" s="97" t="n">
        <v>0</v>
      </c>
      <c r="P1413" s="94"/>
      <c r="Q1413" s="94"/>
    </row>
    <row r="1414" customFormat="false" ht="12.75" hidden="false" customHeight="false" outlineLevel="0" collapsed="false">
      <c r="A1414" s="99"/>
      <c r="B1414" s="100"/>
      <c r="C1414" s="101"/>
      <c r="D1414" s="102"/>
      <c r="E1414" s="102"/>
      <c r="F1414" s="101"/>
      <c r="G1414" s="103"/>
      <c r="H1414" s="99"/>
      <c r="I1414" s="103"/>
      <c r="J1414" s="99"/>
      <c r="K1414" s="99"/>
      <c r="L1414" s="99"/>
      <c r="M1414" s="103" t="n">
        <v>0</v>
      </c>
      <c r="N1414" s="103" t="n">
        <v>0</v>
      </c>
      <c r="O1414" s="103" t="n">
        <v>0</v>
      </c>
      <c r="P1414" s="99"/>
      <c r="Q1414" s="99"/>
    </row>
    <row r="1415" customFormat="false" ht="12.75" hidden="false" customHeight="false" outlineLevel="0" collapsed="false">
      <c r="A1415" s="104" t="n">
        <f aca="false">A1412+1</f>
        <v>472</v>
      </c>
      <c r="B1415" s="121"/>
      <c r="C1415" s="40"/>
      <c r="D1415" s="96"/>
      <c r="E1415" s="96"/>
      <c r="F1415" s="40"/>
      <c r="G1415" s="105" t="n">
        <f aca="false">C1415</f>
        <v>0</v>
      </c>
      <c r="H1415" s="104" t="n">
        <f aca="false">IF(AND(E1415=0,E1416=0),25,20)</f>
        <v>25</v>
      </c>
      <c r="I1415" s="105" t="n">
        <f aca="false">F1415</f>
        <v>0</v>
      </c>
      <c r="J1415" s="94" t="n">
        <f aca="false">IF(E1415="WO40",-40,MAX(4,SUM(E1415:E1416)))</f>
        <v>4</v>
      </c>
      <c r="K1415" s="104" t="n">
        <f aca="false">IF(D1415&gt;E1415,1,0)+IF(D1416&gt;E1416,1,0)+IF(D1417&gt;E1417,1,0)</f>
        <v>0</v>
      </c>
      <c r="L1415" s="104" t="n">
        <f aca="false">IF(E1415&gt;D1415,1,0)+IF(E1416&gt;D1416,1,0)+IF(E1417&gt;D1417,1,0)</f>
        <v>0</v>
      </c>
      <c r="M1415" s="97" t="str">
        <f aca="false">G1415&amp;" d. "&amp;I1415</f>
        <v>0 d. 0</v>
      </c>
      <c r="N1415" s="97" t="str">
        <f aca="false">G1415&amp;" x "&amp;I1415</f>
        <v>0 x 0</v>
      </c>
      <c r="O1415" s="97" t="str">
        <f aca="false">I1415&amp;" x "&amp;G1415</f>
        <v>0 x 0</v>
      </c>
      <c r="P1415" s="94" t="n">
        <f aca="false">MONTH(B1415)</f>
        <v>12</v>
      </c>
      <c r="Q1415" s="94" t="n">
        <f aca="false">QUOTIENT(B1415-2,7)-6129</f>
        <v>-6129</v>
      </c>
    </row>
    <row r="1416" customFormat="false" ht="12.75" hidden="false" customHeight="false" outlineLevel="0" collapsed="false">
      <c r="A1416" s="94"/>
      <c r="B1416" s="39"/>
      <c r="C1416" s="40"/>
      <c r="D1416" s="98"/>
      <c r="E1416" s="98"/>
      <c r="F1416" s="40"/>
      <c r="G1416" s="97"/>
      <c r="H1416" s="94"/>
      <c r="I1416" s="97"/>
      <c r="J1416" s="94"/>
      <c r="K1416" s="94"/>
      <c r="L1416" s="94"/>
      <c r="M1416" s="97" t="n">
        <v>0</v>
      </c>
      <c r="N1416" s="97" t="n">
        <v>0</v>
      </c>
      <c r="O1416" s="97" t="n">
        <v>0</v>
      </c>
      <c r="P1416" s="94"/>
      <c r="Q1416" s="94"/>
    </row>
    <row r="1417" customFormat="false" ht="12.75" hidden="false" customHeight="false" outlineLevel="0" collapsed="false">
      <c r="A1417" s="99"/>
      <c r="B1417" s="100"/>
      <c r="C1417" s="101"/>
      <c r="D1417" s="102"/>
      <c r="E1417" s="102"/>
      <c r="F1417" s="101"/>
      <c r="G1417" s="103"/>
      <c r="H1417" s="99"/>
      <c r="I1417" s="103"/>
      <c r="J1417" s="99"/>
      <c r="K1417" s="99"/>
      <c r="L1417" s="99"/>
      <c r="M1417" s="103" t="n">
        <v>0</v>
      </c>
      <c r="N1417" s="103" t="n">
        <v>0</v>
      </c>
      <c r="O1417" s="103" t="n">
        <v>0</v>
      </c>
      <c r="P1417" s="99"/>
      <c r="Q1417" s="99"/>
    </row>
    <row r="1418" customFormat="false" ht="12.75" hidden="false" customHeight="false" outlineLevel="0" collapsed="false">
      <c r="A1418" s="104" t="n">
        <f aca="false">A1415+1</f>
        <v>473</v>
      </c>
      <c r="B1418" s="121"/>
      <c r="C1418" s="40"/>
      <c r="D1418" s="96"/>
      <c r="E1418" s="96"/>
      <c r="F1418" s="40"/>
      <c r="G1418" s="105" t="n">
        <f aca="false">C1418</f>
        <v>0</v>
      </c>
      <c r="H1418" s="104" t="n">
        <f aca="false">IF(AND(E1418=0,E1419=0),25,20)</f>
        <v>25</v>
      </c>
      <c r="I1418" s="105" t="n">
        <f aca="false">F1418</f>
        <v>0</v>
      </c>
      <c r="J1418" s="94" t="n">
        <f aca="false">IF(E1418="WO40",-40,MAX(4,SUM(E1418:E1419)))</f>
        <v>4</v>
      </c>
      <c r="K1418" s="104" t="n">
        <f aca="false">IF(D1418&gt;E1418,1,0)+IF(D1419&gt;E1419,1,0)+IF(D1420&gt;E1420,1,0)</f>
        <v>0</v>
      </c>
      <c r="L1418" s="104" t="n">
        <f aca="false">IF(E1418&gt;D1418,1,0)+IF(E1419&gt;D1419,1,0)+IF(E1420&gt;D1420,1,0)</f>
        <v>0</v>
      </c>
      <c r="M1418" s="97" t="str">
        <f aca="false">G1418&amp;" d. "&amp;I1418</f>
        <v>0 d. 0</v>
      </c>
      <c r="N1418" s="97" t="str">
        <f aca="false">G1418&amp;" x "&amp;I1418</f>
        <v>0 x 0</v>
      </c>
      <c r="O1418" s="97" t="str">
        <f aca="false">I1418&amp;" x "&amp;G1418</f>
        <v>0 x 0</v>
      </c>
      <c r="P1418" s="94" t="n">
        <f aca="false">MONTH(B1418)</f>
        <v>12</v>
      </c>
      <c r="Q1418" s="94" t="n">
        <f aca="false">QUOTIENT(B1418-2,7)-6129</f>
        <v>-6129</v>
      </c>
    </row>
    <row r="1419" customFormat="false" ht="12.75" hidden="false" customHeight="false" outlineLevel="0" collapsed="false">
      <c r="A1419" s="94"/>
      <c r="B1419" s="39"/>
      <c r="C1419" s="40"/>
      <c r="D1419" s="98"/>
      <c r="E1419" s="98"/>
      <c r="F1419" s="40"/>
      <c r="G1419" s="97"/>
      <c r="H1419" s="94"/>
      <c r="I1419" s="97"/>
      <c r="J1419" s="94"/>
      <c r="K1419" s="94"/>
      <c r="L1419" s="94"/>
      <c r="M1419" s="97" t="n">
        <v>0</v>
      </c>
      <c r="N1419" s="97" t="n">
        <v>0</v>
      </c>
      <c r="O1419" s="97" t="n">
        <v>0</v>
      </c>
      <c r="P1419" s="94"/>
      <c r="Q1419" s="94"/>
    </row>
    <row r="1420" customFormat="false" ht="12.75" hidden="false" customHeight="false" outlineLevel="0" collapsed="false">
      <c r="A1420" s="99"/>
      <c r="B1420" s="100"/>
      <c r="C1420" s="101"/>
      <c r="D1420" s="102"/>
      <c r="E1420" s="102"/>
      <c r="F1420" s="101"/>
      <c r="G1420" s="103"/>
      <c r="H1420" s="99"/>
      <c r="I1420" s="103"/>
      <c r="J1420" s="99"/>
      <c r="K1420" s="99"/>
      <c r="L1420" s="99"/>
      <c r="M1420" s="103" t="n">
        <v>0</v>
      </c>
      <c r="N1420" s="103" t="n">
        <v>0</v>
      </c>
      <c r="O1420" s="103" t="n">
        <v>0</v>
      </c>
      <c r="P1420" s="99"/>
      <c r="Q1420" s="99"/>
    </row>
    <row r="1421" customFormat="false" ht="12.75" hidden="false" customHeight="false" outlineLevel="0" collapsed="false">
      <c r="A1421" s="104" t="n">
        <f aca="false">A1418+1</f>
        <v>474</v>
      </c>
      <c r="B1421" s="121"/>
      <c r="C1421" s="40"/>
      <c r="D1421" s="96"/>
      <c r="E1421" s="96"/>
      <c r="F1421" s="40"/>
      <c r="G1421" s="105" t="n">
        <f aca="false">C1421</f>
        <v>0</v>
      </c>
      <c r="H1421" s="104" t="n">
        <f aca="false">IF(AND(E1421=0,E1422=0),25,20)</f>
        <v>25</v>
      </c>
      <c r="I1421" s="105" t="n">
        <f aca="false">F1421</f>
        <v>0</v>
      </c>
      <c r="J1421" s="94" t="n">
        <f aca="false">IF(E1421="WO40",-40,MAX(4,SUM(E1421:E1422)))</f>
        <v>4</v>
      </c>
      <c r="K1421" s="104" t="n">
        <f aca="false">IF(D1421&gt;E1421,1,0)+IF(D1422&gt;E1422,1,0)+IF(D1423&gt;E1423,1,0)</f>
        <v>0</v>
      </c>
      <c r="L1421" s="104" t="n">
        <f aca="false">IF(E1421&gt;D1421,1,0)+IF(E1422&gt;D1422,1,0)+IF(E1423&gt;D1423,1,0)</f>
        <v>0</v>
      </c>
      <c r="M1421" s="97" t="str">
        <f aca="false">G1421&amp;" d. "&amp;I1421</f>
        <v>0 d. 0</v>
      </c>
      <c r="N1421" s="97" t="str">
        <f aca="false">G1421&amp;" x "&amp;I1421</f>
        <v>0 x 0</v>
      </c>
      <c r="O1421" s="97" t="str">
        <f aca="false">I1421&amp;" x "&amp;G1421</f>
        <v>0 x 0</v>
      </c>
      <c r="P1421" s="94" t="n">
        <f aca="false">MONTH(B1421)</f>
        <v>12</v>
      </c>
      <c r="Q1421" s="94" t="n">
        <f aca="false">QUOTIENT(B1421-2,7)-6129</f>
        <v>-6129</v>
      </c>
    </row>
    <row r="1422" customFormat="false" ht="12.75" hidden="false" customHeight="false" outlineLevel="0" collapsed="false">
      <c r="A1422" s="94"/>
      <c r="B1422" s="39"/>
      <c r="C1422" s="40"/>
      <c r="D1422" s="98"/>
      <c r="E1422" s="98"/>
      <c r="F1422" s="40"/>
      <c r="G1422" s="97"/>
      <c r="H1422" s="94"/>
      <c r="I1422" s="97"/>
      <c r="J1422" s="94"/>
      <c r="K1422" s="94"/>
      <c r="L1422" s="94"/>
      <c r="M1422" s="97" t="n">
        <v>0</v>
      </c>
      <c r="N1422" s="97" t="n">
        <v>0</v>
      </c>
      <c r="O1422" s="97" t="n">
        <v>0</v>
      </c>
      <c r="P1422" s="94"/>
      <c r="Q1422" s="94"/>
    </row>
    <row r="1423" customFormat="false" ht="12.75" hidden="false" customHeight="false" outlineLevel="0" collapsed="false">
      <c r="A1423" s="99"/>
      <c r="B1423" s="100"/>
      <c r="C1423" s="101"/>
      <c r="D1423" s="102"/>
      <c r="E1423" s="102"/>
      <c r="F1423" s="101"/>
      <c r="G1423" s="103"/>
      <c r="H1423" s="99"/>
      <c r="I1423" s="103"/>
      <c r="J1423" s="99"/>
      <c r="K1423" s="99"/>
      <c r="L1423" s="99"/>
      <c r="M1423" s="103" t="n">
        <v>0</v>
      </c>
      <c r="N1423" s="103" t="n">
        <v>0</v>
      </c>
      <c r="O1423" s="103" t="n">
        <v>0</v>
      </c>
      <c r="P1423" s="99"/>
      <c r="Q1423" s="99"/>
    </row>
    <row r="1424" customFormat="false" ht="12.75" hidden="false" customHeight="false" outlineLevel="0" collapsed="false">
      <c r="A1424" s="104" t="n">
        <f aca="false">A1421+1</f>
        <v>475</v>
      </c>
      <c r="B1424" s="121"/>
      <c r="C1424" s="40"/>
      <c r="D1424" s="96"/>
      <c r="E1424" s="96"/>
      <c r="F1424" s="40"/>
      <c r="G1424" s="105" t="n">
        <f aca="false">C1424</f>
        <v>0</v>
      </c>
      <c r="H1424" s="104" t="n">
        <f aca="false">IF(AND(E1424=0,E1425=0),25,20)</f>
        <v>25</v>
      </c>
      <c r="I1424" s="105" t="n">
        <f aca="false">F1424</f>
        <v>0</v>
      </c>
      <c r="J1424" s="94" t="n">
        <f aca="false">IF(E1424="WO40",-40,MAX(4,SUM(E1424:E1425)))</f>
        <v>4</v>
      </c>
      <c r="K1424" s="104" t="n">
        <f aca="false">IF(D1424&gt;E1424,1,0)+IF(D1425&gt;E1425,1,0)+IF(D1426&gt;E1426,1,0)</f>
        <v>0</v>
      </c>
      <c r="L1424" s="104" t="n">
        <f aca="false">IF(E1424&gt;D1424,1,0)+IF(E1425&gt;D1425,1,0)+IF(E1426&gt;D1426,1,0)</f>
        <v>0</v>
      </c>
      <c r="M1424" s="97" t="str">
        <f aca="false">G1424&amp;" d. "&amp;I1424</f>
        <v>0 d. 0</v>
      </c>
      <c r="N1424" s="97" t="str">
        <f aca="false">G1424&amp;" x "&amp;I1424</f>
        <v>0 x 0</v>
      </c>
      <c r="O1424" s="97" t="str">
        <f aca="false">I1424&amp;" x "&amp;G1424</f>
        <v>0 x 0</v>
      </c>
      <c r="P1424" s="94" t="n">
        <f aca="false">MONTH(B1424)</f>
        <v>12</v>
      </c>
      <c r="Q1424" s="94" t="n">
        <f aca="false">QUOTIENT(B1424-2,7)-6129</f>
        <v>-6129</v>
      </c>
    </row>
    <row r="1425" customFormat="false" ht="12.75" hidden="false" customHeight="false" outlineLevel="0" collapsed="false">
      <c r="A1425" s="94"/>
      <c r="B1425" s="39"/>
      <c r="C1425" s="40"/>
      <c r="D1425" s="98"/>
      <c r="E1425" s="98"/>
      <c r="F1425" s="40"/>
      <c r="G1425" s="97"/>
      <c r="H1425" s="94"/>
      <c r="I1425" s="97"/>
      <c r="J1425" s="94"/>
      <c r="K1425" s="94"/>
      <c r="L1425" s="94"/>
      <c r="M1425" s="97" t="n">
        <v>0</v>
      </c>
      <c r="N1425" s="97" t="n">
        <v>0</v>
      </c>
      <c r="O1425" s="97" t="n">
        <v>0</v>
      </c>
      <c r="P1425" s="94"/>
      <c r="Q1425" s="94"/>
    </row>
    <row r="1426" customFormat="false" ht="12.75" hidden="false" customHeight="false" outlineLevel="0" collapsed="false">
      <c r="A1426" s="99"/>
      <c r="B1426" s="100"/>
      <c r="C1426" s="101"/>
      <c r="D1426" s="102"/>
      <c r="E1426" s="102"/>
      <c r="F1426" s="101"/>
      <c r="G1426" s="103"/>
      <c r="H1426" s="99"/>
      <c r="I1426" s="103"/>
      <c r="J1426" s="99"/>
      <c r="K1426" s="99"/>
      <c r="L1426" s="99"/>
      <c r="M1426" s="103" t="n">
        <v>0</v>
      </c>
      <c r="N1426" s="103" t="n">
        <v>0</v>
      </c>
      <c r="O1426" s="103" t="n">
        <v>0</v>
      </c>
      <c r="P1426" s="99"/>
      <c r="Q1426" s="99"/>
    </row>
    <row r="1427" customFormat="false" ht="12.75" hidden="false" customHeight="false" outlineLevel="0" collapsed="false">
      <c r="A1427" s="104" t="n">
        <f aca="false">A1424+1</f>
        <v>476</v>
      </c>
      <c r="B1427" s="121"/>
      <c r="C1427" s="40"/>
      <c r="D1427" s="96"/>
      <c r="E1427" s="96"/>
      <c r="F1427" s="40"/>
      <c r="G1427" s="105" t="n">
        <f aca="false">C1427</f>
        <v>0</v>
      </c>
      <c r="H1427" s="104" t="n">
        <f aca="false">IF(AND(E1427=0,E1428=0),25,20)</f>
        <v>25</v>
      </c>
      <c r="I1427" s="105" t="n">
        <f aca="false">F1427</f>
        <v>0</v>
      </c>
      <c r="J1427" s="94" t="n">
        <f aca="false">IF(E1427="WO40",-40,MAX(4,SUM(E1427:E1428)))</f>
        <v>4</v>
      </c>
      <c r="K1427" s="104" t="n">
        <f aca="false">IF(D1427&gt;E1427,1,0)+IF(D1428&gt;E1428,1,0)+IF(D1429&gt;E1429,1,0)</f>
        <v>0</v>
      </c>
      <c r="L1427" s="104" t="n">
        <f aca="false">IF(E1427&gt;D1427,1,0)+IF(E1428&gt;D1428,1,0)+IF(E1429&gt;D1429,1,0)</f>
        <v>0</v>
      </c>
      <c r="M1427" s="97" t="str">
        <f aca="false">G1427&amp;" d. "&amp;I1427</f>
        <v>0 d. 0</v>
      </c>
      <c r="N1427" s="97" t="str">
        <f aca="false">G1427&amp;" x "&amp;I1427</f>
        <v>0 x 0</v>
      </c>
      <c r="O1427" s="97" t="str">
        <f aca="false">I1427&amp;" x "&amp;G1427</f>
        <v>0 x 0</v>
      </c>
      <c r="P1427" s="94" t="n">
        <f aca="false">MONTH(B1427)</f>
        <v>12</v>
      </c>
      <c r="Q1427" s="94" t="n">
        <f aca="false">QUOTIENT(B1427-2,7)-6129</f>
        <v>-6129</v>
      </c>
    </row>
    <row r="1428" customFormat="false" ht="12.75" hidden="false" customHeight="false" outlineLevel="0" collapsed="false">
      <c r="A1428" s="94"/>
      <c r="B1428" s="39"/>
      <c r="C1428" s="40"/>
      <c r="D1428" s="98"/>
      <c r="E1428" s="98"/>
      <c r="F1428" s="40"/>
      <c r="G1428" s="97"/>
      <c r="H1428" s="94"/>
      <c r="I1428" s="97"/>
      <c r="J1428" s="94"/>
      <c r="K1428" s="94"/>
      <c r="L1428" s="94"/>
      <c r="M1428" s="97" t="n">
        <v>0</v>
      </c>
      <c r="N1428" s="97" t="n">
        <v>0</v>
      </c>
      <c r="O1428" s="97" t="n">
        <v>0</v>
      </c>
      <c r="P1428" s="94"/>
      <c r="Q1428" s="94"/>
    </row>
    <row r="1429" customFormat="false" ht="12.75" hidden="false" customHeight="false" outlineLevel="0" collapsed="false">
      <c r="A1429" s="99"/>
      <c r="B1429" s="100"/>
      <c r="C1429" s="101"/>
      <c r="D1429" s="102"/>
      <c r="E1429" s="102"/>
      <c r="F1429" s="101"/>
      <c r="G1429" s="103"/>
      <c r="H1429" s="99"/>
      <c r="I1429" s="103"/>
      <c r="J1429" s="99"/>
      <c r="K1429" s="99"/>
      <c r="L1429" s="99"/>
      <c r="M1429" s="103" t="n">
        <v>0</v>
      </c>
      <c r="N1429" s="103" t="n">
        <v>0</v>
      </c>
      <c r="O1429" s="103" t="n">
        <v>0</v>
      </c>
      <c r="P1429" s="99"/>
      <c r="Q1429" s="99"/>
    </row>
    <row r="1430" customFormat="false" ht="12.75" hidden="false" customHeight="false" outlineLevel="0" collapsed="false">
      <c r="A1430" s="104" t="n">
        <f aca="false">A1427+1</f>
        <v>477</v>
      </c>
      <c r="B1430" s="121"/>
      <c r="C1430" s="40"/>
      <c r="D1430" s="96"/>
      <c r="E1430" s="96"/>
      <c r="F1430" s="40"/>
      <c r="G1430" s="105" t="n">
        <f aca="false">C1430</f>
        <v>0</v>
      </c>
      <c r="H1430" s="104" t="n">
        <f aca="false">IF(AND(E1430=0,E1431=0),25,20)</f>
        <v>25</v>
      </c>
      <c r="I1430" s="105" t="n">
        <f aca="false">F1430</f>
        <v>0</v>
      </c>
      <c r="J1430" s="94" t="n">
        <f aca="false">IF(E1430="WO40",-40,MAX(4,SUM(E1430:E1431)))</f>
        <v>4</v>
      </c>
      <c r="K1430" s="104" t="n">
        <f aca="false">IF(D1430&gt;E1430,1,0)+IF(D1431&gt;E1431,1,0)+IF(D1432&gt;E1432,1,0)</f>
        <v>0</v>
      </c>
      <c r="L1430" s="104" t="n">
        <f aca="false">IF(E1430&gt;D1430,1,0)+IF(E1431&gt;D1431,1,0)+IF(E1432&gt;D1432,1,0)</f>
        <v>0</v>
      </c>
      <c r="M1430" s="97" t="str">
        <f aca="false">G1430&amp;" d. "&amp;I1430</f>
        <v>0 d. 0</v>
      </c>
      <c r="N1430" s="97" t="str">
        <f aca="false">G1430&amp;" x "&amp;I1430</f>
        <v>0 x 0</v>
      </c>
      <c r="O1430" s="97" t="str">
        <f aca="false">I1430&amp;" x "&amp;G1430</f>
        <v>0 x 0</v>
      </c>
      <c r="P1430" s="94" t="n">
        <f aca="false">MONTH(B1430)</f>
        <v>12</v>
      </c>
      <c r="Q1430" s="94" t="n">
        <f aca="false">QUOTIENT(B1430-2,7)-6129</f>
        <v>-6129</v>
      </c>
    </row>
    <row r="1431" customFormat="false" ht="12.75" hidden="false" customHeight="false" outlineLevel="0" collapsed="false">
      <c r="A1431" s="94"/>
      <c r="B1431" s="39"/>
      <c r="C1431" s="40"/>
      <c r="D1431" s="98"/>
      <c r="E1431" s="98"/>
      <c r="F1431" s="40"/>
      <c r="G1431" s="97"/>
      <c r="H1431" s="94"/>
      <c r="I1431" s="97"/>
      <c r="J1431" s="94"/>
      <c r="K1431" s="94"/>
      <c r="L1431" s="94"/>
      <c r="M1431" s="97" t="n">
        <v>0</v>
      </c>
      <c r="N1431" s="97" t="n">
        <v>0</v>
      </c>
      <c r="O1431" s="97" t="n">
        <v>0</v>
      </c>
      <c r="P1431" s="94"/>
      <c r="Q1431" s="94"/>
    </row>
    <row r="1432" customFormat="false" ht="12.75" hidden="false" customHeight="false" outlineLevel="0" collapsed="false">
      <c r="A1432" s="99"/>
      <c r="B1432" s="100"/>
      <c r="C1432" s="101"/>
      <c r="D1432" s="102"/>
      <c r="E1432" s="102"/>
      <c r="F1432" s="101"/>
      <c r="G1432" s="103"/>
      <c r="H1432" s="99"/>
      <c r="I1432" s="103"/>
      <c r="J1432" s="99"/>
      <c r="K1432" s="99"/>
      <c r="L1432" s="99"/>
      <c r="M1432" s="103" t="n">
        <v>0</v>
      </c>
      <c r="N1432" s="103" t="n">
        <v>0</v>
      </c>
      <c r="O1432" s="103" t="n">
        <v>0</v>
      </c>
      <c r="P1432" s="99"/>
      <c r="Q1432" s="99"/>
    </row>
    <row r="1433" customFormat="false" ht="12.75" hidden="false" customHeight="false" outlineLevel="0" collapsed="false">
      <c r="A1433" s="104" t="n">
        <f aca="false">A1430+1</f>
        <v>478</v>
      </c>
      <c r="B1433" s="121"/>
      <c r="C1433" s="40"/>
      <c r="D1433" s="96"/>
      <c r="E1433" s="96"/>
      <c r="F1433" s="40"/>
      <c r="G1433" s="105" t="n">
        <f aca="false">C1433</f>
        <v>0</v>
      </c>
      <c r="H1433" s="104" t="n">
        <f aca="false">IF(AND(E1433=0,E1434=0),25,20)</f>
        <v>25</v>
      </c>
      <c r="I1433" s="105" t="n">
        <f aca="false">F1433</f>
        <v>0</v>
      </c>
      <c r="J1433" s="94" t="n">
        <f aca="false">IF(E1433="WO40",-40,MAX(4,SUM(E1433:E1434)))</f>
        <v>4</v>
      </c>
      <c r="K1433" s="104" t="n">
        <f aca="false">IF(D1433&gt;E1433,1,0)+IF(D1434&gt;E1434,1,0)+IF(D1435&gt;E1435,1,0)</f>
        <v>0</v>
      </c>
      <c r="L1433" s="104" t="n">
        <f aca="false">IF(E1433&gt;D1433,1,0)+IF(E1434&gt;D1434,1,0)+IF(E1435&gt;D1435,1,0)</f>
        <v>0</v>
      </c>
      <c r="M1433" s="97" t="str">
        <f aca="false">G1433&amp;" d. "&amp;I1433</f>
        <v>0 d. 0</v>
      </c>
      <c r="N1433" s="97" t="str">
        <f aca="false">G1433&amp;" x "&amp;I1433</f>
        <v>0 x 0</v>
      </c>
      <c r="O1433" s="97" t="str">
        <f aca="false">I1433&amp;" x "&amp;G1433</f>
        <v>0 x 0</v>
      </c>
      <c r="P1433" s="94" t="n">
        <f aca="false">MONTH(B1433)</f>
        <v>12</v>
      </c>
      <c r="Q1433" s="94" t="n">
        <f aca="false">QUOTIENT(B1433-2,7)-6129</f>
        <v>-6129</v>
      </c>
    </row>
    <row r="1434" customFormat="false" ht="12.75" hidden="false" customHeight="false" outlineLevel="0" collapsed="false">
      <c r="A1434" s="94"/>
      <c r="B1434" s="39"/>
      <c r="C1434" s="40"/>
      <c r="D1434" s="98"/>
      <c r="E1434" s="98"/>
      <c r="F1434" s="40"/>
      <c r="G1434" s="97"/>
      <c r="H1434" s="94"/>
      <c r="I1434" s="97"/>
      <c r="J1434" s="94"/>
      <c r="K1434" s="94"/>
      <c r="L1434" s="94"/>
      <c r="M1434" s="97" t="n">
        <v>0</v>
      </c>
      <c r="N1434" s="97" t="n">
        <v>0</v>
      </c>
      <c r="O1434" s="97" t="n">
        <v>0</v>
      </c>
      <c r="P1434" s="94"/>
      <c r="Q1434" s="94"/>
    </row>
    <row r="1435" customFormat="false" ht="12.75" hidden="false" customHeight="false" outlineLevel="0" collapsed="false">
      <c r="A1435" s="99"/>
      <c r="B1435" s="100"/>
      <c r="C1435" s="101"/>
      <c r="D1435" s="102"/>
      <c r="E1435" s="102"/>
      <c r="F1435" s="101"/>
      <c r="G1435" s="103"/>
      <c r="H1435" s="99"/>
      <c r="I1435" s="103"/>
      <c r="J1435" s="99"/>
      <c r="K1435" s="99"/>
      <c r="L1435" s="99"/>
      <c r="M1435" s="103" t="n">
        <v>0</v>
      </c>
      <c r="N1435" s="103" t="n">
        <v>0</v>
      </c>
      <c r="O1435" s="103" t="n">
        <v>0</v>
      </c>
      <c r="P1435" s="99"/>
      <c r="Q1435" s="99"/>
    </row>
    <row r="1436" customFormat="false" ht="12.75" hidden="false" customHeight="false" outlineLevel="0" collapsed="false">
      <c r="A1436" s="104" t="n">
        <f aca="false">A1433+1</f>
        <v>479</v>
      </c>
      <c r="B1436" s="121"/>
      <c r="C1436" s="40"/>
      <c r="D1436" s="96"/>
      <c r="E1436" s="96"/>
      <c r="F1436" s="40"/>
      <c r="G1436" s="105" t="n">
        <f aca="false">C1436</f>
        <v>0</v>
      </c>
      <c r="H1436" s="104" t="n">
        <f aca="false">IF(AND(E1436=0,E1437=0),25,20)</f>
        <v>25</v>
      </c>
      <c r="I1436" s="105" t="n">
        <f aca="false">F1436</f>
        <v>0</v>
      </c>
      <c r="J1436" s="94" t="n">
        <f aca="false">IF(E1436="WO40",-40,MAX(4,SUM(E1436:E1437)))</f>
        <v>4</v>
      </c>
      <c r="K1436" s="104" t="n">
        <f aca="false">IF(D1436&gt;E1436,1,0)+IF(D1437&gt;E1437,1,0)+IF(D1438&gt;E1438,1,0)</f>
        <v>0</v>
      </c>
      <c r="L1436" s="104" t="n">
        <f aca="false">IF(E1436&gt;D1436,1,0)+IF(E1437&gt;D1437,1,0)+IF(E1438&gt;D1438,1,0)</f>
        <v>0</v>
      </c>
      <c r="M1436" s="97" t="str">
        <f aca="false">G1436&amp;" d. "&amp;I1436</f>
        <v>0 d. 0</v>
      </c>
      <c r="N1436" s="97" t="str">
        <f aca="false">G1436&amp;" x "&amp;I1436</f>
        <v>0 x 0</v>
      </c>
      <c r="O1436" s="97" t="str">
        <f aca="false">I1436&amp;" x "&amp;G1436</f>
        <v>0 x 0</v>
      </c>
      <c r="P1436" s="94" t="n">
        <f aca="false">MONTH(B1436)</f>
        <v>12</v>
      </c>
      <c r="Q1436" s="94" t="n">
        <f aca="false">QUOTIENT(B1436-2,7)-6129</f>
        <v>-6129</v>
      </c>
    </row>
    <row r="1437" customFormat="false" ht="12.75" hidden="false" customHeight="false" outlineLevel="0" collapsed="false">
      <c r="A1437" s="94"/>
      <c r="B1437" s="39"/>
      <c r="C1437" s="40"/>
      <c r="D1437" s="98"/>
      <c r="E1437" s="98"/>
      <c r="F1437" s="40"/>
      <c r="G1437" s="97"/>
      <c r="H1437" s="94"/>
      <c r="I1437" s="97"/>
      <c r="J1437" s="94"/>
      <c r="K1437" s="94"/>
      <c r="L1437" s="94"/>
      <c r="M1437" s="97" t="n">
        <v>0</v>
      </c>
      <c r="N1437" s="97" t="n">
        <v>0</v>
      </c>
      <c r="O1437" s="97" t="n">
        <v>0</v>
      </c>
      <c r="P1437" s="94"/>
      <c r="Q1437" s="94"/>
    </row>
    <row r="1438" customFormat="false" ht="12.75" hidden="false" customHeight="false" outlineLevel="0" collapsed="false">
      <c r="A1438" s="99"/>
      <c r="B1438" s="100"/>
      <c r="C1438" s="101"/>
      <c r="D1438" s="102"/>
      <c r="E1438" s="102"/>
      <c r="F1438" s="101"/>
      <c r="G1438" s="103"/>
      <c r="H1438" s="99"/>
      <c r="I1438" s="103"/>
      <c r="J1438" s="99"/>
      <c r="K1438" s="99"/>
      <c r="L1438" s="99"/>
      <c r="M1438" s="103" t="n">
        <v>0</v>
      </c>
      <c r="N1438" s="103" t="n">
        <v>0</v>
      </c>
      <c r="O1438" s="103" t="n">
        <v>0</v>
      </c>
      <c r="P1438" s="99"/>
      <c r="Q1438" s="99"/>
    </row>
    <row r="1439" customFormat="false" ht="12.75" hidden="false" customHeight="false" outlineLevel="0" collapsed="false">
      <c r="A1439" s="104" t="n">
        <f aca="false">A1436+1</f>
        <v>480</v>
      </c>
      <c r="B1439" s="121"/>
      <c r="C1439" s="40"/>
      <c r="D1439" s="96"/>
      <c r="E1439" s="96"/>
      <c r="F1439" s="40"/>
      <c r="G1439" s="105" t="n">
        <f aca="false">C1439</f>
        <v>0</v>
      </c>
      <c r="H1439" s="104" t="n">
        <f aca="false">IF(AND(E1439=0,E1440=0),25,20)</f>
        <v>25</v>
      </c>
      <c r="I1439" s="105" t="n">
        <f aca="false">F1439</f>
        <v>0</v>
      </c>
      <c r="J1439" s="94" t="n">
        <f aca="false">IF(E1439="WO40",-40,MAX(4,SUM(E1439:E1440)))</f>
        <v>4</v>
      </c>
      <c r="K1439" s="104" t="n">
        <f aca="false">IF(D1439&gt;E1439,1,0)+IF(D1440&gt;E1440,1,0)+IF(D1441&gt;E1441,1,0)</f>
        <v>0</v>
      </c>
      <c r="L1439" s="104" t="n">
        <f aca="false">IF(E1439&gt;D1439,1,0)+IF(E1440&gt;D1440,1,0)+IF(E1441&gt;D1441,1,0)</f>
        <v>0</v>
      </c>
      <c r="M1439" s="97" t="str">
        <f aca="false">G1439&amp;" d. "&amp;I1439</f>
        <v>0 d. 0</v>
      </c>
      <c r="N1439" s="97" t="str">
        <f aca="false">G1439&amp;" x "&amp;I1439</f>
        <v>0 x 0</v>
      </c>
      <c r="O1439" s="97" t="str">
        <f aca="false">I1439&amp;" x "&amp;G1439</f>
        <v>0 x 0</v>
      </c>
      <c r="P1439" s="94" t="n">
        <f aca="false">MONTH(B1439)</f>
        <v>12</v>
      </c>
      <c r="Q1439" s="94" t="n">
        <f aca="false">QUOTIENT(B1439-2,7)-6129</f>
        <v>-6129</v>
      </c>
    </row>
    <row r="1440" customFormat="false" ht="12.75" hidden="false" customHeight="false" outlineLevel="0" collapsed="false">
      <c r="A1440" s="94"/>
      <c r="B1440" s="39"/>
      <c r="C1440" s="40"/>
      <c r="D1440" s="98"/>
      <c r="E1440" s="98"/>
      <c r="F1440" s="40"/>
      <c r="G1440" s="97"/>
      <c r="H1440" s="94"/>
      <c r="I1440" s="97"/>
      <c r="J1440" s="94"/>
      <c r="K1440" s="94"/>
      <c r="L1440" s="94"/>
      <c r="M1440" s="97" t="n">
        <v>0</v>
      </c>
      <c r="N1440" s="97" t="n">
        <v>0</v>
      </c>
      <c r="O1440" s="97" t="n">
        <v>0</v>
      </c>
      <c r="P1440" s="94"/>
      <c r="Q1440" s="94"/>
    </row>
    <row r="1441" customFormat="false" ht="12.75" hidden="false" customHeight="false" outlineLevel="0" collapsed="false">
      <c r="A1441" s="99"/>
      <c r="B1441" s="100"/>
      <c r="C1441" s="101"/>
      <c r="D1441" s="102"/>
      <c r="E1441" s="102"/>
      <c r="F1441" s="101"/>
      <c r="G1441" s="103"/>
      <c r="H1441" s="99"/>
      <c r="I1441" s="103"/>
      <c r="J1441" s="99"/>
      <c r="K1441" s="99"/>
      <c r="L1441" s="99"/>
      <c r="M1441" s="103" t="n">
        <v>0</v>
      </c>
      <c r="N1441" s="103" t="n">
        <v>0</v>
      </c>
      <c r="O1441" s="103" t="n">
        <v>0</v>
      </c>
      <c r="P1441" s="99"/>
      <c r="Q1441" s="99"/>
    </row>
    <row r="1442" customFormat="false" ht="12.75" hidden="false" customHeight="false" outlineLevel="0" collapsed="false">
      <c r="A1442" s="104" t="n">
        <f aca="false">A1439+1</f>
        <v>481</v>
      </c>
      <c r="B1442" s="121"/>
      <c r="C1442" s="40"/>
      <c r="D1442" s="96"/>
      <c r="E1442" s="96"/>
      <c r="F1442" s="40"/>
      <c r="G1442" s="105" t="n">
        <f aca="false">C1442</f>
        <v>0</v>
      </c>
      <c r="H1442" s="104" t="n">
        <f aca="false">IF(AND(E1442=0,E1443=0),25,20)</f>
        <v>25</v>
      </c>
      <c r="I1442" s="105" t="n">
        <f aca="false">F1442</f>
        <v>0</v>
      </c>
      <c r="J1442" s="94" t="n">
        <f aca="false">IF(E1442="WO40",-40,MAX(4,SUM(E1442:E1443)))</f>
        <v>4</v>
      </c>
      <c r="K1442" s="104" t="n">
        <f aca="false">IF(D1442&gt;E1442,1,0)+IF(D1443&gt;E1443,1,0)+IF(D1444&gt;E1444,1,0)</f>
        <v>0</v>
      </c>
      <c r="L1442" s="104" t="n">
        <f aca="false">IF(E1442&gt;D1442,1,0)+IF(E1443&gt;D1443,1,0)+IF(E1444&gt;D1444,1,0)</f>
        <v>0</v>
      </c>
      <c r="M1442" s="97" t="str">
        <f aca="false">G1442&amp;" d. "&amp;I1442</f>
        <v>0 d. 0</v>
      </c>
      <c r="N1442" s="97" t="str">
        <f aca="false">G1442&amp;" x "&amp;I1442</f>
        <v>0 x 0</v>
      </c>
      <c r="O1442" s="97" t="str">
        <f aca="false">I1442&amp;" x "&amp;G1442</f>
        <v>0 x 0</v>
      </c>
      <c r="P1442" s="94" t="n">
        <f aca="false">MONTH(B1442)</f>
        <v>12</v>
      </c>
      <c r="Q1442" s="94" t="n">
        <f aca="false">QUOTIENT(B1442-2,7)-6129</f>
        <v>-6129</v>
      </c>
    </row>
    <row r="1443" customFormat="false" ht="12.75" hidden="false" customHeight="false" outlineLevel="0" collapsed="false">
      <c r="A1443" s="94"/>
      <c r="B1443" s="39"/>
      <c r="C1443" s="40"/>
      <c r="D1443" s="98"/>
      <c r="E1443" s="98"/>
      <c r="F1443" s="40"/>
      <c r="G1443" s="97"/>
      <c r="H1443" s="94"/>
      <c r="I1443" s="97"/>
      <c r="J1443" s="94"/>
      <c r="K1443" s="94"/>
      <c r="L1443" s="94"/>
      <c r="M1443" s="97" t="n">
        <v>0</v>
      </c>
      <c r="N1443" s="97" t="n">
        <v>0</v>
      </c>
      <c r="O1443" s="97" t="n">
        <v>0</v>
      </c>
      <c r="P1443" s="94"/>
      <c r="Q1443" s="94"/>
    </row>
    <row r="1444" customFormat="false" ht="12.75" hidden="false" customHeight="false" outlineLevel="0" collapsed="false">
      <c r="A1444" s="99"/>
      <c r="B1444" s="100"/>
      <c r="C1444" s="101"/>
      <c r="D1444" s="102"/>
      <c r="E1444" s="102"/>
      <c r="F1444" s="101"/>
      <c r="G1444" s="103"/>
      <c r="H1444" s="99"/>
      <c r="I1444" s="103"/>
      <c r="J1444" s="99"/>
      <c r="K1444" s="99"/>
      <c r="L1444" s="99"/>
      <c r="M1444" s="103" t="n">
        <v>0</v>
      </c>
      <c r="N1444" s="103" t="n">
        <v>0</v>
      </c>
      <c r="O1444" s="103" t="n">
        <v>0</v>
      </c>
      <c r="P1444" s="99"/>
      <c r="Q1444" s="99"/>
    </row>
    <row r="1445" customFormat="false" ht="12.75" hidden="false" customHeight="false" outlineLevel="0" collapsed="false">
      <c r="A1445" s="104" t="n">
        <f aca="false">A1442+1</f>
        <v>482</v>
      </c>
      <c r="B1445" s="121"/>
      <c r="C1445" s="40"/>
      <c r="D1445" s="96"/>
      <c r="E1445" s="96"/>
      <c r="F1445" s="40"/>
      <c r="G1445" s="105" t="n">
        <f aca="false">C1445</f>
        <v>0</v>
      </c>
      <c r="H1445" s="104" t="n">
        <f aca="false">IF(AND(E1445=0,E1446=0),25,20)</f>
        <v>25</v>
      </c>
      <c r="I1445" s="105" t="n">
        <f aca="false">F1445</f>
        <v>0</v>
      </c>
      <c r="J1445" s="94" t="n">
        <f aca="false">IF(E1445="WO40",-40,MAX(4,SUM(E1445:E1446)))</f>
        <v>4</v>
      </c>
      <c r="K1445" s="104" t="n">
        <f aca="false">IF(D1445&gt;E1445,1,0)+IF(D1446&gt;E1446,1,0)+IF(D1447&gt;E1447,1,0)</f>
        <v>0</v>
      </c>
      <c r="L1445" s="104" t="n">
        <f aca="false">IF(E1445&gt;D1445,1,0)+IF(E1446&gt;D1446,1,0)+IF(E1447&gt;D1447,1,0)</f>
        <v>0</v>
      </c>
      <c r="M1445" s="97" t="str">
        <f aca="false">G1445&amp;" d. "&amp;I1445</f>
        <v>0 d. 0</v>
      </c>
      <c r="N1445" s="97" t="str">
        <f aca="false">G1445&amp;" x "&amp;I1445</f>
        <v>0 x 0</v>
      </c>
      <c r="O1445" s="97" t="str">
        <f aca="false">I1445&amp;" x "&amp;G1445</f>
        <v>0 x 0</v>
      </c>
      <c r="P1445" s="94" t="n">
        <f aca="false">MONTH(B1445)</f>
        <v>12</v>
      </c>
      <c r="Q1445" s="94" t="n">
        <f aca="false">QUOTIENT(B1445-2,7)-6129</f>
        <v>-6129</v>
      </c>
    </row>
    <row r="1446" customFormat="false" ht="12.75" hidden="false" customHeight="false" outlineLevel="0" collapsed="false">
      <c r="A1446" s="94"/>
      <c r="B1446" s="39"/>
      <c r="C1446" s="40"/>
      <c r="D1446" s="98"/>
      <c r="E1446" s="98"/>
      <c r="F1446" s="40"/>
      <c r="G1446" s="97"/>
      <c r="H1446" s="94"/>
      <c r="I1446" s="97"/>
      <c r="J1446" s="94"/>
      <c r="K1446" s="94"/>
      <c r="L1446" s="94"/>
      <c r="M1446" s="97" t="n">
        <v>0</v>
      </c>
      <c r="N1446" s="97" t="n">
        <v>0</v>
      </c>
      <c r="O1446" s="97" t="n">
        <v>0</v>
      </c>
      <c r="P1446" s="94"/>
      <c r="Q1446" s="94"/>
    </row>
    <row r="1447" customFormat="false" ht="12.75" hidden="false" customHeight="false" outlineLevel="0" collapsed="false">
      <c r="A1447" s="99"/>
      <c r="B1447" s="100"/>
      <c r="C1447" s="101"/>
      <c r="D1447" s="102"/>
      <c r="E1447" s="102"/>
      <c r="F1447" s="101"/>
      <c r="G1447" s="103"/>
      <c r="H1447" s="99"/>
      <c r="I1447" s="103"/>
      <c r="J1447" s="99"/>
      <c r="K1447" s="99"/>
      <c r="L1447" s="99"/>
      <c r="M1447" s="103" t="n">
        <v>0</v>
      </c>
      <c r="N1447" s="103" t="n">
        <v>0</v>
      </c>
      <c r="O1447" s="103" t="n">
        <v>0</v>
      </c>
      <c r="P1447" s="99"/>
      <c r="Q1447" s="99"/>
    </row>
    <row r="1448" customFormat="false" ht="12.75" hidden="false" customHeight="false" outlineLevel="0" collapsed="false">
      <c r="A1448" s="104" t="n">
        <f aca="false">A1445+1</f>
        <v>483</v>
      </c>
      <c r="B1448" s="121"/>
      <c r="C1448" s="40"/>
      <c r="D1448" s="96"/>
      <c r="E1448" s="96"/>
      <c r="F1448" s="40"/>
      <c r="G1448" s="105" t="n">
        <f aca="false">C1448</f>
        <v>0</v>
      </c>
      <c r="H1448" s="104" t="n">
        <f aca="false">IF(AND(E1448=0,E1449=0),25,20)</f>
        <v>25</v>
      </c>
      <c r="I1448" s="105" t="n">
        <f aca="false">F1448</f>
        <v>0</v>
      </c>
      <c r="J1448" s="94" t="n">
        <f aca="false">IF(E1448="WO40",-40,MAX(4,SUM(E1448:E1449)))</f>
        <v>4</v>
      </c>
      <c r="K1448" s="104" t="n">
        <f aca="false">IF(D1448&gt;E1448,1,0)+IF(D1449&gt;E1449,1,0)+IF(D1450&gt;E1450,1,0)</f>
        <v>0</v>
      </c>
      <c r="L1448" s="104" t="n">
        <f aca="false">IF(E1448&gt;D1448,1,0)+IF(E1449&gt;D1449,1,0)+IF(E1450&gt;D1450,1,0)</f>
        <v>0</v>
      </c>
      <c r="M1448" s="97" t="str">
        <f aca="false">G1448&amp;" d. "&amp;I1448</f>
        <v>0 d. 0</v>
      </c>
      <c r="N1448" s="97" t="str">
        <f aca="false">G1448&amp;" x "&amp;I1448</f>
        <v>0 x 0</v>
      </c>
      <c r="O1448" s="97" t="str">
        <f aca="false">I1448&amp;" x "&amp;G1448</f>
        <v>0 x 0</v>
      </c>
      <c r="P1448" s="94" t="n">
        <f aca="false">MONTH(B1448)</f>
        <v>12</v>
      </c>
      <c r="Q1448" s="94" t="n">
        <f aca="false">QUOTIENT(B1448-2,7)-6129</f>
        <v>-6129</v>
      </c>
    </row>
    <row r="1449" customFormat="false" ht="12.75" hidden="false" customHeight="false" outlineLevel="0" collapsed="false">
      <c r="A1449" s="94"/>
      <c r="B1449" s="39"/>
      <c r="C1449" s="40"/>
      <c r="D1449" s="98"/>
      <c r="E1449" s="98"/>
      <c r="F1449" s="40"/>
      <c r="G1449" s="97"/>
      <c r="H1449" s="94"/>
      <c r="I1449" s="97"/>
      <c r="J1449" s="94"/>
      <c r="K1449" s="94"/>
      <c r="L1449" s="94"/>
      <c r="M1449" s="97" t="n">
        <v>0</v>
      </c>
      <c r="N1449" s="97" t="n">
        <v>0</v>
      </c>
      <c r="O1449" s="97" t="n">
        <v>0</v>
      </c>
      <c r="P1449" s="94"/>
      <c r="Q1449" s="94"/>
    </row>
    <row r="1450" customFormat="false" ht="12.75" hidden="false" customHeight="false" outlineLevel="0" collapsed="false">
      <c r="A1450" s="99"/>
      <c r="B1450" s="100"/>
      <c r="C1450" s="101"/>
      <c r="D1450" s="102"/>
      <c r="E1450" s="102"/>
      <c r="F1450" s="101"/>
      <c r="G1450" s="103"/>
      <c r="H1450" s="99"/>
      <c r="I1450" s="103"/>
      <c r="J1450" s="99"/>
      <c r="K1450" s="99"/>
      <c r="L1450" s="99"/>
      <c r="M1450" s="103" t="n">
        <v>0</v>
      </c>
      <c r="N1450" s="103" t="n">
        <v>0</v>
      </c>
      <c r="O1450" s="103" t="n">
        <v>0</v>
      </c>
      <c r="P1450" s="99"/>
      <c r="Q1450" s="99"/>
    </row>
    <row r="1451" customFormat="false" ht="12.75" hidden="false" customHeight="false" outlineLevel="0" collapsed="false">
      <c r="A1451" s="104" t="n">
        <f aca="false">A1448+1</f>
        <v>484</v>
      </c>
      <c r="B1451" s="121"/>
      <c r="C1451" s="40"/>
      <c r="D1451" s="96"/>
      <c r="E1451" s="96"/>
      <c r="F1451" s="40"/>
      <c r="G1451" s="105" t="n">
        <f aca="false">C1451</f>
        <v>0</v>
      </c>
      <c r="H1451" s="104" t="n">
        <f aca="false">IF(AND(E1451=0,E1452=0),25,20)</f>
        <v>25</v>
      </c>
      <c r="I1451" s="105" t="n">
        <f aca="false">F1451</f>
        <v>0</v>
      </c>
      <c r="J1451" s="94" t="n">
        <f aca="false">IF(E1451="WO40",-40,MAX(4,SUM(E1451:E1452)))</f>
        <v>4</v>
      </c>
      <c r="K1451" s="104" t="n">
        <f aca="false">IF(D1451&gt;E1451,1,0)+IF(D1452&gt;E1452,1,0)+IF(D1453&gt;E1453,1,0)</f>
        <v>0</v>
      </c>
      <c r="L1451" s="104" t="n">
        <f aca="false">IF(E1451&gt;D1451,1,0)+IF(E1452&gt;D1452,1,0)+IF(E1453&gt;D1453,1,0)</f>
        <v>0</v>
      </c>
      <c r="M1451" s="97" t="str">
        <f aca="false">G1451&amp;" d. "&amp;I1451</f>
        <v>0 d. 0</v>
      </c>
      <c r="N1451" s="97" t="str">
        <f aca="false">G1451&amp;" x "&amp;I1451</f>
        <v>0 x 0</v>
      </c>
      <c r="O1451" s="97" t="str">
        <f aca="false">I1451&amp;" x "&amp;G1451</f>
        <v>0 x 0</v>
      </c>
      <c r="P1451" s="94" t="n">
        <f aca="false">MONTH(B1451)</f>
        <v>12</v>
      </c>
      <c r="Q1451" s="94" t="n">
        <f aca="false">QUOTIENT(B1451-2,7)-6129</f>
        <v>-6129</v>
      </c>
    </row>
    <row r="1452" customFormat="false" ht="12.75" hidden="false" customHeight="false" outlineLevel="0" collapsed="false">
      <c r="A1452" s="94"/>
      <c r="B1452" s="39"/>
      <c r="C1452" s="40"/>
      <c r="D1452" s="98"/>
      <c r="E1452" s="98"/>
      <c r="F1452" s="40"/>
      <c r="G1452" s="97"/>
      <c r="H1452" s="94"/>
      <c r="I1452" s="97"/>
      <c r="J1452" s="94"/>
      <c r="K1452" s="94"/>
      <c r="L1452" s="94"/>
      <c r="M1452" s="97" t="n">
        <v>0</v>
      </c>
      <c r="N1452" s="97" t="n">
        <v>0</v>
      </c>
      <c r="O1452" s="97" t="n">
        <v>0</v>
      </c>
      <c r="P1452" s="94"/>
      <c r="Q1452" s="94"/>
    </row>
    <row r="1453" customFormat="false" ht="12.75" hidden="false" customHeight="false" outlineLevel="0" collapsed="false">
      <c r="A1453" s="99"/>
      <c r="B1453" s="100"/>
      <c r="C1453" s="101"/>
      <c r="D1453" s="102"/>
      <c r="E1453" s="102"/>
      <c r="F1453" s="101"/>
      <c r="G1453" s="103"/>
      <c r="H1453" s="99"/>
      <c r="I1453" s="103"/>
      <c r="J1453" s="99"/>
      <c r="K1453" s="99"/>
      <c r="L1453" s="99"/>
      <c r="M1453" s="103" t="n">
        <v>0</v>
      </c>
      <c r="N1453" s="103" t="n">
        <v>0</v>
      </c>
      <c r="O1453" s="103" t="n">
        <v>0</v>
      </c>
      <c r="P1453" s="99"/>
      <c r="Q1453" s="99"/>
    </row>
    <row r="1454" customFormat="false" ht="12.75" hidden="false" customHeight="false" outlineLevel="0" collapsed="false">
      <c r="A1454" s="104" t="n">
        <f aca="false">A1451+1</f>
        <v>485</v>
      </c>
      <c r="B1454" s="121"/>
      <c r="C1454" s="40"/>
      <c r="D1454" s="96"/>
      <c r="E1454" s="96"/>
      <c r="F1454" s="40"/>
      <c r="G1454" s="105" t="n">
        <f aca="false">C1454</f>
        <v>0</v>
      </c>
      <c r="H1454" s="104" t="n">
        <f aca="false">IF(AND(E1454=0,E1455=0),25,20)</f>
        <v>25</v>
      </c>
      <c r="I1454" s="105" t="n">
        <f aca="false">F1454</f>
        <v>0</v>
      </c>
      <c r="J1454" s="94" t="n">
        <f aca="false">IF(E1454="WO40",-40,MAX(4,SUM(E1454:E1455)))</f>
        <v>4</v>
      </c>
      <c r="K1454" s="104" t="n">
        <f aca="false">IF(D1454&gt;E1454,1,0)+IF(D1455&gt;E1455,1,0)+IF(D1456&gt;E1456,1,0)</f>
        <v>0</v>
      </c>
      <c r="L1454" s="104" t="n">
        <f aca="false">IF(E1454&gt;D1454,1,0)+IF(E1455&gt;D1455,1,0)+IF(E1456&gt;D1456,1,0)</f>
        <v>0</v>
      </c>
      <c r="M1454" s="97" t="str">
        <f aca="false">G1454&amp;" d. "&amp;I1454</f>
        <v>0 d. 0</v>
      </c>
      <c r="N1454" s="97" t="str">
        <f aca="false">G1454&amp;" x "&amp;I1454</f>
        <v>0 x 0</v>
      </c>
      <c r="O1454" s="97" t="str">
        <f aca="false">I1454&amp;" x "&amp;G1454</f>
        <v>0 x 0</v>
      </c>
      <c r="P1454" s="94" t="n">
        <f aca="false">MONTH(B1454)</f>
        <v>12</v>
      </c>
      <c r="Q1454" s="94" t="n">
        <f aca="false">QUOTIENT(B1454-2,7)-6129</f>
        <v>-6129</v>
      </c>
    </row>
    <row r="1455" customFormat="false" ht="12.75" hidden="false" customHeight="false" outlineLevel="0" collapsed="false">
      <c r="A1455" s="94"/>
      <c r="B1455" s="39"/>
      <c r="C1455" s="40"/>
      <c r="D1455" s="98"/>
      <c r="E1455" s="98"/>
      <c r="F1455" s="40"/>
      <c r="G1455" s="97"/>
      <c r="H1455" s="94"/>
      <c r="I1455" s="97"/>
      <c r="J1455" s="94"/>
      <c r="K1455" s="94"/>
      <c r="L1455" s="94"/>
      <c r="M1455" s="97" t="n">
        <v>0</v>
      </c>
      <c r="N1455" s="97" t="n">
        <v>0</v>
      </c>
      <c r="O1455" s="97" t="n">
        <v>0</v>
      </c>
      <c r="P1455" s="94"/>
      <c r="Q1455" s="94"/>
    </row>
    <row r="1456" customFormat="false" ht="12.75" hidden="false" customHeight="false" outlineLevel="0" collapsed="false">
      <c r="A1456" s="99"/>
      <c r="B1456" s="100"/>
      <c r="C1456" s="101"/>
      <c r="D1456" s="102"/>
      <c r="E1456" s="102"/>
      <c r="F1456" s="101"/>
      <c r="G1456" s="103"/>
      <c r="H1456" s="99"/>
      <c r="I1456" s="103"/>
      <c r="J1456" s="99"/>
      <c r="K1456" s="99"/>
      <c r="L1456" s="99"/>
      <c r="M1456" s="103" t="n">
        <v>0</v>
      </c>
      <c r="N1456" s="103" t="n">
        <v>0</v>
      </c>
      <c r="O1456" s="103" t="n">
        <v>0</v>
      </c>
      <c r="P1456" s="99"/>
      <c r="Q1456" s="99"/>
    </row>
    <row r="1457" customFormat="false" ht="12.75" hidden="false" customHeight="false" outlineLevel="0" collapsed="false">
      <c r="A1457" s="104" t="n">
        <f aca="false">A1454+1</f>
        <v>486</v>
      </c>
      <c r="B1457" s="121"/>
      <c r="C1457" s="40"/>
      <c r="D1457" s="96"/>
      <c r="E1457" s="96"/>
      <c r="F1457" s="40"/>
      <c r="G1457" s="105" t="n">
        <f aca="false">C1457</f>
        <v>0</v>
      </c>
      <c r="H1457" s="104" t="n">
        <f aca="false">IF(AND(E1457=0,E1458=0),25,20)</f>
        <v>25</v>
      </c>
      <c r="I1457" s="105" t="n">
        <f aca="false">F1457</f>
        <v>0</v>
      </c>
      <c r="J1457" s="94" t="n">
        <f aca="false">IF(E1457="WO40",-40,MAX(4,SUM(E1457:E1458)))</f>
        <v>4</v>
      </c>
      <c r="K1457" s="104" t="n">
        <f aca="false">IF(D1457&gt;E1457,1,0)+IF(D1458&gt;E1458,1,0)+IF(D1459&gt;E1459,1,0)</f>
        <v>0</v>
      </c>
      <c r="L1457" s="104" t="n">
        <f aca="false">IF(E1457&gt;D1457,1,0)+IF(E1458&gt;D1458,1,0)+IF(E1459&gt;D1459,1,0)</f>
        <v>0</v>
      </c>
      <c r="M1457" s="97" t="str">
        <f aca="false">G1457&amp;" d. "&amp;I1457</f>
        <v>0 d. 0</v>
      </c>
      <c r="N1457" s="97" t="str">
        <f aca="false">G1457&amp;" x "&amp;I1457</f>
        <v>0 x 0</v>
      </c>
      <c r="O1457" s="97" t="str">
        <f aca="false">I1457&amp;" x "&amp;G1457</f>
        <v>0 x 0</v>
      </c>
      <c r="P1457" s="94" t="n">
        <f aca="false">MONTH(B1457)</f>
        <v>12</v>
      </c>
      <c r="Q1457" s="94" t="n">
        <f aca="false">QUOTIENT(B1457-2,7)-6129</f>
        <v>-6129</v>
      </c>
    </row>
    <row r="1458" customFormat="false" ht="12.75" hidden="false" customHeight="false" outlineLevel="0" collapsed="false">
      <c r="A1458" s="94"/>
      <c r="B1458" s="39"/>
      <c r="C1458" s="40"/>
      <c r="D1458" s="98"/>
      <c r="E1458" s="98"/>
      <c r="F1458" s="40"/>
      <c r="G1458" s="97"/>
      <c r="H1458" s="94"/>
      <c r="I1458" s="97"/>
      <c r="J1458" s="94"/>
      <c r="K1458" s="94"/>
      <c r="L1458" s="94"/>
      <c r="M1458" s="97" t="n">
        <v>0</v>
      </c>
      <c r="N1458" s="97" t="n">
        <v>0</v>
      </c>
      <c r="O1458" s="97" t="n">
        <v>0</v>
      </c>
      <c r="P1458" s="94"/>
      <c r="Q1458" s="94"/>
    </row>
    <row r="1459" customFormat="false" ht="12.75" hidden="false" customHeight="false" outlineLevel="0" collapsed="false">
      <c r="A1459" s="99"/>
      <c r="B1459" s="100"/>
      <c r="C1459" s="101"/>
      <c r="D1459" s="102"/>
      <c r="E1459" s="102"/>
      <c r="F1459" s="101"/>
      <c r="G1459" s="103"/>
      <c r="H1459" s="99"/>
      <c r="I1459" s="103"/>
      <c r="J1459" s="99"/>
      <c r="K1459" s="99"/>
      <c r="L1459" s="99"/>
      <c r="M1459" s="103" t="n">
        <v>0</v>
      </c>
      <c r="N1459" s="103" t="n">
        <v>0</v>
      </c>
      <c r="O1459" s="103" t="n">
        <v>0</v>
      </c>
      <c r="P1459" s="99"/>
      <c r="Q1459" s="99"/>
    </row>
    <row r="1460" customFormat="false" ht="12.75" hidden="false" customHeight="false" outlineLevel="0" collapsed="false">
      <c r="A1460" s="104" t="n">
        <f aca="false">A1457+1</f>
        <v>487</v>
      </c>
      <c r="B1460" s="121"/>
      <c r="C1460" s="40"/>
      <c r="D1460" s="96"/>
      <c r="E1460" s="96"/>
      <c r="F1460" s="40"/>
      <c r="G1460" s="105" t="n">
        <f aca="false">C1460</f>
        <v>0</v>
      </c>
      <c r="H1460" s="104" t="n">
        <f aca="false">IF(AND(E1460=0,E1461=0),25,20)</f>
        <v>25</v>
      </c>
      <c r="I1460" s="105" t="n">
        <f aca="false">F1460</f>
        <v>0</v>
      </c>
      <c r="J1460" s="94" t="n">
        <f aca="false">IF(E1460="WO40",-40,MAX(4,SUM(E1460:E1461)))</f>
        <v>4</v>
      </c>
      <c r="K1460" s="104" t="n">
        <f aca="false">IF(D1460&gt;E1460,1,0)+IF(D1461&gt;E1461,1,0)+IF(D1462&gt;E1462,1,0)</f>
        <v>0</v>
      </c>
      <c r="L1460" s="104" t="n">
        <f aca="false">IF(E1460&gt;D1460,1,0)+IF(E1461&gt;D1461,1,0)+IF(E1462&gt;D1462,1,0)</f>
        <v>0</v>
      </c>
      <c r="M1460" s="97" t="str">
        <f aca="false">G1460&amp;" d. "&amp;I1460</f>
        <v>0 d. 0</v>
      </c>
      <c r="N1460" s="97" t="str">
        <f aca="false">G1460&amp;" x "&amp;I1460</f>
        <v>0 x 0</v>
      </c>
      <c r="O1460" s="97" t="str">
        <f aca="false">I1460&amp;" x "&amp;G1460</f>
        <v>0 x 0</v>
      </c>
      <c r="P1460" s="94" t="n">
        <f aca="false">MONTH(B1460)</f>
        <v>12</v>
      </c>
      <c r="Q1460" s="94" t="n">
        <f aca="false">QUOTIENT(B1460-2,7)-6129</f>
        <v>-6129</v>
      </c>
    </row>
    <row r="1461" customFormat="false" ht="12.75" hidden="false" customHeight="false" outlineLevel="0" collapsed="false">
      <c r="A1461" s="94"/>
      <c r="B1461" s="39"/>
      <c r="C1461" s="40"/>
      <c r="D1461" s="98"/>
      <c r="E1461" s="98"/>
      <c r="F1461" s="40"/>
      <c r="G1461" s="97"/>
      <c r="H1461" s="94"/>
      <c r="I1461" s="97"/>
      <c r="J1461" s="94"/>
      <c r="K1461" s="94"/>
      <c r="L1461" s="94"/>
      <c r="M1461" s="97" t="n">
        <v>0</v>
      </c>
      <c r="N1461" s="97" t="n">
        <v>0</v>
      </c>
      <c r="O1461" s="97" t="n">
        <v>0</v>
      </c>
      <c r="P1461" s="94"/>
      <c r="Q1461" s="94"/>
    </row>
    <row r="1462" customFormat="false" ht="12.75" hidden="false" customHeight="false" outlineLevel="0" collapsed="false">
      <c r="A1462" s="99"/>
      <c r="B1462" s="100"/>
      <c r="C1462" s="101"/>
      <c r="D1462" s="102"/>
      <c r="E1462" s="102"/>
      <c r="F1462" s="101"/>
      <c r="G1462" s="103"/>
      <c r="H1462" s="99"/>
      <c r="I1462" s="103"/>
      <c r="J1462" s="99"/>
      <c r="K1462" s="99"/>
      <c r="L1462" s="99"/>
      <c r="M1462" s="103" t="n">
        <v>0</v>
      </c>
      <c r="N1462" s="103" t="n">
        <v>0</v>
      </c>
      <c r="O1462" s="103" t="n">
        <v>0</v>
      </c>
      <c r="P1462" s="99"/>
      <c r="Q1462" s="99"/>
    </row>
    <row r="1463" customFormat="false" ht="12.75" hidden="false" customHeight="false" outlineLevel="0" collapsed="false">
      <c r="A1463" s="104" t="n">
        <f aca="false">A1460+1</f>
        <v>488</v>
      </c>
      <c r="B1463" s="121"/>
      <c r="C1463" s="40"/>
      <c r="D1463" s="96"/>
      <c r="E1463" s="96"/>
      <c r="F1463" s="40"/>
      <c r="G1463" s="105" t="n">
        <f aca="false">C1463</f>
        <v>0</v>
      </c>
      <c r="H1463" s="104" t="n">
        <f aca="false">IF(AND(E1463=0,E1464=0),25,20)</f>
        <v>25</v>
      </c>
      <c r="I1463" s="105" t="n">
        <f aca="false">F1463</f>
        <v>0</v>
      </c>
      <c r="J1463" s="94" t="n">
        <f aca="false">IF(E1463="WO40",-40,MAX(4,SUM(E1463:E1464)))</f>
        <v>4</v>
      </c>
      <c r="K1463" s="104" t="n">
        <f aca="false">IF(D1463&gt;E1463,1,0)+IF(D1464&gt;E1464,1,0)+IF(D1465&gt;E1465,1,0)</f>
        <v>0</v>
      </c>
      <c r="L1463" s="104" t="n">
        <f aca="false">IF(E1463&gt;D1463,1,0)+IF(E1464&gt;D1464,1,0)+IF(E1465&gt;D1465,1,0)</f>
        <v>0</v>
      </c>
      <c r="M1463" s="97" t="str">
        <f aca="false">G1463&amp;" d. "&amp;I1463</f>
        <v>0 d. 0</v>
      </c>
      <c r="N1463" s="97" t="str">
        <f aca="false">G1463&amp;" x "&amp;I1463</f>
        <v>0 x 0</v>
      </c>
      <c r="O1463" s="97" t="str">
        <f aca="false">I1463&amp;" x "&amp;G1463</f>
        <v>0 x 0</v>
      </c>
      <c r="P1463" s="94" t="n">
        <f aca="false">MONTH(B1463)</f>
        <v>12</v>
      </c>
      <c r="Q1463" s="94" t="n">
        <f aca="false">QUOTIENT(B1463-2,7)-6129</f>
        <v>-6129</v>
      </c>
    </row>
    <row r="1464" customFormat="false" ht="12.75" hidden="false" customHeight="false" outlineLevel="0" collapsed="false">
      <c r="A1464" s="94"/>
      <c r="B1464" s="39"/>
      <c r="C1464" s="40"/>
      <c r="D1464" s="98"/>
      <c r="E1464" s="98"/>
      <c r="F1464" s="40"/>
      <c r="G1464" s="97"/>
      <c r="H1464" s="94"/>
      <c r="I1464" s="97"/>
      <c r="J1464" s="94"/>
      <c r="K1464" s="94"/>
      <c r="L1464" s="94"/>
      <c r="M1464" s="97" t="n">
        <v>0</v>
      </c>
      <c r="N1464" s="97" t="n">
        <v>0</v>
      </c>
      <c r="O1464" s="97" t="n">
        <v>0</v>
      </c>
      <c r="P1464" s="94"/>
      <c r="Q1464" s="94"/>
    </row>
    <row r="1465" customFormat="false" ht="12.75" hidden="false" customHeight="false" outlineLevel="0" collapsed="false">
      <c r="A1465" s="99"/>
      <c r="B1465" s="100"/>
      <c r="C1465" s="101"/>
      <c r="D1465" s="102"/>
      <c r="E1465" s="102"/>
      <c r="F1465" s="101"/>
      <c r="G1465" s="103"/>
      <c r="H1465" s="99"/>
      <c r="I1465" s="103"/>
      <c r="J1465" s="99"/>
      <c r="K1465" s="99"/>
      <c r="L1465" s="99"/>
      <c r="M1465" s="103" t="n">
        <v>0</v>
      </c>
      <c r="N1465" s="103" t="n">
        <v>0</v>
      </c>
      <c r="O1465" s="103" t="n">
        <v>0</v>
      </c>
      <c r="P1465" s="99"/>
      <c r="Q1465" s="99"/>
    </row>
    <row r="1466" customFormat="false" ht="12.75" hidden="false" customHeight="false" outlineLevel="0" collapsed="false">
      <c r="A1466" s="104" t="n">
        <f aca="false">A1463+1</f>
        <v>489</v>
      </c>
      <c r="B1466" s="121"/>
      <c r="C1466" s="40"/>
      <c r="D1466" s="96"/>
      <c r="E1466" s="96"/>
      <c r="F1466" s="40"/>
      <c r="G1466" s="105" t="n">
        <f aca="false">C1466</f>
        <v>0</v>
      </c>
      <c r="H1466" s="104" t="n">
        <f aca="false">IF(AND(E1466=0,E1467=0),25,20)</f>
        <v>25</v>
      </c>
      <c r="I1466" s="105" t="n">
        <f aca="false">F1466</f>
        <v>0</v>
      </c>
      <c r="J1466" s="94" t="n">
        <f aca="false">IF(E1466="WO40",-40,MAX(4,SUM(E1466:E1467)))</f>
        <v>4</v>
      </c>
      <c r="K1466" s="104" t="n">
        <f aca="false">IF(D1466&gt;E1466,1,0)+IF(D1467&gt;E1467,1,0)+IF(D1468&gt;E1468,1,0)</f>
        <v>0</v>
      </c>
      <c r="L1466" s="104" t="n">
        <f aca="false">IF(E1466&gt;D1466,1,0)+IF(E1467&gt;D1467,1,0)+IF(E1468&gt;D1468,1,0)</f>
        <v>0</v>
      </c>
      <c r="M1466" s="97" t="str">
        <f aca="false">G1466&amp;" d. "&amp;I1466</f>
        <v>0 d. 0</v>
      </c>
      <c r="N1466" s="97" t="str">
        <f aca="false">G1466&amp;" x "&amp;I1466</f>
        <v>0 x 0</v>
      </c>
      <c r="O1466" s="97" t="str">
        <f aca="false">I1466&amp;" x "&amp;G1466</f>
        <v>0 x 0</v>
      </c>
      <c r="P1466" s="94" t="n">
        <f aca="false">MONTH(B1466)</f>
        <v>12</v>
      </c>
      <c r="Q1466" s="94" t="n">
        <f aca="false">QUOTIENT(B1466-2,7)-6129</f>
        <v>-6129</v>
      </c>
    </row>
    <row r="1467" customFormat="false" ht="12.75" hidden="false" customHeight="false" outlineLevel="0" collapsed="false">
      <c r="A1467" s="94"/>
      <c r="B1467" s="39"/>
      <c r="C1467" s="40"/>
      <c r="D1467" s="98"/>
      <c r="E1467" s="98"/>
      <c r="F1467" s="40"/>
      <c r="G1467" s="97"/>
      <c r="H1467" s="94"/>
      <c r="I1467" s="97"/>
      <c r="J1467" s="94"/>
      <c r="K1467" s="94"/>
      <c r="L1467" s="94"/>
      <c r="M1467" s="97" t="n">
        <v>0</v>
      </c>
      <c r="N1467" s="97" t="n">
        <v>0</v>
      </c>
      <c r="O1467" s="97" t="n">
        <v>0</v>
      </c>
      <c r="P1467" s="94"/>
      <c r="Q1467" s="94"/>
    </row>
    <row r="1468" customFormat="false" ht="12.75" hidden="false" customHeight="false" outlineLevel="0" collapsed="false">
      <c r="A1468" s="99"/>
      <c r="B1468" s="100"/>
      <c r="C1468" s="101"/>
      <c r="D1468" s="102"/>
      <c r="E1468" s="102"/>
      <c r="F1468" s="101"/>
      <c r="G1468" s="103"/>
      <c r="H1468" s="99"/>
      <c r="I1468" s="103"/>
      <c r="J1468" s="99"/>
      <c r="K1468" s="99"/>
      <c r="L1468" s="99"/>
      <c r="M1468" s="103" t="n">
        <v>0</v>
      </c>
      <c r="N1468" s="103" t="n">
        <v>0</v>
      </c>
      <c r="O1468" s="103" t="n">
        <v>0</v>
      </c>
      <c r="P1468" s="99"/>
      <c r="Q1468" s="99"/>
    </row>
    <row r="1469" customFormat="false" ht="12.75" hidden="false" customHeight="false" outlineLevel="0" collapsed="false">
      <c r="A1469" s="104" t="n">
        <f aca="false">A1466+1</f>
        <v>490</v>
      </c>
      <c r="B1469" s="121"/>
      <c r="C1469" s="40"/>
      <c r="D1469" s="96"/>
      <c r="E1469" s="96"/>
      <c r="F1469" s="40"/>
      <c r="G1469" s="105" t="n">
        <f aca="false">C1469</f>
        <v>0</v>
      </c>
      <c r="H1469" s="104" t="n">
        <f aca="false">IF(AND(E1469=0,E1470=0),25,20)</f>
        <v>25</v>
      </c>
      <c r="I1469" s="105" t="n">
        <f aca="false">F1469</f>
        <v>0</v>
      </c>
      <c r="J1469" s="94" t="n">
        <f aca="false">IF(E1469="WO40",-40,MAX(4,SUM(E1469:E1470)))</f>
        <v>4</v>
      </c>
      <c r="K1469" s="104" t="n">
        <f aca="false">IF(D1469&gt;E1469,1,0)+IF(D1470&gt;E1470,1,0)+IF(D1471&gt;E1471,1,0)</f>
        <v>0</v>
      </c>
      <c r="L1469" s="104" t="n">
        <f aca="false">IF(E1469&gt;D1469,1,0)+IF(E1470&gt;D1470,1,0)+IF(E1471&gt;D1471,1,0)</f>
        <v>0</v>
      </c>
      <c r="M1469" s="97" t="str">
        <f aca="false">G1469&amp;" d. "&amp;I1469</f>
        <v>0 d. 0</v>
      </c>
      <c r="N1469" s="97" t="str">
        <f aca="false">G1469&amp;" x "&amp;I1469</f>
        <v>0 x 0</v>
      </c>
      <c r="O1469" s="97" t="str">
        <f aca="false">I1469&amp;" x "&amp;G1469</f>
        <v>0 x 0</v>
      </c>
      <c r="P1469" s="94" t="n">
        <f aca="false">MONTH(B1469)</f>
        <v>12</v>
      </c>
      <c r="Q1469" s="94" t="n">
        <f aca="false">QUOTIENT(B1469-2,7)-6129</f>
        <v>-6129</v>
      </c>
    </row>
    <row r="1470" customFormat="false" ht="12.75" hidden="false" customHeight="false" outlineLevel="0" collapsed="false">
      <c r="A1470" s="94"/>
      <c r="B1470" s="39"/>
      <c r="C1470" s="40"/>
      <c r="D1470" s="98"/>
      <c r="E1470" s="98"/>
      <c r="F1470" s="40"/>
      <c r="G1470" s="97"/>
      <c r="H1470" s="94"/>
      <c r="I1470" s="97"/>
      <c r="J1470" s="94"/>
      <c r="K1470" s="94"/>
      <c r="L1470" s="94"/>
      <c r="M1470" s="97" t="n">
        <v>0</v>
      </c>
      <c r="N1470" s="97" t="n">
        <v>0</v>
      </c>
      <c r="O1470" s="97" t="n">
        <v>0</v>
      </c>
      <c r="P1470" s="94"/>
      <c r="Q1470" s="94"/>
    </row>
    <row r="1471" customFormat="false" ht="12.75" hidden="false" customHeight="false" outlineLevel="0" collapsed="false">
      <c r="A1471" s="99"/>
      <c r="B1471" s="100"/>
      <c r="C1471" s="101"/>
      <c r="D1471" s="102"/>
      <c r="E1471" s="102"/>
      <c r="F1471" s="101"/>
      <c r="G1471" s="103"/>
      <c r="H1471" s="99"/>
      <c r="I1471" s="103"/>
      <c r="J1471" s="99"/>
      <c r="K1471" s="99"/>
      <c r="L1471" s="99"/>
      <c r="M1471" s="103" t="n">
        <v>0</v>
      </c>
      <c r="N1471" s="103" t="n">
        <v>0</v>
      </c>
      <c r="O1471" s="103" t="n">
        <v>0</v>
      </c>
      <c r="P1471" s="99"/>
      <c r="Q1471" s="99"/>
    </row>
    <row r="1472" customFormat="false" ht="12.75" hidden="false" customHeight="false" outlineLevel="0" collapsed="false">
      <c r="A1472" s="104" t="n">
        <f aca="false">A1469+1</f>
        <v>491</v>
      </c>
      <c r="B1472" s="121"/>
      <c r="C1472" s="40"/>
      <c r="D1472" s="96"/>
      <c r="E1472" s="96"/>
      <c r="F1472" s="40"/>
      <c r="G1472" s="105" t="n">
        <f aca="false">C1472</f>
        <v>0</v>
      </c>
      <c r="H1472" s="104" t="n">
        <f aca="false">IF(AND(E1472=0,E1473=0),25,20)</f>
        <v>25</v>
      </c>
      <c r="I1472" s="105" t="n">
        <f aca="false">F1472</f>
        <v>0</v>
      </c>
      <c r="J1472" s="94" t="n">
        <f aca="false">IF(E1472="WO40",-40,MAX(4,SUM(E1472:E1473)))</f>
        <v>4</v>
      </c>
      <c r="K1472" s="104" t="n">
        <f aca="false">IF(D1472&gt;E1472,1,0)+IF(D1473&gt;E1473,1,0)+IF(D1474&gt;E1474,1,0)</f>
        <v>0</v>
      </c>
      <c r="L1472" s="104" t="n">
        <f aca="false">IF(E1472&gt;D1472,1,0)+IF(E1473&gt;D1473,1,0)+IF(E1474&gt;D1474,1,0)</f>
        <v>0</v>
      </c>
      <c r="M1472" s="97" t="str">
        <f aca="false">G1472&amp;" d. "&amp;I1472</f>
        <v>0 d. 0</v>
      </c>
      <c r="N1472" s="97" t="str">
        <f aca="false">G1472&amp;" x "&amp;I1472</f>
        <v>0 x 0</v>
      </c>
      <c r="O1472" s="97" t="str">
        <f aca="false">I1472&amp;" x "&amp;G1472</f>
        <v>0 x 0</v>
      </c>
      <c r="P1472" s="94" t="n">
        <f aca="false">MONTH(B1472)</f>
        <v>12</v>
      </c>
      <c r="Q1472" s="94" t="n">
        <f aca="false">QUOTIENT(B1472-2,7)-6129</f>
        <v>-6129</v>
      </c>
    </row>
    <row r="1473" customFormat="false" ht="12.75" hidden="false" customHeight="false" outlineLevel="0" collapsed="false">
      <c r="A1473" s="94"/>
      <c r="B1473" s="39"/>
      <c r="C1473" s="40"/>
      <c r="D1473" s="98"/>
      <c r="E1473" s="98"/>
      <c r="F1473" s="40"/>
      <c r="G1473" s="97"/>
      <c r="H1473" s="94"/>
      <c r="I1473" s="97"/>
      <c r="J1473" s="94"/>
      <c r="K1473" s="94"/>
      <c r="L1473" s="94"/>
      <c r="M1473" s="97" t="n">
        <v>0</v>
      </c>
      <c r="N1473" s="97" t="n">
        <v>0</v>
      </c>
      <c r="O1473" s="97" t="n">
        <v>0</v>
      </c>
      <c r="P1473" s="94"/>
      <c r="Q1473" s="94"/>
    </row>
    <row r="1474" customFormat="false" ht="12.75" hidden="false" customHeight="false" outlineLevel="0" collapsed="false">
      <c r="A1474" s="99"/>
      <c r="B1474" s="100"/>
      <c r="C1474" s="101"/>
      <c r="D1474" s="102"/>
      <c r="E1474" s="102"/>
      <c r="F1474" s="101"/>
      <c r="G1474" s="103"/>
      <c r="H1474" s="99"/>
      <c r="I1474" s="103"/>
      <c r="J1474" s="99"/>
      <c r="K1474" s="99"/>
      <c r="L1474" s="99"/>
      <c r="M1474" s="103" t="n">
        <v>0</v>
      </c>
      <c r="N1474" s="103" t="n">
        <v>0</v>
      </c>
      <c r="O1474" s="103" t="n">
        <v>0</v>
      </c>
      <c r="P1474" s="99"/>
      <c r="Q1474" s="99"/>
    </row>
    <row r="1475" customFormat="false" ht="12.75" hidden="false" customHeight="false" outlineLevel="0" collapsed="false">
      <c r="A1475" s="104" t="n">
        <f aca="false">A1472+1</f>
        <v>492</v>
      </c>
      <c r="B1475" s="121"/>
      <c r="C1475" s="40"/>
      <c r="D1475" s="96"/>
      <c r="E1475" s="96"/>
      <c r="F1475" s="40"/>
      <c r="G1475" s="105" t="n">
        <f aca="false">C1475</f>
        <v>0</v>
      </c>
      <c r="H1475" s="104" t="n">
        <f aca="false">IF(AND(E1475=0,E1476=0),25,20)</f>
        <v>25</v>
      </c>
      <c r="I1475" s="105" t="n">
        <f aca="false">F1475</f>
        <v>0</v>
      </c>
      <c r="J1475" s="94" t="n">
        <f aca="false">IF(E1475="WO40",-40,MAX(4,SUM(E1475:E1476)))</f>
        <v>4</v>
      </c>
      <c r="K1475" s="104" t="n">
        <f aca="false">IF(D1475&gt;E1475,1,0)+IF(D1476&gt;E1476,1,0)+IF(D1477&gt;E1477,1,0)</f>
        <v>0</v>
      </c>
      <c r="L1475" s="104" t="n">
        <f aca="false">IF(E1475&gt;D1475,1,0)+IF(E1476&gt;D1476,1,0)+IF(E1477&gt;D1477,1,0)</f>
        <v>0</v>
      </c>
      <c r="M1475" s="97" t="str">
        <f aca="false">G1475&amp;" d. "&amp;I1475</f>
        <v>0 d. 0</v>
      </c>
      <c r="N1475" s="97" t="str">
        <f aca="false">G1475&amp;" x "&amp;I1475</f>
        <v>0 x 0</v>
      </c>
      <c r="O1475" s="97" t="str">
        <f aca="false">I1475&amp;" x "&amp;G1475</f>
        <v>0 x 0</v>
      </c>
      <c r="P1475" s="94" t="n">
        <f aca="false">MONTH(B1475)</f>
        <v>12</v>
      </c>
      <c r="Q1475" s="94" t="n">
        <f aca="false">QUOTIENT(B1475-2,7)-6129</f>
        <v>-6129</v>
      </c>
    </row>
    <row r="1476" customFormat="false" ht="12.75" hidden="false" customHeight="false" outlineLevel="0" collapsed="false">
      <c r="A1476" s="94"/>
      <c r="B1476" s="39"/>
      <c r="C1476" s="40"/>
      <c r="D1476" s="98"/>
      <c r="E1476" s="98"/>
      <c r="F1476" s="40"/>
      <c r="G1476" s="97"/>
      <c r="H1476" s="94"/>
      <c r="I1476" s="97"/>
      <c r="J1476" s="94"/>
      <c r="K1476" s="94"/>
      <c r="L1476" s="94"/>
      <c r="M1476" s="97" t="n">
        <v>0</v>
      </c>
      <c r="N1476" s="97" t="n">
        <v>0</v>
      </c>
      <c r="O1476" s="97" t="n">
        <v>0</v>
      </c>
      <c r="P1476" s="94"/>
      <c r="Q1476" s="94"/>
    </row>
    <row r="1477" customFormat="false" ht="12.75" hidden="false" customHeight="false" outlineLevel="0" collapsed="false">
      <c r="A1477" s="99"/>
      <c r="B1477" s="100"/>
      <c r="C1477" s="101"/>
      <c r="D1477" s="102"/>
      <c r="E1477" s="102"/>
      <c r="F1477" s="101"/>
      <c r="G1477" s="103"/>
      <c r="H1477" s="99"/>
      <c r="I1477" s="103"/>
      <c r="J1477" s="99"/>
      <c r="K1477" s="99"/>
      <c r="L1477" s="99"/>
      <c r="M1477" s="103" t="n">
        <v>0</v>
      </c>
      <c r="N1477" s="103" t="n">
        <v>0</v>
      </c>
      <c r="O1477" s="103" t="n">
        <v>0</v>
      </c>
      <c r="P1477" s="99"/>
      <c r="Q1477" s="99"/>
    </row>
    <row r="1478" customFormat="false" ht="12.75" hidden="false" customHeight="false" outlineLevel="0" collapsed="false">
      <c r="A1478" s="104" t="n">
        <f aca="false">A1475+1</f>
        <v>493</v>
      </c>
      <c r="B1478" s="121"/>
      <c r="C1478" s="40"/>
      <c r="D1478" s="96"/>
      <c r="E1478" s="96"/>
      <c r="F1478" s="40"/>
      <c r="G1478" s="105" t="n">
        <f aca="false">C1478</f>
        <v>0</v>
      </c>
      <c r="H1478" s="104" t="n">
        <f aca="false">IF(AND(E1478=0,E1479=0),25,20)</f>
        <v>25</v>
      </c>
      <c r="I1478" s="105" t="n">
        <f aca="false">F1478</f>
        <v>0</v>
      </c>
      <c r="J1478" s="94" t="n">
        <f aca="false">IF(E1478="WO40",-40,MAX(4,SUM(E1478:E1479)))</f>
        <v>4</v>
      </c>
      <c r="K1478" s="104" t="n">
        <f aca="false">IF(D1478&gt;E1478,1,0)+IF(D1479&gt;E1479,1,0)+IF(D1480&gt;E1480,1,0)</f>
        <v>0</v>
      </c>
      <c r="L1478" s="104" t="n">
        <f aca="false">IF(E1478&gt;D1478,1,0)+IF(E1479&gt;D1479,1,0)+IF(E1480&gt;D1480,1,0)</f>
        <v>0</v>
      </c>
      <c r="M1478" s="97" t="str">
        <f aca="false">G1478&amp;" d. "&amp;I1478</f>
        <v>0 d. 0</v>
      </c>
      <c r="N1478" s="97" t="str">
        <f aca="false">G1478&amp;" x "&amp;I1478</f>
        <v>0 x 0</v>
      </c>
      <c r="O1478" s="97" t="str">
        <f aca="false">I1478&amp;" x "&amp;G1478</f>
        <v>0 x 0</v>
      </c>
      <c r="P1478" s="94" t="n">
        <f aca="false">MONTH(B1478)</f>
        <v>12</v>
      </c>
      <c r="Q1478" s="94" t="n">
        <f aca="false">QUOTIENT(B1478-2,7)-6129</f>
        <v>-6129</v>
      </c>
    </row>
    <row r="1479" customFormat="false" ht="12.75" hidden="false" customHeight="false" outlineLevel="0" collapsed="false">
      <c r="A1479" s="94"/>
      <c r="B1479" s="39"/>
      <c r="C1479" s="40"/>
      <c r="D1479" s="98"/>
      <c r="E1479" s="98"/>
      <c r="F1479" s="40"/>
      <c r="G1479" s="97"/>
      <c r="H1479" s="94"/>
      <c r="I1479" s="97"/>
      <c r="J1479" s="94"/>
      <c r="K1479" s="94"/>
      <c r="L1479" s="94"/>
      <c r="M1479" s="97" t="n">
        <v>0</v>
      </c>
      <c r="N1479" s="97" t="n">
        <v>0</v>
      </c>
      <c r="O1479" s="97" t="n">
        <v>0</v>
      </c>
      <c r="P1479" s="94"/>
      <c r="Q1479" s="94"/>
    </row>
    <row r="1480" customFormat="false" ht="12.75" hidden="false" customHeight="false" outlineLevel="0" collapsed="false">
      <c r="A1480" s="99"/>
      <c r="B1480" s="100"/>
      <c r="C1480" s="101"/>
      <c r="D1480" s="102"/>
      <c r="E1480" s="102"/>
      <c r="F1480" s="101"/>
      <c r="G1480" s="103"/>
      <c r="H1480" s="99"/>
      <c r="I1480" s="103"/>
      <c r="J1480" s="99"/>
      <c r="K1480" s="99"/>
      <c r="L1480" s="99"/>
      <c r="M1480" s="103" t="n">
        <v>0</v>
      </c>
      <c r="N1480" s="103" t="n">
        <v>0</v>
      </c>
      <c r="O1480" s="103" t="n">
        <v>0</v>
      </c>
      <c r="P1480" s="99"/>
      <c r="Q1480" s="99"/>
    </row>
    <row r="1481" customFormat="false" ht="12.75" hidden="false" customHeight="false" outlineLevel="0" collapsed="false">
      <c r="A1481" s="104" t="n">
        <f aca="false">A1478+1</f>
        <v>494</v>
      </c>
      <c r="B1481" s="121"/>
      <c r="C1481" s="40"/>
      <c r="D1481" s="96"/>
      <c r="E1481" s="96"/>
      <c r="F1481" s="40"/>
      <c r="G1481" s="105" t="n">
        <f aca="false">C1481</f>
        <v>0</v>
      </c>
      <c r="H1481" s="104" t="n">
        <f aca="false">IF(AND(E1481=0,E1482=0),25,20)</f>
        <v>25</v>
      </c>
      <c r="I1481" s="105" t="n">
        <f aca="false">F1481</f>
        <v>0</v>
      </c>
      <c r="J1481" s="94" t="n">
        <f aca="false">IF(E1481="WO40",-40,MAX(4,SUM(E1481:E1482)))</f>
        <v>4</v>
      </c>
      <c r="K1481" s="104" t="n">
        <f aca="false">IF(D1481&gt;E1481,1,0)+IF(D1482&gt;E1482,1,0)+IF(D1483&gt;E1483,1,0)</f>
        <v>0</v>
      </c>
      <c r="L1481" s="104" t="n">
        <f aca="false">IF(E1481&gt;D1481,1,0)+IF(E1482&gt;D1482,1,0)+IF(E1483&gt;D1483,1,0)</f>
        <v>0</v>
      </c>
      <c r="M1481" s="97" t="str">
        <f aca="false">G1481&amp;" d. "&amp;I1481</f>
        <v>0 d. 0</v>
      </c>
      <c r="N1481" s="97" t="str">
        <f aca="false">G1481&amp;" x "&amp;I1481</f>
        <v>0 x 0</v>
      </c>
      <c r="O1481" s="97" t="str">
        <f aca="false">I1481&amp;" x "&amp;G1481</f>
        <v>0 x 0</v>
      </c>
      <c r="P1481" s="94" t="n">
        <f aca="false">MONTH(B1481)</f>
        <v>12</v>
      </c>
      <c r="Q1481" s="94" t="n">
        <f aca="false">QUOTIENT(B1481-2,7)-6129</f>
        <v>-6129</v>
      </c>
    </row>
    <row r="1482" customFormat="false" ht="12.75" hidden="false" customHeight="false" outlineLevel="0" collapsed="false">
      <c r="A1482" s="94"/>
      <c r="B1482" s="39"/>
      <c r="C1482" s="40"/>
      <c r="D1482" s="98"/>
      <c r="E1482" s="98"/>
      <c r="F1482" s="40"/>
      <c r="G1482" s="97"/>
      <c r="H1482" s="94"/>
      <c r="I1482" s="97"/>
      <c r="J1482" s="94"/>
      <c r="K1482" s="94"/>
      <c r="L1482" s="94"/>
      <c r="M1482" s="97" t="n">
        <v>0</v>
      </c>
      <c r="N1482" s="97" t="n">
        <v>0</v>
      </c>
      <c r="O1482" s="97" t="n">
        <v>0</v>
      </c>
      <c r="P1482" s="94"/>
      <c r="Q1482" s="94"/>
    </row>
    <row r="1483" customFormat="false" ht="12.75" hidden="false" customHeight="false" outlineLevel="0" collapsed="false">
      <c r="A1483" s="99"/>
      <c r="B1483" s="100"/>
      <c r="C1483" s="101"/>
      <c r="D1483" s="102"/>
      <c r="E1483" s="102"/>
      <c r="F1483" s="101"/>
      <c r="G1483" s="103"/>
      <c r="H1483" s="99"/>
      <c r="I1483" s="103"/>
      <c r="J1483" s="99"/>
      <c r="K1483" s="99"/>
      <c r="L1483" s="99"/>
      <c r="M1483" s="103" t="n">
        <v>0</v>
      </c>
      <c r="N1483" s="103" t="n">
        <v>0</v>
      </c>
      <c r="O1483" s="103" t="n">
        <v>0</v>
      </c>
      <c r="P1483" s="99"/>
      <c r="Q1483" s="99"/>
    </row>
    <row r="1484" customFormat="false" ht="12.75" hidden="false" customHeight="false" outlineLevel="0" collapsed="false">
      <c r="A1484" s="104" t="n">
        <f aca="false">A1481+1</f>
        <v>495</v>
      </c>
      <c r="B1484" s="121"/>
      <c r="C1484" s="40"/>
      <c r="D1484" s="96"/>
      <c r="E1484" s="96"/>
      <c r="F1484" s="40"/>
      <c r="G1484" s="105" t="n">
        <f aca="false">C1484</f>
        <v>0</v>
      </c>
      <c r="H1484" s="104" t="n">
        <f aca="false">IF(AND(E1484=0,E1485=0),25,20)</f>
        <v>25</v>
      </c>
      <c r="I1484" s="105" t="n">
        <f aca="false">F1484</f>
        <v>0</v>
      </c>
      <c r="J1484" s="94" t="n">
        <f aca="false">IF(E1484="WO40",-40,MAX(4,SUM(E1484:E1485)))</f>
        <v>4</v>
      </c>
      <c r="K1484" s="104" t="n">
        <f aca="false">IF(D1484&gt;E1484,1,0)+IF(D1485&gt;E1485,1,0)+IF(D1486&gt;E1486,1,0)</f>
        <v>0</v>
      </c>
      <c r="L1484" s="104" t="n">
        <f aca="false">IF(E1484&gt;D1484,1,0)+IF(E1485&gt;D1485,1,0)+IF(E1486&gt;D1486,1,0)</f>
        <v>0</v>
      </c>
      <c r="M1484" s="97" t="str">
        <f aca="false">G1484&amp;" d. "&amp;I1484</f>
        <v>0 d. 0</v>
      </c>
      <c r="N1484" s="97" t="str">
        <f aca="false">G1484&amp;" x "&amp;I1484</f>
        <v>0 x 0</v>
      </c>
      <c r="O1484" s="97" t="str">
        <f aca="false">I1484&amp;" x "&amp;G1484</f>
        <v>0 x 0</v>
      </c>
      <c r="P1484" s="94" t="n">
        <f aca="false">MONTH(B1484)</f>
        <v>12</v>
      </c>
      <c r="Q1484" s="94" t="n">
        <f aca="false">QUOTIENT(B1484-2,7)-6129</f>
        <v>-6129</v>
      </c>
    </row>
    <row r="1485" customFormat="false" ht="12.75" hidden="false" customHeight="false" outlineLevel="0" collapsed="false">
      <c r="A1485" s="94"/>
      <c r="B1485" s="39"/>
      <c r="C1485" s="40"/>
      <c r="D1485" s="98"/>
      <c r="E1485" s="98"/>
      <c r="F1485" s="40"/>
      <c r="G1485" s="97"/>
      <c r="H1485" s="94"/>
      <c r="I1485" s="97"/>
      <c r="J1485" s="94"/>
      <c r="K1485" s="94"/>
      <c r="L1485" s="94"/>
      <c r="M1485" s="97" t="n">
        <v>0</v>
      </c>
      <c r="N1485" s="97" t="n">
        <v>0</v>
      </c>
      <c r="O1485" s="97" t="n">
        <v>0</v>
      </c>
      <c r="P1485" s="94"/>
      <c r="Q1485" s="94"/>
    </row>
    <row r="1486" customFormat="false" ht="12.75" hidden="false" customHeight="false" outlineLevel="0" collapsed="false">
      <c r="A1486" s="99"/>
      <c r="B1486" s="100"/>
      <c r="C1486" s="101"/>
      <c r="D1486" s="102"/>
      <c r="E1486" s="102"/>
      <c r="F1486" s="101"/>
      <c r="G1486" s="103"/>
      <c r="H1486" s="99"/>
      <c r="I1486" s="103"/>
      <c r="J1486" s="99"/>
      <c r="K1486" s="99"/>
      <c r="L1486" s="99"/>
      <c r="M1486" s="103" t="n">
        <v>0</v>
      </c>
      <c r="N1486" s="103" t="n">
        <v>0</v>
      </c>
      <c r="O1486" s="103" t="n">
        <v>0</v>
      </c>
      <c r="P1486" s="99"/>
      <c r="Q1486" s="99"/>
    </row>
    <row r="1487" customFormat="false" ht="12.75" hidden="false" customHeight="false" outlineLevel="0" collapsed="false">
      <c r="A1487" s="104" t="n">
        <f aca="false">A1484+1</f>
        <v>496</v>
      </c>
      <c r="B1487" s="121"/>
      <c r="C1487" s="40"/>
      <c r="D1487" s="96"/>
      <c r="E1487" s="96"/>
      <c r="F1487" s="40"/>
      <c r="G1487" s="105" t="n">
        <f aca="false">C1487</f>
        <v>0</v>
      </c>
      <c r="H1487" s="104" t="n">
        <f aca="false">IF(AND(E1487=0,E1488=0),25,20)</f>
        <v>25</v>
      </c>
      <c r="I1487" s="105" t="n">
        <f aca="false">F1487</f>
        <v>0</v>
      </c>
      <c r="J1487" s="94" t="n">
        <f aca="false">IF(E1487="WO40",-40,MAX(4,SUM(E1487:E1488)))</f>
        <v>4</v>
      </c>
      <c r="K1487" s="104" t="n">
        <f aca="false">IF(D1487&gt;E1487,1,0)+IF(D1488&gt;E1488,1,0)+IF(D1489&gt;E1489,1,0)</f>
        <v>0</v>
      </c>
      <c r="L1487" s="104" t="n">
        <f aca="false">IF(E1487&gt;D1487,1,0)+IF(E1488&gt;D1488,1,0)+IF(E1489&gt;D1489,1,0)</f>
        <v>0</v>
      </c>
      <c r="M1487" s="97" t="str">
        <f aca="false">G1487&amp;" d. "&amp;I1487</f>
        <v>0 d. 0</v>
      </c>
      <c r="N1487" s="97" t="str">
        <f aca="false">G1487&amp;" x "&amp;I1487</f>
        <v>0 x 0</v>
      </c>
      <c r="O1487" s="97" t="str">
        <f aca="false">I1487&amp;" x "&amp;G1487</f>
        <v>0 x 0</v>
      </c>
      <c r="P1487" s="94" t="n">
        <f aca="false">MONTH(B1487)</f>
        <v>12</v>
      </c>
      <c r="Q1487" s="94" t="n">
        <f aca="false">QUOTIENT(B1487-2,7)-6129</f>
        <v>-6129</v>
      </c>
    </row>
    <row r="1488" customFormat="false" ht="12.75" hidden="false" customHeight="false" outlineLevel="0" collapsed="false">
      <c r="A1488" s="94"/>
      <c r="B1488" s="39"/>
      <c r="C1488" s="40"/>
      <c r="D1488" s="98"/>
      <c r="E1488" s="98"/>
      <c r="F1488" s="40"/>
      <c r="G1488" s="97"/>
      <c r="H1488" s="94"/>
      <c r="I1488" s="97"/>
      <c r="J1488" s="94"/>
      <c r="K1488" s="94"/>
      <c r="L1488" s="94"/>
      <c r="M1488" s="97" t="n">
        <v>0</v>
      </c>
      <c r="N1488" s="97" t="n">
        <v>0</v>
      </c>
      <c r="O1488" s="97" t="n">
        <v>0</v>
      </c>
      <c r="P1488" s="94"/>
      <c r="Q1488" s="94"/>
    </row>
    <row r="1489" customFormat="false" ht="12.75" hidden="false" customHeight="false" outlineLevel="0" collapsed="false">
      <c r="A1489" s="99"/>
      <c r="B1489" s="100"/>
      <c r="C1489" s="101"/>
      <c r="D1489" s="102"/>
      <c r="E1489" s="102"/>
      <c r="F1489" s="101"/>
      <c r="G1489" s="103"/>
      <c r="H1489" s="99"/>
      <c r="I1489" s="103"/>
      <c r="J1489" s="99"/>
      <c r="K1489" s="99"/>
      <c r="L1489" s="99"/>
      <c r="M1489" s="103" t="n">
        <v>0</v>
      </c>
      <c r="N1489" s="103" t="n">
        <v>0</v>
      </c>
      <c r="O1489" s="103" t="n">
        <v>0</v>
      </c>
      <c r="P1489" s="99"/>
      <c r="Q1489" s="99"/>
    </row>
    <row r="1490" customFormat="false" ht="12.75" hidden="false" customHeight="false" outlineLevel="0" collapsed="false">
      <c r="A1490" s="104" t="n">
        <f aca="false">A1487+1</f>
        <v>497</v>
      </c>
      <c r="B1490" s="121"/>
      <c r="C1490" s="40"/>
      <c r="D1490" s="96"/>
      <c r="E1490" s="96"/>
      <c r="F1490" s="40"/>
      <c r="G1490" s="105" t="n">
        <f aca="false">C1490</f>
        <v>0</v>
      </c>
      <c r="H1490" s="104" t="n">
        <f aca="false">IF(AND(E1490=0,E1491=0),25,20)</f>
        <v>25</v>
      </c>
      <c r="I1490" s="105" t="n">
        <f aca="false">F1490</f>
        <v>0</v>
      </c>
      <c r="J1490" s="94" t="n">
        <f aca="false">IF(E1490="WO40",-40,MAX(4,SUM(E1490:E1491)))</f>
        <v>4</v>
      </c>
      <c r="K1490" s="104" t="n">
        <f aca="false">IF(D1490&gt;E1490,1,0)+IF(D1491&gt;E1491,1,0)+IF(D1492&gt;E1492,1,0)</f>
        <v>0</v>
      </c>
      <c r="L1490" s="104" t="n">
        <f aca="false">IF(E1490&gt;D1490,1,0)+IF(E1491&gt;D1491,1,0)+IF(E1492&gt;D1492,1,0)</f>
        <v>0</v>
      </c>
      <c r="M1490" s="97" t="str">
        <f aca="false">G1490&amp;" d. "&amp;I1490</f>
        <v>0 d. 0</v>
      </c>
      <c r="N1490" s="97" t="str">
        <f aca="false">G1490&amp;" x "&amp;I1490</f>
        <v>0 x 0</v>
      </c>
      <c r="O1490" s="97" t="str">
        <f aca="false">I1490&amp;" x "&amp;G1490</f>
        <v>0 x 0</v>
      </c>
      <c r="P1490" s="94" t="n">
        <f aca="false">MONTH(B1490)</f>
        <v>12</v>
      </c>
      <c r="Q1490" s="94" t="n">
        <f aca="false">QUOTIENT(B1490-2,7)-6129</f>
        <v>-6129</v>
      </c>
    </row>
    <row r="1491" customFormat="false" ht="12.75" hidden="false" customHeight="false" outlineLevel="0" collapsed="false">
      <c r="A1491" s="94"/>
      <c r="B1491" s="39"/>
      <c r="C1491" s="40"/>
      <c r="D1491" s="98"/>
      <c r="E1491" s="98"/>
      <c r="F1491" s="40"/>
      <c r="G1491" s="97"/>
      <c r="H1491" s="94"/>
      <c r="I1491" s="97"/>
      <c r="J1491" s="94"/>
      <c r="K1491" s="94"/>
      <c r="L1491" s="94"/>
      <c r="M1491" s="97" t="n">
        <v>0</v>
      </c>
      <c r="N1491" s="97" t="n">
        <v>0</v>
      </c>
      <c r="O1491" s="97" t="n">
        <v>0</v>
      </c>
      <c r="P1491" s="94"/>
      <c r="Q1491" s="94"/>
    </row>
    <row r="1492" customFormat="false" ht="12.75" hidden="false" customHeight="false" outlineLevel="0" collapsed="false">
      <c r="A1492" s="99"/>
      <c r="B1492" s="100"/>
      <c r="C1492" s="101"/>
      <c r="D1492" s="102"/>
      <c r="E1492" s="102"/>
      <c r="F1492" s="101"/>
      <c r="G1492" s="103"/>
      <c r="H1492" s="99"/>
      <c r="I1492" s="103"/>
      <c r="J1492" s="99"/>
      <c r="K1492" s="99"/>
      <c r="L1492" s="99"/>
      <c r="M1492" s="103" t="n">
        <v>0</v>
      </c>
      <c r="N1492" s="103" t="n">
        <v>0</v>
      </c>
      <c r="O1492" s="103" t="n">
        <v>0</v>
      </c>
      <c r="P1492" s="99"/>
      <c r="Q1492" s="99"/>
    </row>
    <row r="1493" customFormat="false" ht="12.75" hidden="false" customHeight="false" outlineLevel="0" collapsed="false">
      <c r="A1493" s="104" t="n">
        <f aca="false">A1490+1</f>
        <v>498</v>
      </c>
      <c r="B1493" s="121"/>
      <c r="C1493" s="40"/>
      <c r="D1493" s="96"/>
      <c r="E1493" s="96"/>
      <c r="F1493" s="40"/>
      <c r="G1493" s="105" t="n">
        <f aca="false">C1493</f>
        <v>0</v>
      </c>
      <c r="H1493" s="104" t="n">
        <f aca="false">IF(AND(E1493=0,E1494=0),25,20)</f>
        <v>25</v>
      </c>
      <c r="I1493" s="105" t="n">
        <f aca="false">F1493</f>
        <v>0</v>
      </c>
      <c r="J1493" s="94" t="n">
        <f aca="false">IF(E1493="WO40",-40,MAX(4,SUM(E1493:E1494)))</f>
        <v>4</v>
      </c>
      <c r="K1493" s="104" t="n">
        <f aca="false">IF(D1493&gt;E1493,1,0)+IF(D1494&gt;E1494,1,0)+IF(D1495&gt;E1495,1,0)</f>
        <v>0</v>
      </c>
      <c r="L1493" s="104" t="n">
        <f aca="false">IF(E1493&gt;D1493,1,0)+IF(E1494&gt;D1494,1,0)+IF(E1495&gt;D1495,1,0)</f>
        <v>0</v>
      </c>
      <c r="M1493" s="97" t="str">
        <f aca="false">G1493&amp;" d. "&amp;I1493</f>
        <v>0 d. 0</v>
      </c>
      <c r="N1493" s="97" t="str">
        <f aca="false">G1493&amp;" x "&amp;I1493</f>
        <v>0 x 0</v>
      </c>
      <c r="O1493" s="97" t="str">
        <f aca="false">I1493&amp;" x "&amp;G1493</f>
        <v>0 x 0</v>
      </c>
      <c r="P1493" s="94" t="n">
        <f aca="false">MONTH(B1493)</f>
        <v>12</v>
      </c>
      <c r="Q1493" s="94" t="n">
        <f aca="false">QUOTIENT(B1493-2,7)-6129</f>
        <v>-6129</v>
      </c>
    </row>
    <row r="1494" customFormat="false" ht="12.75" hidden="false" customHeight="false" outlineLevel="0" collapsed="false">
      <c r="A1494" s="94"/>
      <c r="B1494" s="39"/>
      <c r="C1494" s="40"/>
      <c r="D1494" s="98"/>
      <c r="E1494" s="98"/>
      <c r="F1494" s="40"/>
      <c r="G1494" s="97"/>
      <c r="H1494" s="94"/>
      <c r="I1494" s="97"/>
      <c r="J1494" s="94"/>
      <c r="K1494" s="94"/>
      <c r="L1494" s="94"/>
      <c r="M1494" s="97" t="n">
        <v>0</v>
      </c>
      <c r="N1494" s="97" t="n">
        <v>0</v>
      </c>
      <c r="O1494" s="97" t="n">
        <v>0</v>
      </c>
      <c r="P1494" s="94"/>
      <c r="Q1494" s="94"/>
    </row>
    <row r="1495" customFormat="false" ht="12.75" hidden="false" customHeight="false" outlineLevel="0" collapsed="false">
      <c r="A1495" s="99"/>
      <c r="B1495" s="100"/>
      <c r="C1495" s="101"/>
      <c r="D1495" s="102"/>
      <c r="E1495" s="102"/>
      <c r="F1495" s="101"/>
      <c r="G1495" s="103"/>
      <c r="H1495" s="99"/>
      <c r="I1495" s="103"/>
      <c r="J1495" s="99"/>
      <c r="K1495" s="99"/>
      <c r="L1495" s="99"/>
      <c r="M1495" s="103" t="n">
        <v>0</v>
      </c>
      <c r="N1495" s="103" t="n">
        <v>0</v>
      </c>
      <c r="O1495" s="103" t="n">
        <v>0</v>
      </c>
      <c r="P1495" s="99"/>
      <c r="Q1495" s="99"/>
    </row>
    <row r="1496" customFormat="false" ht="12.75" hidden="false" customHeight="false" outlineLevel="0" collapsed="false">
      <c r="A1496" s="104" t="n">
        <f aca="false">A1493+1</f>
        <v>499</v>
      </c>
      <c r="B1496" s="121"/>
      <c r="C1496" s="40"/>
      <c r="D1496" s="96"/>
      <c r="E1496" s="96"/>
      <c r="F1496" s="40"/>
      <c r="G1496" s="105" t="n">
        <f aca="false">C1496</f>
        <v>0</v>
      </c>
      <c r="H1496" s="104" t="n">
        <f aca="false">IF(AND(E1496=0,E1497=0),25,20)</f>
        <v>25</v>
      </c>
      <c r="I1496" s="105" t="n">
        <f aca="false">F1496</f>
        <v>0</v>
      </c>
      <c r="J1496" s="94" t="n">
        <f aca="false">IF(E1496="WO40",-40,MAX(4,SUM(E1496:E1497)))</f>
        <v>4</v>
      </c>
      <c r="K1496" s="104" t="n">
        <f aca="false">IF(D1496&gt;E1496,1,0)+IF(D1497&gt;E1497,1,0)+IF(D1498&gt;E1498,1,0)</f>
        <v>0</v>
      </c>
      <c r="L1496" s="104" t="n">
        <f aca="false">IF(E1496&gt;D1496,1,0)+IF(E1497&gt;D1497,1,0)+IF(E1498&gt;D1498,1,0)</f>
        <v>0</v>
      </c>
      <c r="M1496" s="97" t="str">
        <f aca="false">G1496&amp;" d. "&amp;I1496</f>
        <v>0 d. 0</v>
      </c>
      <c r="N1496" s="97" t="str">
        <f aca="false">G1496&amp;" x "&amp;I1496</f>
        <v>0 x 0</v>
      </c>
      <c r="O1496" s="97" t="str">
        <f aca="false">I1496&amp;" x "&amp;G1496</f>
        <v>0 x 0</v>
      </c>
      <c r="P1496" s="94" t="n">
        <f aca="false">MONTH(B1496)</f>
        <v>12</v>
      </c>
      <c r="Q1496" s="94" t="n">
        <f aca="false">QUOTIENT(B1496-2,7)-6129</f>
        <v>-6129</v>
      </c>
    </row>
    <row r="1497" customFormat="false" ht="12.75" hidden="false" customHeight="false" outlineLevel="0" collapsed="false">
      <c r="A1497" s="94"/>
      <c r="B1497" s="39"/>
      <c r="C1497" s="40"/>
      <c r="D1497" s="98"/>
      <c r="E1497" s="98"/>
      <c r="F1497" s="40"/>
      <c r="G1497" s="97"/>
      <c r="H1497" s="94"/>
      <c r="I1497" s="97"/>
      <c r="J1497" s="94"/>
      <c r="K1497" s="94"/>
      <c r="L1497" s="94"/>
      <c r="M1497" s="97" t="n">
        <v>0</v>
      </c>
      <c r="N1497" s="97" t="n">
        <v>0</v>
      </c>
      <c r="O1497" s="97" t="n">
        <v>0</v>
      </c>
      <c r="P1497" s="94"/>
      <c r="Q1497" s="94"/>
    </row>
    <row r="1498" customFormat="false" ht="12.75" hidden="false" customHeight="false" outlineLevel="0" collapsed="false">
      <c r="A1498" s="99"/>
      <c r="B1498" s="100"/>
      <c r="C1498" s="101"/>
      <c r="D1498" s="102"/>
      <c r="E1498" s="102"/>
      <c r="F1498" s="101"/>
      <c r="G1498" s="103"/>
      <c r="H1498" s="99"/>
      <c r="I1498" s="103"/>
      <c r="J1498" s="99"/>
      <c r="K1498" s="99"/>
      <c r="L1498" s="99"/>
      <c r="M1498" s="103" t="n">
        <v>0</v>
      </c>
      <c r="N1498" s="103" t="n">
        <v>0</v>
      </c>
      <c r="O1498" s="103" t="n">
        <v>0</v>
      </c>
      <c r="P1498" s="99"/>
      <c r="Q1498" s="99"/>
    </row>
    <row r="1499" customFormat="false" ht="12.75" hidden="false" customHeight="false" outlineLevel="0" collapsed="false">
      <c r="A1499" s="104" t="n">
        <f aca="false">A1496+1</f>
        <v>500</v>
      </c>
      <c r="B1499" s="121"/>
      <c r="C1499" s="40"/>
      <c r="D1499" s="96"/>
      <c r="E1499" s="96"/>
      <c r="F1499" s="40"/>
      <c r="G1499" s="105" t="n">
        <f aca="false">C1499</f>
        <v>0</v>
      </c>
      <c r="H1499" s="104" t="n">
        <f aca="false">IF(AND(E1499=0,E1500=0),25,20)</f>
        <v>25</v>
      </c>
      <c r="I1499" s="105" t="n">
        <f aca="false">F1499</f>
        <v>0</v>
      </c>
      <c r="J1499" s="94" t="n">
        <f aca="false">IF(E1499="WO40",-40,MAX(4,SUM(E1499:E1500)))</f>
        <v>4</v>
      </c>
      <c r="K1499" s="104" t="n">
        <f aca="false">IF(D1499&gt;E1499,1,0)+IF(D1500&gt;E1500,1,0)+IF(D1501&gt;E1501,1,0)</f>
        <v>0</v>
      </c>
      <c r="L1499" s="104" t="n">
        <f aca="false">IF(E1499&gt;D1499,1,0)+IF(E1500&gt;D1500,1,0)+IF(E1501&gt;D1501,1,0)</f>
        <v>0</v>
      </c>
      <c r="M1499" s="97" t="str">
        <f aca="false">G1499&amp;" d. "&amp;I1499</f>
        <v>0 d. 0</v>
      </c>
      <c r="N1499" s="97" t="str">
        <f aca="false">G1499&amp;" x "&amp;I1499</f>
        <v>0 x 0</v>
      </c>
      <c r="O1499" s="97" t="str">
        <f aca="false">I1499&amp;" x "&amp;G1499</f>
        <v>0 x 0</v>
      </c>
      <c r="P1499" s="94" t="n">
        <f aca="false">MONTH(B1499)</f>
        <v>12</v>
      </c>
      <c r="Q1499" s="94" t="n">
        <f aca="false">QUOTIENT(B1499-2,7)-6129</f>
        <v>-6129</v>
      </c>
    </row>
    <row r="1500" customFormat="false" ht="12.75" hidden="false" customHeight="false" outlineLevel="0" collapsed="false">
      <c r="A1500" s="94"/>
      <c r="B1500" s="39"/>
      <c r="C1500" s="40"/>
      <c r="D1500" s="98"/>
      <c r="E1500" s="98"/>
      <c r="F1500" s="40"/>
      <c r="G1500" s="97"/>
      <c r="H1500" s="94"/>
      <c r="I1500" s="97"/>
      <c r="J1500" s="94"/>
      <c r="K1500" s="94"/>
      <c r="L1500" s="94"/>
      <c r="M1500" s="97" t="n">
        <v>0</v>
      </c>
      <c r="N1500" s="97" t="n">
        <v>0</v>
      </c>
      <c r="O1500" s="97" t="n">
        <v>0</v>
      </c>
      <c r="P1500" s="94"/>
      <c r="Q1500" s="94"/>
    </row>
    <row r="1501" customFormat="false" ht="12.75" hidden="false" customHeight="false" outlineLevel="0" collapsed="false">
      <c r="A1501" s="99"/>
      <c r="B1501" s="100"/>
      <c r="C1501" s="101"/>
      <c r="D1501" s="102"/>
      <c r="E1501" s="102"/>
      <c r="F1501" s="101"/>
      <c r="G1501" s="103"/>
      <c r="H1501" s="99"/>
      <c r="I1501" s="103"/>
      <c r="J1501" s="99"/>
      <c r="K1501" s="99"/>
      <c r="L1501" s="99"/>
      <c r="M1501" s="103" t="n">
        <v>0</v>
      </c>
      <c r="N1501" s="103" t="n">
        <v>0</v>
      </c>
      <c r="O1501" s="103" t="n">
        <v>0</v>
      </c>
      <c r="P1501" s="99"/>
      <c r="Q1501" s="99"/>
    </row>
    <row r="1502" customFormat="false" ht="12.75" hidden="false" customHeight="false" outlineLevel="0" collapsed="false">
      <c r="A1502" s="104" t="n">
        <f aca="false">A1499+1</f>
        <v>501</v>
      </c>
      <c r="B1502" s="121"/>
      <c r="C1502" s="40"/>
      <c r="D1502" s="96"/>
      <c r="E1502" s="96"/>
      <c r="F1502" s="40"/>
      <c r="G1502" s="105" t="n">
        <f aca="false">C1502</f>
        <v>0</v>
      </c>
      <c r="H1502" s="104" t="n">
        <f aca="false">IF(AND(E1502=0,E1503=0),25,20)</f>
        <v>25</v>
      </c>
      <c r="I1502" s="105" t="n">
        <f aca="false">F1502</f>
        <v>0</v>
      </c>
      <c r="J1502" s="94" t="n">
        <f aca="false">IF(E1502="WO40",-40,MAX(4,SUM(E1502:E1503)))</f>
        <v>4</v>
      </c>
      <c r="K1502" s="104" t="n">
        <f aca="false">IF(D1502&gt;E1502,1,0)+IF(D1503&gt;E1503,1,0)+IF(D1504&gt;E1504,1,0)</f>
        <v>0</v>
      </c>
      <c r="L1502" s="104" t="n">
        <f aca="false">IF(E1502&gt;D1502,1,0)+IF(E1503&gt;D1503,1,0)+IF(E1504&gt;D1504,1,0)</f>
        <v>0</v>
      </c>
      <c r="M1502" s="97" t="str">
        <f aca="false">G1502&amp;" d. "&amp;I1502</f>
        <v>0 d. 0</v>
      </c>
      <c r="N1502" s="97" t="str">
        <f aca="false">G1502&amp;" x "&amp;I1502</f>
        <v>0 x 0</v>
      </c>
      <c r="O1502" s="97" t="str">
        <f aca="false">I1502&amp;" x "&amp;G1502</f>
        <v>0 x 0</v>
      </c>
      <c r="P1502" s="94" t="n">
        <f aca="false">MONTH(B1502)</f>
        <v>12</v>
      </c>
      <c r="Q1502" s="94" t="n">
        <f aca="false">QUOTIENT(B1502-2,7)-6129</f>
        <v>-6129</v>
      </c>
    </row>
    <row r="1503" customFormat="false" ht="12.75" hidden="false" customHeight="false" outlineLevel="0" collapsed="false">
      <c r="A1503" s="94"/>
      <c r="B1503" s="39"/>
      <c r="C1503" s="40"/>
      <c r="D1503" s="98"/>
      <c r="E1503" s="98"/>
      <c r="F1503" s="40"/>
      <c r="G1503" s="97"/>
      <c r="H1503" s="94"/>
      <c r="I1503" s="97"/>
      <c r="J1503" s="94"/>
      <c r="K1503" s="94"/>
      <c r="L1503" s="94"/>
      <c r="M1503" s="97" t="n">
        <v>0</v>
      </c>
      <c r="N1503" s="97" t="n">
        <v>0</v>
      </c>
      <c r="O1503" s="97" t="n">
        <v>0</v>
      </c>
      <c r="P1503" s="94"/>
      <c r="Q1503" s="94"/>
    </row>
    <row r="1504" customFormat="false" ht="12.75" hidden="false" customHeight="false" outlineLevel="0" collapsed="false">
      <c r="A1504" s="99"/>
      <c r="B1504" s="100"/>
      <c r="C1504" s="101"/>
      <c r="D1504" s="102"/>
      <c r="E1504" s="102"/>
      <c r="F1504" s="101"/>
      <c r="G1504" s="103"/>
      <c r="H1504" s="99"/>
      <c r="I1504" s="103"/>
      <c r="J1504" s="99"/>
      <c r="K1504" s="99"/>
      <c r="L1504" s="99"/>
      <c r="M1504" s="103" t="n">
        <v>0</v>
      </c>
      <c r="N1504" s="103" t="n">
        <v>0</v>
      </c>
      <c r="O1504" s="103" t="n">
        <v>0</v>
      </c>
      <c r="P1504" s="99"/>
      <c r="Q1504" s="99"/>
    </row>
    <row r="1505" customFormat="false" ht="12.75" hidden="false" customHeight="false" outlineLevel="0" collapsed="false">
      <c r="A1505" s="104" t="n">
        <f aca="false">A1502+1</f>
        <v>502</v>
      </c>
      <c r="B1505" s="121"/>
      <c r="C1505" s="40"/>
      <c r="D1505" s="96"/>
      <c r="E1505" s="96"/>
      <c r="F1505" s="40"/>
      <c r="G1505" s="105" t="n">
        <f aca="false">C1505</f>
        <v>0</v>
      </c>
      <c r="H1505" s="104" t="n">
        <f aca="false">IF(AND(E1505=0,E1506=0),25,20)</f>
        <v>25</v>
      </c>
      <c r="I1505" s="105" t="n">
        <f aca="false">F1505</f>
        <v>0</v>
      </c>
      <c r="J1505" s="94" t="n">
        <f aca="false">IF(E1505="WO40",-40,MAX(4,SUM(E1505:E1506)))</f>
        <v>4</v>
      </c>
      <c r="K1505" s="104" t="n">
        <f aca="false">IF(D1505&gt;E1505,1,0)+IF(D1506&gt;E1506,1,0)+IF(D1507&gt;E1507,1,0)</f>
        <v>0</v>
      </c>
      <c r="L1505" s="104" t="n">
        <f aca="false">IF(E1505&gt;D1505,1,0)+IF(E1506&gt;D1506,1,0)+IF(E1507&gt;D1507,1,0)</f>
        <v>0</v>
      </c>
      <c r="M1505" s="97" t="str">
        <f aca="false">G1505&amp;" d. "&amp;I1505</f>
        <v>0 d. 0</v>
      </c>
      <c r="N1505" s="97" t="str">
        <f aca="false">G1505&amp;" x "&amp;I1505</f>
        <v>0 x 0</v>
      </c>
      <c r="O1505" s="97" t="str">
        <f aca="false">I1505&amp;" x "&amp;G1505</f>
        <v>0 x 0</v>
      </c>
      <c r="P1505" s="94" t="n">
        <f aca="false">MONTH(B1505)</f>
        <v>12</v>
      </c>
      <c r="Q1505" s="94" t="n">
        <f aca="false">QUOTIENT(B1505-2,7)-6129</f>
        <v>-6129</v>
      </c>
    </row>
    <row r="1506" customFormat="false" ht="12.75" hidden="false" customHeight="false" outlineLevel="0" collapsed="false">
      <c r="A1506" s="94"/>
      <c r="B1506" s="39"/>
      <c r="C1506" s="40"/>
      <c r="D1506" s="98"/>
      <c r="E1506" s="98"/>
      <c r="F1506" s="40"/>
      <c r="G1506" s="97"/>
      <c r="H1506" s="94"/>
      <c r="I1506" s="97"/>
      <c r="J1506" s="94"/>
      <c r="K1506" s="94"/>
      <c r="L1506" s="94"/>
      <c r="M1506" s="97" t="n">
        <v>0</v>
      </c>
      <c r="N1506" s="97" t="n">
        <v>0</v>
      </c>
      <c r="O1506" s="97" t="n">
        <v>0</v>
      </c>
      <c r="P1506" s="94"/>
      <c r="Q1506" s="94"/>
    </row>
    <row r="1507" customFormat="false" ht="12.75" hidden="false" customHeight="false" outlineLevel="0" collapsed="false">
      <c r="A1507" s="99"/>
      <c r="B1507" s="100"/>
      <c r="C1507" s="101"/>
      <c r="D1507" s="102"/>
      <c r="E1507" s="102"/>
      <c r="F1507" s="101"/>
      <c r="G1507" s="103"/>
      <c r="H1507" s="99"/>
      <c r="I1507" s="103"/>
      <c r="J1507" s="99"/>
      <c r="K1507" s="99"/>
      <c r="L1507" s="99"/>
      <c r="M1507" s="103" t="n">
        <v>0</v>
      </c>
      <c r="N1507" s="103" t="n">
        <v>0</v>
      </c>
      <c r="O1507" s="103" t="n">
        <v>0</v>
      </c>
      <c r="P1507" s="99"/>
      <c r="Q1507" s="99"/>
    </row>
    <row r="1508" customFormat="false" ht="12.75" hidden="false" customHeight="false" outlineLevel="0" collapsed="false">
      <c r="A1508" s="104" t="n">
        <f aca="false">A1505+1</f>
        <v>503</v>
      </c>
      <c r="B1508" s="121"/>
      <c r="C1508" s="40"/>
      <c r="D1508" s="96"/>
      <c r="E1508" s="96"/>
      <c r="F1508" s="40"/>
      <c r="G1508" s="105" t="n">
        <f aca="false">C1508</f>
        <v>0</v>
      </c>
      <c r="H1508" s="104" t="n">
        <f aca="false">IF(AND(E1508=0,E1509=0),25,20)</f>
        <v>25</v>
      </c>
      <c r="I1508" s="105" t="n">
        <f aca="false">F1508</f>
        <v>0</v>
      </c>
      <c r="J1508" s="94" t="n">
        <f aca="false">IF(E1508="WO40",-40,MAX(4,SUM(E1508:E1509)))</f>
        <v>4</v>
      </c>
      <c r="K1508" s="104" t="n">
        <f aca="false">IF(D1508&gt;E1508,1,0)+IF(D1509&gt;E1509,1,0)+IF(D1510&gt;E1510,1,0)</f>
        <v>0</v>
      </c>
      <c r="L1508" s="104" t="n">
        <f aca="false">IF(E1508&gt;D1508,1,0)+IF(E1509&gt;D1509,1,0)+IF(E1510&gt;D1510,1,0)</f>
        <v>0</v>
      </c>
      <c r="M1508" s="97" t="str">
        <f aca="false">G1508&amp;" d. "&amp;I1508</f>
        <v>0 d. 0</v>
      </c>
      <c r="N1508" s="97" t="str">
        <f aca="false">G1508&amp;" x "&amp;I1508</f>
        <v>0 x 0</v>
      </c>
      <c r="O1508" s="97" t="str">
        <f aca="false">I1508&amp;" x "&amp;G1508</f>
        <v>0 x 0</v>
      </c>
      <c r="P1508" s="94" t="n">
        <f aca="false">MONTH(B1508)</f>
        <v>12</v>
      </c>
      <c r="Q1508" s="94" t="n">
        <f aca="false">QUOTIENT(B1508-2,7)-6129</f>
        <v>-6129</v>
      </c>
    </row>
    <row r="1509" customFormat="false" ht="12.75" hidden="false" customHeight="false" outlineLevel="0" collapsed="false">
      <c r="A1509" s="94"/>
      <c r="B1509" s="39"/>
      <c r="C1509" s="40"/>
      <c r="D1509" s="98"/>
      <c r="E1509" s="98"/>
      <c r="F1509" s="40"/>
      <c r="G1509" s="97"/>
      <c r="H1509" s="94"/>
      <c r="I1509" s="97"/>
      <c r="J1509" s="94"/>
      <c r="K1509" s="94"/>
      <c r="L1509" s="94"/>
      <c r="M1509" s="97" t="n">
        <v>0</v>
      </c>
      <c r="N1509" s="97" t="n">
        <v>0</v>
      </c>
      <c r="O1509" s="97" t="n">
        <v>0</v>
      </c>
      <c r="P1509" s="94"/>
      <c r="Q1509" s="94"/>
    </row>
    <row r="1510" customFormat="false" ht="12.75" hidden="false" customHeight="false" outlineLevel="0" collapsed="false">
      <c r="A1510" s="99"/>
      <c r="B1510" s="100"/>
      <c r="C1510" s="101"/>
      <c r="D1510" s="102"/>
      <c r="E1510" s="102"/>
      <c r="F1510" s="101"/>
      <c r="G1510" s="103"/>
      <c r="H1510" s="99"/>
      <c r="I1510" s="103"/>
      <c r="J1510" s="99"/>
      <c r="K1510" s="99"/>
      <c r="L1510" s="99"/>
      <c r="M1510" s="103" t="n">
        <v>0</v>
      </c>
      <c r="N1510" s="103" t="n">
        <v>0</v>
      </c>
      <c r="O1510" s="103" t="n">
        <v>0</v>
      </c>
      <c r="P1510" s="99"/>
      <c r="Q1510" s="99"/>
    </row>
    <row r="1511" customFormat="false" ht="12.75" hidden="false" customHeight="false" outlineLevel="0" collapsed="false">
      <c r="A1511" s="104" t="n">
        <f aca="false">A1508+1</f>
        <v>504</v>
      </c>
      <c r="B1511" s="121"/>
      <c r="C1511" s="40"/>
      <c r="D1511" s="96"/>
      <c r="E1511" s="96"/>
      <c r="F1511" s="40"/>
      <c r="G1511" s="105" t="n">
        <f aca="false">C1511</f>
        <v>0</v>
      </c>
      <c r="H1511" s="104" t="n">
        <f aca="false">IF(AND(E1511=0,E1512=0),25,20)</f>
        <v>25</v>
      </c>
      <c r="I1511" s="105" t="n">
        <f aca="false">F1511</f>
        <v>0</v>
      </c>
      <c r="J1511" s="94" t="n">
        <f aca="false">IF(E1511="WO40",-40,MAX(4,SUM(E1511:E1512)))</f>
        <v>4</v>
      </c>
      <c r="K1511" s="104" t="n">
        <f aca="false">IF(D1511&gt;E1511,1,0)+IF(D1512&gt;E1512,1,0)+IF(D1513&gt;E1513,1,0)</f>
        <v>0</v>
      </c>
      <c r="L1511" s="104" t="n">
        <f aca="false">IF(E1511&gt;D1511,1,0)+IF(E1512&gt;D1512,1,0)+IF(E1513&gt;D1513,1,0)</f>
        <v>0</v>
      </c>
      <c r="M1511" s="97" t="str">
        <f aca="false">G1511&amp;" d. "&amp;I1511</f>
        <v>0 d. 0</v>
      </c>
      <c r="N1511" s="97" t="str">
        <f aca="false">G1511&amp;" x "&amp;I1511</f>
        <v>0 x 0</v>
      </c>
      <c r="O1511" s="97" t="str">
        <f aca="false">I1511&amp;" x "&amp;G1511</f>
        <v>0 x 0</v>
      </c>
      <c r="P1511" s="94" t="n">
        <f aca="false">MONTH(B1511)</f>
        <v>12</v>
      </c>
      <c r="Q1511" s="94" t="n">
        <f aca="false">QUOTIENT(B1511-2,7)-6129</f>
        <v>-6129</v>
      </c>
    </row>
    <row r="1512" customFormat="false" ht="12.75" hidden="false" customHeight="false" outlineLevel="0" collapsed="false">
      <c r="A1512" s="94"/>
      <c r="B1512" s="39"/>
      <c r="C1512" s="40"/>
      <c r="D1512" s="98"/>
      <c r="E1512" s="98"/>
      <c r="F1512" s="40"/>
      <c r="G1512" s="97"/>
      <c r="H1512" s="94"/>
      <c r="I1512" s="97"/>
      <c r="J1512" s="94"/>
      <c r="K1512" s="94"/>
      <c r="L1512" s="94"/>
      <c r="M1512" s="97" t="n">
        <v>0</v>
      </c>
      <c r="N1512" s="97" t="n">
        <v>0</v>
      </c>
      <c r="O1512" s="97" t="n">
        <v>0</v>
      </c>
      <c r="P1512" s="94"/>
      <c r="Q1512" s="94"/>
    </row>
    <row r="1513" customFormat="false" ht="12.75" hidden="false" customHeight="false" outlineLevel="0" collapsed="false">
      <c r="A1513" s="99"/>
      <c r="B1513" s="100"/>
      <c r="C1513" s="101"/>
      <c r="D1513" s="102"/>
      <c r="E1513" s="102"/>
      <c r="F1513" s="101"/>
      <c r="G1513" s="103"/>
      <c r="H1513" s="99"/>
      <c r="I1513" s="103"/>
      <c r="J1513" s="99"/>
      <c r="K1513" s="99"/>
      <c r="L1513" s="99"/>
      <c r="M1513" s="103" t="n">
        <v>0</v>
      </c>
      <c r="N1513" s="103" t="n">
        <v>0</v>
      </c>
      <c r="O1513" s="103" t="n">
        <v>0</v>
      </c>
      <c r="P1513" s="99"/>
      <c r="Q1513" s="99"/>
    </row>
    <row r="1514" customFormat="false" ht="12.75" hidden="false" customHeight="false" outlineLevel="0" collapsed="false">
      <c r="A1514" s="104" t="n">
        <f aca="false">A1511+1</f>
        <v>505</v>
      </c>
      <c r="B1514" s="121"/>
      <c r="C1514" s="40"/>
      <c r="D1514" s="96"/>
      <c r="E1514" s="96"/>
      <c r="F1514" s="40"/>
      <c r="G1514" s="105" t="n">
        <f aca="false">C1514</f>
        <v>0</v>
      </c>
      <c r="H1514" s="104" t="n">
        <f aca="false">IF(AND(E1514=0,E1515=0),25,20)</f>
        <v>25</v>
      </c>
      <c r="I1514" s="105" t="n">
        <f aca="false">F1514</f>
        <v>0</v>
      </c>
      <c r="J1514" s="94" t="n">
        <f aca="false">IF(E1514="WO40",-40,MAX(4,SUM(E1514:E1515)))</f>
        <v>4</v>
      </c>
      <c r="K1514" s="104" t="n">
        <f aca="false">IF(D1514&gt;E1514,1,0)+IF(D1515&gt;E1515,1,0)+IF(D1516&gt;E1516,1,0)</f>
        <v>0</v>
      </c>
      <c r="L1514" s="104" t="n">
        <f aca="false">IF(E1514&gt;D1514,1,0)+IF(E1515&gt;D1515,1,0)+IF(E1516&gt;D1516,1,0)</f>
        <v>0</v>
      </c>
      <c r="M1514" s="97" t="str">
        <f aca="false">G1514&amp;" d. "&amp;I1514</f>
        <v>0 d. 0</v>
      </c>
      <c r="N1514" s="97" t="str">
        <f aca="false">G1514&amp;" x "&amp;I1514</f>
        <v>0 x 0</v>
      </c>
      <c r="O1514" s="97" t="str">
        <f aca="false">I1514&amp;" x "&amp;G1514</f>
        <v>0 x 0</v>
      </c>
      <c r="P1514" s="94" t="n">
        <f aca="false">MONTH(B1514)</f>
        <v>12</v>
      </c>
      <c r="Q1514" s="94" t="n">
        <f aca="false">QUOTIENT(B1514-2,7)-6129</f>
        <v>-6129</v>
      </c>
    </row>
    <row r="1515" customFormat="false" ht="12.75" hidden="false" customHeight="false" outlineLevel="0" collapsed="false">
      <c r="A1515" s="94"/>
      <c r="B1515" s="39"/>
      <c r="C1515" s="40"/>
      <c r="D1515" s="98"/>
      <c r="E1515" s="98"/>
      <c r="F1515" s="40"/>
      <c r="G1515" s="97"/>
      <c r="H1515" s="94"/>
      <c r="I1515" s="97"/>
      <c r="J1515" s="94"/>
      <c r="K1515" s="94"/>
      <c r="L1515" s="94"/>
      <c r="M1515" s="97" t="n">
        <v>0</v>
      </c>
      <c r="N1515" s="97" t="n">
        <v>0</v>
      </c>
      <c r="O1515" s="97" t="n">
        <v>0</v>
      </c>
      <c r="P1515" s="94"/>
      <c r="Q1515" s="94"/>
    </row>
    <row r="1516" customFormat="false" ht="12.75" hidden="false" customHeight="false" outlineLevel="0" collapsed="false">
      <c r="A1516" s="99"/>
      <c r="B1516" s="100"/>
      <c r="C1516" s="101"/>
      <c r="D1516" s="102"/>
      <c r="E1516" s="102"/>
      <c r="F1516" s="101"/>
      <c r="G1516" s="103"/>
      <c r="H1516" s="99"/>
      <c r="I1516" s="103"/>
      <c r="J1516" s="99"/>
      <c r="K1516" s="99"/>
      <c r="L1516" s="99"/>
      <c r="M1516" s="103" t="n">
        <v>0</v>
      </c>
      <c r="N1516" s="103" t="n">
        <v>0</v>
      </c>
      <c r="O1516" s="103" t="n">
        <v>0</v>
      </c>
      <c r="P1516" s="99"/>
      <c r="Q1516" s="99"/>
    </row>
    <row r="1517" customFormat="false" ht="12.75" hidden="false" customHeight="false" outlineLevel="0" collapsed="false">
      <c r="A1517" s="104" t="n">
        <f aca="false">A1514+1</f>
        <v>506</v>
      </c>
      <c r="B1517" s="121"/>
      <c r="C1517" s="40"/>
      <c r="D1517" s="96"/>
      <c r="E1517" s="96"/>
      <c r="F1517" s="40"/>
      <c r="G1517" s="105" t="n">
        <f aca="false">C1517</f>
        <v>0</v>
      </c>
      <c r="H1517" s="104" t="n">
        <f aca="false">IF(AND(E1517=0,E1518=0),25,20)</f>
        <v>25</v>
      </c>
      <c r="I1517" s="105" t="n">
        <f aca="false">F1517</f>
        <v>0</v>
      </c>
      <c r="J1517" s="94" t="n">
        <f aca="false">IF(E1517="WO40",-40,MAX(4,SUM(E1517:E1518)))</f>
        <v>4</v>
      </c>
      <c r="K1517" s="104" t="n">
        <f aca="false">IF(D1517&gt;E1517,1,0)+IF(D1518&gt;E1518,1,0)+IF(D1519&gt;E1519,1,0)</f>
        <v>0</v>
      </c>
      <c r="L1517" s="104" t="n">
        <f aca="false">IF(E1517&gt;D1517,1,0)+IF(E1518&gt;D1518,1,0)+IF(E1519&gt;D1519,1,0)</f>
        <v>0</v>
      </c>
      <c r="M1517" s="97" t="str">
        <f aca="false">G1517&amp;" d. "&amp;I1517</f>
        <v>0 d. 0</v>
      </c>
      <c r="N1517" s="97" t="str">
        <f aca="false">G1517&amp;" x "&amp;I1517</f>
        <v>0 x 0</v>
      </c>
      <c r="O1517" s="97" t="str">
        <f aca="false">I1517&amp;" x "&amp;G1517</f>
        <v>0 x 0</v>
      </c>
      <c r="P1517" s="94" t="n">
        <f aca="false">MONTH(B1517)</f>
        <v>12</v>
      </c>
      <c r="Q1517" s="94" t="n">
        <f aca="false">QUOTIENT(B1517-2,7)-6129</f>
        <v>-6129</v>
      </c>
    </row>
    <row r="1518" customFormat="false" ht="12.75" hidden="false" customHeight="false" outlineLevel="0" collapsed="false">
      <c r="A1518" s="94"/>
      <c r="B1518" s="39"/>
      <c r="C1518" s="40"/>
      <c r="D1518" s="98"/>
      <c r="E1518" s="98"/>
      <c r="F1518" s="40"/>
      <c r="G1518" s="97"/>
      <c r="H1518" s="94"/>
      <c r="I1518" s="97"/>
      <c r="J1518" s="94"/>
      <c r="K1518" s="94"/>
      <c r="L1518" s="94"/>
      <c r="M1518" s="97" t="n">
        <v>0</v>
      </c>
      <c r="N1518" s="97" t="n">
        <v>0</v>
      </c>
      <c r="O1518" s="97" t="n">
        <v>0</v>
      </c>
      <c r="P1518" s="94"/>
      <c r="Q1518" s="94"/>
    </row>
    <row r="1519" customFormat="false" ht="12.75" hidden="false" customHeight="false" outlineLevel="0" collapsed="false">
      <c r="A1519" s="99"/>
      <c r="B1519" s="100"/>
      <c r="C1519" s="101"/>
      <c r="D1519" s="102"/>
      <c r="E1519" s="102"/>
      <c r="F1519" s="101"/>
      <c r="G1519" s="103"/>
      <c r="H1519" s="99"/>
      <c r="I1519" s="103"/>
      <c r="J1519" s="99"/>
      <c r="K1519" s="99"/>
      <c r="L1519" s="99"/>
      <c r="M1519" s="103" t="n">
        <v>0</v>
      </c>
      <c r="N1519" s="103" t="n">
        <v>0</v>
      </c>
      <c r="O1519" s="103" t="n">
        <v>0</v>
      </c>
      <c r="P1519" s="99"/>
      <c r="Q1519" s="99"/>
    </row>
    <row r="1520" customFormat="false" ht="12.75" hidden="false" customHeight="false" outlineLevel="0" collapsed="false">
      <c r="A1520" s="104" t="n">
        <f aca="false">A1517+1</f>
        <v>507</v>
      </c>
      <c r="B1520" s="121"/>
      <c r="C1520" s="40"/>
      <c r="D1520" s="96"/>
      <c r="E1520" s="96"/>
      <c r="F1520" s="40"/>
      <c r="G1520" s="105" t="n">
        <f aca="false">C1520</f>
        <v>0</v>
      </c>
      <c r="H1520" s="104" t="n">
        <f aca="false">IF(AND(E1520=0,E1521=0),25,20)</f>
        <v>25</v>
      </c>
      <c r="I1520" s="105" t="n">
        <f aca="false">F1520</f>
        <v>0</v>
      </c>
      <c r="J1520" s="94" t="n">
        <f aca="false">IF(E1520="WO40",-40,MAX(4,SUM(E1520:E1521)))</f>
        <v>4</v>
      </c>
      <c r="K1520" s="104" t="n">
        <f aca="false">IF(D1520&gt;E1520,1,0)+IF(D1521&gt;E1521,1,0)+IF(D1522&gt;E1522,1,0)</f>
        <v>0</v>
      </c>
      <c r="L1520" s="104" t="n">
        <f aca="false">IF(E1520&gt;D1520,1,0)+IF(E1521&gt;D1521,1,0)+IF(E1522&gt;D1522,1,0)</f>
        <v>0</v>
      </c>
      <c r="M1520" s="97" t="str">
        <f aca="false">G1520&amp;" d. "&amp;I1520</f>
        <v>0 d. 0</v>
      </c>
      <c r="N1520" s="97" t="str">
        <f aca="false">G1520&amp;" x "&amp;I1520</f>
        <v>0 x 0</v>
      </c>
      <c r="O1520" s="97" t="str">
        <f aca="false">I1520&amp;" x "&amp;G1520</f>
        <v>0 x 0</v>
      </c>
      <c r="P1520" s="94" t="n">
        <f aca="false">MONTH(B1520)</f>
        <v>12</v>
      </c>
      <c r="Q1520" s="94" t="n">
        <f aca="false">QUOTIENT(B1520-2,7)-6129</f>
        <v>-6129</v>
      </c>
    </row>
    <row r="1521" customFormat="false" ht="12.75" hidden="false" customHeight="false" outlineLevel="0" collapsed="false">
      <c r="A1521" s="94"/>
      <c r="B1521" s="39"/>
      <c r="C1521" s="40"/>
      <c r="D1521" s="98"/>
      <c r="E1521" s="98"/>
      <c r="F1521" s="40"/>
      <c r="G1521" s="97"/>
      <c r="H1521" s="94"/>
      <c r="I1521" s="97"/>
      <c r="J1521" s="94"/>
      <c r="K1521" s="94"/>
      <c r="L1521" s="94"/>
      <c r="M1521" s="97" t="n">
        <v>0</v>
      </c>
      <c r="N1521" s="97" t="n">
        <v>0</v>
      </c>
      <c r="O1521" s="97" t="n">
        <v>0</v>
      </c>
      <c r="P1521" s="94"/>
      <c r="Q1521" s="94"/>
    </row>
    <row r="1522" customFormat="false" ht="12.75" hidden="false" customHeight="false" outlineLevel="0" collapsed="false">
      <c r="A1522" s="99"/>
      <c r="B1522" s="100"/>
      <c r="C1522" s="101"/>
      <c r="D1522" s="102"/>
      <c r="E1522" s="102"/>
      <c r="F1522" s="101"/>
      <c r="G1522" s="103"/>
      <c r="H1522" s="99"/>
      <c r="I1522" s="103"/>
      <c r="J1522" s="99"/>
      <c r="K1522" s="99"/>
      <c r="L1522" s="99"/>
      <c r="M1522" s="103" t="n">
        <v>0</v>
      </c>
      <c r="N1522" s="103" t="n">
        <v>0</v>
      </c>
      <c r="O1522" s="103" t="n">
        <v>0</v>
      </c>
      <c r="P1522" s="99"/>
      <c r="Q1522" s="99"/>
    </row>
    <row r="1523" customFormat="false" ht="12.75" hidden="false" customHeight="false" outlineLevel="0" collapsed="false">
      <c r="A1523" s="104" t="n">
        <f aca="false">A1520+1</f>
        <v>508</v>
      </c>
      <c r="B1523" s="121"/>
      <c r="C1523" s="40"/>
      <c r="D1523" s="96"/>
      <c r="E1523" s="96"/>
      <c r="F1523" s="40"/>
      <c r="G1523" s="105" t="n">
        <f aca="false">C1523</f>
        <v>0</v>
      </c>
      <c r="H1523" s="104" t="n">
        <f aca="false">IF(AND(E1523=0,E1524=0),25,20)</f>
        <v>25</v>
      </c>
      <c r="I1523" s="105" t="n">
        <f aca="false">F1523</f>
        <v>0</v>
      </c>
      <c r="J1523" s="94" t="n">
        <f aca="false">IF(E1523="WO40",-40,MAX(4,SUM(E1523:E1524)))</f>
        <v>4</v>
      </c>
      <c r="K1523" s="104" t="n">
        <f aca="false">IF(D1523&gt;E1523,1,0)+IF(D1524&gt;E1524,1,0)+IF(D1525&gt;E1525,1,0)</f>
        <v>0</v>
      </c>
      <c r="L1523" s="104" t="n">
        <f aca="false">IF(E1523&gt;D1523,1,0)+IF(E1524&gt;D1524,1,0)+IF(E1525&gt;D1525,1,0)</f>
        <v>0</v>
      </c>
      <c r="M1523" s="97" t="str">
        <f aca="false">G1523&amp;" d. "&amp;I1523</f>
        <v>0 d. 0</v>
      </c>
      <c r="N1523" s="97" t="str">
        <f aca="false">G1523&amp;" x "&amp;I1523</f>
        <v>0 x 0</v>
      </c>
      <c r="O1523" s="97" t="str">
        <f aca="false">I1523&amp;" x "&amp;G1523</f>
        <v>0 x 0</v>
      </c>
      <c r="P1523" s="94" t="n">
        <f aca="false">MONTH(B1523)</f>
        <v>12</v>
      </c>
      <c r="Q1523" s="94" t="n">
        <f aca="false">QUOTIENT(B1523-2,7)-6129</f>
        <v>-6129</v>
      </c>
    </row>
    <row r="1524" customFormat="false" ht="12.75" hidden="false" customHeight="false" outlineLevel="0" collapsed="false">
      <c r="A1524" s="94"/>
      <c r="B1524" s="39"/>
      <c r="C1524" s="40"/>
      <c r="D1524" s="98"/>
      <c r="E1524" s="98"/>
      <c r="F1524" s="40"/>
      <c r="G1524" s="97"/>
      <c r="H1524" s="94"/>
      <c r="I1524" s="97"/>
      <c r="J1524" s="94"/>
      <c r="K1524" s="94"/>
      <c r="L1524" s="94"/>
      <c r="M1524" s="97" t="n">
        <v>0</v>
      </c>
      <c r="N1524" s="97" t="n">
        <v>0</v>
      </c>
      <c r="O1524" s="97" t="n">
        <v>0</v>
      </c>
      <c r="P1524" s="94"/>
      <c r="Q1524" s="94"/>
    </row>
    <row r="1525" customFormat="false" ht="12.75" hidden="false" customHeight="false" outlineLevel="0" collapsed="false">
      <c r="A1525" s="99"/>
      <c r="B1525" s="100"/>
      <c r="C1525" s="101"/>
      <c r="D1525" s="102"/>
      <c r="E1525" s="102"/>
      <c r="F1525" s="101"/>
      <c r="G1525" s="103"/>
      <c r="H1525" s="99"/>
      <c r="I1525" s="103"/>
      <c r="J1525" s="99"/>
      <c r="K1525" s="99"/>
      <c r="L1525" s="99"/>
      <c r="M1525" s="103" t="n">
        <v>0</v>
      </c>
      <c r="N1525" s="103" t="n">
        <v>0</v>
      </c>
      <c r="O1525" s="103" t="n">
        <v>0</v>
      </c>
      <c r="P1525" s="99"/>
      <c r="Q1525" s="99"/>
    </row>
    <row r="1526" customFormat="false" ht="12.75" hidden="false" customHeight="false" outlineLevel="0" collapsed="false">
      <c r="A1526" s="104" t="n">
        <f aca="false">A1523+1</f>
        <v>509</v>
      </c>
      <c r="B1526" s="121"/>
      <c r="C1526" s="40"/>
      <c r="D1526" s="96"/>
      <c r="E1526" s="96"/>
      <c r="F1526" s="40"/>
      <c r="G1526" s="105" t="n">
        <f aca="false">C1526</f>
        <v>0</v>
      </c>
      <c r="H1526" s="104" t="n">
        <f aca="false">IF(AND(E1526=0,E1527=0),25,20)</f>
        <v>25</v>
      </c>
      <c r="I1526" s="105" t="n">
        <f aca="false">F1526</f>
        <v>0</v>
      </c>
      <c r="J1526" s="94" t="n">
        <f aca="false">IF(E1526="WO40",-40,MAX(4,SUM(E1526:E1527)))</f>
        <v>4</v>
      </c>
      <c r="K1526" s="104" t="n">
        <f aca="false">IF(D1526&gt;E1526,1,0)+IF(D1527&gt;E1527,1,0)+IF(D1528&gt;E1528,1,0)</f>
        <v>0</v>
      </c>
      <c r="L1526" s="104" t="n">
        <f aca="false">IF(E1526&gt;D1526,1,0)+IF(E1527&gt;D1527,1,0)+IF(E1528&gt;D1528,1,0)</f>
        <v>0</v>
      </c>
      <c r="M1526" s="97" t="str">
        <f aca="false">G1526&amp;" d. "&amp;I1526</f>
        <v>0 d. 0</v>
      </c>
      <c r="N1526" s="97" t="str">
        <f aca="false">G1526&amp;" x "&amp;I1526</f>
        <v>0 x 0</v>
      </c>
      <c r="O1526" s="97" t="str">
        <f aca="false">I1526&amp;" x "&amp;G1526</f>
        <v>0 x 0</v>
      </c>
      <c r="P1526" s="94" t="n">
        <f aca="false">MONTH(B1526)</f>
        <v>12</v>
      </c>
      <c r="Q1526" s="94" t="n">
        <f aca="false">QUOTIENT(B1526-2,7)-6129</f>
        <v>-6129</v>
      </c>
    </row>
    <row r="1527" customFormat="false" ht="12.75" hidden="false" customHeight="false" outlineLevel="0" collapsed="false">
      <c r="A1527" s="94"/>
      <c r="B1527" s="39"/>
      <c r="C1527" s="40"/>
      <c r="D1527" s="98"/>
      <c r="E1527" s="98"/>
      <c r="F1527" s="40"/>
      <c r="G1527" s="97"/>
      <c r="H1527" s="94"/>
      <c r="I1527" s="97"/>
      <c r="J1527" s="94"/>
      <c r="K1527" s="94"/>
      <c r="L1527" s="94"/>
      <c r="M1527" s="97" t="n">
        <v>0</v>
      </c>
      <c r="N1527" s="97" t="n">
        <v>0</v>
      </c>
      <c r="O1527" s="97" t="n">
        <v>0</v>
      </c>
      <c r="P1527" s="94"/>
      <c r="Q1527" s="94"/>
    </row>
    <row r="1528" customFormat="false" ht="12.75" hidden="false" customHeight="false" outlineLevel="0" collapsed="false">
      <c r="A1528" s="99"/>
      <c r="B1528" s="100"/>
      <c r="C1528" s="101"/>
      <c r="D1528" s="102"/>
      <c r="E1528" s="102"/>
      <c r="F1528" s="101"/>
      <c r="G1528" s="103"/>
      <c r="H1528" s="99"/>
      <c r="I1528" s="103"/>
      <c r="J1528" s="99"/>
      <c r="K1528" s="99"/>
      <c r="L1528" s="99"/>
      <c r="M1528" s="103" t="n">
        <v>0</v>
      </c>
      <c r="N1528" s="103" t="n">
        <v>0</v>
      </c>
      <c r="O1528" s="103" t="n">
        <v>0</v>
      </c>
      <c r="P1528" s="99"/>
      <c r="Q1528" s="99"/>
    </row>
    <row r="1529" customFormat="false" ht="12.75" hidden="false" customHeight="false" outlineLevel="0" collapsed="false">
      <c r="A1529" s="104" t="n">
        <f aca="false">A1526+1</f>
        <v>510</v>
      </c>
      <c r="B1529" s="121"/>
      <c r="C1529" s="40"/>
      <c r="D1529" s="96"/>
      <c r="E1529" s="96"/>
      <c r="F1529" s="40"/>
      <c r="G1529" s="105" t="n">
        <f aca="false">C1529</f>
        <v>0</v>
      </c>
      <c r="H1529" s="104" t="n">
        <f aca="false">IF(AND(E1529=0,E1530=0),25,20)</f>
        <v>25</v>
      </c>
      <c r="I1529" s="105" t="n">
        <f aca="false">F1529</f>
        <v>0</v>
      </c>
      <c r="J1529" s="94" t="n">
        <f aca="false">IF(E1529="WO40",-40,MAX(4,SUM(E1529:E1530)))</f>
        <v>4</v>
      </c>
      <c r="K1529" s="104" t="n">
        <f aca="false">IF(D1529&gt;E1529,1,0)+IF(D1530&gt;E1530,1,0)+IF(D1531&gt;E1531,1,0)</f>
        <v>0</v>
      </c>
      <c r="L1529" s="104" t="n">
        <f aca="false">IF(E1529&gt;D1529,1,0)+IF(E1530&gt;D1530,1,0)+IF(E1531&gt;D1531,1,0)</f>
        <v>0</v>
      </c>
      <c r="M1529" s="97" t="str">
        <f aca="false">G1529&amp;" d. "&amp;I1529</f>
        <v>0 d. 0</v>
      </c>
      <c r="N1529" s="97" t="str">
        <f aca="false">G1529&amp;" x "&amp;I1529</f>
        <v>0 x 0</v>
      </c>
      <c r="O1529" s="97" t="str">
        <f aca="false">I1529&amp;" x "&amp;G1529</f>
        <v>0 x 0</v>
      </c>
      <c r="P1529" s="94" t="n">
        <f aca="false">MONTH(B1529)</f>
        <v>12</v>
      </c>
      <c r="Q1529" s="94" t="n">
        <f aca="false">QUOTIENT(B1529-2,7)-6129</f>
        <v>-6129</v>
      </c>
    </row>
    <row r="1530" customFormat="false" ht="12.75" hidden="false" customHeight="false" outlineLevel="0" collapsed="false">
      <c r="A1530" s="94"/>
      <c r="B1530" s="39"/>
      <c r="C1530" s="40"/>
      <c r="D1530" s="98"/>
      <c r="E1530" s="98"/>
      <c r="F1530" s="40"/>
      <c r="G1530" s="97"/>
      <c r="H1530" s="94"/>
      <c r="I1530" s="97"/>
      <c r="J1530" s="94"/>
      <c r="K1530" s="94"/>
      <c r="L1530" s="94"/>
      <c r="M1530" s="97" t="n">
        <v>0</v>
      </c>
      <c r="N1530" s="97" t="n">
        <v>0</v>
      </c>
      <c r="O1530" s="97" t="n">
        <v>0</v>
      </c>
      <c r="P1530" s="94"/>
      <c r="Q1530" s="94"/>
    </row>
    <row r="1531" customFormat="false" ht="12.75" hidden="false" customHeight="false" outlineLevel="0" collapsed="false">
      <c r="A1531" s="99"/>
      <c r="B1531" s="100"/>
      <c r="C1531" s="101"/>
      <c r="D1531" s="102"/>
      <c r="E1531" s="102"/>
      <c r="F1531" s="101"/>
      <c r="G1531" s="103"/>
      <c r="H1531" s="99"/>
      <c r="I1531" s="103"/>
      <c r="J1531" s="99"/>
      <c r="K1531" s="99"/>
      <c r="L1531" s="99"/>
      <c r="M1531" s="103" t="n">
        <v>0</v>
      </c>
      <c r="N1531" s="103" t="n">
        <v>0</v>
      </c>
      <c r="O1531" s="103" t="n">
        <v>0</v>
      </c>
      <c r="P1531" s="99"/>
      <c r="Q1531" s="99"/>
    </row>
    <row r="1532" customFormat="false" ht="12.75" hidden="false" customHeight="false" outlineLevel="0" collapsed="false">
      <c r="A1532" s="104" t="n">
        <f aca="false">A1529+1</f>
        <v>511</v>
      </c>
      <c r="B1532" s="121"/>
      <c r="C1532" s="40"/>
      <c r="D1532" s="96"/>
      <c r="E1532" s="96"/>
      <c r="F1532" s="40"/>
      <c r="G1532" s="105" t="n">
        <f aca="false">C1532</f>
        <v>0</v>
      </c>
      <c r="H1532" s="104" t="n">
        <f aca="false">IF(AND(E1532=0,E1533=0),25,20)</f>
        <v>25</v>
      </c>
      <c r="I1532" s="105" t="n">
        <f aca="false">F1532</f>
        <v>0</v>
      </c>
      <c r="J1532" s="94" t="n">
        <f aca="false">IF(E1532="WO40",-40,MAX(4,SUM(E1532:E1533)))</f>
        <v>4</v>
      </c>
      <c r="K1532" s="104" t="n">
        <f aca="false">IF(D1532&gt;E1532,1,0)+IF(D1533&gt;E1533,1,0)+IF(D1534&gt;E1534,1,0)</f>
        <v>0</v>
      </c>
      <c r="L1532" s="104" t="n">
        <f aca="false">IF(E1532&gt;D1532,1,0)+IF(E1533&gt;D1533,1,0)+IF(E1534&gt;D1534,1,0)</f>
        <v>0</v>
      </c>
      <c r="M1532" s="97" t="str">
        <f aca="false">G1532&amp;" d. "&amp;I1532</f>
        <v>0 d. 0</v>
      </c>
      <c r="N1532" s="97" t="str">
        <f aca="false">G1532&amp;" x "&amp;I1532</f>
        <v>0 x 0</v>
      </c>
      <c r="O1532" s="97" t="str">
        <f aca="false">I1532&amp;" x "&amp;G1532</f>
        <v>0 x 0</v>
      </c>
      <c r="P1532" s="94" t="n">
        <f aca="false">MONTH(B1532)</f>
        <v>12</v>
      </c>
      <c r="Q1532" s="94" t="n">
        <f aca="false">QUOTIENT(B1532-2,7)-6129</f>
        <v>-6129</v>
      </c>
    </row>
    <row r="1533" customFormat="false" ht="12.75" hidden="false" customHeight="false" outlineLevel="0" collapsed="false">
      <c r="A1533" s="94"/>
      <c r="B1533" s="39"/>
      <c r="C1533" s="40"/>
      <c r="D1533" s="98"/>
      <c r="E1533" s="98"/>
      <c r="F1533" s="40"/>
      <c r="G1533" s="97"/>
      <c r="H1533" s="94"/>
      <c r="I1533" s="97"/>
      <c r="J1533" s="94"/>
      <c r="K1533" s="94"/>
      <c r="L1533" s="94"/>
      <c r="M1533" s="97" t="n">
        <v>0</v>
      </c>
      <c r="N1533" s="97" t="n">
        <v>0</v>
      </c>
      <c r="O1533" s="97" t="n">
        <v>0</v>
      </c>
      <c r="P1533" s="94"/>
      <c r="Q1533" s="94"/>
    </row>
    <row r="1534" customFormat="false" ht="12.75" hidden="false" customHeight="false" outlineLevel="0" collapsed="false">
      <c r="A1534" s="99"/>
      <c r="B1534" s="100"/>
      <c r="C1534" s="101"/>
      <c r="D1534" s="102"/>
      <c r="E1534" s="102"/>
      <c r="F1534" s="101"/>
      <c r="G1534" s="103"/>
      <c r="H1534" s="99"/>
      <c r="I1534" s="103"/>
      <c r="J1534" s="99"/>
      <c r="K1534" s="99"/>
      <c r="L1534" s="99"/>
      <c r="M1534" s="103" t="n">
        <v>0</v>
      </c>
      <c r="N1534" s="103" t="n">
        <v>0</v>
      </c>
      <c r="O1534" s="103" t="n">
        <v>0</v>
      </c>
      <c r="P1534" s="99"/>
      <c r="Q1534" s="99"/>
    </row>
    <row r="1535" customFormat="false" ht="12.75" hidden="false" customHeight="false" outlineLevel="0" collapsed="false">
      <c r="A1535" s="104" t="n">
        <f aca="false">A1532+1</f>
        <v>512</v>
      </c>
      <c r="B1535" s="121"/>
      <c r="C1535" s="40"/>
      <c r="D1535" s="96"/>
      <c r="E1535" s="96"/>
      <c r="F1535" s="40"/>
      <c r="G1535" s="105" t="n">
        <f aca="false">C1535</f>
        <v>0</v>
      </c>
      <c r="H1535" s="104" t="n">
        <f aca="false">IF(AND(E1535=0,E1536=0),25,20)</f>
        <v>25</v>
      </c>
      <c r="I1535" s="105" t="n">
        <f aca="false">F1535</f>
        <v>0</v>
      </c>
      <c r="J1535" s="94" t="n">
        <f aca="false">IF(E1535="WO40",-40,MAX(4,SUM(E1535:E1536)))</f>
        <v>4</v>
      </c>
      <c r="K1535" s="104" t="n">
        <f aca="false">IF(D1535&gt;E1535,1,0)+IF(D1536&gt;E1536,1,0)+IF(D1537&gt;E1537,1,0)</f>
        <v>0</v>
      </c>
      <c r="L1535" s="104" t="n">
        <f aca="false">IF(E1535&gt;D1535,1,0)+IF(E1536&gt;D1536,1,0)+IF(E1537&gt;D1537,1,0)</f>
        <v>0</v>
      </c>
      <c r="M1535" s="97" t="str">
        <f aca="false">G1535&amp;" d. "&amp;I1535</f>
        <v>0 d. 0</v>
      </c>
      <c r="N1535" s="97" t="str">
        <f aca="false">G1535&amp;" x "&amp;I1535</f>
        <v>0 x 0</v>
      </c>
      <c r="O1535" s="97" t="str">
        <f aca="false">I1535&amp;" x "&amp;G1535</f>
        <v>0 x 0</v>
      </c>
      <c r="P1535" s="94" t="n">
        <f aca="false">MONTH(B1535)</f>
        <v>12</v>
      </c>
      <c r="Q1535" s="94" t="n">
        <f aca="false">QUOTIENT(B1535-2,7)-6129</f>
        <v>-6129</v>
      </c>
    </row>
    <row r="1536" customFormat="false" ht="12.75" hidden="false" customHeight="false" outlineLevel="0" collapsed="false">
      <c r="A1536" s="94"/>
      <c r="B1536" s="39"/>
      <c r="C1536" s="40"/>
      <c r="D1536" s="98"/>
      <c r="E1536" s="98"/>
      <c r="F1536" s="40"/>
      <c r="G1536" s="97"/>
      <c r="H1536" s="94"/>
      <c r="I1536" s="97"/>
      <c r="J1536" s="94"/>
      <c r="K1536" s="94"/>
      <c r="L1536" s="94"/>
      <c r="M1536" s="97" t="n">
        <v>0</v>
      </c>
      <c r="N1536" s="97" t="n">
        <v>0</v>
      </c>
      <c r="O1536" s="97" t="n">
        <v>0</v>
      </c>
      <c r="P1536" s="94"/>
      <c r="Q1536" s="94"/>
    </row>
    <row r="1537" customFormat="false" ht="12.75" hidden="false" customHeight="false" outlineLevel="0" collapsed="false">
      <c r="A1537" s="99"/>
      <c r="B1537" s="100"/>
      <c r="C1537" s="101"/>
      <c r="D1537" s="102"/>
      <c r="E1537" s="102"/>
      <c r="F1537" s="101"/>
      <c r="G1537" s="103"/>
      <c r="H1537" s="99"/>
      <c r="I1537" s="103"/>
      <c r="J1537" s="99"/>
      <c r="K1537" s="99"/>
      <c r="L1537" s="99"/>
      <c r="M1537" s="103" t="n">
        <v>0</v>
      </c>
      <c r="N1537" s="103" t="n">
        <v>0</v>
      </c>
      <c r="O1537" s="103" t="n">
        <v>0</v>
      </c>
      <c r="P1537" s="99"/>
      <c r="Q1537" s="99"/>
    </row>
    <row r="1538" customFormat="false" ht="12.75" hidden="false" customHeight="false" outlineLevel="0" collapsed="false">
      <c r="A1538" s="104" t="n">
        <f aca="false">A1535+1</f>
        <v>513</v>
      </c>
      <c r="B1538" s="121"/>
      <c r="C1538" s="40"/>
      <c r="D1538" s="96"/>
      <c r="E1538" s="96"/>
      <c r="F1538" s="40"/>
      <c r="G1538" s="105" t="n">
        <f aca="false">C1538</f>
        <v>0</v>
      </c>
      <c r="H1538" s="104" t="n">
        <f aca="false">IF(AND(E1538=0,E1539=0),25,20)</f>
        <v>25</v>
      </c>
      <c r="I1538" s="105" t="n">
        <f aca="false">F1538</f>
        <v>0</v>
      </c>
      <c r="J1538" s="94" t="n">
        <f aca="false">IF(E1538="WO40",-40,MAX(4,SUM(E1538:E1539)))</f>
        <v>4</v>
      </c>
      <c r="K1538" s="104" t="n">
        <f aca="false">IF(D1538&gt;E1538,1,0)+IF(D1539&gt;E1539,1,0)+IF(D1540&gt;E1540,1,0)</f>
        <v>0</v>
      </c>
      <c r="L1538" s="104" t="n">
        <f aca="false">IF(E1538&gt;D1538,1,0)+IF(E1539&gt;D1539,1,0)+IF(E1540&gt;D1540,1,0)</f>
        <v>0</v>
      </c>
      <c r="M1538" s="97" t="str">
        <f aca="false">G1538&amp;" d. "&amp;I1538</f>
        <v>0 d. 0</v>
      </c>
      <c r="N1538" s="97" t="str">
        <f aca="false">G1538&amp;" x "&amp;I1538</f>
        <v>0 x 0</v>
      </c>
      <c r="O1538" s="97" t="str">
        <f aca="false">I1538&amp;" x "&amp;G1538</f>
        <v>0 x 0</v>
      </c>
      <c r="P1538" s="94" t="n">
        <f aca="false">MONTH(B1538)</f>
        <v>12</v>
      </c>
      <c r="Q1538" s="94" t="n">
        <f aca="false">QUOTIENT(B1538-2,7)-6129</f>
        <v>-6129</v>
      </c>
    </row>
    <row r="1539" customFormat="false" ht="12.75" hidden="false" customHeight="false" outlineLevel="0" collapsed="false">
      <c r="A1539" s="94"/>
      <c r="B1539" s="39"/>
      <c r="C1539" s="40"/>
      <c r="D1539" s="98"/>
      <c r="E1539" s="98"/>
      <c r="F1539" s="40"/>
      <c r="G1539" s="97"/>
      <c r="H1539" s="94"/>
      <c r="I1539" s="97"/>
      <c r="J1539" s="94"/>
      <c r="K1539" s="94"/>
      <c r="L1539" s="94"/>
      <c r="M1539" s="97" t="n">
        <v>0</v>
      </c>
      <c r="N1539" s="97" t="n">
        <v>0</v>
      </c>
      <c r="O1539" s="97" t="n">
        <v>0</v>
      </c>
      <c r="P1539" s="94"/>
      <c r="Q1539" s="94"/>
    </row>
    <row r="1540" customFormat="false" ht="12.75" hidden="false" customHeight="false" outlineLevel="0" collapsed="false">
      <c r="A1540" s="99"/>
      <c r="B1540" s="100"/>
      <c r="C1540" s="101"/>
      <c r="D1540" s="102"/>
      <c r="E1540" s="102"/>
      <c r="F1540" s="101"/>
      <c r="G1540" s="103"/>
      <c r="H1540" s="99"/>
      <c r="I1540" s="103"/>
      <c r="J1540" s="99"/>
      <c r="K1540" s="99"/>
      <c r="L1540" s="99"/>
      <c r="M1540" s="103" t="n">
        <v>0</v>
      </c>
      <c r="N1540" s="103" t="n">
        <v>0</v>
      </c>
      <c r="O1540" s="103" t="n">
        <v>0</v>
      </c>
      <c r="P1540" s="99"/>
      <c r="Q1540" s="99"/>
    </row>
    <row r="1541" customFormat="false" ht="12.75" hidden="false" customHeight="false" outlineLevel="0" collapsed="false">
      <c r="A1541" s="104" t="n">
        <f aca="false">A1538+1</f>
        <v>514</v>
      </c>
      <c r="B1541" s="121"/>
      <c r="C1541" s="40"/>
      <c r="D1541" s="96"/>
      <c r="E1541" s="96"/>
      <c r="F1541" s="40"/>
      <c r="G1541" s="105" t="n">
        <f aca="false">C1541</f>
        <v>0</v>
      </c>
      <c r="H1541" s="104" t="n">
        <f aca="false">IF(AND(E1541=0,E1542=0),25,20)</f>
        <v>25</v>
      </c>
      <c r="I1541" s="105" t="n">
        <f aca="false">F1541</f>
        <v>0</v>
      </c>
      <c r="J1541" s="94" t="n">
        <f aca="false">IF(E1541="WO40",-40,MAX(4,SUM(E1541:E1542)))</f>
        <v>4</v>
      </c>
      <c r="K1541" s="104" t="n">
        <f aca="false">IF(D1541&gt;E1541,1,0)+IF(D1542&gt;E1542,1,0)+IF(D1543&gt;E1543,1,0)</f>
        <v>0</v>
      </c>
      <c r="L1541" s="104" t="n">
        <f aca="false">IF(E1541&gt;D1541,1,0)+IF(E1542&gt;D1542,1,0)+IF(E1543&gt;D1543,1,0)</f>
        <v>0</v>
      </c>
      <c r="M1541" s="97" t="str">
        <f aca="false">G1541&amp;" d. "&amp;I1541</f>
        <v>0 d. 0</v>
      </c>
      <c r="N1541" s="97" t="str">
        <f aca="false">G1541&amp;" x "&amp;I1541</f>
        <v>0 x 0</v>
      </c>
      <c r="O1541" s="97" t="str">
        <f aca="false">I1541&amp;" x "&amp;G1541</f>
        <v>0 x 0</v>
      </c>
      <c r="P1541" s="94" t="n">
        <f aca="false">MONTH(B1541)</f>
        <v>12</v>
      </c>
      <c r="Q1541" s="94" t="n">
        <f aca="false">QUOTIENT(B1541-2,7)-6129</f>
        <v>-6129</v>
      </c>
    </row>
    <row r="1542" customFormat="false" ht="12.75" hidden="false" customHeight="false" outlineLevel="0" collapsed="false">
      <c r="A1542" s="94"/>
      <c r="B1542" s="39"/>
      <c r="C1542" s="40"/>
      <c r="D1542" s="98"/>
      <c r="E1542" s="98"/>
      <c r="F1542" s="40"/>
      <c r="G1542" s="97"/>
      <c r="H1542" s="94"/>
      <c r="I1542" s="97"/>
      <c r="J1542" s="94"/>
      <c r="K1542" s="94"/>
      <c r="L1542" s="94"/>
      <c r="M1542" s="97" t="n">
        <v>0</v>
      </c>
      <c r="N1542" s="97" t="n">
        <v>0</v>
      </c>
      <c r="O1542" s="97" t="n">
        <v>0</v>
      </c>
      <c r="P1542" s="94"/>
      <c r="Q1542" s="94"/>
    </row>
    <row r="1543" customFormat="false" ht="12.75" hidden="false" customHeight="false" outlineLevel="0" collapsed="false">
      <c r="A1543" s="99"/>
      <c r="B1543" s="100"/>
      <c r="C1543" s="101"/>
      <c r="D1543" s="102"/>
      <c r="E1543" s="102"/>
      <c r="F1543" s="101"/>
      <c r="G1543" s="103"/>
      <c r="H1543" s="99"/>
      <c r="I1543" s="103"/>
      <c r="J1543" s="99"/>
      <c r="K1543" s="99"/>
      <c r="L1543" s="99"/>
      <c r="M1543" s="103" t="n">
        <v>0</v>
      </c>
      <c r="N1543" s="103" t="n">
        <v>0</v>
      </c>
      <c r="O1543" s="103" t="n">
        <v>0</v>
      </c>
      <c r="P1543" s="99"/>
      <c r="Q1543" s="99"/>
    </row>
    <row r="1544" customFormat="false" ht="12.75" hidden="false" customHeight="false" outlineLevel="0" collapsed="false">
      <c r="A1544" s="104" t="n">
        <f aca="false">A1541+1</f>
        <v>515</v>
      </c>
      <c r="B1544" s="121"/>
      <c r="C1544" s="40"/>
      <c r="D1544" s="96"/>
      <c r="E1544" s="96"/>
      <c r="F1544" s="40"/>
      <c r="G1544" s="105" t="n">
        <f aca="false">C1544</f>
        <v>0</v>
      </c>
      <c r="H1544" s="104" t="n">
        <f aca="false">IF(AND(E1544=0,E1545=0),25,20)</f>
        <v>25</v>
      </c>
      <c r="I1544" s="105" t="n">
        <f aca="false">F1544</f>
        <v>0</v>
      </c>
      <c r="J1544" s="94" t="n">
        <f aca="false">IF(E1544="WO40",-40,MAX(4,SUM(E1544:E1545)))</f>
        <v>4</v>
      </c>
      <c r="K1544" s="104" t="n">
        <f aca="false">IF(D1544&gt;E1544,1,0)+IF(D1545&gt;E1545,1,0)+IF(D1546&gt;E1546,1,0)</f>
        <v>0</v>
      </c>
      <c r="L1544" s="104" t="n">
        <f aca="false">IF(E1544&gt;D1544,1,0)+IF(E1545&gt;D1545,1,0)+IF(E1546&gt;D1546,1,0)</f>
        <v>0</v>
      </c>
      <c r="M1544" s="97" t="str">
        <f aca="false">G1544&amp;" d. "&amp;I1544</f>
        <v>0 d. 0</v>
      </c>
      <c r="N1544" s="97" t="str">
        <f aca="false">G1544&amp;" x "&amp;I1544</f>
        <v>0 x 0</v>
      </c>
      <c r="O1544" s="97" t="str">
        <f aca="false">I1544&amp;" x "&amp;G1544</f>
        <v>0 x 0</v>
      </c>
      <c r="P1544" s="94" t="n">
        <f aca="false">MONTH(B1544)</f>
        <v>12</v>
      </c>
      <c r="Q1544" s="94" t="n">
        <f aca="false">QUOTIENT(B1544-2,7)-6129</f>
        <v>-6129</v>
      </c>
    </row>
    <row r="1545" customFormat="false" ht="12.75" hidden="false" customHeight="false" outlineLevel="0" collapsed="false">
      <c r="A1545" s="94"/>
      <c r="B1545" s="39"/>
      <c r="C1545" s="40"/>
      <c r="D1545" s="98"/>
      <c r="E1545" s="98"/>
      <c r="F1545" s="40"/>
      <c r="G1545" s="97"/>
      <c r="H1545" s="94"/>
      <c r="I1545" s="97"/>
      <c r="J1545" s="94"/>
      <c r="K1545" s="94"/>
      <c r="L1545" s="94"/>
      <c r="M1545" s="97" t="n">
        <v>0</v>
      </c>
      <c r="N1545" s="97" t="n">
        <v>0</v>
      </c>
      <c r="O1545" s="97" t="n">
        <v>0</v>
      </c>
      <c r="P1545" s="94"/>
      <c r="Q1545" s="94"/>
    </row>
    <row r="1546" customFormat="false" ht="12.75" hidden="false" customHeight="false" outlineLevel="0" collapsed="false">
      <c r="A1546" s="99"/>
      <c r="B1546" s="100"/>
      <c r="C1546" s="101"/>
      <c r="D1546" s="102"/>
      <c r="E1546" s="102"/>
      <c r="F1546" s="101"/>
      <c r="G1546" s="103"/>
      <c r="H1546" s="99"/>
      <c r="I1546" s="103"/>
      <c r="J1546" s="99"/>
      <c r="K1546" s="99"/>
      <c r="L1546" s="99"/>
      <c r="M1546" s="103" t="n">
        <v>0</v>
      </c>
      <c r="N1546" s="103" t="n">
        <v>0</v>
      </c>
      <c r="O1546" s="103" t="n">
        <v>0</v>
      </c>
      <c r="P1546" s="99"/>
      <c r="Q1546" s="99"/>
    </row>
    <row r="1547" customFormat="false" ht="12.75" hidden="false" customHeight="false" outlineLevel="0" collapsed="false">
      <c r="A1547" s="104" t="n">
        <f aca="false">A1544+1</f>
        <v>516</v>
      </c>
      <c r="B1547" s="121"/>
      <c r="C1547" s="40"/>
      <c r="D1547" s="96"/>
      <c r="E1547" s="96"/>
      <c r="F1547" s="40"/>
      <c r="G1547" s="105" t="n">
        <f aca="false">C1547</f>
        <v>0</v>
      </c>
      <c r="H1547" s="104" t="n">
        <f aca="false">IF(AND(E1547=0,E1548=0),25,20)</f>
        <v>25</v>
      </c>
      <c r="I1547" s="105" t="n">
        <f aca="false">F1547</f>
        <v>0</v>
      </c>
      <c r="J1547" s="94" t="n">
        <f aca="false">IF(E1547="WO40",-40,MAX(4,SUM(E1547:E1548)))</f>
        <v>4</v>
      </c>
      <c r="K1547" s="104" t="n">
        <f aca="false">IF(D1547&gt;E1547,1,0)+IF(D1548&gt;E1548,1,0)+IF(D1549&gt;E1549,1,0)</f>
        <v>0</v>
      </c>
      <c r="L1547" s="104" t="n">
        <f aca="false">IF(E1547&gt;D1547,1,0)+IF(E1548&gt;D1548,1,0)+IF(E1549&gt;D1549,1,0)</f>
        <v>0</v>
      </c>
      <c r="M1547" s="97" t="str">
        <f aca="false">G1547&amp;" d. "&amp;I1547</f>
        <v>0 d. 0</v>
      </c>
      <c r="N1547" s="97" t="str">
        <f aca="false">G1547&amp;" x "&amp;I1547</f>
        <v>0 x 0</v>
      </c>
      <c r="O1547" s="97" t="str">
        <f aca="false">I1547&amp;" x "&amp;G1547</f>
        <v>0 x 0</v>
      </c>
      <c r="P1547" s="94" t="n">
        <f aca="false">MONTH(B1547)</f>
        <v>12</v>
      </c>
      <c r="Q1547" s="94" t="n">
        <f aca="false">QUOTIENT(B1547-2,7)-6129</f>
        <v>-6129</v>
      </c>
    </row>
    <row r="1548" customFormat="false" ht="12.75" hidden="false" customHeight="false" outlineLevel="0" collapsed="false">
      <c r="A1548" s="94"/>
      <c r="B1548" s="39"/>
      <c r="C1548" s="40"/>
      <c r="D1548" s="98"/>
      <c r="E1548" s="98"/>
      <c r="F1548" s="40"/>
      <c r="G1548" s="97"/>
      <c r="H1548" s="94"/>
      <c r="I1548" s="97"/>
      <c r="J1548" s="94"/>
      <c r="K1548" s="94"/>
      <c r="L1548" s="94"/>
      <c r="M1548" s="97" t="n">
        <v>0</v>
      </c>
      <c r="N1548" s="97" t="n">
        <v>0</v>
      </c>
      <c r="O1548" s="97" t="n">
        <v>0</v>
      </c>
      <c r="P1548" s="94"/>
      <c r="Q1548" s="94"/>
    </row>
    <row r="1549" customFormat="false" ht="12.75" hidden="false" customHeight="false" outlineLevel="0" collapsed="false">
      <c r="A1549" s="99"/>
      <c r="B1549" s="100"/>
      <c r="C1549" s="101"/>
      <c r="D1549" s="102"/>
      <c r="E1549" s="102"/>
      <c r="F1549" s="101"/>
      <c r="G1549" s="103"/>
      <c r="H1549" s="99"/>
      <c r="I1549" s="103"/>
      <c r="J1549" s="99"/>
      <c r="K1549" s="99"/>
      <c r="L1549" s="99"/>
      <c r="M1549" s="103" t="n">
        <v>0</v>
      </c>
      <c r="N1549" s="103" t="n">
        <v>0</v>
      </c>
      <c r="O1549" s="103" t="n">
        <v>0</v>
      </c>
      <c r="P1549" s="99"/>
      <c r="Q1549" s="99"/>
    </row>
    <row r="1550" customFormat="false" ht="12.75" hidden="false" customHeight="false" outlineLevel="0" collapsed="false">
      <c r="A1550" s="104" t="n">
        <f aca="false">A1547+1</f>
        <v>517</v>
      </c>
      <c r="B1550" s="121"/>
      <c r="C1550" s="40"/>
      <c r="D1550" s="96"/>
      <c r="E1550" s="96"/>
      <c r="F1550" s="40"/>
      <c r="G1550" s="105" t="n">
        <f aca="false">C1550</f>
        <v>0</v>
      </c>
      <c r="H1550" s="104" t="n">
        <f aca="false">IF(AND(E1550=0,E1551=0),25,20)</f>
        <v>25</v>
      </c>
      <c r="I1550" s="105" t="n">
        <f aca="false">F1550</f>
        <v>0</v>
      </c>
      <c r="J1550" s="94" t="n">
        <f aca="false">IF(E1550="WO40",-40,MAX(4,SUM(E1550:E1551)))</f>
        <v>4</v>
      </c>
      <c r="K1550" s="104" t="n">
        <f aca="false">IF(D1550&gt;E1550,1,0)+IF(D1551&gt;E1551,1,0)+IF(D1552&gt;E1552,1,0)</f>
        <v>0</v>
      </c>
      <c r="L1550" s="104" t="n">
        <f aca="false">IF(E1550&gt;D1550,1,0)+IF(E1551&gt;D1551,1,0)+IF(E1552&gt;D1552,1,0)</f>
        <v>0</v>
      </c>
      <c r="M1550" s="97" t="str">
        <f aca="false">G1550&amp;" d. "&amp;I1550</f>
        <v>0 d. 0</v>
      </c>
      <c r="N1550" s="97" t="str">
        <f aca="false">G1550&amp;" x "&amp;I1550</f>
        <v>0 x 0</v>
      </c>
      <c r="O1550" s="97" t="str">
        <f aca="false">I1550&amp;" x "&amp;G1550</f>
        <v>0 x 0</v>
      </c>
      <c r="P1550" s="94" t="n">
        <f aca="false">MONTH(B1550)</f>
        <v>12</v>
      </c>
      <c r="Q1550" s="94" t="n">
        <f aca="false">QUOTIENT(B1550-2,7)-6129</f>
        <v>-6129</v>
      </c>
    </row>
    <row r="1551" customFormat="false" ht="12.75" hidden="false" customHeight="false" outlineLevel="0" collapsed="false">
      <c r="A1551" s="94"/>
      <c r="B1551" s="39"/>
      <c r="C1551" s="40"/>
      <c r="D1551" s="98"/>
      <c r="E1551" s="98"/>
      <c r="F1551" s="40"/>
      <c r="G1551" s="97"/>
      <c r="H1551" s="94"/>
      <c r="I1551" s="97"/>
      <c r="J1551" s="94"/>
      <c r="K1551" s="94"/>
      <c r="L1551" s="94"/>
      <c r="M1551" s="97" t="n">
        <v>0</v>
      </c>
      <c r="N1551" s="97" t="n">
        <v>0</v>
      </c>
      <c r="O1551" s="97" t="n">
        <v>0</v>
      </c>
      <c r="P1551" s="94"/>
      <c r="Q1551" s="94"/>
    </row>
    <row r="1552" customFormat="false" ht="12.75" hidden="false" customHeight="false" outlineLevel="0" collapsed="false">
      <c r="A1552" s="99"/>
      <c r="B1552" s="100"/>
      <c r="C1552" s="101"/>
      <c r="D1552" s="102"/>
      <c r="E1552" s="102"/>
      <c r="F1552" s="101"/>
      <c r="G1552" s="103"/>
      <c r="H1552" s="99"/>
      <c r="I1552" s="103"/>
      <c r="J1552" s="99"/>
      <c r="K1552" s="99"/>
      <c r="L1552" s="99"/>
      <c r="M1552" s="103" t="n">
        <v>0</v>
      </c>
      <c r="N1552" s="103" t="n">
        <v>0</v>
      </c>
      <c r="O1552" s="103" t="n">
        <v>0</v>
      </c>
      <c r="P1552" s="99"/>
      <c r="Q1552" s="99"/>
    </row>
    <row r="1553" customFormat="false" ht="12.75" hidden="false" customHeight="false" outlineLevel="0" collapsed="false">
      <c r="A1553" s="104" t="n">
        <f aca="false">A1550+1</f>
        <v>518</v>
      </c>
      <c r="B1553" s="121"/>
      <c r="C1553" s="40"/>
      <c r="D1553" s="96"/>
      <c r="E1553" s="96"/>
      <c r="F1553" s="40"/>
      <c r="G1553" s="105" t="n">
        <f aca="false">C1553</f>
        <v>0</v>
      </c>
      <c r="H1553" s="104" t="n">
        <f aca="false">IF(AND(E1553=0,E1554=0),25,20)</f>
        <v>25</v>
      </c>
      <c r="I1553" s="105" t="n">
        <f aca="false">F1553</f>
        <v>0</v>
      </c>
      <c r="J1553" s="94" t="n">
        <f aca="false">IF(E1553="WO40",-40,MAX(4,SUM(E1553:E1554)))</f>
        <v>4</v>
      </c>
      <c r="K1553" s="104" t="n">
        <f aca="false">IF(D1553&gt;E1553,1,0)+IF(D1554&gt;E1554,1,0)+IF(D1555&gt;E1555,1,0)</f>
        <v>0</v>
      </c>
      <c r="L1553" s="104" t="n">
        <f aca="false">IF(E1553&gt;D1553,1,0)+IF(E1554&gt;D1554,1,0)+IF(E1555&gt;D1555,1,0)</f>
        <v>0</v>
      </c>
      <c r="M1553" s="97" t="str">
        <f aca="false">G1553&amp;" d. "&amp;I1553</f>
        <v>0 d. 0</v>
      </c>
      <c r="N1553" s="97" t="str">
        <f aca="false">G1553&amp;" x "&amp;I1553</f>
        <v>0 x 0</v>
      </c>
      <c r="O1553" s="97" t="str">
        <f aca="false">I1553&amp;" x "&amp;G1553</f>
        <v>0 x 0</v>
      </c>
      <c r="P1553" s="94" t="n">
        <f aca="false">MONTH(B1553)</f>
        <v>12</v>
      </c>
      <c r="Q1553" s="94" t="n">
        <f aca="false">QUOTIENT(B1553-2,7)-6129</f>
        <v>-6129</v>
      </c>
    </row>
    <row r="1554" customFormat="false" ht="12.75" hidden="false" customHeight="false" outlineLevel="0" collapsed="false">
      <c r="A1554" s="94"/>
      <c r="B1554" s="39"/>
      <c r="C1554" s="40"/>
      <c r="D1554" s="98"/>
      <c r="E1554" s="98"/>
      <c r="F1554" s="40"/>
      <c r="G1554" s="97"/>
      <c r="H1554" s="94"/>
      <c r="I1554" s="97"/>
      <c r="J1554" s="94"/>
      <c r="K1554" s="94"/>
      <c r="L1554" s="94"/>
      <c r="M1554" s="97" t="n">
        <v>0</v>
      </c>
      <c r="N1554" s="97" t="n">
        <v>0</v>
      </c>
      <c r="O1554" s="97" t="n">
        <v>0</v>
      </c>
      <c r="P1554" s="94"/>
      <c r="Q1554" s="94"/>
    </row>
    <row r="1555" customFormat="false" ht="12.75" hidden="false" customHeight="false" outlineLevel="0" collapsed="false">
      <c r="A1555" s="99"/>
      <c r="B1555" s="100"/>
      <c r="C1555" s="101"/>
      <c r="D1555" s="102"/>
      <c r="E1555" s="102"/>
      <c r="F1555" s="101"/>
      <c r="G1555" s="103"/>
      <c r="H1555" s="99"/>
      <c r="I1555" s="103"/>
      <c r="J1555" s="99"/>
      <c r="K1555" s="99"/>
      <c r="L1555" s="99"/>
      <c r="M1555" s="103" t="n">
        <v>0</v>
      </c>
      <c r="N1555" s="103" t="n">
        <v>0</v>
      </c>
      <c r="O1555" s="103" t="n">
        <v>0</v>
      </c>
      <c r="P1555" s="99"/>
      <c r="Q1555" s="99"/>
    </row>
    <row r="1556" customFormat="false" ht="12.75" hidden="false" customHeight="false" outlineLevel="0" collapsed="false">
      <c r="A1556" s="104" t="n">
        <f aca="false">A1553+1</f>
        <v>519</v>
      </c>
      <c r="B1556" s="121"/>
      <c r="C1556" s="40"/>
      <c r="D1556" s="96"/>
      <c r="E1556" s="96"/>
      <c r="F1556" s="40"/>
      <c r="G1556" s="105" t="n">
        <f aca="false">C1556</f>
        <v>0</v>
      </c>
      <c r="H1556" s="104" t="n">
        <f aca="false">IF(AND(E1556=0,E1557=0),25,20)</f>
        <v>25</v>
      </c>
      <c r="I1556" s="105" t="n">
        <f aca="false">F1556</f>
        <v>0</v>
      </c>
      <c r="J1556" s="94" t="n">
        <f aca="false">IF(E1556="WO40",-40,MAX(4,SUM(E1556:E1557)))</f>
        <v>4</v>
      </c>
      <c r="K1556" s="104" t="n">
        <f aca="false">IF(D1556&gt;E1556,1,0)+IF(D1557&gt;E1557,1,0)+IF(D1558&gt;E1558,1,0)</f>
        <v>0</v>
      </c>
      <c r="L1556" s="104" t="n">
        <f aca="false">IF(E1556&gt;D1556,1,0)+IF(E1557&gt;D1557,1,0)+IF(E1558&gt;D1558,1,0)</f>
        <v>0</v>
      </c>
      <c r="M1556" s="97" t="str">
        <f aca="false">G1556&amp;" d. "&amp;I1556</f>
        <v>0 d. 0</v>
      </c>
      <c r="N1556" s="97" t="str">
        <f aca="false">G1556&amp;" x "&amp;I1556</f>
        <v>0 x 0</v>
      </c>
      <c r="O1556" s="97" t="str">
        <f aca="false">I1556&amp;" x "&amp;G1556</f>
        <v>0 x 0</v>
      </c>
      <c r="P1556" s="94" t="n">
        <f aca="false">MONTH(B1556)</f>
        <v>12</v>
      </c>
      <c r="Q1556" s="94" t="n">
        <f aca="false">QUOTIENT(B1556-2,7)-6129</f>
        <v>-6129</v>
      </c>
    </row>
    <row r="1557" customFormat="false" ht="12.75" hidden="false" customHeight="false" outlineLevel="0" collapsed="false">
      <c r="A1557" s="94"/>
      <c r="B1557" s="39"/>
      <c r="C1557" s="40"/>
      <c r="D1557" s="98"/>
      <c r="E1557" s="98"/>
      <c r="F1557" s="40"/>
      <c r="G1557" s="97"/>
      <c r="H1557" s="94"/>
      <c r="I1557" s="97"/>
      <c r="J1557" s="94"/>
      <c r="K1557" s="94"/>
      <c r="L1557" s="94"/>
      <c r="M1557" s="97" t="n">
        <v>0</v>
      </c>
      <c r="N1557" s="97" t="n">
        <v>0</v>
      </c>
      <c r="O1557" s="97" t="n">
        <v>0</v>
      </c>
      <c r="P1557" s="94"/>
      <c r="Q1557" s="94"/>
    </row>
    <row r="1558" customFormat="false" ht="12.75" hidden="false" customHeight="false" outlineLevel="0" collapsed="false">
      <c r="A1558" s="99"/>
      <c r="B1558" s="100"/>
      <c r="C1558" s="101"/>
      <c r="D1558" s="102"/>
      <c r="E1558" s="102"/>
      <c r="F1558" s="101"/>
      <c r="G1558" s="103"/>
      <c r="H1558" s="99"/>
      <c r="I1558" s="103"/>
      <c r="J1558" s="99"/>
      <c r="K1558" s="99"/>
      <c r="L1558" s="99"/>
      <c r="M1558" s="103" t="n">
        <v>0</v>
      </c>
      <c r="N1558" s="103" t="n">
        <v>0</v>
      </c>
      <c r="O1558" s="103" t="n">
        <v>0</v>
      </c>
      <c r="P1558" s="99"/>
      <c r="Q1558" s="99"/>
    </row>
    <row r="1559" customFormat="false" ht="12.75" hidden="false" customHeight="false" outlineLevel="0" collapsed="false">
      <c r="A1559" s="104" t="n">
        <f aca="false">A1556+1</f>
        <v>520</v>
      </c>
      <c r="B1559" s="121"/>
      <c r="C1559" s="40"/>
      <c r="D1559" s="96"/>
      <c r="E1559" s="96"/>
      <c r="F1559" s="40"/>
      <c r="G1559" s="105" t="n">
        <f aca="false">C1559</f>
        <v>0</v>
      </c>
      <c r="H1559" s="104" t="n">
        <f aca="false">IF(AND(E1559=0,E1560=0),25,20)</f>
        <v>25</v>
      </c>
      <c r="I1559" s="105" t="n">
        <f aca="false">F1559</f>
        <v>0</v>
      </c>
      <c r="J1559" s="94" t="n">
        <f aca="false">IF(E1559="WO40",-40,MAX(4,SUM(E1559:E1560)))</f>
        <v>4</v>
      </c>
      <c r="K1559" s="104" t="n">
        <f aca="false">IF(D1559&gt;E1559,1,0)+IF(D1560&gt;E1560,1,0)+IF(D1561&gt;E1561,1,0)</f>
        <v>0</v>
      </c>
      <c r="L1559" s="104" t="n">
        <f aca="false">IF(E1559&gt;D1559,1,0)+IF(E1560&gt;D1560,1,0)+IF(E1561&gt;D1561,1,0)</f>
        <v>0</v>
      </c>
      <c r="M1559" s="97" t="str">
        <f aca="false">G1559&amp;" d. "&amp;I1559</f>
        <v>0 d. 0</v>
      </c>
      <c r="N1559" s="97" t="str">
        <f aca="false">G1559&amp;" x "&amp;I1559</f>
        <v>0 x 0</v>
      </c>
      <c r="O1559" s="97" t="str">
        <f aca="false">I1559&amp;" x "&amp;G1559</f>
        <v>0 x 0</v>
      </c>
      <c r="P1559" s="94" t="n">
        <f aca="false">MONTH(B1559)</f>
        <v>12</v>
      </c>
      <c r="Q1559" s="94" t="n">
        <f aca="false">QUOTIENT(B1559-2,7)-6129</f>
        <v>-6129</v>
      </c>
    </row>
    <row r="1560" customFormat="false" ht="12.75" hidden="false" customHeight="false" outlineLevel="0" collapsed="false">
      <c r="A1560" s="94"/>
      <c r="B1560" s="39"/>
      <c r="C1560" s="40"/>
      <c r="D1560" s="98"/>
      <c r="E1560" s="98"/>
      <c r="F1560" s="40"/>
      <c r="G1560" s="97"/>
      <c r="H1560" s="94"/>
      <c r="I1560" s="97"/>
      <c r="J1560" s="94"/>
      <c r="K1560" s="94"/>
      <c r="L1560" s="94"/>
      <c r="M1560" s="97" t="n">
        <v>0</v>
      </c>
      <c r="N1560" s="97" t="n">
        <v>0</v>
      </c>
      <c r="O1560" s="97" t="n">
        <v>0</v>
      </c>
      <c r="P1560" s="94"/>
      <c r="Q1560" s="94"/>
    </row>
    <row r="1561" customFormat="false" ht="12.75" hidden="false" customHeight="false" outlineLevel="0" collapsed="false">
      <c r="A1561" s="99"/>
      <c r="B1561" s="100"/>
      <c r="C1561" s="101"/>
      <c r="D1561" s="102"/>
      <c r="E1561" s="102"/>
      <c r="F1561" s="101"/>
      <c r="G1561" s="103"/>
      <c r="H1561" s="99"/>
      <c r="I1561" s="103"/>
      <c r="J1561" s="99"/>
      <c r="K1561" s="99"/>
      <c r="L1561" s="99"/>
      <c r="M1561" s="103" t="n">
        <v>0</v>
      </c>
      <c r="N1561" s="103" t="n">
        <v>0</v>
      </c>
      <c r="O1561" s="103" t="n">
        <v>0</v>
      </c>
      <c r="P1561" s="99"/>
      <c r="Q1561" s="99"/>
    </row>
    <row r="1562" customFormat="false" ht="12.75" hidden="false" customHeight="false" outlineLevel="0" collapsed="false">
      <c r="A1562" s="104" t="n">
        <f aca="false">A1559+1</f>
        <v>521</v>
      </c>
      <c r="B1562" s="121"/>
      <c r="C1562" s="40"/>
      <c r="D1562" s="96"/>
      <c r="E1562" s="96"/>
      <c r="F1562" s="40"/>
      <c r="G1562" s="105" t="n">
        <f aca="false">C1562</f>
        <v>0</v>
      </c>
      <c r="H1562" s="104" t="n">
        <f aca="false">IF(AND(E1562=0,E1563=0),25,20)</f>
        <v>25</v>
      </c>
      <c r="I1562" s="105" t="n">
        <f aca="false">F1562</f>
        <v>0</v>
      </c>
      <c r="J1562" s="94" t="n">
        <f aca="false">IF(E1562="WO40",-40,MAX(4,SUM(E1562:E1563)))</f>
        <v>4</v>
      </c>
      <c r="K1562" s="104" t="n">
        <f aca="false">IF(D1562&gt;E1562,1,0)+IF(D1563&gt;E1563,1,0)+IF(D1564&gt;E1564,1,0)</f>
        <v>0</v>
      </c>
      <c r="L1562" s="104" t="n">
        <f aca="false">IF(E1562&gt;D1562,1,0)+IF(E1563&gt;D1563,1,0)+IF(E1564&gt;D1564,1,0)</f>
        <v>0</v>
      </c>
      <c r="M1562" s="97" t="str">
        <f aca="false">G1562&amp;" d. "&amp;I1562</f>
        <v>0 d. 0</v>
      </c>
      <c r="N1562" s="97" t="str">
        <f aca="false">G1562&amp;" x "&amp;I1562</f>
        <v>0 x 0</v>
      </c>
      <c r="O1562" s="97" t="str">
        <f aca="false">I1562&amp;" x "&amp;G1562</f>
        <v>0 x 0</v>
      </c>
      <c r="P1562" s="94" t="n">
        <f aca="false">MONTH(B1562)</f>
        <v>12</v>
      </c>
      <c r="Q1562" s="94" t="n">
        <f aca="false">QUOTIENT(B1562-2,7)-6129</f>
        <v>-6129</v>
      </c>
    </row>
    <row r="1563" customFormat="false" ht="12.75" hidden="false" customHeight="false" outlineLevel="0" collapsed="false">
      <c r="A1563" s="94"/>
      <c r="B1563" s="39"/>
      <c r="C1563" s="40"/>
      <c r="D1563" s="98"/>
      <c r="E1563" s="98"/>
      <c r="F1563" s="40"/>
      <c r="G1563" s="97"/>
      <c r="H1563" s="94"/>
      <c r="I1563" s="97"/>
      <c r="J1563" s="94"/>
      <c r="K1563" s="94"/>
      <c r="L1563" s="94"/>
      <c r="M1563" s="97" t="n">
        <v>0</v>
      </c>
      <c r="N1563" s="97" t="n">
        <v>0</v>
      </c>
      <c r="O1563" s="97" t="n">
        <v>0</v>
      </c>
      <c r="P1563" s="94"/>
      <c r="Q1563" s="94"/>
    </row>
    <row r="1564" customFormat="false" ht="12.75" hidden="false" customHeight="false" outlineLevel="0" collapsed="false">
      <c r="A1564" s="99"/>
      <c r="B1564" s="100"/>
      <c r="C1564" s="101"/>
      <c r="D1564" s="102"/>
      <c r="E1564" s="102"/>
      <c r="F1564" s="101"/>
      <c r="G1564" s="103"/>
      <c r="H1564" s="99"/>
      <c r="I1564" s="103"/>
      <c r="J1564" s="99"/>
      <c r="K1564" s="99"/>
      <c r="L1564" s="99"/>
      <c r="M1564" s="103" t="n">
        <v>0</v>
      </c>
      <c r="N1564" s="103" t="n">
        <v>0</v>
      </c>
      <c r="O1564" s="103" t="n">
        <v>0</v>
      </c>
      <c r="P1564" s="99"/>
      <c r="Q1564" s="99"/>
    </row>
    <row r="1565" customFormat="false" ht="12.75" hidden="false" customHeight="false" outlineLevel="0" collapsed="false">
      <c r="A1565" s="104" t="n">
        <f aca="false">A1562+1</f>
        <v>522</v>
      </c>
      <c r="B1565" s="121"/>
      <c r="C1565" s="40"/>
      <c r="D1565" s="96"/>
      <c r="E1565" s="96"/>
      <c r="F1565" s="40"/>
      <c r="G1565" s="105" t="n">
        <f aca="false">C1565</f>
        <v>0</v>
      </c>
      <c r="H1565" s="104" t="n">
        <f aca="false">IF(AND(E1565=0,E1566=0),25,20)</f>
        <v>25</v>
      </c>
      <c r="I1565" s="105" t="n">
        <f aca="false">F1565</f>
        <v>0</v>
      </c>
      <c r="J1565" s="94" t="n">
        <f aca="false">IF(E1565="WO40",-40,MAX(4,SUM(E1565:E1566)))</f>
        <v>4</v>
      </c>
      <c r="K1565" s="104" t="n">
        <f aca="false">IF(D1565&gt;E1565,1,0)+IF(D1566&gt;E1566,1,0)+IF(D1567&gt;E1567,1,0)</f>
        <v>0</v>
      </c>
      <c r="L1565" s="104" t="n">
        <f aca="false">IF(E1565&gt;D1565,1,0)+IF(E1566&gt;D1566,1,0)+IF(E1567&gt;D1567,1,0)</f>
        <v>0</v>
      </c>
      <c r="M1565" s="97" t="str">
        <f aca="false">G1565&amp;" d. "&amp;I1565</f>
        <v>0 d. 0</v>
      </c>
      <c r="N1565" s="97" t="str">
        <f aca="false">G1565&amp;" x "&amp;I1565</f>
        <v>0 x 0</v>
      </c>
      <c r="O1565" s="97" t="str">
        <f aca="false">I1565&amp;" x "&amp;G1565</f>
        <v>0 x 0</v>
      </c>
      <c r="P1565" s="94" t="n">
        <f aca="false">MONTH(B1565)</f>
        <v>12</v>
      </c>
      <c r="Q1565" s="94" t="n">
        <f aca="false">QUOTIENT(B1565-2,7)-6129</f>
        <v>-6129</v>
      </c>
    </row>
    <row r="1566" customFormat="false" ht="12.75" hidden="false" customHeight="false" outlineLevel="0" collapsed="false">
      <c r="A1566" s="94"/>
      <c r="B1566" s="39"/>
      <c r="C1566" s="40"/>
      <c r="D1566" s="98"/>
      <c r="E1566" s="98"/>
      <c r="F1566" s="40"/>
      <c r="G1566" s="97"/>
      <c r="H1566" s="94"/>
      <c r="I1566" s="97"/>
      <c r="J1566" s="94"/>
      <c r="K1566" s="94"/>
      <c r="L1566" s="94"/>
      <c r="M1566" s="97" t="n">
        <v>0</v>
      </c>
      <c r="N1566" s="97" t="n">
        <v>0</v>
      </c>
      <c r="O1566" s="97" t="n">
        <v>0</v>
      </c>
      <c r="P1566" s="94"/>
      <c r="Q1566" s="94"/>
    </row>
    <row r="1567" customFormat="false" ht="12.75" hidden="false" customHeight="false" outlineLevel="0" collapsed="false">
      <c r="A1567" s="99"/>
      <c r="B1567" s="100"/>
      <c r="C1567" s="101"/>
      <c r="D1567" s="102"/>
      <c r="E1567" s="102"/>
      <c r="F1567" s="101"/>
      <c r="G1567" s="103"/>
      <c r="H1567" s="99"/>
      <c r="I1567" s="103"/>
      <c r="J1567" s="99"/>
      <c r="K1567" s="99"/>
      <c r="L1567" s="99"/>
      <c r="M1567" s="103" t="n">
        <v>0</v>
      </c>
      <c r="N1567" s="103" t="n">
        <v>0</v>
      </c>
      <c r="O1567" s="103" t="n">
        <v>0</v>
      </c>
      <c r="P1567" s="99"/>
      <c r="Q1567" s="99"/>
    </row>
    <row r="1568" customFormat="false" ht="12.75" hidden="false" customHeight="false" outlineLevel="0" collapsed="false">
      <c r="A1568" s="104" t="n">
        <f aca="false">A1565+1</f>
        <v>523</v>
      </c>
      <c r="B1568" s="121"/>
      <c r="C1568" s="40"/>
      <c r="D1568" s="96"/>
      <c r="E1568" s="96"/>
      <c r="F1568" s="40"/>
      <c r="G1568" s="105" t="n">
        <f aca="false">C1568</f>
        <v>0</v>
      </c>
      <c r="H1568" s="104" t="n">
        <f aca="false">IF(AND(E1568=0,E1569=0),25,20)</f>
        <v>25</v>
      </c>
      <c r="I1568" s="105" t="n">
        <f aca="false">F1568</f>
        <v>0</v>
      </c>
      <c r="J1568" s="94" t="n">
        <f aca="false">IF(E1568="WO40",-40,MAX(4,SUM(E1568:E1569)))</f>
        <v>4</v>
      </c>
      <c r="K1568" s="104" t="n">
        <f aca="false">IF(D1568&gt;E1568,1,0)+IF(D1569&gt;E1569,1,0)+IF(D1570&gt;E1570,1,0)</f>
        <v>0</v>
      </c>
      <c r="L1568" s="104" t="n">
        <f aca="false">IF(E1568&gt;D1568,1,0)+IF(E1569&gt;D1569,1,0)+IF(E1570&gt;D1570,1,0)</f>
        <v>0</v>
      </c>
      <c r="M1568" s="97" t="str">
        <f aca="false">G1568&amp;" d. "&amp;I1568</f>
        <v>0 d. 0</v>
      </c>
      <c r="N1568" s="97" t="str">
        <f aca="false">G1568&amp;" x "&amp;I1568</f>
        <v>0 x 0</v>
      </c>
      <c r="O1568" s="97" t="str">
        <f aca="false">I1568&amp;" x "&amp;G1568</f>
        <v>0 x 0</v>
      </c>
      <c r="P1568" s="94" t="n">
        <f aca="false">MONTH(B1568)</f>
        <v>12</v>
      </c>
      <c r="Q1568" s="94" t="n">
        <f aca="false">QUOTIENT(B1568-2,7)-6129</f>
        <v>-6129</v>
      </c>
    </row>
    <row r="1569" customFormat="false" ht="12.75" hidden="false" customHeight="false" outlineLevel="0" collapsed="false">
      <c r="A1569" s="94"/>
      <c r="B1569" s="39"/>
      <c r="C1569" s="40"/>
      <c r="D1569" s="98"/>
      <c r="E1569" s="98"/>
      <c r="F1569" s="40"/>
      <c r="G1569" s="97"/>
      <c r="H1569" s="94"/>
      <c r="I1569" s="97"/>
      <c r="J1569" s="94"/>
      <c r="K1569" s="94"/>
      <c r="L1569" s="94"/>
      <c r="M1569" s="97" t="n">
        <v>0</v>
      </c>
      <c r="N1569" s="97" t="n">
        <v>0</v>
      </c>
      <c r="O1569" s="97" t="n">
        <v>0</v>
      </c>
      <c r="P1569" s="94"/>
      <c r="Q1569" s="94"/>
    </row>
    <row r="1570" customFormat="false" ht="12.75" hidden="false" customHeight="false" outlineLevel="0" collapsed="false">
      <c r="A1570" s="99"/>
      <c r="B1570" s="100"/>
      <c r="C1570" s="101"/>
      <c r="D1570" s="102"/>
      <c r="E1570" s="102"/>
      <c r="F1570" s="101"/>
      <c r="G1570" s="103"/>
      <c r="H1570" s="99"/>
      <c r="I1570" s="103"/>
      <c r="J1570" s="99"/>
      <c r="K1570" s="99"/>
      <c r="L1570" s="99"/>
      <c r="M1570" s="103" t="n">
        <v>0</v>
      </c>
      <c r="N1570" s="103" t="n">
        <v>0</v>
      </c>
      <c r="O1570" s="103" t="n">
        <v>0</v>
      </c>
      <c r="P1570" s="99"/>
      <c r="Q1570" s="99"/>
    </row>
    <row r="1571" customFormat="false" ht="12.75" hidden="false" customHeight="false" outlineLevel="0" collapsed="false">
      <c r="A1571" s="104" t="n">
        <f aca="false">A1568+1</f>
        <v>524</v>
      </c>
      <c r="B1571" s="121"/>
      <c r="C1571" s="40"/>
      <c r="D1571" s="96"/>
      <c r="E1571" s="96"/>
      <c r="F1571" s="40"/>
      <c r="G1571" s="105" t="n">
        <f aca="false">C1571</f>
        <v>0</v>
      </c>
      <c r="H1571" s="104" t="n">
        <f aca="false">IF(AND(E1571=0,E1572=0),25,20)</f>
        <v>25</v>
      </c>
      <c r="I1571" s="105" t="n">
        <f aca="false">F1571</f>
        <v>0</v>
      </c>
      <c r="J1571" s="94" t="n">
        <f aca="false">IF(E1571="WO40",-40,MAX(4,SUM(E1571:E1572)))</f>
        <v>4</v>
      </c>
      <c r="K1571" s="104" t="n">
        <f aca="false">IF(D1571&gt;E1571,1,0)+IF(D1572&gt;E1572,1,0)+IF(D1573&gt;E1573,1,0)</f>
        <v>0</v>
      </c>
      <c r="L1571" s="104" t="n">
        <f aca="false">IF(E1571&gt;D1571,1,0)+IF(E1572&gt;D1572,1,0)+IF(E1573&gt;D1573,1,0)</f>
        <v>0</v>
      </c>
      <c r="M1571" s="97" t="str">
        <f aca="false">G1571&amp;" d. "&amp;I1571</f>
        <v>0 d. 0</v>
      </c>
      <c r="N1571" s="97" t="str">
        <f aca="false">G1571&amp;" x "&amp;I1571</f>
        <v>0 x 0</v>
      </c>
      <c r="O1571" s="97" t="str">
        <f aca="false">I1571&amp;" x "&amp;G1571</f>
        <v>0 x 0</v>
      </c>
      <c r="P1571" s="94" t="n">
        <f aca="false">MONTH(B1571)</f>
        <v>12</v>
      </c>
      <c r="Q1571" s="94" t="n">
        <f aca="false">QUOTIENT(B1571-2,7)-6129</f>
        <v>-6129</v>
      </c>
    </row>
    <row r="1572" customFormat="false" ht="12.75" hidden="false" customHeight="false" outlineLevel="0" collapsed="false">
      <c r="A1572" s="94"/>
      <c r="B1572" s="39"/>
      <c r="C1572" s="40"/>
      <c r="D1572" s="98"/>
      <c r="E1572" s="98"/>
      <c r="F1572" s="40"/>
      <c r="G1572" s="97"/>
      <c r="H1572" s="94"/>
      <c r="I1572" s="97"/>
      <c r="J1572" s="94"/>
      <c r="K1572" s="94"/>
      <c r="L1572" s="94"/>
      <c r="M1572" s="97" t="n">
        <v>0</v>
      </c>
      <c r="N1572" s="97" t="n">
        <v>0</v>
      </c>
      <c r="O1572" s="97" t="n">
        <v>0</v>
      </c>
      <c r="P1572" s="94"/>
      <c r="Q1572" s="94"/>
    </row>
    <row r="1573" customFormat="false" ht="12.75" hidden="false" customHeight="false" outlineLevel="0" collapsed="false">
      <c r="A1573" s="99"/>
      <c r="B1573" s="100"/>
      <c r="C1573" s="101"/>
      <c r="D1573" s="102"/>
      <c r="E1573" s="102"/>
      <c r="F1573" s="101"/>
      <c r="G1573" s="103"/>
      <c r="H1573" s="99"/>
      <c r="I1573" s="103"/>
      <c r="J1573" s="99"/>
      <c r="K1573" s="99"/>
      <c r="L1573" s="99"/>
      <c r="M1573" s="103" t="n">
        <v>0</v>
      </c>
      <c r="N1573" s="103" t="n">
        <v>0</v>
      </c>
      <c r="O1573" s="103" t="n">
        <v>0</v>
      </c>
      <c r="P1573" s="99"/>
      <c r="Q1573" s="99"/>
    </row>
    <row r="1574" customFormat="false" ht="12.75" hidden="false" customHeight="false" outlineLevel="0" collapsed="false">
      <c r="A1574" s="104" t="n">
        <f aca="false">A1571+1</f>
        <v>525</v>
      </c>
      <c r="B1574" s="121"/>
      <c r="C1574" s="40"/>
      <c r="D1574" s="96"/>
      <c r="E1574" s="96"/>
      <c r="F1574" s="40"/>
      <c r="G1574" s="105" t="n">
        <f aca="false">C1574</f>
        <v>0</v>
      </c>
      <c r="H1574" s="104" t="n">
        <f aca="false">IF(AND(E1574=0,E1575=0),25,20)</f>
        <v>25</v>
      </c>
      <c r="I1574" s="105" t="n">
        <f aca="false">F1574</f>
        <v>0</v>
      </c>
      <c r="J1574" s="94" t="n">
        <f aca="false">IF(E1574="WO40",-40,MAX(4,SUM(E1574:E1575)))</f>
        <v>4</v>
      </c>
      <c r="K1574" s="104" t="n">
        <f aca="false">IF(D1574&gt;E1574,1,0)+IF(D1575&gt;E1575,1,0)+IF(D1576&gt;E1576,1,0)</f>
        <v>0</v>
      </c>
      <c r="L1574" s="104" t="n">
        <f aca="false">IF(E1574&gt;D1574,1,0)+IF(E1575&gt;D1575,1,0)+IF(E1576&gt;D1576,1,0)</f>
        <v>0</v>
      </c>
      <c r="M1574" s="97" t="str">
        <f aca="false">G1574&amp;" d. "&amp;I1574</f>
        <v>0 d. 0</v>
      </c>
      <c r="N1574" s="97" t="str">
        <f aca="false">G1574&amp;" x "&amp;I1574</f>
        <v>0 x 0</v>
      </c>
      <c r="O1574" s="97" t="str">
        <f aca="false">I1574&amp;" x "&amp;G1574</f>
        <v>0 x 0</v>
      </c>
      <c r="P1574" s="94" t="n">
        <f aca="false">MONTH(B1574)</f>
        <v>12</v>
      </c>
      <c r="Q1574" s="94" t="n">
        <f aca="false">QUOTIENT(B1574-2,7)-6129</f>
        <v>-6129</v>
      </c>
    </row>
    <row r="1575" customFormat="false" ht="12.75" hidden="false" customHeight="false" outlineLevel="0" collapsed="false">
      <c r="A1575" s="94"/>
      <c r="B1575" s="39"/>
      <c r="C1575" s="40"/>
      <c r="D1575" s="98"/>
      <c r="E1575" s="98"/>
      <c r="F1575" s="40"/>
      <c r="G1575" s="97"/>
      <c r="H1575" s="94"/>
      <c r="I1575" s="97"/>
      <c r="J1575" s="94"/>
      <c r="K1575" s="94"/>
      <c r="L1575" s="94"/>
      <c r="M1575" s="97" t="n">
        <v>0</v>
      </c>
      <c r="N1575" s="97" t="n">
        <v>0</v>
      </c>
      <c r="O1575" s="97" t="n">
        <v>0</v>
      </c>
      <c r="P1575" s="94"/>
      <c r="Q1575" s="94"/>
    </row>
    <row r="1576" customFormat="false" ht="12.75" hidden="false" customHeight="false" outlineLevel="0" collapsed="false">
      <c r="A1576" s="99"/>
      <c r="B1576" s="100"/>
      <c r="C1576" s="101"/>
      <c r="D1576" s="102"/>
      <c r="E1576" s="102"/>
      <c r="F1576" s="101"/>
      <c r="G1576" s="103"/>
      <c r="H1576" s="99"/>
      <c r="I1576" s="103"/>
      <c r="J1576" s="99"/>
      <c r="K1576" s="99"/>
      <c r="L1576" s="99"/>
      <c r="M1576" s="103" t="n">
        <v>0</v>
      </c>
      <c r="N1576" s="103" t="n">
        <v>0</v>
      </c>
      <c r="O1576" s="103" t="n">
        <v>0</v>
      </c>
      <c r="P1576" s="99"/>
      <c r="Q1576" s="99"/>
    </row>
    <row r="1577" customFormat="false" ht="12.75" hidden="false" customHeight="false" outlineLevel="0" collapsed="false">
      <c r="A1577" s="104" t="n">
        <f aca="false">A1574+1</f>
        <v>526</v>
      </c>
      <c r="B1577" s="121"/>
      <c r="C1577" s="40"/>
      <c r="D1577" s="96"/>
      <c r="E1577" s="96"/>
      <c r="F1577" s="40"/>
      <c r="G1577" s="105" t="n">
        <f aca="false">C1577</f>
        <v>0</v>
      </c>
      <c r="H1577" s="104" t="n">
        <f aca="false">IF(AND(E1577=0,E1578=0),25,20)</f>
        <v>25</v>
      </c>
      <c r="I1577" s="105" t="n">
        <f aca="false">F1577</f>
        <v>0</v>
      </c>
      <c r="J1577" s="94" t="n">
        <f aca="false">IF(E1577="WO40",-40,MAX(4,SUM(E1577:E1578)))</f>
        <v>4</v>
      </c>
      <c r="K1577" s="104" t="n">
        <f aca="false">IF(D1577&gt;E1577,1,0)+IF(D1578&gt;E1578,1,0)+IF(D1579&gt;E1579,1,0)</f>
        <v>0</v>
      </c>
      <c r="L1577" s="104" t="n">
        <f aca="false">IF(E1577&gt;D1577,1,0)+IF(E1578&gt;D1578,1,0)+IF(E1579&gt;D1579,1,0)</f>
        <v>0</v>
      </c>
      <c r="M1577" s="97" t="str">
        <f aca="false">G1577&amp;" d. "&amp;I1577</f>
        <v>0 d. 0</v>
      </c>
      <c r="N1577" s="97" t="str">
        <f aca="false">G1577&amp;" x "&amp;I1577</f>
        <v>0 x 0</v>
      </c>
      <c r="O1577" s="97" t="str">
        <f aca="false">I1577&amp;" x "&amp;G1577</f>
        <v>0 x 0</v>
      </c>
      <c r="P1577" s="94" t="n">
        <f aca="false">MONTH(B1577)</f>
        <v>12</v>
      </c>
      <c r="Q1577" s="94" t="n">
        <f aca="false">QUOTIENT(B1577-2,7)-6129</f>
        <v>-6129</v>
      </c>
    </row>
    <row r="1578" customFormat="false" ht="12.75" hidden="false" customHeight="false" outlineLevel="0" collapsed="false">
      <c r="A1578" s="94"/>
      <c r="B1578" s="39"/>
      <c r="C1578" s="40"/>
      <c r="D1578" s="98"/>
      <c r="E1578" s="98"/>
      <c r="F1578" s="40"/>
      <c r="G1578" s="97"/>
      <c r="H1578" s="94"/>
      <c r="I1578" s="97"/>
      <c r="J1578" s="94"/>
      <c r="K1578" s="94"/>
      <c r="L1578" s="94"/>
      <c r="M1578" s="97" t="n">
        <v>0</v>
      </c>
      <c r="N1578" s="97" t="n">
        <v>0</v>
      </c>
      <c r="O1578" s="97" t="n">
        <v>0</v>
      </c>
      <c r="P1578" s="94"/>
      <c r="Q1578" s="94"/>
    </row>
    <row r="1579" customFormat="false" ht="12.75" hidden="false" customHeight="false" outlineLevel="0" collapsed="false">
      <c r="A1579" s="99"/>
      <c r="B1579" s="100"/>
      <c r="C1579" s="101"/>
      <c r="D1579" s="102"/>
      <c r="E1579" s="102"/>
      <c r="F1579" s="101"/>
      <c r="G1579" s="103"/>
      <c r="H1579" s="99"/>
      <c r="I1579" s="103"/>
      <c r="J1579" s="99"/>
      <c r="K1579" s="99"/>
      <c r="L1579" s="99"/>
      <c r="M1579" s="103" t="n">
        <v>0</v>
      </c>
      <c r="N1579" s="103" t="n">
        <v>0</v>
      </c>
      <c r="O1579" s="103" t="n">
        <v>0</v>
      </c>
      <c r="P1579" s="99"/>
      <c r="Q1579" s="99"/>
    </row>
    <row r="1580" customFormat="false" ht="12.75" hidden="false" customHeight="false" outlineLevel="0" collapsed="false">
      <c r="A1580" s="104" t="n">
        <f aca="false">A1577+1</f>
        <v>527</v>
      </c>
      <c r="B1580" s="121"/>
      <c r="C1580" s="40"/>
      <c r="D1580" s="96"/>
      <c r="E1580" s="96"/>
      <c r="F1580" s="40"/>
      <c r="G1580" s="105" t="n">
        <f aca="false">C1580</f>
        <v>0</v>
      </c>
      <c r="H1580" s="104" t="n">
        <f aca="false">IF(AND(E1580=0,E1581=0),25,20)</f>
        <v>25</v>
      </c>
      <c r="I1580" s="105" t="n">
        <f aca="false">F1580</f>
        <v>0</v>
      </c>
      <c r="J1580" s="94" t="n">
        <f aca="false">IF(E1580="WO40",-40,MAX(4,SUM(E1580:E1581)))</f>
        <v>4</v>
      </c>
      <c r="K1580" s="104" t="n">
        <f aca="false">IF(D1580&gt;E1580,1,0)+IF(D1581&gt;E1581,1,0)+IF(D1582&gt;E1582,1,0)</f>
        <v>0</v>
      </c>
      <c r="L1580" s="104" t="n">
        <f aca="false">IF(E1580&gt;D1580,1,0)+IF(E1581&gt;D1581,1,0)+IF(E1582&gt;D1582,1,0)</f>
        <v>0</v>
      </c>
      <c r="M1580" s="97" t="str">
        <f aca="false">G1580&amp;" d. "&amp;I1580</f>
        <v>0 d. 0</v>
      </c>
      <c r="N1580" s="97" t="str">
        <f aca="false">G1580&amp;" x "&amp;I1580</f>
        <v>0 x 0</v>
      </c>
      <c r="O1580" s="97" t="str">
        <f aca="false">I1580&amp;" x "&amp;G1580</f>
        <v>0 x 0</v>
      </c>
      <c r="P1580" s="94" t="n">
        <f aca="false">MONTH(B1580)</f>
        <v>12</v>
      </c>
      <c r="Q1580" s="94" t="n">
        <f aca="false">QUOTIENT(B1580-2,7)-6129</f>
        <v>-6129</v>
      </c>
    </row>
    <row r="1581" customFormat="false" ht="12.75" hidden="false" customHeight="false" outlineLevel="0" collapsed="false">
      <c r="A1581" s="94"/>
      <c r="B1581" s="39"/>
      <c r="C1581" s="40"/>
      <c r="D1581" s="98"/>
      <c r="E1581" s="98"/>
      <c r="F1581" s="40"/>
      <c r="G1581" s="97"/>
      <c r="H1581" s="94"/>
      <c r="I1581" s="97"/>
      <c r="J1581" s="94"/>
      <c r="K1581" s="94"/>
      <c r="L1581" s="94"/>
      <c r="M1581" s="97" t="n">
        <v>0</v>
      </c>
      <c r="N1581" s="97" t="n">
        <v>0</v>
      </c>
      <c r="O1581" s="97" t="n">
        <v>0</v>
      </c>
      <c r="P1581" s="94"/>
      <c r="Q1581" s="94"/>
    </row>
    <row r="1582" customFormat="false" ht="12.75" hidden="false" customHeight="false" outlineLevel="0" collapsed="false">
      <c r="A1582" s="99"/>
      <c r="B1582" s="100"/>
      <c r="C1582" s="101"/>
      <c r="D1582" s="102"/>
      <c r="E1582" s="102"/>
      <c r="F1582" s="101"/>
      <c r="G1582" s="103"/>
      <c r="H1582" s="99"/>
      <c r="I1582" s="103"/>
      <c r="J1582" s="99"/>
      <c r="K1582" s="99"/>
      <c r="L1582" s="99"/>
      <c r="M1582" s="103" t="n">
        <v>0</v>
      </c>
      <c r="N1582" s="103" t="n">
        <v>0</v>
      </c>
      <c r="O1582" s="103" t="n">
        <v>0</v>
      </c>
      <c r="P1582" s="99"/>
      <c r="Q1582" s="99"/>
    </row>
    <row r="1583" customFormat="false" ht="12.75" hidden="false" customHeight="false" outlineLevel="0" collapsed="false">
      <c r="A1583" s="104" t="n">
        <f aca="false">A1580+1</f>
        <v>528</v>
      </c>
      <c r="B1583" s="121"/>
      <c r="C1583" s="40"/>
      <c r="D1583" s="96"/>
      <c r="E1583" s="96"/>
      <c r="F1583" s="40"/>
      <c r="G1583" s="105" t="n">
        <f aca="false">C1583</f>
        <v>0</v>
      </c>
      <c r="H1583" s="104" t="n">
        <f aca="false">IF(AND(E1583=0,E1584=0),25,20)</f>
        <v>25</v>
      </c>
      <c r="I1583" s="105" t="n">
        <f aca="false">F1583</f>
        <v>0</v>
      </c>
      <c r="J1583" s="94" t="n">
        <f aca="false">IF(E1583="WO40",-40,MAX(4,SUM(E1583:E1584)))</f>
        <v>4</v>
      </c>
      <c r="K1583" s="104" t="n">
        <f aca="false">IF(D1583&gt;E1583,1,0)+IF(D1584&gt;E1584,1,0)+IF(D1585&gt;E1585,1,0)</f>
        <v>0</v>
      </c>
      <c r="L1583" s="104" t="n">
        <f aca="false">IF(E1583&gt;D1583,1,0)+IF(E1584&gt;D1584,1,0)+IF(E1585&gt;D1585,1,0)</f>
        <v>0</v>
      </c>
      <c r="M1583" s="97" t="str">
        <f aca="false">G1583&amp;" d. "&amp;I1583</f>
        <v>0 d. 0</v>
      </c>
      <c r="N1583" s="97" t="str">
        <f aca="false">G1583&amp;" x "&amp;I1583</f>
        <v>0 x 0</v>
      </c>
      <c r="O1583" s="97" t="str">
        <f aca="false">I1583&amp;" x "&amp;G1583</f>
        <v>0 x 0</v>
      </c>
      <c r="P1583" s="94" t="n">
        <f aca="false">MONTH(B1583)</f>
        <v>12</v>
      </c>
      <c r="Q1583" s="94" t="n">
        <f aca="false">QUOTIENT(B1583-2,7)-6129</f>
        <v>-6129</v>
      </c>
    </row>
    <row r="1584" customFormat="false" ht="12.75" hidden="false" customHeight="false" outlineLevel="0" collapsed="false">
      <c r="A1584" s="94"/>
      <c r="B1584" s="39"/>
      <c r="C1584" s="40"/>
      <c r="D1584" s="98"/>
      <c r="E1584" s="98"/>
      <c r="F1584" s="40"/>
      <c r="G1584" s="97"/>
      <c r="H1584" s="94"/>
      <c r="I1584" s="97"/>
      <c r="J1584" s="94"/>
      <c r="K1584" s="94"/>
      <c r="L1584" s="94"/>
      <c r="M1584" s="97" t="n">
        <v>0</v>
      </c>
      <c r="N1584" s="97" t="n">
        <v>0</v>
      </c>
      <c r="O1584" s="97" t="n">
        <v>0</v>
      </c>
      <c r="P1584" s="94"/>
      <c r="Q1584" s="94"/>
    </row>
    <row r="1585" customFormat="false" ht="12.75" hidden="false" customHeight="false" outlineLevel="0" collapsed="false">
      <c r="A1585" s="99"/>
      <c r="B1585" s="100"/>
      <c r="C1585" s="101"/>
      <c r="D1585" s="102"/>
      <c r="E1585" s="102"/>
      <c r="F1585" s="101"/>
      <c r="G1585" s="103"/>
      <c r="H1585" s="99"/>
      <c r="I1585" s="103"/>
      <c r="J1585" s="99"/>
      <c r="K1585" s="99"/>
      <c r="L1585" s="99"/>
      <c r="M1585" s="103" t="n">
        <v>0</v>
      </c>
      <c r="N1585" s="103" t="n">
        <v>0</v>
      </c>
      <c r="O1585" s="103" t="n">
        <v>0</v>
      </c>
      <c r="P1585" s="99"/>
      <c r="Q1585" s="99"/>
    </row>
    <row r="1586" customFormat="false" ht="12.75" hidden="false" customHeight="false" outlineLevel="0" collapsed="false">
      <c r="A1586" s="104" t="n">
        <f aca="false">A1583+1</f>
        <v>529</v>
      </c>
      <c r="B1586" s="121"/>
      <c r="C1586" s="40"/>
      <c r="D1586" s="96"/>
      <c r="E1586" s="96"/>
      <c r="F1586" s="40"/>
      <c r="G1586" s="105" t="n">
        <f aca="false">C1586</f>
        <v>0</v>
      </c>
      <c r="H1586" s="104" t="n">
        <f aca="false">IF(AND(E1586=0,E1587=0),25,20)</f>
        <v>25</v>
      </c>
      <c r="I1586" s="105" t="n">
        <f aca="false">F1586</f>
        <v>0</v>
      </c>
      <c r="J1586" s="94" t="n">
        <f aca="false">IF(E1586="WO40",-40,MAX(4,SUM(E1586:E1587)))</f>
        <v>4</v>
      </c>
      <c r="K1586" s="104" t="n">
        <f aca="false">IF(D1586&gt;E1586,1,0)+IF(D1587&gt;E1587,1,0)+IF(D1588&gt;E1588,1,0)</f>
        <v>0</v>
      </c>
      <c r="L1586" s="104" t="n">
        <f aca="false">IF(E1586&gt;D1586,1,0)+IF(E1587&gt;D1587,1,0)+IF(E1588&gt;D1588,1,0)</f>
        <v>0</v>
      </c>
      <c r="M1586" s="97" t="str">
        <f aca="false">G1586&amp;" d. "&amp;I1586</f>
        <v>0 d. 0</v>
      </c>
      <c r="N1586" s="97" t="str">
        <f aca="false">G1586&amp;" x "&amp;I1586</f>
        <v>0 x 0</v>
      </c>
      <c r="O1586" s="97" t="str">
        <f aca="false">I1586&amp;" x "&amp;G1586</f>
        <v>0 x 0</v>
      </c>
      <c r="P1586" s="94" t="n">
        <f aca="false">MONTH(B1586)</f>
        <v>12</v>
      </c>
      <c r="Q1586" s="94" t="n">
        <f aca="false">QUOTIENT(B1586-2,7)-6129</f>
        <v>-6129</v>
      </c>
    </row>
    <row r="1587" customFormat="false" ht="12.75" hidden="false" customHeight="false" outlineLevel="0" collapsed="false">
      <c r="A1587" s="94"/>
      <c r="B1587" s="39"/>
      <c r="C1587" s="40"/>
      <c r="D1587" s="98"/>
      <c r="E1587" s="98"/>
      <c r="F1587" s="40"/>
      <c r="G1587" s="97"/>
      <c r="H1587" s="94"/>
      <c r="I1587" s="97"/>
      <c r="J1587" s="94"/>
      <c r="K1587" s="94"/>
      <c r="L1587" s="94"/>
      <c r="M1587" s="97" t="n">
        <v>0</v>
      </c>
      <c r="N1587" s="97" t="n">
        <v>0</v>
      </c>
      <c r="O1587" s="97" t="n">
        <v>0</v>
      </c>
      <c r="P1587" s="94"/>
      <c r="Q1587" s="94"/>
    </row>
    <row r="1588" customFormat="false" ht="12.75" hidden="false" customHeight="false" outlineLevel="0" collapsed="false">
      <c r="A1588" s="99"/>
      <c r="B1588" s="100"/>
      <c r="C1588" s="101"/>
      <c r="D1588" s="102"/>
      <c r="E1588" s="102"/>
      <c r="F1588" s="101"/>
      <c r="G1588" s="103"/>
      <c r="H1588" s="99"/>
      <c r="I1588" s="103"/>
      <c r="J1588" s="99"/>
      <c r="K1588" s="99"/>
      <c r="L1588" s="99"/>
      <c r="M1588" s="103" t="n">
        <v>0</v>
      </c>
      <c r="N1588" s="103" t="n">
        <v>0</v>
      </c>
      <c r="O1588" s="103" t="n">
        <v>0</v>
      </c>
      <c r="P1588" s="99"/>
      <c r="Q1588" s="99"/>
    </row>
    <row r="1589" customFormat="false" ht="12.75" hidden="false" customHeight="false" outlineLevel="0" collapsed="false">
      <c r="A1589" s="104" t="n">
        <f aca="false">A1586+1</f>
        <v>530</v>
      </c>
      <c r="B1589" s="121"/>
      <c r="C1589" s="40"/>
      <c r="D1589" s="96"/>
      <c r="E1589" s="96"/>
      <c r="F1589" s="40"/>
      <c r="G1589" s="105" t="n">
        <f aca="false">C1589</f>
        <v>0</v>
      </c>
      <c r="H1589" s="104" t="n">
        <f aca="false">IF(AND(E1589=0,E1590=0),25,20)</f>
        <v>25</v>
      </c>
      <c r="I1589" s="105" t="n">
        <f aca="false">F1589</f>
        <v>0</v>
      </c>
      <c r="J1589" s="94" t="n">
        <f aca="false">IF(E1589="WO40",-40,MAX(4,SUM(E1589:E1590)))</f>
        <v>4</v>
      </c>
      <c r="K1589" s="104" t="n">
        <f aca="false">IF(D1589&gt;E1589,1,0)+IF(D1590&gt;E1590,1,0)+IF(D1591&gt;E1591,1,0)</f>
        <v>0</v>
      </c>
      <c r="L1589" s="104" t="n">
        <f aca="false">IF(E1589&gt;D1589,1,0)+IF(E1590&gt;D1590,1,0)+IF(E1591&gt;D1591,1,0)</f>
        <v>0</v>
      </c>
      <c r="M1589" s="97" t="str">
        <f aca="false">G1589&amp;" d. "&amp;I1589</f>
        <v>0 d. 0</v>
      </c>
      <c r="N1589" s="97" t="str">
        <f aca="false">G1589&amp;" x "&amp;I1589</f>
        <v>0 x 0</v>
      </c>
      <c r="O1589" s="97" t="str">
        <f aca="false">I1589&amp;" x "&amp;G1589</f>
        <v>0 x 0</v>
      </c>
      <c r="P1589" s="94" t="n">
        <f aca="false">MONTH(B1589)</f>
        <v>12</v>
      </c>
      <c r="Q1589" s="94" t="n">
        <f aca="false">QUOTIENT(B1589-2,7)-6129</f>
        <v>-6129</v>
      </c>
    </row>
    <row r="1590" customFormat="false" ht="12.75" hidden="false" customHeight="false" outlineLevel="0" collapsed="false">
      <c r="A1590" s="94"/>
      <c r="B1590" s="39"/>
      <c r="C1590" s="40"/>
      <c r="D1590" s="98"/>
      <c r="E1590" s="98"/>
      <c r="F1590" s="40"/>
      <c r="G1590" s="97"/>
      <c r="H1590" s="94"/>
      <c r="I1590" s="97"/>
      <c r="J1590" s="94"/>
      <c r="K1590" s="94"/>
      <c r="L1590" s="94"/>
      <c r="M1590" s="97" t="n">
        <v>0</v>
      </c>
      <c r="N1590" s="97" t="n">
        <v>0</v>
      </c>
      <c r="O1590" s="97" t="n">
        <v>0</v>
      </c>
      <c r="P1590" s="94"/>
      <c r="Q1590" s="94"/>
    </row>
    <row r="1591" customFormat="false" ht="12.75" hidden="false" customHeight="false" outlineLevel="0" collapsed="false">
      <c r="A1591" s="99"/>
      <c r="B1591" s="100"/>
      <c r="C1591" s="101"/>
      <c r="D1591" s="102"/>
      <c r="E1591" s="102"/>
      <c r="F1591" s="101"/>
      <c r="G1591" s="103"/>
      <c r="H1591" s="99"/>
      <c r="I1591" s="103"/>
      <c r="J1591" s="99"/>
      <c r="K1591" s="99"/>
      <c r="L1591" s="99"/>
      <c r="M1591" s="103" t="n">
        <v>0</v>
      </c>
      <c r="N1591" s="103" t="n">
        <v>0</v>
      </c>
      <c r="O1591" s="103" t="n">
        <v>0</v>
      </c>
      <c r="P1591" s="99"/>
      <c r="Q1591" s="99"/>
    </row>
    <row r="1592" customFormat="false" ht="12.75" hidden="false" customHeight="false" outlineLevel="0" collapsed="false">
      <c r="A1592" s="104" t="n">
        <f aca="false">A1589+1</f>
        <v>531</v>
      </c>
      <c r="B1592" s="121"/>
      <c r="C1592" s="40"/>
      <c r="D1592" s="96"/>
      <c r="E1592" s="96"/>
      <c r="F1592" s="40"/>
      <c r="G1592" s="105" t="n">
        <f aca="false">C1592</f>
        <v>0</v>
      </c>
      <c r="H1592" s="104" t="n">
        <f aca="false">IF(AND(E1592=0,E1593=0),25,20)</f>
        <v>25</v>
      </c>
      <c r="I1592" s="105" t="n">
        <f aca="false">F1592</f>
        <v>0</v>
      </c>
      <c r="J1592" s="94" t="n">
        <f aca="false">IF(E1592="WO40",-40,MAX(4,SUM(E1592:E1593)))</f>
        <v>4</v>
      </c>
      <c r="K1592" s="104" t="n">
        <f aca="false">IF(D1592&gt;E1592,1,0)+IF(D1593&gt;E1593,1,0)+IF(D1594&gt;E1594,1,0)</f>
        <v>0</v>
      </c>
      <c r="L1592" s="104" t="n">
        <f aca="false">IF(E1592&gt;D1592,1,0)+IF(E1593&gt;D1593,1,0)+IF(E1594&gt;D1594,1,0)</f>
        <v>0</v>
      </c>
      <c r="M1592" s="97" t="str">
        <f aca="false">G1592&amp;" d. "&amp;I1592</f>
        <v>0 d. 0</v>
      </c>
      <c r="N1592" s="97" t="str">
        <f aca="false">G1592&amp;" x "&amp;I1592</f>
        <v>0 x 0</v>
      </c>
      <c r="O1592" s="97" t="str">
        <f aca="false">I1592&amp;" x "&amp;G1592</f>
        <v>0 x 0</v>
      </c>
      <c r="P1592" s="94" t="n">
        <f aca="false">MONTH(B1592)</f>
        <v>12</v>
      </c>
      <c r="Q1592" s="94" t="n">
        <f aca="false">QUOTIENT(B1592-2,7)-6129</f>
        <v>-6129</v>
      </c>
    </row>
    <row r="1593" customFormat="false" ht="12.75" hidden="false" customHeight="false" outlineLevel="0" collapsed="false">
      <c r="A1593" s="94"/>
      <c r="B1593" s="39"/>
      <c r="C1593" s="40"/>
      <c r="D1593" s="98"/>
      <c r="E1593" s="98"/>
      <c r="F1593" s="40"/>
      <c r="G1593" s="97"/>
      <c r="H1593" s="94"/>
      <c r="I1593" s="97"/>
      <c r="J1593" s="94"/>
      <c r="K1593" s="94"/>
      <c r="L1593" s="94"/>
      <c r="M1593" s="97" t="n">
        <v>0</v>
      </c>
      <c r="N1593" s="97" t="n">
        <v>0</v>
      </c>
      <c r="O1593" s="97" t="n">
        <v>0</v>
      </c>
      <c r="P1593" s="94"/>
      <c r="Q1593" s="94"/>
    </row>
    <row r="1594" customFormat="false" ht="12.75" hidden="false" customHeight="false" outlineLevel="0" collapsed="false">
      <c r="A1594" s="99"/>
      <c r="B1594" s="100"/>
      <c r="C1594" s="101"/>
      <c r="D1594" s="102"/>
      <c r="E1594" s="102"/>
      <c r="F1594" s="101"/>
      <c r="G1594" s="103"/>
      <c r="H1594" s="99"/>
      <c r="I1594" s="103"/>
      <c r="J1594" s="99"/>
      <c r="K1594" s="99"/>
      <c r="L1594" s="99"/>
      <c r="M1594" s="103" t="n">
        <v>0</v>
      </c>
      <c r="N1594" s="103" t="n">
        <v>0</v>
      </c>
      <c r="O1594" s="103" t="n">
        <v>0</v>
      </c>
      <c r="P1594" s="99"/>
      <c r="Q1594" s="99"/>
    </row>
    <row r="1595" customFormat="false" ht="12.75" hidden="false" customHeight="false" outlineLevel="0" collapsed="false">
      <c r="A1595" s="104" t="n">
        <f aca="false">A1592+1</f>
        <v>532</v>
      </c>
      <c r="B1595" s="121"/>
      <c r="C1595" s="40"/>
      <c r="D1595" s="96"/>
      <c r="E1595" s="96"/>
      <c r="F1595" s="40"/>
      <c r="G1595" s="105" t="n">
        <f aca="false">C1595</f>
        <v>0</v>
      </c>
      <c r="H1595" s="104" t="n">
        <f aca="false">IF(AND(E1595=0,E1596=0),25,20)</f>
        <v>25</v>
      </c>
      <c r="I1595" s="105" t="n">
        <f aca="false">F1595</f>
        <v>0</v>
      </c>
      <c r="J1595" s="94" t="n">
        <f aca="false">IF(E1595="WO40",-40,MAX(4,SUM(E1595:E1596)))</f>
        <v>4</v>
      </c>
      <c r="K1595" s="104" t="n">
        <f aca="false">IF(D1595&gt;E1595,1,0)+IF(D1596&gt;E1596,1,0)+IF(D1597&gt;E1597,1,0)</f>
        <v>0</v>
      </c>
      <c r="L1595" s="104" t="n">
        <f aca="false">IF(E1595&gt;D1595,1,0)+IF(E1596&gt;D1596,1,0)+IF(E1597&gt;D1597,1,0)</f>
        <v>0</v>
      </c>
      <c r="M1595" s="97" t="str">
        <f aca="false">G1595&amp;" d. "&amp;I1595</f>
        <v>0 d. 0</v>
      </c>
      <c r="N1595" s="97" t="str">
        <f aca="false">G1595&amp;" x "&amp;I1595</f>
        <v>0 x 0</v>
      </c>
      <c r="O1595" s="97" t="str">
        <f aca="false">I1595&amp;" x "&amp;G1595</f>
        <v>0 x 0</v>
      </c>
      <c r="P1595" s="94" t="n">
        <f aca="false">MONTH(B1595)</f>
        <v>12</v>
      </c>
      <c r="Q1595" s="94" t="n">
        <f aca="false">QUOTIENT(B1595-2,7)-6129</f>
        <v>-6129</v>
      </c>
    </row>
    <row r="1596" customFormat="false" ht="12.75" hidden="false" customHeight="false" outlineLevel="0" collapsed="false">
      <c r="A1596" s="94"/>
      <c r="B1596" s="39"/>
      <c r="C1596" s="40"/>
      <c r="D1596" s="98"/>
      <c r="E1596" s="98"/>
      <c r="F1596" s="40"/>
      <c r="G1596" s="97"/>
      <c r="H1596" s="94"/>
      <c r="I1596" s="97"/>
      <c r="J1596" s="94"/>
      <c r="K1596" s="94"/>
      <c r="L1596" s="94"/>
      <c r="M1596" s="97" t="n">
        <v>0</v>
      </c>
      <c r="N1596" s="97" t="n">
        <v>0</v>
      </c>
      <c r="O1596" s="97" t="n">
        <v>0</v>
      </c>
      <c r="P1596" s="94"/>
      <c r="Q1596" s="94"/>
    </row>
    <row r="1597" customFormat="false" ht="12.75" hidden="false" customHeight="false" outlineLevel="0" collapsed="false">
      <c r="A1597" s="99"/>
      <c r="B1597" s="100"/>
      <c r="C1597" s="101"/>
      <c r="D1597" s="102"/>
      <c r="E1597" s="102"/>
      <c r="F1597" s="101"/>
      <c r="G1597" s="103"/>
      <c r="H1597" s="99"/>
      <c r="I1597" s="103"/>
      <c r="J1597" s="99"/>
      <c r="K1597" s="99"/>
      <c r="L1597" s="99"/>
      <c r="M1597" s="103" t="n">
        <v>0</v>
      </c>
      <c r="N1597" s="103" t="n">
        <v>0</v>
      </c>
      <c r="O1597" s="103" t="n">
        <v>0</v>
      </c>
      <c r="P1597" s="99"/>
      <c r="Q1597" s="99"/>
    </row>
    <row r="1598" customFormat="false" ht="12.75" hidden="false" customHeight="false" outlineLevel="0" collapsed="false">
      <c r="A1598" s="104" t="n">
        <f aca="false">A1595+1</f>
        <v>533</v>
      </c>
      <c r="B1598" s="121"/>
      <c r="C1598" s="40"/>
      <c r="D1598" s="96"/>
      <c r="E1598" s="96"/>
      <c r="F1598" s="40"/>
      <c r="G1598" s="105" t="n">
        <f aca="false">C1598</f>
        <v>0</v>
      </c>
      <c r="H1598" s="104" t="n">
        <f aca="false">IF(AND(E1598=0,E1599=0),25,20)</f>
        <v>25</v>
      </c>
      <c r="I1598" s="105" t="n">
        <f aca="false">F1598</f>
        <v>0</v>
      </c>
      <c r="J1598" s="94" t="n">
        <f aca="false">IF(E1598="WO40",-40,MAX(4,SUM(E1598:E1599)))</f>
        <v>4</v>
      </c>
      <c r="K1598" s="104" t="n">
        <f aca="false">IF(D1598&gt;E1598,1,0)+IF(D1599&gt;E1599,1,0)+IF(D1600&gt;E1600,1,0)</f>
        <v>0</v>
      </c>
      <c r="L1598" s="104" t="n">
        <f aca="false">IF(E1598&gt;D1598,1,0)+IF(E1599&gt;D1599,1,0)+IF(E1600&gt;D1600,1,0)</f>
        <v>0</v>
      </c>
      <c r="M1598" s="97" t="str">
        <f aca="false">G1598&amp;" d. "&amp;I1598</f>
        <v>0 d. 0</v>
      </c>
      <c r="N1598" s="97" t="str">
        <f aca="false">G1598&amp;" x "&amp;I1598</f>
        <v>0 x 0</v>
      </c>
      <c r="O1598" s="97" t="str">
        <f aca="false">I1598&amp;" x "&amp;G1598</f>
        <v>0 x 0</v>
      </c>
      <c r="P1598" s="94" t="n">
        <f aca="false">MONTH(B1598)</f>
        <v>12</v>
      </c>
      <c r="Q1598" s="94" t="n">
        <f aca="false">QUOTIENT(B1598-2,7)-6129</f>
        <v>-6129</v>
      </c>
    </row>
    <row r="1599" customFormat="false" ht="12.75" hidden="false" customHeight="false" outlineLevel="0" collapsed="false">
      <c r="A1599" s="94"/>
      <c r="B1599" s="39"/>
      <c r="C1599" s="40"/>
      <c r="D1599" s="98"/>
      <c r="E1599" s="98"/>
      <c r="F1599" s="40"/>
      <c r="G1599" s="97"/>
      <c r="H1599" s="94"/>
      <c r="I1599" s="97"/>
      <c r="J1599" s="94"/>
      <c r="K1599" s="94"/>
      <c r="L1599" s="94"/>
      <c r="M1599" s="97" t="n">
        <v>0</v>
      </c>
      <c r="N1599" s="97" t="n">
        <v>0</v>
      </c>
      <c r="O1599" s="97" t="n">
        <v>0</v>
      </c>
      <c r="P1599" s="94"/>
      <c r="Q1599" s="94"/>
    </row>
    <row r="1600" customFormat="false" ht="12.75" hidden="false" customHeight="false" outlineLevel="0" collapsed="false">
      <c r="A1600" s="99"/>
      <c r="B1600" s="100"/>
      <c r="C1600" s="101"/>
      <c r="D1600" s="102"/>
      <c r="E1600" s="102"/>
      <c r="F1600" s="101"/>
      <c r="G1600" s="103"/>
      <c r="H1600" s="99"/>
      <c r="I1600" s="103"/>
      <c r="J1600" s="99"/>
      <c r="K1600" s="99"/>
      <c r="L1600" s="99"/>
      <c r="M1600" s="103" t="n">
        <v>0</v>
      </c>
      <c r="N1600" s="103" t="n">
        <v>0</v>
      </c>
      <c r="O1600" s="103" t="n">
        <v>0</v>
      </c>
      <c r="P1600" s="99"/>
      <c r="Q1600" s="99"/>
    </row>
    <row r="1601" customFormat="false" ht="12.75" hidden="false" customHeight="false" outlineLevel="0" collapsed="false">
      <c r="A1601" s="104" t="n">
        <f aca="false">A1598+1</f>
        <v>534</v>
      </c>
      <c r="B1601" s="121"/>
      <c r="C1601" s="40"/>
      <c r="D1601" s="96"/>
      <c r="E1601" s="96"/>
      <c r="F1601" s="40"/>
      <c r="G1601" s="105" t="n">
        <f aca="false">C1601</f>
        <v>0</v>
      </c>
      <c r="H1601" s="104" t="n">
        <f aca="false">IF(AND(E1601=0,E1602=0),25,20)</f>
        <v>25</v>
      </c>
      <c r="I1601" s="105" t="n">
        <f aca="false">F1601</f>
        <v>0</v>
      </c>
      <c r="J1601" s="94" t="n">
        <f aca="false">IF(E1601="WO40",-40,MAX(4,SUM(E1601:E1602)))</f>
        <v>4</v>
      </c>
      <c r="K1601" s="104" t="n">
        <f aca="false">IF(D1601&gt;E1601,1,0)+IF(D1602&gt;E1602,1,0)+IF(D1603&gt;E1603,1,0)</f>
        <v>0</v>
      </c>
      <c r="L1601" s="104" t="n">
        <f aca="false">IF(E1601&gt;D1601,1,0)+IF(E1602&gt;D1602,1,0)+IF(E1603&gt;D1603,1,0)</f>
        <v>0</v>
      </c>
      <c r="M1601" s="97" t="str">
        <f aca="false">G1601&amp;" d. "&amp;I1601</f>
        <v>0 d. 0</v>
      </c>
      <c r="N1601" s="97" t="str">
        <f aca="false">G1601&amp;" x "&amp;I1601</f>
        <v>0 x 0</v>
      </c>
      <c r="O1601" s="97" t="str">
        <f aca="false">I1601&amp;" x "&amp;G1601</f>
        <v>0 x 0</v>
      </c>
      <c r="P1601" s="94" t="n">
        <f aca="false">MONTH(B1601)</f>
        <v>12</v>
      </c>
      <c r="Q1601" s="94" t="n">
        <f aca="false">QUOTIENT(B1601-2,7)-6129</f>
        <v>-6129</v>
      </c>
    </row>
    <row r="1602" customFormat="false" ht="12.75" hidden="false" customHeight="false" outlineLevel="0" collapsed="false">
      <c r="A1602" s="94"/>
      <c r="B1602" s="39"/>
      <c r="C1602" s="40"/>
      <c r="D1602" s="98"/>
      <c r="E1602" s="98"/>
      <c r="F1602" s="40"/>
      <c r="G1602" s="97"/>
      <c r="H1602" s="94"/>
      <c r="I1602" s="97"/>
      <c r="J1602" s="94"/>
      <c r="K1602" s="94"/>
      <c r="L1602" s="94"/>
      <c r="M1602" s="97" t="n">
        <v>0</v>
      </c>
      <c r="N1602" s="97" t="n">
        <v>0</v>
      </c>
      <c r="O1602" s="97" t="n">
        <v>0</v>
      </c>
      <c r="P1602" s="94"/>
      <c r="Q1602" s="94"/>
    </row>
    <row r="1603" customFormat="false" ht="12.75" hidden="false" customHeight="false" outlineLevel="0" collapsed="false">
      <c r="A1603" s="99"/>
      <c r="B1603" s="100"/>
      <c r="C1603" s="101"/>
      <c r="D1603" s="102"/>
      <c r="E1603" s="102"/>
      <c r="F1603" s="101"/>
      <c r="G1603" s="103"/>
      <c r="H1603" s="99"/>
      <c r="I1603" s="103"/>
      <c r="J1603" s="99"/>
      <c r="K1603" s="99"/>
      <c r="L1603" s="99"/>
      <c r="M1603" s="103" t="n">
        <v>0</v>
      </c>
      <c r="N1603" s="103" t="n">
        <v>0</v>
      </c>
      <c r="O1603" s="103" t="n">
        <v>0</v>
      </c>
      <c r="P1603" s="99"/>
      <c r="Q1603" s="99"/>
    </row>
    <row r="1604" customFormat="false" ht="12.75" hidden="false" customHeight="false" outlineLevel="0" collapsed="false">
      <c r="A1604" s="104" t="n">
        <f aca="false">A1601+1</f>
        <v>535</v>
      </c>
      <c r="B1604" s="121"/>
      <c r="C1604" s="40"/>
      <c r="D1604" s="96"/>
      <c r="E1604" s="96"/>
      <c r="F1604" s="40"/>
      <c r="G1604" s="105" t="n">
        <f aca="false">C1604</f>
        <v>0</v>
      </c>
      <c r="H1604" s="104" t="n">
        <f aca="false">IF(AND(E1604=0,E1605=0),25,20)</f>
        <v>25</v>
      </c>
      <c r="I1604" s="105" t="n">
        <f aca="false">F1604</f>
        <v>0</v>
      </c>
      <c r="J1604" s="94" t="n">
        <f aca="false">IF(E1604="WO40",-40,MAX(4,SUM(E1604:E1605)))</f>
        <v>4</v>
      </c>
      <c r="K1604" s="104" t="n">
        <f aca="false">IF(D1604&gt;E1604,1,0)+IF(D1605&gt;E1605,1,0)+IF(D1606&gt;E1606,1,0)</f>
        <v>0</v>
      </c>
      <c r="L1604" s="104" t="n">
        <f aca="false">IF(E1604&gt;D1604,1,0)+IF(E1605&gt;D1605,1,0)+IF(E1606&gt;D1606,1,0)</f>
        <v>0</v>
      </c>
      <c r="M1604" s="97" t="str">
        <f aca="false">G1604&amp;" d. "&amp;I1604</f>
        <v>0 d. 0</v>
      </c>
      <c r="N1604" s="97" t="str">
        <f aca="false">G1604&amp;" x "&amp;I1604</f>
        <v>0 x 0</v>
      </c>
      <c r="O1604" s="97" t="str">
        <f aca="false">I1604&amp;" x "&amp;G1604</f>
        <v>0 x 0</v>
      </c>
      <c r="P1604" s="94" t="n">
        <f aca="false">MONTH(B1604)</f>
        <v>12</v>
      </c>
      <c r="Q1604" s="94" t="n">
        <f aca="false">QUOTIENT(B1604-2,7)-6129</f>
        <v>-6129</v>
      </c>
    </row>
    <row r="1605" customFormat="false" ht="12.75" hidden="false" customHeight="false" outlineLevel="0" collapsed="false">
      <c r="A1605" s="94"/>
      <c r="B1605" s="39"/>
      <c r="C1605" s="40"/>
      <c r="D1605" s="98"/>
      <c r="E1605" s="98"/>
      <c r="F1605" s="40"/>
      <c r="G1605" s="97"/>
      <c r="H1605" s="94"/>
      <c r="I1605" s="97"/>
      <c r="J1605" s="94"/>
      <c r="K1605" s="94"/>
      <c r="L1605" s="94"/>
      <c r="M1605" s="97" t="n">
        <v>0</v>
      </c>
      <c r="N1605" s="97" t="n">
        <v>0</v>
      </c>
      <c r="O1605" s="97" t="n">
        <v>0</v>
      </c>
      <c r="P1605" s="94"/>
      <c r="Q1605" s="94"/>
    </row>
    <row r="1606" customFormat="false" ht="12.75" hidden="false" customHeight="false" outlineLevel="0" collapsed="false">
      <c r="A1606" s="99"/>
      <c r="B1606" s="100"/>
      <c r="C1606" s="101"/>
      <c r="D1606" s="102"/>
      <c r="E1606" s="102"/>
      <c r="F1606" s="101"/>
      <c r="G1606" s="103"/>
      <c r="H1606" s="99"/>
      <c r="I1606" s="103"/>
      <c r="J1606" s="99"/>
      <c r="K1606" s="99"/>
      <c r="L1606" s="99"/>
      <c r="M1606" s="103" t="n">
        <v>0</v>
      </c>
      <c r="N1606" s="103" t="n">
        <v>0</v>
      </c>
      <c r="O1606" s="103" t="n">
        <v>0</v>
      </c>
      <c r="P1606" s="99"/>
      <c r="Q1606" s="99"/>
    </row>
    <row r="1607" customFormat="false" ht="12.75" hidden="false" customHeight="false" outlineLevel="0" collapsed="false">
      <c r="A1607" s="104" t="n">
        <f aca="false">A1604+1</f>
        <v>536</v>
      </c>
      <c r="B1607" s="121"/>
      <c r="C1607" s="40"/>
      <c r="D1607" s="96"/>
      <c r="E1607" s="96"/>
      <c r="F1607" s="40"/>
      <c r="G1607" s="105" t="n">
        <f aca="false">C1607</f>
        <v>0</v>
      </c>
      <c r="H1607" s="104" t="n">
        <f aca="false">IF(AND(E1607=0,E1608=0),25,20)</f>
        <v>25</v>
      </c>
      <c r="I1607" s="105" t="n">
        <f aca="false">F1607</f>
        <v>0</v>
      </c>
      <c r="J1607" s="94" t="n">
        <f aca="false">IF(E1607="WO40",-40,MAX(4,SUM(E1607:E1608)))</f>
        <v>4</v>
      </c>
      <c r="K1607" s="104" t="n">
        <f aca="false">IF(D1607&gt;E1607,1,0)+IF(D1608&gt;E1608,1,0)+IF(D1609&gt;E1609,1,0)</f>
        <v>0</v>
      </c>
      <c r="L1607" s="104" t="n">
        <f aca="false">IF(E1607&gt;D1607,1,0)+IF(E1608&gt;D1608,1,0)+IF(E1609&gt;D1609,1,0)</f>
        <v>0</v>
      </c>
      <c r="M1607" s="97" t="str">
        <f aca="false">G1607&amp;" d. "&amp;I1607</f>
        <v>0 d. 0</v>
      </c>
      <c r="N1607" s="97" t="str">
        <f aca="false">G1607&amp;" x "&amp;I1607</f>
        <v>0 x 0</v>
      </c>
      <c r="O1607" s="97" t="str">
        <f aca="false">I1607&amp;" x "&amp;G1607</f>
        <v>0 x 0</v>
      </c>
      <c r="P1607" s="94" t="n">
        <f aca="false">MONTH(B1607)</f>
        <v>12</v>
      </c>
      <c r="Q1607" s="94" t="n">
        <f aca="false">QUOTIENT(B1607-2,7)-6129</f>
        <v>-6129</v>
      </c>
    </row>
    <row r="1608" customFormat="false" ht="12.75" hidden="false" customHeight="false" outlineLevel="0" collapsed="false">
      <c r="A1608" s="94"/>
      <c r="B1608" s="39"/>
      <c r="C1608" s="40"/>
      <c r="D1608" s="98"/>
      <c r="E1608" s="98"/>
      <c r="F1608" s="40"/>
      <c r="G1608" s="97"/>
      <c r="H1608" s="94"/>
      <c r="I1608" s="97"/>
      <c r="J1608" s="94"/>
      <c r="K1608" s="94"/>
      <c r="L1608" s="94"/>
      <c r="M1608" s="97" t="n">
        <v>0</v>
      </c>
      <c r="N1608" s="97" t="n">
        <v>0</v>
      </c>
      <c r="O1608" s="97" t="n">
        <v>0</v>
      </c>
      <c r="P1608" s="94"/>
      <c r="Q1608" s="94"/>
    </row>
    <row r="1609" customFormat="false" ht="12.75" hidden="false" customHeight="false" outlineLevel="0" collapsed="false">
      <c r="A1609" s="99"/>
      <c r="B1609" s="100"/>
      <c r="C1609" s="101"/>
      <c r="D1609" s="102"/>
      <c r="E1609" s="102"/>
      <c r="F1609" s="101"/>
      <c r="G1609" s="103"/>
      <c r="H1609" s="99"/>
      <c r="I1609" s="103"/>
      <c r="J1609" s="99"/>
      <c r="K1609" s="99"/>
      <c r="L1609" s="99"/>
      <c r="M1609" s="103" t="n">
        <v>0</v>
      </c>
      <c r="N1609" s="103" t="n">
        <v>0</v>
      </c>
      <c r="O1609" s="103" t="n">
        <v>0</v>
      </c>
      <c r="P1609" s="99"/>
      <c r="Q1609" s="99"/>
    </row>
    <row r="1610" customFormat="false" ht="12.75" hidden="false" customHeight="false" outlineLevel="0" collapsed="false">
      <c r="A1610" s="104" t="n">
        <f aca="false">A1607+1</f>
        <v>537</v>
      </c>
      <c r="B1610" s="121"/>
      <c r="C1610" s="40"/>
      <c r="D1610" s="96"/>
      <c r="E1610" s="96"/>
      <c r="F1610" s="40"/>
      <c r="G1610" s="105" t="n">
        <f aca="false">C1610</f>
        <v>0</v>
      </c>
      <c r="H1610" s="104" t="n">
        <f aca="false">IF(AND(E1610=0,E1611=0),25,20)</f>
        <v>25</v>
      </c>
      <c r="I1610" s="105" t="n">
        <f aca="false">F1610</f>
        <v>0</v>
      </c>
      <c r="J1610" s="94" t="n">
        <f aca="false">IF(E1610="WO40",-40,MAX(4,SUM(E1610:E1611)))</f>
        <v>4</v>
      </c>
      <c r="K1610" s="104" t="n">
        <f aca="false">IF(D1610&gt;E1610,1,0)+IF(D1611&gt;E1611,1,0)+IF(D1612&gt;E1612,1,0)</f>
        <v>0</v>
      </c>
      <c r="L1610" s="104" t="n">
        <f aca="false">IF(E1610&gt;D1610,1,0)+IF(E1611&gt;D1611,1,0)+IF(E1612&gt;D1612,1,0)</f>
        <v>0</v>
      </c>
      <c r="M1610" s="97" t="str">
        <f aca="false">G1610&amp;" d. "&amp;I1610</f>
        <v>0 d. 0</v>
      </c>
      <c r="N1610" s="97" t="str">
        <f aca="false">G1610&amp;" x "&amp;I1610</f>
        <v>0 x 0</v>
      </c>
      <c r="O1610" s="97" t="str">
        <f aca="false">I1610&amp;" x "&amp;G1610</f>
        <v>0 x 0</v>
      </c>
      <c r="P1610" s="94" t="n">
        <f aca="false">MONTH(B1610)</f>
        <v>12</v>
      </c>
      <c r="Q1610" s="94" t="n">
        <f aca="false">QUOTIENT(B1610-2,7)-6129</f>
        <v>-6129</v>
      </c>
    </row>
    <row r="1611" customFormat="false" ht="12.75" hidden="false" customHeight="false" outlineLevel="0" collapsed="false">
      <c r="A1611" s="94"/>
      <c r="B1611" s="39"/>
      <c r="C1611" s="40"/>
      <c r="D1611" s="98"/>
      <c r="E1611" s="98"/>
      <c r="F1611" s="40"/>
      <c r="G1611" s="97"/>
      <c r="H1611" s="94"/>
      <c r="I1611" s="97"/>
      <c r="J1611" s="94"/>
      <c r="K1611" s="94"/>
      <c r="L1611" s="94"/>
      <c r="M1611" s="97" t="n">
        <v>0</v>
      </c>
      <c r="N1611" s="97" t="n">
        <v>0</v>
      </c>
      <c r="O1611" s="97" t="n">
        <v>0</v>
      </c>
      <c r="P1611" s="94"/>
      <c r="Q1611" s="94"/>
    </row>
    <row r="1612" customFormat="false" ht="12.75" hidden="false" customHeight="false" outlineLevel="0" collapsed="false">
      <c r="A1612" s="99"/>
      <c r="B1612" s="100"/>
      <c r="C1612" s="101"/>
      <c r="D1612" s="102"/>
      <c r="E1612" s="102"/>
      <c r="F1612" s="101"/>
      <c r="G1612" s="103"/>
      <c r="H1612" s="99"/>
      <c r="I1612" s="103"/>
      <c r="J1612" s="99"/>
      <c r="K1612" s="99"/>
      <c r="L1612" s="99"/>
      <c r="M1612" s="103" t="n">
        <v>0</v>
      </c>
      <c r="N1612" s="103" t="n">
        <v>0</v>
      </c>
      <c r="O1612" s="103" t="n">
        <v>0</v>
      </c>
      <c r="P1612" s="99"/>
      <c r="Q1612" s="99"/>
    </row>
    <row r="1613" customFormat="false" ht="12.75" hidden="false" customHeight="false" outlineLevel="0" collapsed="false">
      <c r="A1613" s="104" t="n">
        <f aca="false">A1610+1</f>
        <v>538</v>
      </c>
      <c r="B1613" s="121"/>
      <c r="C1613" s="40"/>
      <c r="D1613" s="96"/>
      <c r="E1613" s="96"/>
      <c r="F1613" s="40"/>
      <c r="G1613" s="105" t="n">
        <f aca="false">C1613</f>
        <v>0</v>
      </c>
      <c r="H1613" s="104" t="n">
        <f aca="false">IF(AND(E1613=0,E1614=0),25,20)</f>
        <v>25</v>
      </c>
      <c r="I1613" s="105" t="n">
        <f aca="false">F1613</f>
        <v>0</v>
      </c>
      <c r="J1613" s="94" t="n">
        <f aca="false">IF(E1613="WO40",-40,MAX(4,SUM(E1613:E1614)))</f>
        <v>4</v>
      </c>
      <c r="K1613" s="104" t="n">
        <f aca="false">IF(D1613&gt;E1613,1,0)+IF(D1614&gt;E1614,1,0)+IF(D1615&gt;E1615,1,0)</f>
        <v>0</v>
      </c>
      <c r="L1613" s="104" t="n">
        <f aca="false">IF(E1613&gt;D1613,1,0)+IF(E1614&gt;D1614,1,0)+IF(E1615&gt;D1615,1,0)</f>
        <v>0</v>
      </c>
      <c r="M1613" s="97" t="str">
        <f aca="false">G1613&amp;" d. "&amp;I1613</f>
        <v>0 d. 0</v>
      </c>
      <c r="N1613" s="97" t="str">
        <f aca="false">G1613&amp;" x "&amp;I1613</f>
        <v>0 x 0</v>
      </c>
      <c r="O1613" s="97" t="str">
        <f aca="false">I1613&amp;" x "&amp;G1613</f>
        <v>0 x 0</v>
      </c>
      <c r="P1613" s="94" t="n">
        <f aca="false">MONTH(B1613)</f>
        <v>12</v>
      </c>
      <c r="Q1613" s="94" t="n">
        <f aca="false">QUOTIENT(B1613-2,7)-6129</f>
        <v>-6129</v>
      </c>
    </row>
    <row r="1614" customFormat="false" ht="12.75" hidden="false" customHeight="false" outlineLevel="0" collapsed="false">
      <c r="A1614" s="94"/>
      <c r="B1614" s="39"/>
      <c r="C1614" s="40"/>
      <c r="D1614" s="98"/>
      <c r="E1614" s="98"/>
      <c r="F1614" s="40"/>
      <c r="G1614" s="97"/>
      <c r="H1614" s="94"/>
      <c r="I1614" s="97"/>
      <c r="J1614" s="94"/>
      <c r="K1614" s="94"/>
      <c r="L1614" s="94"/>
      <c r="M1614" s="97" t="n">
        <v>0</v>
      </c>
      <c r="N1614" s="97" t="n">
        <v>0</v>
      </c>
      <c r="O1614" s="97" t="n">
        <v>0</v>
      </c>
      <c r="P1614" s="94"/>
      <c r="Q1614" s="94"/>
    </row>
    <row r="1615" customFormat="false" ht="12.75" hidden="false" customHeight="false" outlineLevel="0" collapsed="false">
      <c r="A1615" s="99"/>
      <c r="B1615" s="100"/>
      <c r="C1615" s="101"/>
      <c r="D1615" s="102"/>
      <c r="E1615" s="102"/>
      <c r="F1615" s="101"/>
      <c r="G1615" s="103"/>
      <c r="H1615" s="99"/>
      <c r="I1615" s="103"/>
      <c r="J1615" s="99"/>
      <c r="K1615" s="99"/>
      <c r="L1615" s="99"/>
      <c r="M1615" s="103" t="n">
        <v>0</v>
      </c>
      <c r="N1615" s="103" t="n">
        <v>0</v>
      </c>
      <c r="O1615" s="103" t="n">
        <v>0</v>
      </c>
      <c r="P1615" s="99"/>
      <c r="Q1615" s="99"/>
    </row>
    <row r="1616" customFormat="false" ht="12.75" hidden="false" customHeight="false" outlineLevel="0" collapsed="false">
      <c r="A1616" s="104" t="n">
        <f aca="false">A1613+1</f>
        <v>539</v>
      </c>
      <c r="B1616" s="121"/>
      <c r="C1616" s="40"/>
      <c r="D1616" s="96"/>
      <c r="E1616" s="96"/>
      <c r="F1616" s="40"/>
      <c r="G1616" s="105" t="n">
        <f aca="false">C1616</f>
        <v>0</v>
      </c>
      <c r="H1616" s="104" t="n">
        <f aca="false">IF(AND(E1616=0,E1617=0),25,20)</f>
        <v>25</v>
      </c>
      <c r="I1616" s="105" t="n">
        <f aca="false">F1616</f>
        <v>0</v>
      </c>
      <c r="J1616" s="94" t="n">
        <f aca="false">IF(E1616="WO40",-40,MAX(4,SUM(E1616:E1617)))</f>
        <v>4</v>
      </c>
      <c r="K1616" s="104" t="n">
        <f aca="false">IF(D1616&gt;E1616,1,0)+IF(D1617&gt;E1617,1,0)+IF(D1618&gt;E1618,1,0)</f>
        <v>0</v>
      </c>
      <c r="L1616" s="104" t="n">
        <f aca="false">IF(E1616&gt;D1616,1,0)+IF(E1617&gt;D1617,1,0)+IF(E1618&gt;D1618,1,0)</f>
        <v>0</v>
      </c>
      <c r="M1616" s="97" t="str">
        <f aca="false">G1616&amp;" d. "&amp;I1616</f>
        <v>0 d. 0</v>
      </c>
      <c r="N1616" s="97" t="str">
        <f aca="false">G1616&amp;" x "&amp;I1616</f>
        <v>0 x 0</v>
      </c>
      <c r="O1616" s="97" t="str">
        <f aca="false">I1616&amp;" x "&amp;G1616</f>
        <v>0 x 0</v>
      </c>
      <c r="P1616" s="94" t="n">
        <f aca="false">MONTH(B1616)</f>
        <v>12</v>
      </c>
      <c r="Q1616" s="94" t="n">
        <f aca="false">QUOTIENT(B1616-2,7)-6129</f>
        <v>-6129</v>
      </c>
    </row>
    <row r="1617" customFormat="false" ht="12.75" hidden="false" customHeight="false" outlineLevel="0" collapsed="false">
      <c r="A1617" s="94"/>
      <c r="B1617" s="39"/>
      <c r="C1617" s="40"/>
      <c r="D1617" s="98"/>
      <c r="E1617" s="98"/>
      <c r="F1617" s="40"/>
      <c r="G1617" s="97"/>
      <c r="H1617" s="94"/>
      <c r="I1617" s="97"/>
      <c r="J1617" s="94"/>
      <c r="K1617" s="94"/>
      <c r="L1617" s="94"/>
      <c r="M1617" s="97" t="n">
        <v>0</v>
      </c>
      <c r="N1617" s="97" t="n">
        <v>0</v>
      </c>
      <c r="O1617" s="97" t="n">
        <v>0</v>
      </c>
      <c r="P1617" s="94"/>
      <c r="Q1617" s="94"/>
    </row>
    <row r="1618" customFormat="false" ht="12.75" hidden="false" customHeight="false" outlineLevel="0" collapsed="false">
      <c r="A1618" s="99"/>
      <c r="B1618" s="100"/>
      <c r="C1618" s="101"/>
      <c r="D1618" s="102"/>
      <c r="E1618" s="102"/>
      <c r="F1618" s="101"/>
      <c r="G1618" s="103"/>
      <c r="H1618" s="99"/>
      <c r="I1618" s="103"/>
      <c r="J1618" s="99"/>
      <c r="K1618" s="99"/>
      <c r="L1618" s="99"/>
      <c r="M1618" s="103" t="n">
        <v>0</v>
      </c>
      <c r="N1618" s="103" t="n">
        <v>0</v>
      </c>
      <c r="O1618" s="103" t="n">
        <v>0</v>
      </c>
      <c r="P1618" s="99"/>
      <c r="Q1618" s="99"/>
    </row>
    <row r="1619" customFormat="false" ht="12.75" hidden="false" customHeight="false" outlineLevel="0" collapsed="false">
      <c r="A1619" s="104" t="n">
        <f aca="false">A1616+1</f>
        <v>540</v>
      </c>
      <c r="B1619" s="121"/>
      <c r="C1619" s="40"/>
      <c r="D1619" s="96"/>
      <c r="E1619" s="96"/>
      <c r="F1619" s="40"/>
      <c r="G1619" s="105" t="n">
        <f aca="false">C1619</f>
        <v>0</v>
      </c>
      <c r="H1619" s="104" t="n">
        <f aca="false">IF(AND(E1619=0,E1620=0),25,20)</f>
        <v>25</v>
      </c>
      <c r="I1619" s="105" t="n">
        <f aca="false">F1619</f>
        <v>0</v>
      </c>
      <c r="J1619" s="94" t="n">
        <f aca="false">IF(E1619="WO40",-40,MAX(4,SUM(E1619:E1620)))</f>
        <v>4</v>
      </c>
      <c r="K1619" s="104" t="n">
        <f aca="false">IF(D1619&gt;E1619,1,0)+IF(D1620&gt;E1620,1,0)+IF(D1621&gt;E1621,1,0)</f>
        <v>0</v>
      </c>
      <c r="L1619" s="104" t="n">
        <f aca="false">IF(E1619&gt;D1619,1,0)+IF(E1620&gt;D1620,1,0)+IF(E1621&gt;D1621,1,0)</f>
        <v>0</v>
      </c>
      <c r="M1619" s="97" t="str">
        <f aca="false">G1619&amp;" d. "&amp;I1619</f>
        <v>0 d. 0</v>
      </c>
      <c r="N1619" s="97" t="str">
        <f aca="false">G1619&amp;" x "&amp;I1619</f>
        <v>0 x 0</v>
      </c>
      <c r="O1619" s="97" t="str">
        <f aca="false">I1619&amp;" x "&amp;G1619</f>
        <v>0 x 0</v>
      </c>
      <c r="P1619" s="94" t="n">
        <f aca="false">MONTH(B1619)</f>
        <v>12</v>
      </c>
      <c r="Q1619" s="94" t="n">
        <f aca="false">QUOTIENT(B1619-2,7)-6129</f>
        <v>-6129</v>
      </c>
    </row>
    <row r="1620" customFormat="false" ht="12.75" hidden="false" customHeight="false" outlineLevel="0" collapsed="false">
      <c r="A1620" s="94"/>
      <c r="B1620" s="39"/>
      <c r="C1620" s="40"/>
      <c r="D1620" s="98"/>
      <c r="E1620" s="98"/>
      <c r="F1620" s="40"/>
      <c r="G1620" s="97"/>
      <c r="H1620" s="94"/>
      <c r="I1620" s="97"/>
      <c r="J1620" s="94"/>
      <c r="K1620" s="94"/>
      <c r="L1620" s="94"/>
      <c r="M1620" s="97" t="n">
        <v>0</v>
      </c>
      <c r="N1620" s="97" t="n">
        <v>0</v>
      </c>
      <c r="O1620" s="97" t="n">
        <v>0</v>
      </c>
      <c r="P1620" s="94"/>
      <c r="Q1620" s="94"/>
    </row>
    <row r="1621" customFormat="false" ht="12.75" hidden="false" customHeight="false" outlineLevel="0" collapsed="false">
      <c r="A1621" s="99"/>
      <c r="B1621" s="100"/>
      <c r="C1621" s="101"/>
      <c r="D1621" s="102"/>
      <c r="E1621" s="102"/>
      <c r="F1621" s="101"/>
      <c r="G1621" s="103"/>
      <c r="H1621" s="99"/>
      <c r="I1621" s="103"/>
      <c r="J1621" s="99"/>
      <c r="K1621" s="99"/>
      <c r="L1621" s="99"/>
      <c r="M1621" s="103" t="n">
        <v>0</v>
      </c>
      <c r="N1621" s="103" t="n">
        <v>0</v>
      </c>
      <c r="O1621" s="103" t="n">
        <v>0</v>
      </c>
      <c r="P1621" s="99"/>
      <c r="Q1621" s="99"/>
    </row>
    <row r="1622" customFormat="false" ht="12.75" hidden="false" customHeight="false" outlineLevel="0" collapsed="false">
      <c r="A1622" s="104" t="n">
        <f aca="false">A1619+1</f>
        <v>541</v>
      </c>
      <c r="B1622" s="121"/>
      <c r="C1622" s="40"/>
      <c r="D1622" s="96"/>
      <c r="E1622" s="96"/>
      <c r="F1622" s="40"/>
      <c r="G1622" s="105" t="n">
        <f aca="false">C1622</f>
        <v>0</v>
      </c>
      <c r="H1622" s="104" t="n">
        <f aca="false">IF(AND(E1622=0,E1623=0),25,20)</f>
        <v>25</v>
      </c>
      <c r="I1622" s="105" t="n">
        <f aca="false">F1622</f>
        <v>0</v>
      </c>
      <c r="J1622" s="94" t="n">
        <f aca="false">IF(E1622="WO40",-40,MAX(4,SUM(E1622:E1623)))</f>
        <v>4</v>
      </c>
      <c r="K1622" s="104" t="n">
        <f aca="false">IF(D1622&gt;E1622,1,0)+IF(D1623&gt;E1623,1,0)+IF(D1624&gt;E1624,1,0)</f>
        <v>0</v>
      </c>
      <c r="L1622" s="104" t="n">
        <f aca="false">IF(E1622&gt;D1622,1,0)+IF(E1623&gt;D1623,1,0)+IF(E1624&gt;D1624,1,0)</f>
        <v>0</v>
      </c>
      <c r="M1622" s="97" t="str">
        <f aca="false">G1622&amp;" d. "&amp;I1622</f>
        <v>0 d. 0</v>
      </c>
      <c r="N1622" s="97" t="str">
        <f aca="false">G1622&amp;" x "&amp;I1622</f>
        <v>0 x 0</v>
      </c>
      <c r="O1622" s="97" t="str">
        <f aca="false">I1622&amp;" x "&amp;G1622</f>
        <v>0 x 0</v>
      </c>
      <c r="P1622" s="94" t="n">
        <f aca="false">MONTH(B1622)</f>
        <v>12</v>
      </c>
      <c r="Q1622" s="94" t="n">
        <f aca="false">QUOTIENT(B1622-2,7)-6129</f>
        <v>-6129</v>
      </c>
    </row>
    <row r="1623" customFormat="false" ht="12.75" hidden="false" customHeight="false" outlineLevel="0" collapsed="false">
      <c r="A1623" s="94"/>
      <c r="B1623" s="39"/>
      <c r="C1623" s="40"/>
      <c r="D1623" s="98"/>
      <c r="E1623" s="98"/>
      <c r="F1623" s="40"/>
      <c r="G1623" s="97"/>
      <c r="H1623" s="94"/>
      <c r="I1623" s="97"/>
      <c r="J1623" s="94"/>
      <c r="K1623" s="94"/>
      <c r="L1623" s="94"/>
      <c r="M1623" s="97" t="n">
        <v>0</v>
      </c>
      <c r="N1623" s="97" t="n">
        <v>0</v>
      </c>
      <c r="O1623" s="97" t="n">
        <v>0</v>
      </c>
      <c r="P1623" s="94"/>
      <c r="Q1623" s="94"/>
    </row>
    <row r="1624" customFormat="false" ht="12.75" hidden="false" customHeight="false" outlineLevel="0" collapsed="false">
      <c r="A1624" s="99"/>
      <c r="B1624" s="100"/>
      <c r="C1624" s="101"/>
      <c r="D1624" s="102"/>
      <c r="E1624" s="102"/>
      <c r="F1624" s="101"/>
      <c r="G1624" s="103"/>
      <c r="H1624" s="99"/>
      <c r="I1624" s="103"/>
      <c r="J1624" s="99"/>
      <c r="K1624" s="99"/>
      <c r="L1624" s="99"/>
      <c r="M1624" s="103" t="n">
        <v>0</v>
      </c>
      <c r="N1624" s="103" t="n">
        <v>0</v>
      </c>
      <c r="O1624" s="103" t="n">
        <v>0</v>
      </c>
      <c r="P1624" s="99"/>
      <c r="Q1624" s="99"/>
    </row>
    <row r="1625" customFormat="false" ht="12.75" hidden="false" customHeight="false" outlineLevel="0" collapsed="false">
      <c r="A1625" s="104" t="n">
        <f aca="false">A1622+1</f>
        <v>542</v>
      </c>
      <c r="B1625" s="121"/>
      <c r="C1625" s="40"/>
      <c r="D1625" s="96"/>
      <c r="E1625" s="96"/>
      <c r="F1625" s="40"/>
      <c r="G1625" s="105" t="n">
        <f aca="false">C1625</f>
        <v>0</v>
      </c>
      <c r="H1625" s="104" t="n">
        <f aca="false">IF(AND(E1625=0,E1626=0),25,20)</f>
        <v>25</v>
      </c>
      <c r="I1625" s="105" t="n">
        <f aca="false">F1625</f>
        <v>0</v>
      </c>
      <c r="J1625" s="94" t="n">
        <f aca="false">IF(E1625="WO40",-40,MAX(4,SUM(E1625:E1626)))</f>
        <v>4</v>
      </c>
      <c r="K1625" s="104" t="n">
        <f aca="false">IF(D1625&gt;E1625,1,0)+IF(D1626&gt;E1626,1,0)+IF(D1627&gt;E1627,1,0)</f>
        <v>0</v>
      </c>
      <c r="L1625" s="104" t="n">
        <f aca="false">IF(E1625&gt;D1625,1,0)+IF(E1626&gt;D1626,1,0)+IF(E1627&gt;D1627,1,0)</f>
        <v>0</v>
      </c>
      <c r="M1625" s="97" t="str">
        <f aca="false">G1625&amp;" d. "&amp;I1625</f>
        <v>0 d. 0</v>
      </c>
      <c r="N1625" s="97" t="str">
        <f aca="false">G1625&amp;" x "&amp;I1625</f>
        <v>0 x 0</v>
      </c>
      <c r="O1625" s="97" t="str">
        <f aca="false">I1625&amp;" x "&amp;G1625</f>
        <v>0 x 0</v>
      </c>
      <c r="P1625" s="94" t="n">
        <f aca="false">MONTH(B1625)</f>
        <v>12</v>
      </c>
      <c r="Q1625" s="94" t="n">
        <f aca="false">QUOTIENT(B1625-2,7)-6129</f>
        <v>-6129</v>
      </c>
    </row>
    <row r="1626" customFormat="false" ht="12.75" hidden="false" customHeight="false" outlineLevel="0" collapsed="false">
      <c r="A1626" s="94"/>
      <c r="B1626" s="39"/>
      <c r="C1626" s="40"/>
      <c r="D1626" s="98"/>
      <c r="E1626" s="98"/>
      <c r="F1626" s="40"/>
      <c r="G1626" s="97"/>
      <c r="H1626" s="94"/>
      <c r="I1626" s="97"/>
      <c r="J1626" s="94"/>
      <c r="K1626" s="94"/>
      <c r="L1626" s="94"/>
      <c r="M1626" s="97" t="n">
        <v>0</v>
      </c>
      <c r="N1626" s="97" t="n">
        <v>0</v>
      </c>
      <c r="O1626" s="97" t="n">
        <v>0</v>
      </c>
      <c r="P1626" s="94"/>
      <c r="Q1626" s="94"/>
    </row>
    <row r="1627" customFormat="false" ht="12.75" hidden="false" customHeight="false" outlineLevel="0" collapsed="false">
      <c r="A1627" s="99"/>
      <c r="B1627" s="100"/>
      <c r="C1627" s="101"/>
      <c r="D1627" s="102"/>
      <c r="E1627" s="102"/>
      <c r="F1627" s="101"/>
      <c r="G1627" s="103"/>
      <c r="H1627" s="99"/>
      <c r="I1627" s="103"/>
      <c r="J1627" s="99"/>
      <c r="K1627" s="99"/>
      <c r="L1627" s="99"/>
      <c r="M1627" s="103" t="n">
        <v>0</v>
      </c>
      <c r="N1627" s="103" t="n">
        <v>0</v>
      </c>
      <c r="O1627" s="103" t="n">
        <v>0</v>
      </c>
      <c r="P1627" s="99"/>
      <c r="Q1627" s="99"/>
    </row>
    <row r="1628" customFormat="false" ht="12.75" hidden="false" customHeight="false" outlineLevel="0" collapsed="false">
      <c r="A1628" s="104" t="n">
        <f aca="false">A1625+1</f>
        <v>543</v>
      </c>
      <c r="B1628" s="121"/>
      <c r="C1628" s="40"/>
      <c r="D1628" s="96"/>
      <c r="E1628" s="96"/>
      <c r="F1628" s="40"/>
      <c r="G1628" s="105" t="n">
        <f aca="false">C1628</f>
        <v>0</v>
      </c>
      <c r="H1628" s="104" t="n">
        <f aca="false">IF(AND(E1628=0,E1629=0),25,20)</f>
        <v>25</v>
      </c>
      <c r="I1628" s="105" t="n">
        <f aca="false">F1628</f>
        <v>0</v>
      </c>
      <c r="J1628" s="94" t="n">
        <f aca="false">IF(E1628="WO40",-40,MAX(4,SUM(E1628:E1629)))</f>
        <v>4</v>
      </c>
      <c r="K1628" s="104" t="n">
        <f aca="false">IF(D1628&gt;E1628,1,0)+IF(D1629&gt;E1629,1,0)+IF(D1630&gt;E1630,1,0)</f>
        <v>0</v>
      </c>
      <c r="L1628" s="104" t="n">
        <f aca="false">IF(E1628&gt;D1628,1,0)+IF(E1629&gt;D1629,1,0)+IF(E1630&gt;D1630,1,0)</f>
        <v>0</v>
      </c>
      <c r="M1628" s="97" t="str">
        <f aca="false">G1628&amp;" d. "&amp;I1628</f>
        <v>0 d. 0</v>
      </c>
      <c r="N1628" s="97" t="str">
        <f aca="false">G1628&amp;" x "&amp;I1628</f>
        <v>0 x 0</v>
      </c>
      <c r="O1628" s="97" t="str">
        <f aca="false">I1628&amp;" x "&amp;G1628</f>
        <v>0 x 0</v>
      </c>
      <c r="P1628" s="94" t="n">
        <f aca="false">MONTH(B1628)</f>
        <v>12</v>
      </c>
      <c r="Q1628" s="94" t="n">
        <f aca="false">QUOTIENT(B1628-2,7)-6129</f>
        <v>-6129</v>
      </c>
    </row>
    <row r="1629" customFormat="false" ht="12.75" hidden="false" customHeight="false" outlineLevel="0" collapsed="false">
      <c r="A1629" s="94"/>
      <c r="B1629" s="39"/>
      <c r="C1629" s="40"/>
      <c r="D1629" s="98"/>
      <c r="E1629" s="98"/>
      <c r="F1629" s="40"/>
      <c r="G1629" s="97"/>
      <c r="H1629" s="94"/>
      <c r="I1629" s="97"/>
      <c r="J1629" s="94"/>
      <c r="K1629" s="94"/>
      <c r="L1629" s="94"/>
      <c r="M1629" s="97" t="n">
        <v>0</v>
      </c>
      <c r="N1629" s="97" t="n">
        <v>0</v>
      </c>
      <c r="O1629" s="97" t="n">
        <v>0</v>
      </c>
      <c r="P1629" s="94"/>
      <c r="Q1629" s="94"/>
    </row>
    <row r="1630" customFormat="false" ht="12.75" hidden="false" customHeight="false" outlineLevel="0" collapsed="false">
      <c r="A1630" s="99"/>
      <c r="B1630" s="100"/>
      <c r="C1630" s="101"/>
      <c r="D1630" s="102"/>
      <c r="E1630" s="102"/>
      <c r="F1630" s="101"/>
      <c r="G1630" s="103"/>
      <c r="H1630" s="99"/>
      <c r="I1630" s="103"/>
      <c r="J1630" s="99"/>
      <c r="K1630" s="99"/>
      <c r="L1630" s="99"/>
      <c r="M1630" s="103" t="n">
        <v>0</v>
      </c>
      <c r="N1630" s="103" t="n">
        <v>0</v>
      </c>
      <c r="O1630" s="103" t="n">
        <v>0</v>
      </c>
      <c r="P1630" s="99"/>
      <c r="Q1630" s="99"/>
    </row>
    <row r="1631" customFormat="false" ht="12.75" hidden="false" customHeight="false" outlineLevel="0" collapsed="false">
      <c r="A1631" s="104" t="n">
        <f aca="false">A1628+1</f>
        <v>544</v>
      </c>
      <c r="B1631" s="121"/>
      <c r="C1631" s="40"/>
      <c r="D1631" s="96"/>
      <c r="E1631" s="96"/>
      <c r="F1631" s="40"/>
      <c r="G1631" s="105" t="n">
        <f aca="false">C1631</f>
        <v>0</v>
      </c>
      <c r="H1631" s="104" t="n">
        <f aca="false">IF(AND(E1631=0,E1632=0),25,20)</f>
        <v>25</v>
      </c>
      <c r="I1631" s="105" t="n">
        <f aca="false">F1631</f>
        <v>0</v>
      </c>
      <c r="J1631" s="94" t="n">
        <f aca="false">IF(E1631="WO40",-40,MAX(4,SUM(E1631:E1632)))</f>
        <v>4</v>
      </c>
      <c r="K1631" s="104" t="n">
        <f aca="false">IF(D1631&gt;E1631,1,0)+IF(D1632&gt;E1632,1,0)+IF(D1633&gt;E1633,1,0)</f>
        <v>0</v>
      </c>
      <c r="L1631" s="104" t="n">
        <f aca="false">IF(E1631&gt;D1631,1,0)+IF(E1632&gt;D1632,1,0)+IF(E1633&gt;D1633,1,0)</f>
        <v>0</v>
      </c>
      <c r="M1631" s="97" t="str">
        <f aca="false">G1631&amp;" d. "&amp;I1631</f>
        <v>0 d. 0</v>
      </c>
      <c r="N1631" s="97" t="str">
        <f aca="false">G1631&amp;" x "&amp;I1631</f>
        <v>0 x 0</v>
      </c>
      <c r="O1631" s="97" t="str">
        <f aca="false">I1631&amp;" x "&amp;G1631</f>
        <v>0 x 0</v>
      </c>
      <c r="P1631" s="94" t="n">
        <f aca="false">MONTH(B1631)</f>
        <v>12</v>
      </c>
      <c r="Q1631" s="94" t="n">
        <f aca="false">QUOTIENT(B1631-2,7)-6129</f>
        <v>-6129</v>
      </c>
    </row>
    <row r="1632" customFormat="false" ht="12.75" hidden="false" customHeight="false" outlineLevel="0" collapsed="false">
      <c r="A1632" s="94"/>
      <c r="B1632" s="39"/>
      <c r="C1632" s="40"/>
      <c r="D1632" s="98"/>
      <c r="E1632" s="98"/>
      <c r="F1632" s="40"/>
      <c r="G1632" s="97"/>
      <c r="H1632" s="94"/>
      <c r="I1632" s="97"/>
      <c r="J1632" s="94"/>
      <c r="K1632" s="94"/>
      <c r="L1632" s="94"/>
      <c r="M1632" s="97" t="n">
        <v>0</v>
      </c>
      <c r="N1632" s="97" t="n">
        <v>0</v>
      </c>
      <c r="O1632" s="97" t="n">
        <v>0</v>
      </c>
      <c r="P1632" s="94"/>
      <c r="Q1632" s="94"/>
    </row>
    <row r="1633" customFormat="false" ht="12.75" hidden="false" customHeight="false" outlineLevel="0" collapsed="false">
      <c r="A1633" s="99"/>
      <c r="B1633" s="100"/>
      <c r="C1633" s="101"/>
      <c r="D1633" s="102"/>
      <c r="E1633" s="102"/>
      <c r="F1633" s="101"/>
      <c r="G1633" s="103"/>
      <c r="H1633" s="99"/>
      <c r="I1633" s="103"/>
      <c r="J1633" s="99"/>
      <c r="K1633" s="99"/>
      <c r="L1633" s="99"/>
      <c r="M1633" s="103" t="n">
        <v>0</v>
      </c>
      <c r="N1633" s="103" t="n">
        <v>0</v>
      </c>
      <c r="O1633" s="103" t="n">
        <v>0</v>
      </c>
      <c r="P1633" s="99"/>
      <c r="Q1633" s="99"/>
    </row>
    <row r="1634" customFormat="false" ht="12.75" hidden="false" customHeight="false" outlineLevel="0" collapsed="false">
      <c r="A1634" s="104" t="n">
        <f aca="false">A1631+1</f>
        <v>545</v>
      </c>
      <c r="B1634" s="121"/>
      <c r="C1634" s="40"/>
      <c r="D1634" s="96"/>
      <c r="E1634" s="96"/>
      <c r="F1634" s="40"/>
      <c r="G1634" s="105" t="n">
        <f aca="false">C1634</f>
        <v>0</v>
      </c>
      <c r="H1634" s="104" t="n">
        <f aca="false">IF(AND(E1634=0,E1635=0),25,20)</f>
        <v>25</v>
      </c>
      <c r="I1634" s="105" t="n">
        <f aca="false">F1634</f>
        <v>0</v>
      </c>
      <c r="J1634" s="94" t="n">
        <f aca="false">IF(E1634="WO40",-40,MAX(4,SUM(E1634:E1635)))</f>
        <v>4</v>
      </c>
      <c r="K1634" s="104" t="n">
        <f aca="false">IF(D1634&gt;E1634,1,0)+IF(D1635&gt;E1635,1,0)+IF(D1636&gt;E1636,1,0)</f>
        <v>0</v>
      </c>
      <c r="L1634" s="104" t="n">
        <f aca="false">IF(E1634&gt;D1634,1,0)+IF(E1635&gt;D1635,1,0)+IF(E1636&gt;D1636,1,0)</f>
        <v>0</v>
      </c>
      <c r="M1634" s="97" t="str">
        <f aca="false">G1634&amp;" d. "&amp;I1634</f>
        <v>0 d. 0</v>
      </c>
      <c r="N1634" s="97" t="str">
        <f aca="false">G1634&amp;" x "&amp;I1634</f>
        <v>0 x 0</v>
      </c>
      <c r="O1634" s="97" t="str">
        <f aca="false">I1634&amp;" x "&amp;G1634</f>
        <v>0 x 0</v>
      </c>
      <c r="P1634" s="94" t="n">
        <f aca="false">MONTH(B1634)</f>
        <v>12</v>
      </c>
      <c r="Q1634" s="94" t="n">
        <f aca="false">QUOTIENT(B1634-2,7)-6129</f>
        <v>-6129</v>
      </c>
    </row>
    <row r="1635" customFormat="false" ht="12.75" hidden="false" customHeight="false" outlineLevel="0" collapsed="false">
      <c r="A1635" s="94"/>
      <c r="B1635" s="39"/>
      <c r="C1635" s="40"/>
      <c r="D1635" s="98"/>
      <c r="E1635" s="98"/>
      <c r="F1635" s="40"/>
      <c r="G1635" s="97"/>
      <c r="H1635" s="94"/>
      <c r="I1635" s="97"/>
      <c r="J1635" s="94"/>
      <c r="K1635" s="94"/>
      <c r="L1635" s="94"/>
      <c r="M1635" s="97" t="n">
        <v>0</v>
      </c>
      <c r="N1635" s="97" t="n">
        <v>0</v>
      </c>
      <c r="O1635" s="97" t="n">
        <v>0</v>
      </c>
      <c r="P1635" s="94"/>
      <c r="Q1635" s="94"/>
    </row>
    <row r="1636" customFormat="false" ht="12.75" hidden="false" customHeight="false" outlineLevel="0" collapsed="false">
      <c r="A1636" s="99"/>
      <c r="B1636" s="100"/>
      <c r="C1636" s="101"/>
      <c r="D1636" s="102"/>
      <c r="E1636" s="102"/>
      <c r="F1636" s="101"/>
      <c r="G1636" s="103"/>
      <c r="H1636" s="99"/>
      <c r="I1636" s="103"/>
      <c r="J1636" s="99"/>
      <c r="K1636" s="99"/>
      <c r="L1636" s="99"/>
      <c r="M1636" s="103" t="n">
        <v>0</v>
      </c>
      <c r="N1636" s="103" t="n">
        <v>0</v>
      </c>
      <c r="O1636" s="103" t="n">
        <v>0</v>
      </c>
      <c r="P1636" s="99"/>
      <c r="Q1636" s="99"/>
    </row>
    <row r="1637" customFormat="false" ht="12.75" hidden="false" customHeight="false" outlineLevel="0" collapsed="false">
      <c r="A1637" s="104" t="n">
        <f aca="false">A1634+1</f>
        <v>546</v>
      </c>
      <c r="B1637" s="121"/>
      <c r="C1637" s="40"/>
      <c r="D1637" s="96"/>
      <c r="E1637" s="96"/>
      <c r="F1637" s="40"/>
      <c r="G1637" s="105" t="n">
        <f aca="false">C1637</f>
        <v>0</v>
      </c>
      <c r="H1637" s="104" t="n">
        <f aca="false">IF(AND(E1637=0,E1638=0),25,20)</f>
        <v>25</v>
      </c>
      <c r="I1637" s="105" t="n">
        <f aca="false">F1637</f>
        <v>0</v>
      </c>
      <c r="J1637" s="94" t="n">
        <f aca="false">IF(E1637="WO40",-40,MAX(4,SUM(E1637:E1638)))</f>
        <v>4</v>
      </c>
      <c r="K1637" s="104" t="n">
        <f aca="false">IF(D1637&gt;E1637,1,0)+IF(D1638&gt;E1638,1,0)+IF(D1639&gt;E1639,1,0)</f>
        <v>0</v>
      </c>
      <c r="L1637" s="104" t="n">
        <f aca="false">IF(E1637&gt;D1637,1,0)+IF(E1638&gt;D1638,1,0)+IF(E1639&gt;D1639,1,0)</f>
        <v>0</v>
      </c>
      <c r="M1637" s="97" t="str">
        <f aca="false">G1637&amp;" d. "&amp;I1637</f>
        <v>0 d. 0</v>
      </c>
      <c r="N1637" s="97" t="str">
        <f aca="false">G1637&amp;" x "&amp;I1637</f>
        <v>0 x 0</v>
      </c>
      <c r="O1637" s="97" t="str">
        <f aca="false">I1637&amp;" x "&amp;G1637</f>
        <v>0 x 0</v>
      </c>
      <c r="P1637" s="94" t="n">
        <f aca="false">MONTH(B1637)</f>
        <v>12</v>
      </c>
      <c r="Q1637" s="94" t="n">
        <f aca="false">QUOTIENT(B1637-2,7)-6129</f>
        <v>-6129</v>
      </c>
    </row>
    <row r="1638" customFormat="false" ht="12.75" hidden="false" customHeight="false" outlineLevel="0" collapsed="false">
      <c r="A1638" s="94"/>
      <c r="B1638" s="39"/>
      <c r="C1638" s="40"/>
      <c r="D1638" s="98"/>
      <c r="E1638" s="98"/>
      <c r="F1638" s="40"/>
      <c r="G1638" s="97"/>
      <c r="H1638" s="94"/>
      <c r="I1638" s="97"/>
      <c r="J1638" s="94"/>
      <c r="K1638" s="94"/>
      <c r="L1638" s="94"/>
      <c r="M1638" s="97" t="n">
        <v>0</v>
      </c>
      <c r="N1638" s="97" t="n">
        <v>0</v>
      </c>
      <c r="O1638" s="97" t="n">
        <v>0</v>
      </c>
      <c r="P1638" s="94"/>
      <c r="Q1638" s="94"/>
    </row>
    <row r="1639" customFormat="false" ht="12.75" hidden="false" customHeight="false" outlineLevel="0" collapsed="false">
      <c r="A1639" s="99"/>
      <c r="B1639" s="100"/>
      <c r="C1639" s="101"/>
      <c r="D1639" s="102"/>
      <c r="E1639" s="102"/>
      <c r="F1639" s="101"/>
      <c r="G1639" s="103"/>
      <c r="H1639" s="99"/>
      <c r="I1639" s="103"/>
      <c r="J1639" s="99"/>
      <c r="K1639" s="99"/>
      <c r="L1639" s="99"/>
      <c r="M1639" s="103" t="n">
        <v>0</v>
      </c>
      <c r="N1639" s="103" t="n">
        <v>0</v>
      </c>
      <c r="O1639" s="103" t="n">
        <v>0</v>
      </c>
      <c r="P1639" s="99"/>
      <c r="Q1639" s="99"/>
    </row>
    <row r="1640" customFormat="false" ht="12.75" hidden="false" customHeight="false" outlineLevel="0" collapsed="false">
      <c r="A1640" s="104" t="n">
        <f aca="false">A1637+1</f>
        <v>547</v>
      </c>
      <c r="B1640" s="121"/>
      <c r="C1640" s="40"/>
      <c r="D1640" s="96"/>
      <c r="E1640" s="96"/>
      <c r="F1640" s="40"/>
      <c r="G1640" s="105" t="n">
        <f aca="false">C1640</f>
        <v>0</v>
      </c>
      <c r="H1640" s="104" t="n">
        <f aca="false">IF(AND(E1640=0,E1641=0),25,20)</f>
        <v>25</v>
      </c>
      <c r="I1640" s="105" t="n">
        <f aca="false">F1640</f>
        <v>0</v>
      </c>
      <c r="J1640" s="94" t="n">
        <f aca="false">IF(E1640="WO40",-40,MAX(4,SUM(E1640:E1641)))</f>
        <v>4</v>
      </c>
      <c r="K1640" s="104" t="n">
        <f aca="false">IF(D1640&gt;E1640,1,0)+IF(D1641&gt;E1641,1,0)+IF(D1642&gt;E1642,1,0)</f>
        <v>0</v>
      </c>
      <c r="L1640" s="104" t="n">
        <f aca="false">IF(E1640&gt;D1640,1,0)+IF(E1641&gt;D1641,1,0)+IF(E1642&gt;D1642,1,0)</f>
        <v>0</v>
      </c>
      <c r="M1640" s="97" t="str">
        <f aca="false">G1640&amp;" d. "&amp;I1640</f>
        <v>0 d. 0</v>
      </c>
      <c r="N1640" s="97" t="str">
        <f aca="false">G1640&amp;" x "&amp;I1640</f>
        <v>0 x 0</v>
      </c>
      <c r="O1640" s="97" t="str">
        <f aca="false">I1640&amp;" x "&amp;G1640</f>
        <v>0 x 0</v>
      </c>
      <c r="P1640" s="94" t="n">
        <f aca="false">MONTH(B1640)</f>
        <v>12</v>
      </c>
      <c r="Q1640" s="94" t="n">
        <f aca="false">QUOTIENT(B1640-2,7)-6129</f>
        <v>-6129</v>
      </c>
    </row>
    <row r="1641" customFormat="false" ht="12.75" hidden="false" customHeight="false" outlineLevel="0" collapsed="false">
      <c r="A1641" s="94"/>
      <c r="B1641" s="39"/>
      <c r="C1641" s="40"/>
      <c r="D1641" s="98"/>
      <c r="E1641" s="98"/>
      <c r="F1641" s="40"/>
      <c r="G1641" s="97"/>
      <c r="H1641" s="94"/>
      <c r="I1641" s="97"/>
      <c r="J1641" s="94"/>
      <c r="K1641" s="94"/>
      <c r="L1641" s="94"/>
      <c r="M1641" s="97" t="n">
        <v>0</v>
      </c>
      <c r="N1641" s="97" t="n">
        <v>0</v>
      </c>
      <c r="O1641" s="97" t="n">
        <v>0</v>
      </c>
      <c r="P1641" s="94"/>
      <c r="Q1641" s="94"/>
    </row>
    <row r="1642" customFormat="false" ht="12.75" hidden="false" customHeight="false" outlineLevel="0" collapsed="false">
      <c r="A1642" s="99"/>
      <c r="B1642" s="100"/>
      <c r="C1642" s="101"/>
      <c r="D1642" s="102"/>
      <c r="E1642" s="102"/>
      <c r="F1642" s="101"/>
      <c r="G1642" s="103"/>
      <c r="H1642" s="99"/>
      <c r="I1642" s="103"/>
      <c r="J1642" s="99"/>
      <c r="K1642" s="99"/>
      <c r="L1642" s="99"/>
      <c r="M1642" s="103" t="n">
        <v>0</v>
      </c>
      <c r="N1642" s="103" t="n">
        <v>0</v>
      </c>
      <c r="O1642" s="103" t="n">
        <v>0</v>
      </c>
      <c r="P1642" s="99"/>
      <c r="Q1642" s="99"/>
    </row>
    <row r="1643" customFormat="false" ht="12.75" hidden="false" customHeight="false" outlineLevel="0" collapsed="false">
      <c r="A1643" s="104" t="n">
        <f aca="false">A1640+1</f>
        <v>548</v>
      </c>
      <c r="B1643" s="121"/>
      <c r="C1643" s="40"/>
      <c r="D1643" s="96"/>
      <c r="E1643" s="96"/>
      <c r="F1643" s="40"/>
      <c r="G1643" s="105" t="n">
        <f aca="false">C1643</f>
        <v>0</v>
      </c>
      <c r="H1643" s="104" t="n">
        <f aca="false">IF(AND(E1643=0,E1644=0),25,20)</f>
        <v>25</v>
      </c>
      <c r="I1643" s="105" t="n">
        <f aca="false">F1643</f>
        <v>0</v>
      </c>
      <c r="J1643" s="94" t="n">
        <f aca="false">IF(E1643="WO40",-40,MAX(4,SUM(E1643:E1644)))</f>
        <v>4</v>
      </c>
      <c r="K1643" s="104" t="n">
        <f aca="false">IF(D1643&gt;E1643,1,0)+IF(D1644&gt;E1644,1,0)+IF(D1645&gt;E1645,1,0)</f>
        <v>0</v>
      </c>
      <c r="L1643" s="104" t="n">
        <f aca="false">IF(E1643&gt;D1643,1,0)+IF(E1644&gt;D1644,1,0)+IF(E1645&gt;D1645,1,0)</f>
        <v>0</v>
      </c>
      <c r="M1643" s="97" t="str">
        <f aca="false">G1643&amp;" d. "&amp;I1643</f>
        <v>0 d. 0</v>
      </c>
      <c r="N1643" s="97" t="str">
        <f aca="false">G1643&amp;" x "&amp;I1643</f>
        <v>0 x 0</v>
      </c>
      <c r="O1643" s="97" t="str">
        <f aca="false">I1643&amp;" x "&amp;G1643</f>
        <v>0 x 0</v>
      </c>
      <c r="P1643" s="94" t="n">
        <f aca="false">MONTH(B1643)</f>
        <v>12</v>
      </c>
      <c r="Q1643" s="94" t="n">
        <f aca="false">QUOTIENT(B1643-2,7)-6129</f>
        <v>-6129</v>
      </c>
    </row>
    <row r="1644" customFormat="false" ht="12.75" hidden="false" customHeight="false" outlineLevel="0" collapsed="false">
      <c r="A1644" s="94"/>
      <c r="B1644" s="39"/>
      <c r="C1644" s="40"/>
      <c r="D1644" s="98"/>
      <c r="E1644" s="98"/>
      <c r="F1644" s="40"/>
      <c r="G1644" s="97"/>
      <c r="H1644" s="94"/>
      <c r="I1644" s="97"/>
      <c r="J1644" s="94"/>
      <c r="K1644" s="94"/>
      <c r="L1644" s="94"/>
      <c r="M1644" s="97" t="n">
        <v>0</v>
      </c>
      <c r="N1644" s="97" t="n">
        <v>0</v>
      </c>
      <c r="O1644" s="97" t="n">
        <v>0</v>
      </c>
      <c r="P1644" s="94"/>
      <c r="Q1644" s="94"/>
    </row>
    <row r="1645" customFormat="false" ht="12.75" hidden="false" customHeight="false" outlineLevel="0" collapsed="false">
      <c r="A1645" s="99"/>
      <c r="B1645" s="100"/>
      <c r="C1645" s="101"/>
      <c r="D1645" s="102"/>
      <c r="E1645" s="102"/>
      <c r="F1645" s="101"/>
      <c r="G1645" s="103"/>
      <c r="H1645" s="99"/>
      <c r="I1645" s="103"/>
      <c r="J1645" s="99"/>
      <c r="K1645" s="99"/>
      <c r="L1645" s="99"/>
      <c r="M1645" s="103" t="n">
        <v>0</v>
      </c>
      <c r="N1645" s="103" t="n">
        <v>0</v>
      </c>
      <c r="O1645" s="103" t="n">
        <v>0</v>
      </c>
      <c r="P1645" s="99"/>
      <c r="Q1645" s="99"/>
    </row>
    <row r="1646" customFormat="false" ht="12.75" hidden="false" customHeight="false" outlineLevel="0" collapsed="false">
      <c r="A1646" s="104" t="n">
        <f aca="false">A1643+1</f>
        <v>549</v>
      </c>
      <c r="B1646" s="121"/>
      <c r="C1646" s="40"/>
      <c r="D1646" s="96"/>
      <c r="E1646" s="96"/>
      <c r="F1646" s="40"/>
      <c r="G1646" s="105" t="n">
        <f aca="false">C1646</f>
        <v>0</v>
      </c>
      <c r="H1646" s="104" t="n">
        <f aca="false">IF(AND(E1646=0,E1647=0),25,20)</f>
        <v>25</v>
      </c>
      <c r="I1646" s="105" t="n">
        <f aca="false">F1646</f>
        <v>0</v>
      </c>
      <c r="J1646" s="94" t="n">
        <f aca="false">IF(E1646="WO40",-40,MAX(4,SUM(E1646:E1647)))</f>
        <v>4</v>
      </c>
      <c r="K1646" s="104" t="n">
        <f aca="false">IF(D1646&gt;E1646,1,0)+IF(D1647&gt;E1647,1,0)+IF(D1648&gt;E1648,1,0)</f>
        <v>0</v>
      </c>
      <c r="L1646" s="104" t="n">
        <f aca="false">IF(E1646&gt;D1646,1,0)+IF(E1647&gt;D1647,1,0)+IF(E1648&gt;D1648,1,0)</f>
        <v>0</v>
      </c>
      <c r="M1646" s="97" t="str">
        <f aca="false">G1646&amp;" d. "&amp;I1646</f>
        <v>0 d. 0</v>
      </c>
      <c r="N1646" s="97" t="str">
        <f aca="false">G1646&amp;" x "&amp;I1646</f>
        <v>0 x 0</v>
      </c>
      <c r="O1646" s="97" t="str">
        <f aca="false">I1646&amp;" x "&amp;G1646</f>
        <v>0 x 0</v>
      </c>
      <c r="P1646" s="94" t="n">
        <f aca="false">MONTH(B1646)</f>
        <v>12</v>
      </c>
      <c r="Q1646" s="94" t="n">
        <f aca="false">QUOTIENT(B1646-2,7)-6129</f>
        <v>-6129</v>
      </c>
    </row>
    <row r="1647" customFormat="false" ht="12.75" hidden="false" customHeight="false" outlineLevel="0" collapsed="false">
      <c r="A1647" s="94"/>
      <c r="B1647" s="39"/>
      <c r="C1647" s="40"/>
      <c r="D1647" s="98"/>
      <c r="E1647" s="98"/>
      <c r="F1647" s="40"/>
      <c r="G1647" s="97"/>
      <c r="H1647" s="94"/>
      <c r="I1647" s="97"/>
      <c r="J1647" s="94"/>
      <c r="K1647" s="94"/>
      <c r="L1647" s="94"/>
      <c r="M1647" s="97" t="n">
        <v>0</v>
      </c>
      <c r="N1647" s="97" t="n">
        <v>0</v>
      </c>
      <c r="O1647" s="97" t="n">
        <v>0</v>
      </c>
      <c r="P1647" s="94"/>
      <c r="Q1647" s="94"/>
    </row>
    <row r="1648" customFormat="false" ht="12.75" hidden="false" customHeight="false" outlineLevel="0" collapsed="false">
      <c r="A1648" s="99"/>
      <c r="B1648" s="100"/>
      <c r="C1648" s="101"/>
      <c r="D1648" s="102"/>
      <c r="E1648" s="102"/>
      <c r="F1648" s="101"/>
      <c r="G1648" s="103"/>
      <c r="H1648" s="99"/>
      <c r="I1648" s="103"/>
      <c r="J1648" s="99"/>
      <c r="K1648" s="99"/>
      <c r="L1648" s="99"/>
      <c r="M1648" s="103" t="n">
        <v>0</v>
      </c>
      <c r="N1648" s="103" t="n">
        <v>0</v>
      </c>
      <c r="O1648" s="103" t="n">
        <v>0</v>
      </c>
      <c r="P1648" s="99"/>
      <c r="Q1648" s="99"/>
    </row>
    <row r="1649" customFormat="false" ht="12.75" hidden="false" customHeight="false" outlineLevel="0" collapsed="false">
      <c r="A1649" s="104" t="n">
        <f aca="false">A1646+1</f>
        <v>550</v>
      </c>
      <c r="B1649" s="121"/>
      <c r="C1649" s="40"/>
      <c r="D1649" s="96"/>
      <c r="E1649" s="96"/>
      <c r="F1649" s="40"/>
      <c r="G1649" s="105" t="n">
        <f aca="false">C1649</f>
        <v>0</v>
      </c>
      <c r="H1649" s="104" t="n">
        <f aca="false">IF(AND(E1649=0,E1650=0),25,20)</f>
        <v>25</v>
      </c>
      <c r="I1649" s="105" t="n">
        <f aca="false">F1649</f>
        <v>0</v>
      </c>
      <c r="J1649" s="94" t="n">
        <f aca="false">IF(E1649="WO40",-40,MAX(4,SUM(E1649:E1650)))</f>
        <v>4</v>
      </c>
      <c r="K1649" s="104" t="n">
        <f aca="false">IF(D1649&gt;E1649,1,0)+IF(D1650&gt;E1650,1,0)+IF(D1651&gt;E1651,1,0)</f>
        <v>0</v>
      </c>
      <c r="L1649" s="104" t="n">
        <f aca="false">IF(E1649&gt;D1649,1,0)+IF(E1650&gt;D1650,1,0)+IF(E1651&gt;D1651,1,0)</f>
        <v>0</v>
      </c>
      <c r="M1649" s="97" t="str">
        <f aca="false">G1649&amp;" d. "&amp;I1649</f>
        <v>0 d. 0</v>
      </c>
      <c r="N1649" s="97" t="str">
        <f aca="false">G1649&amp;" x "&amp;I1649</f>
        <v>0 x 0</v>
      </c>
      <c r="O1649" s="97" t="str">
        <f aca="false">I1649&amp;" x "&amp;G1649</f>
        <v>0 x 0</v>
      </c>
      <c r="P1649" s="94" t="n">
        <f aca="false">MONTH(B1649)</f>
        <v>12</v>
      </c>
      <c r="Q1649" s="94" t="n">
        <f aca="false">QUOTIENT(B1649-2,7)-6129</f>
        <v>-6129</v>
      </c>
    </row>
    <row r="1650" customFormat="false" ht="12.75" hidden="false" customHeight="false" outlineLevel="0" collapsed="false">
      <c r="A1650" s="94"/>
      <c r="B1650" s="39"/>
      <c r="C1650" s="40"/>
      <c r="D1650" s="98"/>
      <c r="E1650" s="98"/>
      <c r="F1650" s="40"/>
      <c r="G1650" s="97"/>
      <c r="H1650" s="94"/>
      <c r="I1650" s="97"/>
      <c r="J1650" s="94"/>
      <c r="K1650" s="94"/>
      <c r="L1650" s="94"/>
      <c r="M1650" s="97" t="n">
        <v>0</v>
      </c>
      <c r="N1650" s="97" t="n">
        <v>0</v>
      </c>
      <c r="O1650" s="97" t="n">
        <v>0</v>
      </c>
      <c r="P1650" s="94"/>
      <c r="Q1650" s="94"/>
    </row>
    <row r="1651" customFormat="false" ht="12.75" hidden="false" customHeight="false" outlineLevel="0" collapsed="false">
      <c r="A1651" s="99"/>
      <c r="B1651" s="100"/>
      <c r="C1651" s="101"/>
      <c r="D1651" s="102"/>
      <c r="E1651" s="102"/>
      <c r="F1651" s="101"/>
      <c r="G1651" s="103"/>
      <c r="H1651" s="99"/>
      <c r="I1651" s="103"/>
      <c r="J1651" s="99"/>
      <c r="K1651" s="99"/>
      <c r="L1651" s="99"/>
      <c r="M1651" s="103" t="n">
        <v>0</v>
      </c>
      <c r="N1651" s="103" t="n">
        <v>0</v>
      </c>
      <c r="O1651" s="103" t="n">
        <v>0</v>
      </c>
      <c r="P1651" s="99"/>
      <c r="Q1651" s="99"/>
    </row>
    <row r="1652" customFormat="false" ht="12.75" hidden="false" customHeight="false" outlineLevel="0" collapsed="false">
      <c r="A1652" s="104" t="n">
        <f aca="false">A1649+1</f>
        <v>551</v>
      </c>
      <c r="B1652" s="121"/>
      <c r="C1652" s="40"/>
      <c r="D1652" s="96"/>
      <c r="E1652" s="96"/>
      <c r="F1652" s="40"/>
      <c r="G1652" s="105" t="n">
        <f aca="false">C1652</f>
        <v>0</v>
      </c>
      <c r="H1652" s="104" t="n">
        <f aca="false">IF(AND(E1652=0,E1653=0),25,20)</f>
        <v>25</v>
      </c>
      <c r="I1652" s="105" t="n">
        <f aca="false">F1652</f>
        <v>0</v>
      </c>
      <c r="J1652" s="94" t="n">
        <f aca="false">IF(E1652="WO40",-40,MAX(4,SUM(E1652:E1653)))</f>
        <v>4</v>
      </c>
      <c r="K1652" s="104" t="n">
        <f aca="false">IF(D1652&gt;E1652,1,0)+IF(D1653&gt;E1653,1,0)+IF(D1654&gt;E1654,1,0)</f>
        <v>0</v>
      </c>
      <c r="L1652" s="104" t="n">
        <f aca="false">IF(E1652&gt;D1652,1,0)+IF(E1653&gt;D1653,1,0)+IF(E1654&gt;D1654,1,0)</f>
        <v>0</v>
      </c>
      <c r="M1652" s="97" t="str">
        <f aca="false">G1652&amp;" d. "&amp;I1652</f>
        <v>0 d. 0</v>
      </c>
      <c r="N1652" s="97" t="str">
        <f aca="false">G1652&amp;" x "&amp;I1652</f>
        <v>0 x 0</v>
      </c>
      <c r="O1652" s="97" t="str">
        <f aca="false">I1652&amp;" x "&amp;G1652</f>
        <v>0 x 0</v>
      </c>
      <c r="P1652" s="94" t="n">
        <f aca="false">MONTH(B1652)</f>
        <v>12</v>
      </c>
      <c r="Q1652" s="94" t="n">
        <f aca="false">QUOTIENT(B1652-2,7)-6129</f>
        <v>-6129</v>
      </c>
    </row>
    <row r="1653" customFormat="false" ht="12.75" hidden="false" customHeight="false" outlineLevel="0" collapsed="false">
      <c r="A1653" s="94"/>
      <c r="B1653" s="39"/>
      <c r="C1653" s="40"/>
      <c r="D1653" s="98"/>
      <c r="E1653" s="98"/>
      <c r="F1653" s="40"/>
      <c r="G1653" s="97"/>
      <c r="H1653" s="94"/>
      <c r="I1653" s="97"/>
      <c r="J1653" s="94"/>
      <c r="K1653" s="94"/>
      <c r="L1653" s="94"/>
      <c r="M1653" s="97" t="n">
        <v>0</v>
      </c>
      <c r="N1653" s="97" t="n">
        <v>0</v>
      </c>
      <c r="O1653" s="97" t="n">
        <v>0</v>
      </c>
      <c r="P1653" s="94"/>
      <c r="Q1653" s="94"/>
    </row>
    <row r="1654" customFormat="false" ht="12.75" hidden="false" customHeight="false" outlineLevel="0" collapsed="false">
      <c r="A1654" s="99"/>
      <c r="B1654" s="100"/>
      <c r="C1654" s="101"/>
      <c r="D1654" s="102"/>
      <c r="E1654" s="102"/>
      <c r="F1654" s="101"/>
      <c r="G1654" s="103"/>
      <c r="H1654" s="99"/>
      <c r="I1654" s="103"/>
      <c r="J1654" s="99"/>
      <c r="K1654" s="99"/>
      <c r="L1654" s="99"/>
      <c r="M1654" s="103" t="n">
        <v>0</v>
      </c>
      <c r="N1654" s="103" t="n">
        <v>0</v>
      </c>
      <c r="O1654" s="103" t="n">
        <v>0</v>
      </c>
      <c r="P1654" s="99"/>
      <c r="Q1654" s="99"/>
    </row>
    <row r="1655" customFormat="false" ht="12.75" hidden="false" customHeight="false" outlineLevel="0" collapsed="false">
      <c r="A1655" s="104" t="n">
        <f aca="false">A1652+1</f>
        <v>552</v>
      </c>
      <c r="B1655" s="121"/>
      <c r="C1655" s="40"/>
      <c r="D1655" s="96"/>
      <c r="E1655" s="96"/>
      <c r="F1655" s="40"/>
      <c r="G1655" s="105" t="n">
        <f aca="false">C1655</f>
        <v>0</v>
      </c>
      <c r="H1655" s="104" t="n">
        <f aca="false">IF(AND(E1655=0,E1656=0),25,20)</f>
        <v>25</v>
      </c>
      <c r="I1655" s="105" t="n">
        <f aca="false">F1655</f>
        <v>0</v>
      </c>
      <c r="J1655" s="94" t="n">
        <f aca="false">IF(E1655="WO40",-40,MAX(4,SUM(E1655:E1656)))</f>
        <v>4</v>
      </c>
      <c r="K1655" s="104" t="n">
        <f aca="false">IF(D1655&gt;E1655,1,0)+IF(D1656&gt;E1656,1,0)+IF(D1657&gt;E1657,1,0)</f>
        <v>0</v>
      </c>
      <c r="L1655" s="104" t="n">
        <f aca="false">IF(E1655&gt;D1655,1,0)+IF(E1656&gt;D1656,1,0)+IF(E1657&gt;D1657,1,0)</f>
        <v>0</v>
      </c>
      <c r="M1655" s="97" t="str">
        <f aca="false">G1655&amp;" d. "&amp;I1655</f>
        <v>0 d. 0</v>
      </c>
      <c r="N1655" s="97" t="str">
        <f aca="false">G1655&amp;" x "&amp;I1655</f>
        <v>0 x 0</v>
      </c>
      <c r="O1655" s="97" t="str">
        <f aca="false">I1655&amp;" x "&amp;G1655</f>
        <v>0 x 0</v>
      </c>
      <c r="P1655" s="94" t="n">
        <f aca="false">MONTH(B1655)</f>
        <v>12</v>
      </c>
      <c r="Q1655" s="94" t="n">
        <f aca="false">QUOTIENT(B1655-2,7)-6129</f>
        <v>-6129</v>
      </c>
    </row>
    <row r="1656" customFormat="false" ht="12.75" hidden="false" customHeight="false" outlineLevel="0" collapsed="false">
      <c r="A1656" s="94"/>
      <c r="B1656" s="39"/>
      <c r="C1656" s="40"/>
      <c r="D1656" s="98"/>
      <c r="E1656" s="98"/>
      <c r="F1656" s="40"/>
      <c r="G1656" s="97"/>
      <c r="H1656" s="94"/>
      <c r="I1656" s="97"/>
      <c r="J1656" s="94"/>
      <c r="K1656" s="94"/>
      <c r="L1656" s="94"/>
      <c r="M1656" s="97" t="n">
        <v>0</v>
      </c>
      <c r="N1656" s="97" t="n">
        <v>0</v>
      </c>
      <c r="O1656" s="97" t="n">
        <v>0</v>
      </c>
      <c r="P1656" s="94"/>
      <c r="Q1656" s="94"/>
    </row>
    <row r="1657" customFormat="false" ht="12.75" hidden="false" customHeight="false" outlineLevel="0" collapsed="false">
      <c r="A1657" s="99"/>
      <c r="B1657" s="100"/>
      <c r="C1657" s="101"/>
      <c r="D1657" s="102"/>
      <c r="E1657" s="102"/>
      <c r="F1657" s="101"/>
      <c r="G1657" s="103"/>
      <c r="H1657" s="99"/>
      <c r="I1657" s="103"/>
      <c r="J1657" s="99"/>
      <c r="K1657" s="99"/>
      <c r="L1657" s="99"/>
      <c r="M1657" s="103" t="n">
        <v>0</v>
      </c>
      <c r="N1657" s="103" t="n">
        <v>0</v>
      </c>
      <c r="O1657" s="103" t="n">
        <v>0</v>
      </c>
      <c r="P1657" s="99"/>
      <c r="Q1657" s="99"/>
    </row>
    <row r="1658" customFormat="false" ht="12.75" hidden="false" customHeight="false" outlineLevel="0" collapsed="false">
      <c r="A1658" s="104" t="n">
        <f aca="false">A1655+1</f>
        <v>553</v>
      </c>
      <c r="B1658" s="121"/>
      <c r="C1658" s="40"/>
      <c r="D1658" s="96"/>
      <c r="E1658" s="96"/>
      <c r="F1658" s="40"/>
      <c r="G1658" s="105" t="n">
        <f aca="false">C1658</f>
        <v>0</v>
      </c>
      <c r="H1658" s="104" t="n">
        <f aca="false">IF(AND(E1658=0,E1659=0),25,20)</f>
        <v>25</v>
      </c>
      <c r="I1658" s="105" t="n">
        <f aca="false">F1658</f>
        <v>0</v>
      </c>
      <c r="J1658" s="94" t="n">
        <f aca="false">IF(E1658="WO40",-40,MAX(4,SUM(E1658:E1659)))</f>
        <v>4</v>
      </c>
      <c r="K1658" s="104" t="n">
        <f aca="false">IF(D1658&gt;E1658,1,0)+IF(D1659&gt;E1659,1,0)+IF(D1660&gt;E1660,1,0)</f>
        <v>0</v>
      </c>
      <c r="L1658" s="104" t="n">
        <f aca="false">IF(E1658&gt;D1658,1,0)+IF(E1659&gt;D1659,1,0)+IF(E1660&gt;D1660,1,0)</f>
        <v>0</v>
      </c>
      <c r="M1658" s="97" t="str">
        <f aca="false">G1658&amp;" d. "&amp;I1658</f>
        <v>0 d. 0</v>
      </c>
      <c r="N1658" s="97" t="str">
        <f aca="false">G1658&amp;" x "&amp;I1658</f>
        <v>0 x 0</v>
      </c>
      <c r="O1658" s="97" t="str">
        <f aca="false">I1658&amp;" x "&amp;G1658</f>
        <v>0 x 0</v>
      </c>
      <c r="P1658" s="94" t="n">
        <f aca="false">MONTH(B1658)</f>
        <v>12</v>
      </c>
      <c r="Q1658" s="94" t="n">
        <f aca="false">QUOTIENT(B1658-2,7)-6129</f>
        <v>-6129</v>
      </c>
    </row>
    <row r="1659" customFormat="false" ht="12.75" hidden="false" customHeight="false" outlineLevel="0" collapsed="false">
      <c r="A1659" s="94"/>
      <c r="B1659" s="39"/>
      <c r="C1659" s="40"/>
      <c r="D1659" s="98"/>
      <c r="E1659" s="98"/>
      <c r="F1659" s="40"/>
      <c r="G1659" s="97"/>
      <c r="H1659" s="94"/>
      <c r="I1659" s="97"/>
      <c r="J1659" s="94"/>
      <c r="K1659" s="94"/>
      <c r="L1659" s="94"/>
      <c r="M1659" s="97" t="n">
        <v>0</v>
      </c>
      <c r="N1659" s="97" t="n">
        <v>0</v>
      </c>
      <c r="O1659" s="97" t="n">
        <v>0</v>
      </c>
      <c r="P1659" s="94"/>
      <c r="Q1659" s="94"/>
    </row>
    <row r="1660" customFormat="false" ht="12.75" hidden="false" customHeight="false" outlineLevel="0" collapsed="false">
      <c r="A1660" s="99"/>
      <c r="B1660" s="100"/>
      <c r="C1660" s="101"/>
      <c r="D1660" s="102"/>
      <c r="E1660" s="102"/>
      <c r="F1660" s="101"/>
      <c r="G1660" s="103"/>
      <c r="H1660" s="99"/>
      <c r="I1660" s="103"/>
      <c r="J1660" s="99"/>
      <c r="K1660" s="99"/>
      <c r="L1660" s="99"/>
      <c r="M1660" s="103" t="n">
        <v>0</v>
      </c>
      <c r="N1660" s="103" t="n">
        <v>0</v>
      </c>
      <c r="O1660" s="103" t="n">
        <v>0</v>
      </c>
      <c r="P1660" s="99"/>
      <c r="Q1660" s="99"/>
    </row>
    <row r="1661" customFormat="false" ht="12.75" hidden="false" customHeight="false" outlineLevel="0" collapsed="false">
      <c r="A1661" s="104" t="n">
        <f aca="false">A1658+1</f>
        <v>554</v>
      </c>
      <c r="B1661" s="121"/>
      <c r="C1661" s="40"/>
      <c r="D1661" s="96"/>
      <c r="E1661" s="96"/>
      <c r="F1661" s="40"/>
      <c r="G1661" s="105" t="n">
        <f aca="false">C1661</f>
        <v>0</v>
      </c>
      <c r="H1661" s="104" t="n">
        <f aca="false">IF(AND(E1661=0,E1662=0),25,20)</f>
        <v>25</v>
      </c>
      <c r="I1661" s="105" t="n">
        <f aca="false">F1661</f>
        <v>0</v>
      </c>
      <c r="J1661" s="94" t="n">
        <f aca="false">IF(E1661="WO40",-40,MAX(4,SUM(E1661:E1662)))</f>
        <v>4</v>
      </c>
      <c r="K1661" s="104" t="n">
        <f aca="false">IF(D1661&gt;E1661,1,0)+IF(D1662&gt;E1662,1,0)+IF(D1663&gt;E1663,1,0)</f>
        <v>0</v>
      </c>
      <c r="L1661" s="104" t="n">
        <f aca="false">IF(E1661&gt;D1661,1,0)+IF(E1662&gt;D1662,1,0)+IF(E1663&gt;D1663,1,0)</f>
        <v>0</v>
      </c>
      <c r="M1661" s="97" t="str">
        <f aca="false">G1661&amp;" d. "&amp;I1661</f>
        <v>0 d. 0</v>
      </c>
      <c r="N1661" s="97" t="str">
        <f aca="false">G1661&amp;" x "&amp;I1661</f>
        <v>0 x 0</v>
      </c>
      <c r="O1661" s="97" t="str">
        <f aca="false">I1661&amp;" x "&amp;G1661</f>
        <v>0 x 0</v>
      </c>
      <c r="P1661" s="94" t="n">
        <f aca="false">MONTH(B1661)</f>
        <v>12</v>
      </c>
      <c r="Q1661" s="94" t="n">
        <f aca="false">QUOTIENT(B1661-2,7)-6129</f>
        <v>-6129</v>
      </c>
    </row>
    <row r="1662" customFormat="false" ht="12.75" hidden="false" customHeight="false" outlineLevel="0" collapsed="false">
      <c r="A1662" s="94"/>
      <c r="B1662" s="39"/>
      <c r="C1662" s="40"/>
      <c r="D1662" s="98"/>
      <c r="E1662" s="98"/>
      <c r="F1662" s="40"/>
      <c r="G1662" s="97"/>
      <c r="H1662" s="94"/>
      <c r="I1662" s="97"/>
      <c r="J1662" s="94"/>
      <c r="K1662" s="94"/>
      <c r="L1662" s="94"/>
      <c r="M1662" s="97" t="n">
        <v>0</v>
      </c>
      <c r="N1662" s="97" t="n">
        <v>0</v>
      </c>
      <c r="O1662" s="97" t="n">
        <v>0</v>
      </c>
      <c r="P1662" s="94"/>
      <c r="Q1662" s="94"/>
    </row>
    <row r="1663" customFormat="false" ht="12.75" hidden="false" customHeight="false" outlineLevel="0" collapsed="false">
      <c r="A1663" s="99"/>
      <c r="B1663" s="100"/>
      <c r="C1663" s="101"/>
      <c r="D1663" s="102"/>
      <c r="E1663" s="102"/>
      <c r="F1663" s="101"/>
      <c r="G1663" s="103"/>
      <c r="H1663" s="99"/>
      <c r="I1663" s="103"/>
      <c r="J1663" s="99"/>
      <c r="K1663" s="99"/>
      <c r="L1663" s="99"/>
      <c r="M1663" s="103" t="n">
        <v>0</v>
      </c>
      <c r="N1663" s="103" t="n">
        <v>0</v>
      </c>
      <c r="O1663" s="103" t="n">
        <v>0</v>
      </c>
      <c r="P1663" s="99"/>
      <c r="Q1663" s="99"/>
    </row>
    <row r="1664" customFormat="false" ht="12.75" hidden="false" customHeight="false" outlineLevel="0" collapsed="false">
      <c r="A1664" s="104" t="n">
        <f aca="false">A1661+1</f>
        <v>555</v>
      </c>
      <c r="B1664" s="121"/>
      <c r="C1664" s="40"/>
      <c r="D1664" s="96"/>
      <c r="E1664" s="96"/>
      <c r="F1664" s="40"/>
      <c r="G1664" s="105" t="n">
        <f aca="false">C1664</f>
        <v>0</v>
      </c>
      <c r="H1664" s="104" t="n">
        <f aca="false">IF(AND(E1664=0,E1665=0),25,20)</f>
        <v>25</v>
      </c>
      <c r="I1664" s="105" t="n">
        <f aca="false">F1664</f>
        <v>0</v>
      </c>
      <c r="J1664" s="94" t="n">
        <f aca="false">IF(E1664="WO40",-40,MAX(4,SUM(E1664:E1665)))</f>
        <v>4</v>
      </c>
      <c r="K1664" s="104" t="n">
        <f aca="false">IF(D1664&gt;E1664,1,0)+IF(D1665&gt;E1665,1,0)+IF(D1666&gt;E1666,1,0)</f>
        <v>0</v>
      </c>
      <c r="L1664" s="104" t="n">
        <f aca="false">IF(E1664&gt;D1664,1,0)+IF(E1665&gt;D1665,1,0)+IF(E1666&gt;D1666,1,0)</f>
        <v>0</v>
      </c>
      <c r="M1664" s="97" t="str">
        <f aca="false">G1664&amp;" d. "&amp;I1664</f>
        <v>0 d. 0</v>
      </c>
      <c r="N1664" s="97" t="str">
        <f aca="false">G1664&amp;" x "&amp;I1664</f>
        <v>0 x 0</v>
      </c>
      <c r="O1664" s="97" t="str">
        <f aca="false">I1664&amp;" x "&amp;G1664</f>
        <v>0 x 0</v>
      </c>
      <c r="P1664" s="94" t="n">
        <f aca="false">MONTH(B1664)</f>
        <v>12</v>
      </c>
      <c r="Q1664" s="94" t="n">
        <f aca="false">QUOTIENT(B1664-2,7)-6129</f>
        <v>-6129</v>
      </c>
    </row>
    <row r="1665" customFormat="false" ht="12.75" hidden="false" customHeight="false" outlineLevel="0" collapsed="false">
      <c r="A1665" s="94"/>
      <c r="B1665" s="39"/>
      <c r="C1665" s="40"/>
      <c r="D1665" s="98"/>
      <c r="E1665" s="98"/>
      <c r="F1665" s="40"/>
      <c r="G1665" s="97"/>
      <c r="H1665" s="94"/>
      <c r="I1665" s="97"/>
      <c r="J1665" s="94"/>
      <c r="K1665" s="94"/>
      <c r="L1665" s="94"/>
      <c r="M1665" s="97" t="n">
        <v>0</v>
      </c>
      <c r="N1665" s="97" t="n">
        <v>0</v>
      </c>
      <c r="O1665" s="97" t="n">
        <v>0</v>
      </c>
      <c r="P1665" s="94"/>
      <c r="Q1665" s="94"/>
    </row>
    <row r="1666" customFormat="false" ht="12.75" hidden="false" customHeight="false" outlineLevel="0" collapsed="false">
      <c r="A1666" s="99"/>
      <c r="B1666" s="100"/>
      <c r="C1666" s="101"/>
      <c r="D1666" s="102"/>
      <c r="E1666" s="102"/>
      <c r="F1666" s="101"/>
      <c r="G1666" s="103"/>
      <c r="H1666" s="99"/>
      <c r="I1666" s="103"/>
      <c r="J1666" s="99"/>
      <c r="K1666" s="99"/>
      <c r="L1666" s="99"/>
      <c r="M1666" s="103" t="n">
        <v>0</v>
      </c>
      <c r="N1666" s="103" t="n">
        <v>0</v>
      </c>
      <c r="O1666" s="103" t="n">
        <v>0</v>
      </c>
      <c r="P1666" s="99"/>
      <c r="Q1666" s="99"/>
    </row>
    <row r="1667" customFormat="false" ht="12.75" hidden="false" customHeight="false" outlineLevel="0" collapsed="false">
      <c r="A1667" s="104" t="n">
        <f aca="false">A1664+1</f>
        <v>556</v>
      </c>
      <c r="B1667" s="121"/>
      <c r="C1667" s="40"/>
      <c r="D1667" s="96"/>
      <c r="E1667" s="96"/>
      <c r="F1667" s="40"/>
      <c r="G1667" s="105" t="n">
        <f aca="false">C1667</f>
        <v>0</v>
      </c>
      <c r="H1667" s="104" t="n">
        <f aca="false">IF(AND(E1667=0,E1668=0),25,20)</f>
        <v>25</v>
      </c>
      <c r="I1667" s="105" t="n">
        <f aca="false">F1667</f>
        <v>0</v>
      </c>
      <c r="J1667" s="94" t="n">
        <f aca="false">IF(E1667="WO40",-40,MAX(4,SUM(E1667:E1668)))</f>
        <v>4</v>
      </c>
      <c r="K1667" s="104" t="n">
        <f aca="false">IF(D1667&gt;E1667,1,0)+IF(D1668&gt;E1668,1,0)+IF(D1669&gt;E1669,1,0)</f>
        <v>0</v>
      </c>
      <c r="L1667" s="104" t="n">
        <f aca="false">IF(E1667&gt;D1667,1,0)+IF(E1668&gt;D1668,1,0)+IF(E1669&gt;D1669,1,0)</f>
        <v>0</v>
      </c>
      <c r="M1667" s="97" t="str">
        <f aca="false">G1667&amp;" d. "&amp;I1667</f>
        <v>0 d. 0</v>
      </c>
      <c r="N1667" s="97" t="str">
        <f aca="false">G1667&amp;" x "&amp;I1667</f>
        <v>0 x 0</v>
      </c>
      <c r="O1667" s="97" t="str">
        <f aca="false">I1667&amp;" x "&amp;G1667</f>
        <v>0 x 0</v>
      </c>
      <c r="P1667" s="94" t="n">
        <f aca="false">MONTH(B1667)</f>
        <v>12</v>
      </c>
      <c r="Q1667" s="94" t="n">
        <f aca="false">QUOTIENT(B1667-2,7)-6129</f>
        <v>-6129</v>
      </c>
    </row>
    <row r="1668" customFormat="false" ht="12.75" hidden="false" customHeight="false" outlineLevel="0" collapsed="false">
      <c r="A1668" s="94"/>
      <c r="B1668" s="39"/>
      <c r="C1668" s="40"/>
      <c r="D1668" s="98"/>
      <c r="E1668" s="98"/>
      <c r="F1668" s="40"/>
      <c r="G1668" s="97"/>
      <c r="H1668" s="94"/>
      <c r="I1668" s="97"/>
      <c r="J1668" s="94"/>
      <c r="K1668" s="94"/>
      <c r="L1668" s="94"/>
      <c r="M1668" s="97" t="n">
        <v>0</v>
      </c>
      <c r="N1668" s="97" t="n">
        <v>0</v>
      </c>
      <c r="O1668" s="97" t="n">
        <v>0</v>
      </c>
      <c r="P1668" s="94"/>
      <c r="Q1668" s="94"/>
    </row>
    <row r="1669" customFormat="false" ht="12.75" hidden="false" customHeight="false" outlineLevel="0" collapsed="false">
      <c r="A1669" s="99"/>
      <c r="B1669" s="100"/>
      <c r="C1669" s="101"/>
      <c r="D1669" s="102"/>
      <c r="E1669" s="102"/>
      <c r="F1669" s="101"/>
      <c r="G1669" s="103"/>
      <c r="H1669" s="99"/>
      <c r="I1669" s="103"/>
      <c r="J1669" s="99"/>
      <c r="K1669" s="99"/>
      <c r="L1669" s="99"/>
      <c r="M1669" s="103" t="n">
        <v>0</v>
      </c>
      <c r="N1669" s="103" t="n">
        <v>0</v>
      </c>
      <c r="O1669" s="103" t="n">
        <v>0</v>
      </c>
      <c r="P1669" s="99"/>
      <c r="Q1669" s="99"/>
    </row>
    <row r="1670" customFormat="false" ht="12.75" hidden="false" customHeight="false" outlineLevel="0" collapsed="false">
      <c r="A1670" s="104" t="n">
        <f aca="false">A1667+1</f>
        <v>557</v>
      </c>
      <c r="B1670" s="121"/>
      <c r="C1670" s="40"/>
      <c r="D1670" s="96"/>
      <c r="E1670" s="96"/>
      <c r="F1670" s="40"/>
      <c r="G1670" s="105" t="n">
        <f aca="false">C1670</f>
        <v>0</v>
      </c>
      <c r="H1670" s="104" t="n">
        <f aca="false">IF(AND(E1670=0,E1671=0),25,20)</f>
        <v>25</v>
      </c>
      <c r="I1670" s="105" t="n">
        <f aca="false">F1670</f>
        <v>0</v>
      </c>
      <c r="J1670" s="94" t="n">
        <f aca="false">IF(E1670="WO40",-40,MAX(4,SUM(E1670:E1671)))</f>
        <v>4</v>
      </c>
      <c r="K1670" s="104" t="n">
        <f aca="false">IF(D1670&gt;E1670,1,0)+IF(D1671&gt;E1671,1,0)+IF(D1672&gt;E1672,1,0)</f>
        <v>0</v>
      </c>
      <c r="L1670" s="104" t="n">
        <f aca="false">IF(E1670&gt;D1670,1,0)+IF(E1671&gt;D1671,1,0)+IF(E1672&gt;D1672,1,0)</f>
        <v>0</v>
      </c>
      <c r="M1670" s="97" t="str">
        <f aca="false">G1670&amp;" d. "&amp;I1670</f>
        <v>0 d. 0</v>
      </c>
      <c r="N1670" s="97" t="str">
        <f aca="false">G1670&amp;" x "&amp;I1670</f>
        <v>0 x 0</v>
      </c>
      <c r="O1670" s="97" t="str">
        <f aca="false">I1670&amp;" x "&amp;G1670</f>
        <v>0 x 0</v>
      </c>
      <c r="P1670" s="94" t="n">
        <f aca="false">MONTH(B1670)</f>
        <v>12</v>
      </c>
      <c r="Q1670" s="94" t="n">
        <f aca="false">QUOTIENT(B1670-2,7)-6129</f>
        <v>-6129</v>
      </c>
    </row>
    <row r="1671" customFormat="false" ht="12.75" hidden="false" customHeight="false" outlineLevel="0" collapsed="false">
      <c r="A1671" s="94"/>
      <c r="B1671" s="39"/>
      <c r="C1671" s="40"/>
      <c r="D1671" s="98"/>
      <c r="E1671" s="98"/>
      <c r="F1671" s="40"/>
      <c r="G1671" s="97"/>
      <c r="H1671" s="94"/>
      <c r="I1671" s="97"/>
      <c r="J1671" s="94"/>
      <c r="K1671" s="94"/>
      <c r="L1671" s="94"/>
      <c r="M1671" s="97" t="n">
        <v>0</v>
      </c>
      <c r="N1671" s="97" t="n">
        <v>0</v>
      </c>
      <c r="O1671" s="97" t="n">
        <v>0</v>
      </c>
      <c r="P1671" s="94"/>
      <c r="Q1671" s="94"/>
    </row>
    <row r="1672" customFormat="false" ht="12.75" hidden="false" customHeight="false" outlineLevel="0" collapsed="false">
      <c r="A1672" s="99"/>
      <c r="B1672" s="100"/>
      <c r="C1672" s="101"/>
      <c r="D1672" s="102"/>
      <c r="E1672" s="102"/>
      <c r="F1672" s="101"/>
      <c r="G1672" s="103"/>
      <c r="H1672" s="99"/>
      <c r="I1672" s="103"/>
      <c r="J1672" s="99"/>
      <c r="K1672" s="99"/>
      <c r="L1672" s="99"/>
      <c r="M1672" s="103" t="n">
        <v>0</v>
      </c>
      <c r="N1672" s="103" t="n">
        <v>0</v>
      </c>
      <c r="O1672" s="103" t="n">
        <v>0</v>
      </c>
      <c r="P1672" s="99"/>
      <c r="Q1672" s="99"/>
    </row>
    <row r="1673" customFormat="false" ht="12.75" hidden="false" customHeight="false" outlineLevel="0" collapsed="false">
      <c r="A1673" s="104" t="n">
        <f aca="false">A1670+1</f>
        <v>558</v>
      </c>
      <c r="B1673" s="121"/>
      <c r="C1673" s="40"/>
      <c r="D1673" s="96"/>
      <c r="E1673" s="96"/>
      <c r="F1673" s="40"/>
      <c r="G1673" s="105" t="n">
        <f aca="false">C1673</f>
        <v>0</v>
      </c>
      <c r="H1673" s="104" t="n">
        <f aca="false">IF(AND(E1673=0,E1674=0),25,20)</f>
        <v>25</v>
      </c>
      <c r="I1673" s="105" t="n">
        <f aca="false">F1673</f>
        <v>0</v>
      </c>
      <c r="J1673" s="94" t="n">
        <f aca="false">IF(E1673="WO40",-40,MAX(4,SUM(E1673:E1674)))</f>
        <v>4</v>
      </c>
      <c r="K1673" s="104" t="n">
        <f aca="false">IF(D1673&gt;E1673,1,0)+IF(D1674&gt;E1674,1,0)+IF(D1675&gt;E1675,1,0)</f>
        <v>0</v>
      </c>
      <c r="L1673" s="104" t="n">
        <f aca="false">IF(E1673&gt;D1673,1,0)+IF(E1674&gt;D1674,1,0)+IF(E1675&gt;D1675,1,0)</f>
        <v>0</v>
      </c>
      <c r="M1673" s="97" t="str">
        <f aca="false">G1673&amp;" d. "&amp;I1673</f>
        <v>0 d. 0</v>
      </c>
      <c r="N1673" s="97" t="str">
        <f aca="false">G1673&amp;" x "&amp;I1673</f>
        <v>0 x 0</v>
      </c>
      <c r="O1673" s="97" t="str">
        <f aca="false">I1673&amp;" x "&amp;G1673</f>
        <v>0 x 0</v>
      </c>
      <c r="P1673" s="94" t="n">
        <f aca="false">MONTH(B1673)</f>
        <v>12</v>
      </c>
      <c r="Q1673" s="94" t="n">
        <f aca="false">QUOTIENT(B1673-2,7)-6129</f>
        <v>-6129</v>
      </c>
    </row>
    <row r="1674" customFormat="false" ht="12.75" hidden="false" customHeight="false" outlineLevel="0" collapsed="false">
      <c r="A1674" s="94"/>
      <c r="B1674" s="39"/>
      <c r="C1674" s="40"/>
      <c r="D1674" s="98"/>
      <c r="E1674" s="98"/>
      <c r="F1674" s="40"/>
      <c r="G1674" s="97"/>
      <c r="H1674" s="94"/>
      <c r="I1674" s="97"/>
      <c r="J1674" s="94"/>
      <c r="K1674" s="94"/>
      <c r="L1674" s="94"/>
      <c r="M1674" s="97" t="n">
        <v>0</v>
      </c>
      <c r="N1674" s="97" t="n">
        <v>0</v>
      </c>
      <c r="O1674" s="97" t="n">
        <v>0</v>
      </c>
      <c r="P1674" s="94"/>
      <c r="Q1674" s="94"/>
    </row>
    <row r="1675" customFormat="false" ht="12.75" hidden="false" customHeight="false" outlineLevel="0" collapsed="false">
      <c r="A1675" s="99"/>
      <c r="B1675" s="100"/>
      <c r="C1675" s="101"/>
      <c r="D1675" s="102"/>
      <c r="E1675" s="102"/>
      <c r="F1675" s="101"/>
      <c r="G1675" s="103"/>
      <c r="H1675" s="99"/>
      <c r="I1675" s="103"/>
      <c r="J1675" s="99"/>
      <c r="K1675" s="99"/>
      <c r="L1675" s="99"/>
      <c r="M1675" s="103" t="n">
        <v>0</v>
      </c>
      <c r="N1675" s="103" t="n">
        <v>0</v>
      </c>
      <c r="O1675" s="103" t="n">
        <v>0</v>
      </c>
      <c r="P1675" s="99"/>
      <c r="Q1675" s="99"/>
    </row>
    <row r="1676" customFormat="false" ht="12.75" hidden="false" customHeight="false" outlineLevel="0" collapsed="false">
      <c r="A1676" s="104" t="n">
        <f aca="false">A1673+1</f>
        <v>559</v>
      </c>
      <c r="B1676" s="121"/>
      <c r="C1676" s="40"/>
      <c r="D1676" s="96"/>
      <c r="E1676" s="96"/>
      <c r="F1676" s="40"/>
      <c r="G1676" s="105" t="n">
        <f aca="false">C1676</f>
        <v>0</v>
      </c>
      <c r="H1676" s="104" t="n">
        <f aca="false">IF(AND(E1676=0,E1677=0),25,20)</f>
        <v>25</v>
      </c>
      <c r="I1676" s="105" t="n">
        <f aca="false">F1676</f>
        <v>0</v>
      </c>
      <c r="J1676" s="94" t="n">
        <f aca="false">IF(E1676="WO40",-40,MAX(4,SUM(E1676:E1677)))</f>
        <v>4</v>
      </c>
      <c r="K1676" s="104" t="n">
        <f aca="false">IF(D1676&gt;E1676,1,0)+IF(D1677&gt;E1677,1,0)+IF(D1678&gt;E1678,1,0)</f>
        <v>0</v>
      </c>
      <c r="L1676" s="104" t="n">
        <f aca="false">IF(E1676&gt;D1676,1,0)+IF(E1677&gt;D1677,1,0)+IF(E1678&gt;D1678,1,0)</f>
        <v>0</v>
      </c>
      <c r="M1676" s="97" t="str">
        <f aca="false">G1676&amp;" d. "&amp;I1676</f>
        <v>0 d. 0</v>
      </c>
      <c r="N1676" s="97" t="str">
        <f aca="false">G1676&amp;" x "&amp;I1676</f>
        <v>0 x 0</v>
      </c>
      <c r="O1676" s="97" t="str">
        <f aca="false">I1676&amp;" x "&amp;G1676</f>
        <v>0 x 0</v>
      </c>
      <c r="P1676" s="94" t="n">
        <f aca="false">MONTH(B1676)</f>
        <v>12</v>
      </c>
      <c r="Q1676" s="94" t="n">
        <f aca="false">QUOTIENT(B1676-2,7)-6129</f>
        <v>-6129</v>
      </c>
    </row>
    <row r="1677" customFormat="false" ht="12.75" hidden="false" customHeight="false" outlineLevel="0" collapsed="false">
      <c r="A1677" s="94"/>
      <c r="B1677" s="39"/>
      <c r="C1677" s="40"/>
      <c r="D1677" s="98"/>
      <c r="E1677" s="98"/>
      <c r="F1677" s="40"/>
      <c r="G1677" s="97"/>
      <c r="H1677" s="94"/>
      <c r="I1677" s="97"/>
      <c r="J1677" s="94"/>
      <c r="K1677" s="94"/>
      <c r="L1677" s="94"/>
      <c r="M1677" s="97" t="n">
        <v>0</v>
      </c>
      <c r="N1677" s="97" t="n">
        <v>0</v>
      </c>
      <c r="O1677" s="97" t="n">
        <v>0</v>
      </c>
      <c r="P1677" s="94"/>
      <c r="Q1677" s="94"/>
    </row>
    <row r="1678" customFormat="false" ht="12.75" hidden="false" customHeight="false" outlineLevel="0" collapsed="false">
      <c r="A1678" s="99"/>
      <c r="B1678" s="100"/>
      <c r="C1678" s="101"/>
      <c r="D1678" s="102"/>
      <c r="E1678" s="102"/>
      <c r="F1678" s="101"/>
      <c r="G1678" s="103"/>
      <c r="H1678" s="99"/>
      <c r="I1678" s="103"/>
      <c r="J1678" s="99"/>
      <c r="K1678" s="99"/>
      <c r="L1678" s="99"/>
      <c r="M1678" s="103" t="n">
        <v>0</v>
      </c>
      <c r="N1678" s="103" t="n">
        <v>0</v>
      </c>
      <c r="O1678" s="103" t="n">
        <v>0</v>
      </c>
      <c r="P1678" s="99"/>
      <c r="Q1678" s="99"/>
    </row>
    <row r="1679" customFormat="false" ht="12.75" hidden="false" customHeight="false" outlineLevel="0" collapsed="false">
      <c r="A1679" s="104" t="n">
        <f aca="false">A1676+1</f>
        <v>560</v>
      </c>
      <c r="B1679" s="121"/>
      <c r="C1679" s="40"/>
      <c r="D1679" s="96"/>
      <c r="E1679" s="96"/>
      <c r="F1679" s="40"/>
      <c r="G1679" s="105" t="n">
        <f aca="false">C1679</f>
        <v>0</v>
      </c>
      <c r="H1679" s="104" t="n">
        <f aca="false">IF(AND(E1679=0,E1680=0),25,20)</f>
        <v>25</v>
      </c>
      <c r="I1679" s="105" t="n">
        <f aca="false">F1679</f>
        <v>0</v>
      </c>
      <c r="J1679" s="94" t="n">
        <f aca="false">IF(E1679="WO40",-40,MAX(4,SUM(E1679:E1680)))</f>
        <v>4</v>
      </c>
      <c r="K1679" s="104" t="n">
        <f aca="false">IF(D1679&gt;E1679,1,0)+IF(D1680&gt;E1680,1,0)+IF(D1681&gt;E1681,1,0)</f>
        <v>0</v>
      </c>
      <c r="L1679" s="104" t="n">
        <f aca="false">IF(E1679&gt;D1679,1,0)+IF(E1680&gt;D1680,1,0)+IF(E1681&gt;D1681,1,0)</f>
        <v>0</v>
      </c>
      <c r="M1679" s="97" t="str">
        <f aca="false">G1679&amp;" d. "&amp;I1679</f>
        <v>0 d. 0</v>
      </c>
      <c r="N1679" s="97" t="str">
        <f aca="false">G1679&amp;" x "&amp;I1679</f>
        <v>0 x 0</v>
      </c>
      <c r="O1679" s="97" t="str">
        <f aca="false">I1679&amp;" x "&amp;G1679</f>
        <v>0 x 0</v>
      </c>
      <c r="P1679" s="94" t="n">
        <f aca="false">MONTH(B1679)</f>
        <v>12</v>
      </c>
      <c r="Q1679" s="94" t="n">
        <f aca="false">QUOTIENT(B1679-2,7)-6129</f>
        <v>-6129</v>
      </c>
    </row>
    <row r="1680" customFormat="false" ht="12.75" hidden="false" customHeight="false" outlineLevel="0" collapsed="false">
      <c r="A1680" s="94"/>
      <c r="B1680" s="39"/>
      <c r="C1680" s="40"/>
      <c r="D1680" s="98"/>
      <c r="E1680" s="98"/>
      <c r="F1680" s="40"/>
      <c r="G1680" s="97"/>
      <c r="H1680" s="94"/>
      <c r="I1680" s="97"/>
      <c r="J1680" s="94"/>
      <c r="K1680" s="94"/>
      <c r="L1680" s="94"/>
      <c r="M1680" s="97" t="n">
        <v>0</v>
      </c>
      <c r="N1680" s="97" t="n">
        <v>0</v>
      </c>
      <c r="O1680" s="97" t="n">
        <v>0</v>
      </c>
      <c r="P1680" s="94"/>
      <c r="Q1680" s="94"/>
    </row>
    <row r="1681" customFormat="false" ht="12.75" hidden="false" customHeight="false" outlineLevel="0" collapsed="false">
      <c r="A1681" s="99"/>
      <c r="B1681" s="100"/>
      <c r="C1681" s="101"/>
      <c r="D1681" s="102"/>
      <c r="E1681" s="102"/>
      <c r="F1681" s="101"/>
      <c r="G1681" s="103"/>
      <c r="H1681" s="99"/>
      <c r="I1681" s="103"/>
      <c r="J1681" s="99"/>
      <c r="K1681" s="99"/>
      <c r="L1681" s="99"/>
      <c r="M1681" s="103" t="n">
        <v>0</v>
      </c>
      <c r="N1681" s="103" t="n">
        <v>0</v>
      </c>
      <c r="O1681" s="103" t="n">
        <v>0</v>
      </c>
      <c r="P1681" s="99"/>
      <c r="Q1681" s="99"/>
    </row>
    <row r="1682" customFormat="false" ht="12.75" hidden="false" customHeight="false" outlineLevel="0" collapsed="false">
      <c r="A1682" s="104" t="n">
        <f aca="false">A1679+1</f>
        <v>561</v>
      </c>
      <c r="B1682" s="121"/>
      <c r="C1682" s="40"/>
      <c r="D1682" s="96"/>
      <c r="E1682" s="96"/>
      <c r="F1682" s="40"/>
      <c r="G1682" s="105" t="n">
        <f aca="false">C1682</f>
        <v>0</v>
      </c>
      <c r="H1682" s="104" t="n">
        <f aca="false">IF(AND(E1682=0,E1683=0),25,20)</f>
        <v>25</v>
      </c>
      <c r="I1682" s="105" t="n">
        <f aca="false">F1682</f>
        <v>0</v>
      </c>
      <c r="J1682" s="94" t="n">
        <f aca="false">IF(E1682="WO40",-40,MAX(4,SUM(E1682:E1683)))</f>
        <v>4</v>
      </c>
      <c r="K1682" s="104" t="n">
        <f aca="false">IF(D1682&gt;E1682,1,0)+IF(D1683&gt;E1683,1,0)+IF(D1684&gt;E1684,1,0)</f>
        <v>0</v>
      </c>
      <c r="L1682" s="104" t="n">
        <f aca="false">IF(E1682&gt;D1682,1,0)+IF(E1683&gt;D1683,1,0)+IF(E1684&gt;D1684,1,0)</f>
        <v>0</v>
      </c>
      <c r="M1682" s="97" t="str">
        <f aca="false">G1682&amp;" d. "&amp;I1682</f>
        <v>0 d. 0</v>
      </c>
      <c r="N1682" s="97" t="str">
        <f aca="false">G1682&amp;" x "&amp;I1682</f>
        <v>0 x 0</v>
      </c>
      <c r="O1682" s="97" t="str">
        <f aca="false">I1682&amp;" x "&amp;G1682</f>
        <v>0 x 0</v>
      </c>
      <c r="P1682" s="94" t="n">
        <f aca="false">MONTH(B1682)</f>
        <v>12</v>
      </c>
      <c r="Q1682" s="94" t="n">
        <f aca="false">QUOTIENT(B1682-2,7)-6129</f>
        <v>-6129</v>
      </c>
    </row>
    <row r="1683" customFormat="false" ht="12.75" hidden="false" customHeight="false" outlineLevel="0" collapsed="false">
      <c r="A1683" s="94"/>
      <c r="B1683" s="39"/>
      <c r="C1683" s="40"/>
      <c r="D1683" s="98"/>
      <c r="E1683" s="98"/>
      <c r="F1683" s="40"/>
      <c r="G1683" s="97"/>
      <c r="H1683" s="94"/>
      <c r="I1683" s="97"/>
      <c r="J1683" s="94"/>
      <c r="K1683" s="94"/>
      <c r="L1683" s="94"/>
      <c r="M1683" s="97" t="n">
        <v>0</v>
      </c>
      <c r="N1683" s="97" t="n">
        <v>0</v>
      </c>
      <c r="O1683" s="97" t="n">
        <v>0</v>
      </c>
      <c r="P1683" s="94"/>
      <c r="Q1683" s="94"/>
    </row>
    <row r="1684" customFormat="false" ht="12.75" hidden="false" customHeight="false" outlineLevel="0" collapsed="false">
      <c r="A1684" s="99"/>
      <c r="B1684" s="100"/>
      <c r="C1684" s="101"/>
      <c r="D1684" s="102"/>
      <c r="E1684" s="102"/>
      <c r="F1684" s="101"/>
      <c r="G1684" s="103"/>
      <c r="H1684" s="99"/>
      <c r="I1684" s="103"/>
      <c r="J1684" s="99"/>
      <c r="K1684" s="99"/>
      <c r="L1684" s="99"/>
      <c r="M1684" s="103" t="n">
        <v>0</v>
      </c>
      <c r="N1684" s="103" t="n">
        <v>0</v>
      </c>
      <c r="O1684" s="103" t="n">
        <v>0</v>
      </c>
      <c r="P1684" s="99"/>
      <c r="Q1684" s="99"/>
    </row>
    <row r="1685" customFormat="false" ht="12.75" hidden="false" customHeight="false" outlineLevel="0" collapsed="false">
      <c r="A1685" s="104" t="n">
        <f aca="false">A1682+1</f>
        <v>562</v>
      </c>
      <c r="B1685" s="121"/>
      <c r="C1685" s="40"/>
      <c r="D1685" s="96"/>
      <c r="E1685" s="96"/>
      <c r="F1685" s="40"/>
      <c r="G1685" s="105" t="n">
        <f aca="false">C1685</f>
        <v>0</v>
      </c>
      <c r="H1685" s="104" t="n">
        <f aca="false">IF(AND(E1685=0,E1686=0),25,20)</f>
        <v>25</v>
      </c>
      <c r="I1685" s="105" t="n">
        <f aca="false">F1685</f>
        <v>0</v>
      </c>
      <c r="J1685" s="94" t="n">
        <f aca="false">IF(E1685="WO40",-40,MAX(4,SUM(E1685:E1686)))</f>
        <v>4</v>
      </c>
      <c r="K1685" s="104" t="n">
        <f aca="false">IF(D1685&gt;E1685,1,0)+IF(D1686&gt;E1686,1,0)+IF(D1687&gt;E1687,1,0)</f>
        <v>0</v>
      </c>
      <c r="L1685" s="104" t="n">
        <f aca="false">IF(E1685&gt;D1685,1,0)+IF(E1686&gt;D1686,1,0)+IF(E1687&gt;D1687,1,0)</f>
        <v>0</v>
      </c>
      <c r="M1685" s="97" t="str">
        <f aca="false">G1685&amp;" d. "&amp;I1685</f>
        <v>0 d. 0</v>
      </c>
      <c r="N1685" s="97" t="str">
        <f aca="false">G1685&amp;" x "&amp;I1685</f>
        <v>0 x 0</v>
      </c>
      <c r="O1685" s="97" t="str">
        <f aca="false">I1685&amp;" x "&amp;G1685</f>
        <v>0 x 0</v>
      </c>
      <c r="P1685" s="94" t="n">
        <f aca="false">MONTH(B1685)</f>
        <v>12</v>
      </c>
      <c r="Q1685" s="94" t="n">
        <f aca="false">QUOTIENT(B1685-2,7)-6129</f>
        <v>-6129</v>
      </c>
    </row>
    <row r="1686" customFormat="false" ht="12.75" hidden="false" customHeight="false" outlineLevel="0" collapsed="false">
      <c r="A1686" s="94"/>
      <c r="B1686" s="39"/>
      <c r="C1686" s="40"/>
      <c r="D1686" s="98"/>
      <c r="E1686" s="98"/>
      <c r="F1686" s="40"/>
      <c r="G1686" s="97"/>
      <c r="H1686" s="94"/>
      <c r="I1686" s="97"/>
      <c r="J1686" s="94"/>
      <c r="K1686" s="94"/>
      <c r="L1686" s="94"/>
      <c r="M1686" s="97" t="n">
        <v>0</v>
      </c>
      <c r="N1686" s="97" t="n">
        <v>0</v>
      </c>
      <c r="O1686" s="97" t="n">
        <v>0</v>
      </c>
      <c r="P1686" s="94"/>
      <c r="Q1686" s="94"/>
    </row>
    <row r="1687" customFormat="false" ht="12.75" hidden="false" customHeight="false" outlineLevel="0" collapsed="false">
      <c r="A1687" s="99"/>
      <c r="B1687" s="100"/>
      <c r="C1687" s="101"/>
      <c r="D1687" s="102"/>
      <c r="E1687" s="102"/>
      <c r="F1687" s="101"/>
      <c r="G1687" s="103"/>
      <c r="H1687" s="99"/>
      <c r="I1687" s="103"/>
      <c r="J1687" s="99"/>
      <c r="K1687" s="99"/>
      <c r="L1687" s="99"/>
      <c r="M1687" s="103" t="n">
        <v>0</v>
      </c>
      <c r="N1687" s="103" t="n">
        <v>0</v>
      </c>
      <c r="O1687" s="103" t="n">
        <v>0</v>
      </c>
      <c r="P1687" s="99"/>
      <c r="Q1687" s="99"/>
    </row>
    <row r="1688" customFormat="false" ht="12.75" hidden="false" customHeight="false" outlineLevel="0" collapsed="false">
      <c r="A1688" s="104" t="n">
        <f aca="false">A1685+1</f>
        <v>563</v>
      </c>
      <c r="B1688" s="121"/>
      <c r="C1688" s="40"/>
      <c r="D1688" s="96"/>
      <c r="E1688" s="96"/>
      <c r="F1688" s="40"/>
      <c r="G1688" s="105" t="n">
        <f aca="false">C1688</f>
        <v>0</v>
      </c>
      <c r="H1688" s="104" t="n">
        <f aca="false">IF(AND(E1688=0,E1689=0),25,20)</f>
        <v>25</v>
      </c>
      <c r="I1688" s="105" t="n">
        <f aca="false">F1688</f>
        <v>0</v>
      </c>
      <c r="J1688" s="94" t="n">
        <f aca="false">IF(E1688="WO40",-40,MAX(4,SUM(E1688:E1689)))</f>
        <v>4</v>
      </c>
      <c r="K1688" s="104" t="n">
        <f aca="false">IF(D1688&gt;E1688,1,0)+IF(D1689&gt;E1689,1,0)+IF(D1690&gt;E1690,1,0)</f>
        <v>0</v>
      </c>
      <c r="L1688" s="104" t="n">
        <f aca="false">IF(E1688&gt;D1688,1,0)+IF(E1689&gt;D1689,1,0)+IF(E1690&gt;D1690,1,0)</f>
        <v>0</v>
      </c>
      <c r="M1688" s="97" t="str">
        <f aca="false">G1688&amp;" d. "&amp;I1688</f>
        <v>0 d. 0</v>
      </c>
      <c r="N1688" s="97" t="str">
        <f aca="false">G1688&amp;" x "&amp;I1688</f>
        <v>0 x 0</v>
      </c>
      <c r="O1688" s="97" t="str">
        <f aca="false">I1688&amp;" x "&amp;G1688</f>
        <v>0 x 0</v>
      </c>
      <c r="P1688" s="94" t="n">
        <f aca="false">MONTH(B1688)</f>
        <v>12</v>
      </c>
      <c r="Q1688" s="94" t="n">
        <f aca="false">QUOTIENT(B1688-2,7)-6129</f>
        <v>-6129</v>
      </c>
    </row>
    <row r="1689" customFormat="false" ht="12.75" hidden="false" customHeight="false" outlineLevel="0" collapsed="false">
      <c r="A1689" s="94"/>
      <c r="B1689" s="39"/>
      <c r="C1689" s="40"/>
      <c r="D1689" s="98"/>
      <c r="E1689" s="98"/>
      <c r="F1689" s="40"/>
      <c r="G1689" s="97"/>
      <c r="H1689" s="94"/>
      <c r="I1689" s="97"/>
      <c r="J1689" s="94"/>
      <c r="K1689" s="94"/>
      <c r="L1689" s="94"/>
      <c r="M1689" s="97" t="n">
        <v>0</v>
      </c>
      <c r="N1689" s="97" t="n">
        <v>0</v>
      </c>
      <c r="O1689" s="97" t="n">
        <v>0</v>
      </c>
      <c r="P1689" s="94"/>
      <c r="Q1689" s="94"/>
    </row>
    <row r="1690" customFormat="false" ht="12.75" hidden="false" customHeight="false" outlineLevel="0" collapsed="false">
      <c r="A1690" s="99"/>
      <c r="B1690" s="100"/>
      <c r="C1690" s="101"/>
      <c r="D1690" s="102"/>
      <c r="E1690" s="102"/>
      <c r="F1690" s="101"/>
      <c r="G1690" s="103"/>
      <c r="H1690" s="99"/>
      <c r="I1690" s="103"/>
      <c r="J1690" s="99"/>
      <c r="K1690" s="99"/>
      <c r="L1690" s="99"/>
      <c r="M1690" s="103" t="n">
        <v>0</v>
      </c>
      <c r="N1690" s="103" t="n">
        <v>0</v>
      </c>
      <c r="O1690" s="103" t="n">
        <v>0</v>
      </c>
      <c r="P1690" s="99"/>
      <c r="Q1690" s="99"/>
    </row>
    <row r="1691" customFormat="false" ht="12.75" hidden="false" customHeight="false" outlineLevel="0" collapsed="false">
      <c r="A1691" s="104" t="n">
        <f aca="false">A1688+1</f>
        <v>564</v>
      </c>
      <c r="B1691" s="121"/>
      <c r="C1691" s="40"/>
      <c r="D1691" s="96"/>
      <c r="E1691" s="96"/>
      <c r="F1691" s="40"/>
      <c r="G1691" s="105" t="n">
        <f aca="false">C1691</f>
        <v>0</v>
      </c>
      <c r="H1691" s="104" t="n">
        <f aca="false">IF(AND(E1691=0,E1692=0),25,20)</f>
        <v>25</v>
      </c>
      <c r="I1691" s="105" t="n">
        <f aca="false">F1691</f>
        <v>0</v>
      </c>
      <c r="J1691" s="94" t="n">
        <f aca="false">IF(E1691="WO40",-40,MAX(4,SUM(E1691:E1692)))</f>
        <v>4</v>
      </c>
      <c r="K1691" s="104" t="n">
        <f aca="false">IF(D1691&gt;E1691,1,0)+IF(D1692&gt;E1692,1,0)+IF(D1693&gt;E1693,1,0)</f>
        <v>0</v>
      </c>
      <c r="L1691" s="104" t="n">
        <f aca="false">IF(E1691&gt;D1691,1,0)+IF(E1692&gt;D1692,1,0)+IF(E1693&gt;D1693,1,0)</f>
        <v>0</v>
      </c>
      <c r="M1691" s="97" t="str">
        <f aca="false">G1691&amp;" d. "&amp;I1691</f>
        <v>0 d. 0</v>
      </c>
      <c r="N1691" s="97" t="str">
        <f aca="false">G1691&amp;" x "&amp;I1691</f>
        <v>0 x 0</v>
      </c>
      <c r="O1691" s="97" t="str">
        <f aca="false">I1691&amp;" x "&amp;G1691</f>
        <v>0 x 0</v>
      </c>
      <c r="P1691" s="94" t="n">
        <f aca="false">MONTH(B1691)</f>
        <v>12</v>
      </c>
      <c r="Q1691" s="94" t="n">
        <f aca="false">QUOTIENT(B1691-2,7)-6129</f>
        <v>-6129</v>
      </c>
    </row>
    <row r="1692" customFormat="false" ht="12.75" hidden="false" customHeight="false" outlineLevel="0" collapsed="false">
      <c r="A1692" s="94"/>
      <c r="B1692" s="39"/>
      <c r="C1692" s="40"/>
      <c r="D1692" s="98"/>
      <c r="E1692" s="98"/>
      <c r="F1692" s="40"/>
      <c r="G1692" s="97"/>
      <c r="H1692" s="94"/>
      <c r="I1692" s="97"/>
      <c r="J1692" s="94"/>
      <c r="K1692" s="94"/>
      <c r="L1692" s="94"/>
      <c r="M1692" s="97" t="n">
        <v>0</v>
      </c>
      <c r="N1692" s="97" t="n">
        <v>0</v>
      </c>
      <c r="O1692" s="97" t="n">
        <v>0</v>
      </c>
      <c r="P1692" s="94"/>
      <c r="Q1692" s="94"/>
    </row>
    <row r="1693" customFormat="false" ht="12.75" hidden="false" customHeight="false" outlineLevel="0" collapsed="false">
      <c r="A1693" s="99"/>
      <c r="B1693" s="100"/>
      <c r="C1693" s="101"/>
      <c r="D1693" s="102"/>
      <c r="E1693" s="102"/>
      <c r="F1693" s="101"/>
      <c r="G1693" s="103"/>
      <c r="H1693" s="99"/>
      <c r="I1693" s="103"/>
      <c r="J1693" s="99"/>
      <c r="K1693" s="99"/>
      <c r="L1693" s="99"/>
      <c r="M1693" s="103" t="n">
        <v>0</v>
      </c>
      <c r="N1693" s="103" t="n">
        <v>0</v>
      </c>
      <c r="O1693" s="103" t="n">
        <v>0</v>
      </c>
      <c r="P1693" s="99"/>
      <c r="Q1693" s="99"/>
    </row>
    <row r="1694" customFormat="false" ht="12.75" hidden="false" customHeight="false" outlineLevel="0" collapsed="false">
      <c r="A1694" s="104" t="n">
        <f aca="false">A1691+1</f>
        <v>565</v>
      </c>
      <c r="B1694" s="121"/>
      <c r="C1694" s="40"/>
      <c r="D1694" s="96"/>
      <c r="E1694" s="96"/>
      <c r="F1694" s="40"/>
      <c r="G1694" s="105" t="n">
        <f aca="false">C1694</f>
        <v>0</v>
      </c>
      <c r="H1694" s="104" t="n">
        <f aca="false">IF(AND(E1694=0,E1695=0),25,20)</f>
        <v>25</v>
      </c>
      <c r="I1694" s="105" t="n">
        <f aca="false">F1694</f>
        <v>0</v>
      </c>
      <c r="J1694" s="94" t="n">
        <f aca="false">IF(E1694="WO40",-40,MAX(4,SUM(E1694:E1695)))</f>
        <v>4</v>
      </c>
      <c r="K1694" s="104" t="n">
        <f aca="false">IF(D1694&gt;E1694,1,0)+IF(D1695&gt;E1695,1,0)+IF(D1696&gt;E1696,1,0)</f>
        <v>0</v>
      </c>
      <c r="L1694" s="104" t="n">
        <f aca="false">IF(E1694&gt;D1694,1,0)+IF(E1695&gt;D1695,1,0)+IF(E1696&gt;D1696,1,0)</f>
        <v>0</v>
      </c>
      <c r="M1694" s="97" t="str">
        <f aca="false">G1694&amp;" d. "&amp;I1694</f>
        <v>0 d. 0</v>
      </c>
      <c r="N1694" s="97" t="str">
        <f aca="false">G1694&amp;" x "&amp;I1694</f>
        <v>0 x 0</v>
      </c>
      <c r="O1694" s="97" t="str">
        <f aca="false">I1694&amp;" x "&amp;G1694</f>
        <v>0 x 0</v>
      </c>
      <c r="P1694" s="94" t="n">
        <f aca="false">MONTH(B1694)</f>
        <v>12</v>
      </c>
      <c r="Q1694" s="94" t="n">
        <f aca="false">QUOTIENT(B1694-2,7)-6129</f>
        <v>-6129</v>
      </c>
    </row>
    <row r="1695" customFormat="false" ht="12.75" hidden="false" customHeight="false" outlineLevel="0" collapsed="false">
      <c r="A1695" s="94"/>
      <c r="B1695" s="39"/>
      <c r="C1695" s="40"/>
      <c r="D1695" s="98"/>
      <c r="E1695" s="98"/>
      <c r="F1695" s="40"/>
      <c r="G1695" s="97"/>
      <c r="H1695" s="94"/>
      <c r="I1695" s="97"/>
      <c r="J1695" s="94"/>
      <c r="K1695" s="94"/>
      <c r="L1695" s="94"/>
      <c r="M1695" s="97" t="n">
        <v>0</v>
      </c>
      <c r="N1695" s="97" t="n">
        <v>0</v>
      </c>
      <c r="O1695" s="97" t="n">
        <v>0</v>
      </c>
      <c r="P1695" s="94"/>
      <c r="Q1695" s="94"/>
    </row>
    <row r="1696" customFormat="false" ht="12.75" hidden="false" customHeight="false" outlineLevel="0" collapsed="false">
      <c r="A1696" s="99"/>
      <c r="B1696" s="100"/>
      <c r="C1696" s="101"/>
      <c r="D1696" s="102"/>
      <c r="E1696" s="102"/>
      <c r="F1696" s="101"/>
      <c r="G1696" s="103"/>
      <c r="H1696" s="99"/>
      <c r="I1696" s="103"/>
      <c r="J1696" s="99"/>
      <c r="K1696" s="99"/>
      <c r="L1696" s="99"/>
      <c r="M1696" s="103" t="n">
        <v>0</v>
      </c>
      <c r="N1696" s="103" t="n">
        <v>0</v>
      </c>
      <c r="O1696" s="103" t="n">
        <v>0</v>
      </c>
      <c r="P1696" s="99"/>
      <c r="Q1696" s="99"/>
    </row>
    <row r="1697" customFormat="false" ht="12.75" hidden="false" customHeight="false" outlineLevel="0" collapsed="false">
      <c r="A1697" s="104" t="n">
        <f aca="false">A1694+1</f>
        <v>566</v>
      </c>
      <c r="B1697" s="121"/>
      <c r="C1697" s="40"/>
      <c r="D1697" s="96"/>
      <c r="E1697" s="96"/>
      <c r="F1697" s="40"/>
      <c r="G1697" s="105" t="n">
        <f aca="false">C1697</f>
        <v>0</v>
      </c>
      <c r="H1697" s="104" t="n">
        <f aca="false">IF(AND(E1697=0,E1698=0),25,20)</f>
        <v>25</v>
      </c>
      <c r="I1697" s="105" t="n">
        <f aca="false">F1697</f>
        <v>0</v>
      </c>
      <c r="J1697" s="94" t="n">
        <f aca="false">IF(E1697="WO40",-40,MAX(4,SUM(E1697:E1698)))</f>
        <v>4</v>
      </c>
      <c r="K1697" s="104" t="n">
        <f aca="false">IF(D1697&gt;E1697,1,0)+IF(D1698&gt;E1698,1,0)+IF(D1699&gt;E1699,1,0)</f>
        <v>0</v>
      </c>
      <c r="L1697" s="104" t="n">
        <f aca="false">IF(E1697&gt;D1697,1,0)+IF(E1698&gt;D1698,1,0)+IF(E1699&gt;D1699,1,0)</f>
        <v>0</v>
      </c>
      <c r="M1697" s="97" t="str">
        <f aca="false">G1697&amp;" d. "&amp;I1697</f>
        <v>0 d. 0</v>
      </c>
      <c r="N1697" s="97" t="str">
        <f aca="false">G1697&amp;" x "&amp;I1697</f>
        <v>0 x 0</v>
      </c>
      <c r="O1697" s="97" t="str">
        <f aca="false">I1697&amp;" x "&amp;G1697</f>
        <v>0 x 0</v>
      </c>
      <c r="P1697" s="94" t="n">
        <f aca="false">MONTH(B1697)</f>
        <v>12</v>
      </c>
      <c r="Q1697" s="94" t="n">
        <f aca="false">QUOTIENT(B1697-2,7)-6129</f>
        <v>-6129</v>
      </c>
    </row>
    <row r="1698" customFormat="false" ht="12.75" hidden="false" customHeight="false" outlineLevel="0" collapsed="false">
      <c r="A1698" s="94"/>
      <c r="B1698" s="39"/>
      <c r="C1698" s="40"/>
      <c r="D1698" s="98"/>
      <c r="E1698" s="98"/>
      <c r="F1698" s="40"/>
      <c r="G1698" s="97"/>
      <c r="H1698" s="94"/>
      <c r="I1698" s="97"/>
      <c r="J1698" s="94"/>
      <c r="K1698" s="94"/>
      <c r="L1698" s="94"/>
      <c r="M1698" s="97" t="n">
        <v>0</v>
      </c>
      <c r="N1698" s="97" t="n">
        <v>0</v>
      </c>
      <c r="O1698" s="97" t="n">
        <v>0</v>
      </c>
      <c r="P1698" s="94"/>
      <c r="Q1698" s="94"/>
    </row>
    <row r="1699" customFormat="false" ht="12.75" hidden="false" customHeight="false" outlineLevel="0" collapsed="false">
      <c r="A1699" s="99"/>
      <c r="B1699" s="100"/>
      <c r="C1699" s="101"/>
      <c r="D1699" s="102"/>
      <c r="E1699" s="102"/>
      <c r="F1699" s="101"/>
      <c r="G1699" s="103"/>
      <c r="H1699" s="99"/>
      <c r="I1699" s="103"/>
      <c r="J1699" s="99"/>
      <c r="K1699" s="99"/>
      <c r="L1699" s="99"/>
      <c r="M1699" s="103" t="n">
        <v>0</v>
      </c>
      <c r="N1699" s="103" t="n">
        <v>0</v>
      </c>
      <c r="O1699" s="103" t="n">
        <v>0</v>
      </c>
      <c r="P1699" s="99"/>
      <c r="Q1699" s="99"/>
    </row>
    <row r="1700" customFormat="false" ht="12.75" hidden="false" customHeight="false" outlineLevel="0" collapsed="false">
      <c r="A1700" s="104" t="n">
        <f aca="false">A1697+1</f>
        <v>567</v>
      </c>
      <c r="B1700" s="121"/>
      <c r="C1700" s="40"/>
      <c r="D1700" s="96"/>
      <c r="E1700" s="96"/>
      <c r="F1700" s="40"/>
      <c r="G1700" s="105" t="n">
        <f aca="false">C1700</f>
        <v>0</v>
      </c>
      <c r="H1700" s="104" t="n">
        <f aca="false">IF(AND(E1700=0,E1701=0),25,20)</f>
        <v>25</v>
      </c>
      <c r="I1700" s="105" t="n">
        <f aca="false">F1700</f>
        <v>0</v>
      </c>
      <c r="J1700" s="94" t="n">
        <f aca="false">IF(E1700="WO40",-40,MAX(4,SUM(E1700:E1701)))</f>
        <v>4</v>
      </c>
      <c r="K1700" s="104" t="n">
        <f aca="false">IF(D1700&gt;E1700,1,0)+IF(D1701&gt;E1701,1,0)+IF(D1702&gt;E1702,1,0)</f>
        <v>0</v>
      </c>
      <c r="L1700" s="104" t="n">
        <f aca="false">IF(E1700&gt;D1700,1,0)+IF(E1701&gt;D1701,1,0)+IF(E1702&gt;D1702,1,0)</f>
        <v>0</v>
      </c>
      <c r="M1700" s="97" t="str">
        <f aca="false">G1700&amp;" d. "&amp;I1700</f>
        <v>0 d. 0</v>
      </c>
      <c r="N1700" s="97" t="str">
        <f aca="false">G1700&amp;" x "&amp;I1700</f>
        <v>0 x 0</v>
      </c>
      <c r="O1700" s="97" t="str">
        <f aca="false">I1700&amp;" x "&amp;G1700</f>
        <v>0 x 0</v>
      </c>
      <c r="P1700" s="94" t="n">
        <f aca="false">MONTH(B1700)</f>
        <v>12</v>
      </c>
      <c r="Q1700" s="94" t="n">
        <f aca="false">QUOTIENT(B1700-2,7)-6129</f>
        <v>-6129</v>
      </c>
    </row>
    <row r="1701" customFormat="false" ht="12.75" hidden="false" customHeight="false" outlineLevel="0" collapsed="false">
      <c r="A1701" s="94"/>
      <c r="B1701" s="39"/>
      <c r="C1701" s="40"/>
      <c r="D1701" s="98"/>
      <c r="E1701" s="98"/>
      <c r="F1701" s="40"/>
      <c r="G1701" s="97"/>
      <c r="H1701" s="94"/>
      <c r="I1701" s="97"/>
      <c r="J1701" s="94"/>
      <c r="K1701" s="94"/>
      <c r="L1701" s="94"/>
      <c r="M1701" s="97" t="n">
        <v>0</v>
      </c>
      <c r="N1701" s="97" t="n">
        <v>0</v>
      </c>
      <c r="O1701" s="97" t="n">
        <v>0</v>
      </c>
      <c r="P1701" s="94"/>
      <c r="Q1701" s="94"/>
    </row>
    <row r="1702" customFormat="false" ht="12.75" hidden="false" customHeight="false" outlineLevel="0" collapsed="false">
      <c r="A1702" s="99"/>
      <c r="B1702" s="100"/>
      <c r="C1702" s="101"/>
      <c r="D1702" s="102"/>
      <c r="E1702" s="102"/>
      <c r="F1702" s="101"/>
      <c r="G1702" s="103"/>
      <c r="H1702" s="99"/>
      <c r="I1702" s="103"/>
      <c r="J1702" s="99"/>
      <c r="K1702" s="99"/>
      <c r="L1702" s="99"/>
      <c r="M1702" s="103" t="n">
        <v>0</v>
      </c>
      <c r="N1702" s="103" t="n">
        <v>0</v>
      </c>
      <c r="O1702" s="103" t="n">
        <v>0</v>
      </c>
      <c r="P1702" s="99"/>
      <c r="Q1702" s="99"/>
    </row>
    <row r="1703" customFormat="false" ht="12.75" hidden="false" customHeight="false" outlineLevel="0" collapsed="false">
      <c r="A1703" s="104" t="n">
        <f aca="false">A1700+1</f>
        <v>568</v>
      </c>
      <c r="B1703" s="121"/>
      <c r="C1703" s="40"/>
      <c r="D1703" s="96"/>
      <c r="E1703" s="96"/>
      <c r="F1703" s="40"/>
      <c r="G1703" s="105" t="n">
        <f aca="false">C1703</f>
        <v>0</v>
      </c>
      <c r="H1703" s="104" t="n">
        <f aca="false">IF(AND(E1703=0,E1704=0),25,20)</f>
        <v>25</v>
      </c>
      <c r="I1703" s="105" t="n">
        <f aca="false">F1703</f>
        <v>0</v>
      </c>
      <c r="J1703" s="94" t="n">
        <f aca="false">IF(E1703="WO40",-40,MAX(4,SUM(E1703:E1704)))</f>
        <v>4</v>
      </c>
      <c r="K1703" s="104" t="n">
        <f aca="false">IF(D1703&gt;E1703,1,0)+IF(D1704&gt;E1704,1,0)+IF(D1705&gt;E1705,1,0)</f>
        <v>0</v>
      </c>
      <c r="L1703" s="104" t="n">
        <f aca="false">IF(E1703&gt;D1703,1,0)+IF(E1704&gt;D1704,1,0)+IF(E1705&gt;D1705,1,0)</f>
        <v>0</v>
      </c>
      <c r="M1703" s="97" t="str">
        <f aca="false">G1703&amp;" d. "&amp;I1703</f>
        <v>0 d. 0</v>
      </c>
      <c r="N1703" s="97" t="str">
        <f aca="false">G1703&amp;" x "&amp;I1703</f>
        <v>0 x 0</v>
      </c>
      <c r="O1703" s="97" t="str">
        <f aca="false">I1703&amp;" x "&amp;G1703</f>
        <v>0 x 0</v>
      </c>
      <c r="P1703" s="94" t="n">
        <f aca="false">MONTH(B1703)</f>
        <v>12</v>
      </c>
      <c r="Q1703" s="94" t="n">
        <f aca="false">QUOTIENT(B1703-2,7)-6129</f>
        <v>-6129</v>
      </c>
    </row>
    <row r="1704" customFormat="false" ht="12.75" hidden="false" customHeight="false" outlineLevel="0" collapsed="false">
      <c r="A1704" s="94"/>
      <c r="B1704" s="39"/>
      <c r="C1704" s="40"/>
      <c r="D1704" s="98"/>
      <c r="E1704" s="98"/>
      <c r="F1704" s="40"/>
      <c r="G1704" s="97"/>
      <c r="H1704" s="94"/>
      <c r="I1704" s="97"/>
      <c r="J1704" s="94"/>
      <c r="K1704" s="94"/>
      <c r="L1704" s="94"/>
      <c r="M1704" s="97" t="n">
        <v>0</v>
      </c>
      <c r="N1704" s="97" t="n">
        <v>0</v>
      </c>
      <c r="O1704" s="97" t="n">
        <v>0</v>
      </c>
      <c r="P1704" s="94"/>
      <c r="Q1704" s="94"/>
    </row>
    <row r="1705" customFormat="false" ht="12.75" hidden="false" customHeight="false" outlineLevel="0" collapsed="false">
      <c r="A1705" s="99"/>
      <c r="B1705" s="100"/>
      <c r="C1705" s="101"/>
      <c r="D1705" s="102"/>
      <c r="E1705" s="102"/>
      <c r="F1705" s="101"/>
      <c r="G1705" s="103"/>
      <c r="H1705" s="99"/>
      <c r="I1705" s="103"/>
      <c r="J1705" s="99"/>
      <c r="K1705" s="99"/>
      <c r="L1705" s="99"/>
      <c r="M1705" s="103" t="n">
        <v>0</v>
      </c>
      <c r="N1705" s="103" t="n">
        <v>0</v>
      </c>
      <c r="O1705" s="103" t="n">
        <v>0</v>
      </c>
      <c r="P1705" s="99"/>
      <c r="Q1705" s="99"/>
    </row>
    <row r="1706" customFormat="false" ht="12.75" hidden="false" customHeight="false" outlineLevel="0" collapsed="false">
      <c r="A1706" s="104" t="n">
        <f aca="false">A1703+1</f>
        <v>569</v>
      </c>
      <c r="B1706" s="121"/>
      <c r="C1706" s="40"/>
      <c r="D1706" s="96"/>
      <c r="E1706" s="96"/>
      <c r="F1706" s="40"/>
      <c r="G1706" s="105" t="n">
        <f aca="false">C1706</f>
        <v>0</v>
      </c>
      <c r="H1706" s="104" t="n">
        <f aca="false">IF(AND(E1706=0,E1707=0),25,20)</f>
        <v>25</v>
      </c>
      <c r="I1706" s="105" t="n">
        <f aca="false">F1706</f>
        <v>0</v>
      </c>
      <c r="J1706" s="94" t="n">
        <f aca="false">IF(E1706="WO40",-40,MAX(4,SUM(E1706:E1707)))</f>
        <v>4</v>
      </c>
      <c r="K1706" s="104" t="n">
        <f aca="false">IF(D1706&gt;E1706,1,0)+IF(D1707&gt;E1707,1,0)+IF(D1708&gt;E1708,1,0)</f>
        <v>0</v>
      </c>
      <c r="L1706" s="104" t="n">
        <f aca="false">IF(E1706&gt;D1706,1,0)+IF(E1707&gt;D1707,1,0)+IF(E1708&gt;D1708,1,0)</f>
        <v>0</v>
      </c>
      <c r="M1706" s="97" t="str">
        <f aca="false">G1706&amp;" d. "&amp;I1706</f>
        <v>0 d. 0</v>
      </c>
      <c r="N1706" s="97" t="str">
        <f aca="false">G1706&amp;" x "&amp;I1706</f>
        <v>0 x 0</v>
      </c>
      <c r="O1706" s="97" t="str">
        <f aca="false">I1706&amp;" x "&amp;G1706</f>
        <v>0 x 0</v>
      </c>
      <c r="P1706" s="94" t="n">
        <f aca="false">MONTH(B1706)</f>
        <v>12</v>
      </c>
      <c r="Q1706" s="94" t="n">
        <f aca="false">QUOTIENT(B1706-2,7)-6129</f>
        <v>-6129</v>
      </c>
    </row>
    <row r="1707" customFormat="false" ht="12.75" hidden="false" customHeight="false" outlineLevel="0" collapsed="false">
      <c r="A1707" s="94"/>
      <c r="B1707" s="39"/>
      <c r="C1707" s="40"/>
      <c r="D1707" s="98"/>
      <c r="E1707" s="98"/>
      <c r="F1707" s="40"/>
      <c r="G1707" s="97"/>
      <c r="H1707" s="94"/>
      <c r="I1707" s="97"/>
      <c r="J1707" s="94"/>
      <c r="K1707" s="94"/>
      <c r="L1707" s="94"/>
      <c r="M1707" s="97" t="n">
        <v>0</v>
      </c>
      <c r="N1707" s="97" t="n">
        <v>0</v>
      </c>
      <c r="O1707" s="97" t="n">
        <v>0</v>
      </c>
      <c r="P1707" s="94"/>
      <c r="Q1707" s="94"/>
    </row>
    <row r="1708" customFormat="false" ht="12.75" hidden="false" customHeight="false" outlineLevel="0" collapsed="false">
      <c r="A1708" s="99"/>
      <c r="B1708" s="100"/>
      <c r="C1708" s="101"/>
      <c r="D1708" s="102"/>
      <c r="E1708" s="102"/>
      <c r="F1708" s="101"/>
      <c r="G1708" s="103"/>
      <c r="H1708" s="99"/>
      <c r="I1708" s="103"/>
      <c r="J1708" s="99"/>
      <c r="K1708" s="99"/>
      <c r="L1708" s="99"/>
      <c r="M1708" s="103" t="n">
        <v>0</v>
      </c>
      <c r="N1708" s="103" t="n">
        <v>0</v>
      </c>
      <c r="O1708" s="103" t="n">
        <v>0</v>
      </c>
      <c r="P1708" s="99"/>
      <c r="Q1708" s="99"/>
    </row>
    <row r="1709" customFormat="false" ht="12.75" hidden="false" customHeight="false" outlineLevel="0" collapsed="false">
      <c r="A1709" s="104" t="n">
        <f aca="false">A1706+1</f>
        <v>570</v>
      </c>
      <c r="B1709" s="121"/>
      <c r="C1709" s="40"/>
      <c r="D1709" s="96"/>
      <c r="E1709" s="96"/>
      <c r="F1709" s="40"/>
      <c r="G1709" s="105" t="n">
        <f aca="false">C1709</f>
        <v>0</v>
      </c>
      <c r="H1709" s="104" t="n">
        <f aca="false">IF(AND(E1709=0,E1710=0),25,20)</f>
        <v>25</v>
      </c>
      <c r="I1709" s="105" t="n">
        <f aca="false">F1709</f>
        <v>0</v>
      </c>
      <c r="J1709" s="94" t="n">
        <f aca="false">IF(E1709="WO40",-40,MAX(4,SUM(E1709:E1710)))</f>
        <v>4</v>
      </c>
      <c r="K1709" s="104" t="n">
        <f aca="false">IF(D1709&gt;E1709,1,0)+IF(D1710&gt;E1710,1,0)+IF(D1711&gt;E1711,1,0)</f>
        <v>0</v>
      </c>
      <c r="L1709" s="104" t="n">
        <f aca="false">IF(E1709&gt;D1709,1,0)+IF(E1710&gt;D1710,1,0)+IF(E1711&gt;D1711,1,0)</f>
        <v>0</v>
      </c>
      <c r="M1709" s="97" t="str">
        <f aca="false">G1709&amp;" d. "&amp;I1709</f>
        <v>0 d. 0</v>
      </c>
      <c r="N1709" s="97" t="str">
        <f aca="false">G1709&amp;" x "&amp;I1709</f>
        <v>0 x 0</v>
      </c>
      <c r="O1709" s="97" t="str">
        <f aca="false">I1709&amp;" x "&amp;G1709</f>
        <v>0 x 0</v>
      </c>
      <c r="P1709" s="94" t="n">
        <f aca="false">MONTH(B1709)</f>
        <v>12</v>
      </c>
      <c r="Q1709" s="94" t="n">
        <f aca="false">QUOTIENT(B1709-2,7)-6129</f>
        <v>-6129</v>
      </c>
    </row>
    <row r="1710" customFormat="false" ht="12.75" hidden="false" customHeight="false" outlineLevel="0" collapsed="false">
      <c r="A1710" s="94"/>
      <c r="B1710" s="39"/>
      <c r="C1710" s="40"/>
      <c r="D1710" s="98"/>
      <c r="E1710" s="98"/>
      <c r="F1710" s="40"/>
      <c r="G1710" s="97"/>
      <c r="H1710" s="94"/>
      <c r="I1710" s="97"/>
      <c r="J1710" s="94"/>
      <c r="K1710" s="94"/>
      <c r="L1710" s="94"/>
      <c r="M1710" s="97" t="n">
        <v>0</v>
      </c>
      <c r="N1710" s="97" t="n">
        <v>0</v>
      </c>
      <c r="O1710" s="97" t="n">
        <v>0</v>
      </c>
      <c r="P1710" s="94"/>
      <c r="Q1710" s="94"/>
    </row>
    <row r="1711" customFormat="false" ht="12.75" hidden="false" customHeight="false" outlineLevel="0" collapsed="false">
      <c r="A1711" s="99"/>
      <c r="B1711" s="100"/>
      <c r="C1711" s="101"/>
      <c r="D1711" s="102"/>
      <c r="E1711" s="102"/>
      <c r="F1711" s="101"/>
      <c r="G1711" s="103"/>
      <c r="H1711" s="99"/>
      <c r="I1711" s="103"/>
      <c r="J1711" s="99"/>
      <c r="K1711" s="99"/>
      <c r="L1711" s="99"/>
      <c r="M1711" s="103" t="n">
        <v>0</v>
      </c>
      <c r="N1711" s="103" t="n">
        <v>0</v>
      </c>
      <c r="O1711" s="103" t="n">
        <v>0</v>
      </c>
      <c r="P1711" s="99"/>
      <c r="Q1711" s="99"/>
    </row>
    <row r="1712" customFormat="false" ht="12.75" hidden="false" customHeight="false" outlineLevel="0" collapsed="false">
      <c r="A1712" s="104" t="n">
        <f aca="false">A1709+1</f>
        <v>571</v>
      </c>
      <c r="B1712" s="121"/>
      <c r="C1712" s="40"/>
      <c r="D1712" s="96"/>
      <c r="E1712" s="96"/>
      <c r="F1712" s="40"/>
      <c r="G1712" s="105" t="n">
        <f aca="false">C1712</f>
        <v>0</v>
      </c>
      <c r="H1712" s="104" t="n">
        <f aca="false">IF(AND(E1712=0,E1713=0),25,20)</f>
        <v>25</v>
      </c>
      <c r="I1712" s="105" t="n">
        <f aca="false">F1712</f>
        <v>0</v>
      </c>
      <c r="J1712" s="94" t="n">
        <f aca="false">IF(E1712="WO40",-40,MAX(4,SUM(E1712:E1713)))</f>
        <v>4</v>
      </c>
      <c r="K1712" s="104" t="n">
        <f aca="false">IF(D1712&gt;E1712,1,0)+IF(D1713&gt;E1713,1,0)+IF(D1714&gt;E1714,1,0)</f>
        <v>0</v>
      </c>
      <c r="L1712" s="104" t="n">
        <f aca="false">IF(E1712&gt;D1712,1,0)+IF(E1713&gt;D1713,1,0)+IF(E1714&gt;D1714,1,0)</f>
        <v>0</v>
      </c>
      <c r="M1712" s="97" t="str">
        <f aca="false">G1712&amp;" d. "&amp;I1712</f>
        <v>0 d. 0</v>
      </c>
      <c r="N1712" s="97" t="str">
        <f aca="false">G1712&amp;" x "&amp;I1712</f>
        <v>0 x 0</v>
      </c>
      <c r="O1712" s="97" t="str">
        <f aca="false">I1712&amp;" x "&amp;G1712</f>
        <v>0 x 0</v>
      </c>
      <c r="P1712" s="94" t="n">
        <f aca="false">MONTH(B1712)</f>
        <v>12</v>
      </c>
      <c r="Q1712" s="94" t="n">
        <f aca="false">QUOTIENT(B1712-2,7)-6129</f>
        <v>-6129</v>
      </c>
    </row>
    <row r="1713" customFormat="false" ht="12.75" hidden="false" customHeight="false" outlineLevel="0" collapsed="false">
      <c r="A1713" s="94"/>
      <c r="B1713" s="39"/>
      <c r="C1713" s="40"/>
      <c r="D1713" s="98"/>
      <c r="E1713" s="98"/>
      <c r="F1713" s="40"/>
      <c r="G1713" s="97"/>
      <c r="H1713" s="94"/>
      <c r="I1713" s="97"/>
      <c r="J1713" s="94"/>
      <c r="K1713" s="94"/>
      <c r="L1713" s="94"/>
      <c r="M1713" s="97" t="n">
        <v>0</v>
      </c>
      <c r="N1713" s="97" t="n">
        <v>0</v>
      </c>
      <c r="O1713" s="97" t="n">
        <v>0</v>
      </c>
      <c r="P1713" s="94"/>
      <c r="Q1713" s="94"/>
    </row>
    <row r="1714" customFormat="false" ht="12.75" hidden="false" customHeight="false" outlineLevel="0" collapsed="false">
      <c r="A1714" s="99"/>
      <c r="B1714" s="100"/>
      <c r="C1714" s="101"/>
      <c r="D1714" s="102"/>
      <c r="E1714" s="102"/>
      <c r="F1714" s="101"/>
      <c r="G1714" s="103"/>
      <c r="H1714" s="99"/>
      <c r="I1714" s="103"/>
      <c r="J1714" s="99"/>
      <c r="K1714" s="99"/>
      <c r="L1714" s="99"/>
      <c r="M1714" s="103" t="n">
        <v>0</v>
      </c>
      <c r="N1714" s="103" t="n">
        <v>0</v>
      </c>
      <c r="O1714" s="103" t="n">
        <v>0</v>
      </c>
      <c r="P1714" s="99"/>
      <c r="Q1714" s="99"/>
    </row>
    <row r="1715" customFormat="false" ht="12.75" hidden="false" customHeight="false" outlineLevel="0" collapsed="false">
      <c r="A1715" s="104" t="n">
        <f aca="false">A1712+1</f>
        <v>572</v>
      </c>
      <c r="B1715" s="121"/>
      <c r="C1715" s="40"/>
      <c r="D1715" s="96"/>
      <c r="E1715" s="96"/>
      <c r="F1715" s="40"/>
      <c r="G1715" s="105" t="n">
        <f aca="false">C1715</f>
        <v>0</v>
      </c>
      <c r="H1715" s="104" t="n">
        <f aca="false">IF(AND(E1715=0,E1716=0),25,20)</f>
        <v>25</v>
      </c>
      <c r="I1715" s="105" t="n">
        <f aca="false">F1715</f>
        <v>0</v>
      </c>
      <c r="J1715" s="94" t="n">
        <f aca="false">IF(E1715="WO40",-40,MAX(4,SUM(E1715:E1716)))</f>
        <v>4</v>
      </c>
      <c r="K1715" s="104" t="n">
        <f aca="false">IF(D1715&gt;E1715,1,0)+IF(D1716&gt;E1716,1,0)+IF(D1717&gt;E1717,1,0)</f>
        <v>0</v>
      </c>
      <c r="L1715" s="104" t="n">
        <f aca="false">IF(E1715&gt;D1715,1,0)+IF(E1716&gt;D1716,1,0)+IF(E1717&gt;D1717,1,0)</f>
        <v>0</v>
      </c>
      <c r="M1715" s="97" t="str">
        <f aca="false">G1715&amp;" d. "&amp;I1715</f>
        <v>0 d. 0</v>
      </c>
      <c r="N1715" s="97" t="str">
        <f aca="false">G1715&amp;" x "&amp;I1715</f>
        <v>0 x 0</v>
      </c>
      <c r="O1715" s="97" t="str">
        <f aca="false">I1715&amp;" x "&amp;G1715</f>
        <v>0 x 0</v>
      </c>
      <c r="P1715" s="94" t="n">
        <f aca="false">MONTH(B1715)</f>
        <v>12</v>
      </c>
      <c r="Q1715" s="94" t="n">
        <f aca="false">QUOTIENT(B1715-2,7)-6129</f>
        <v>-6129</v>
      </c>
    </row>
    <row r="1716" customFormat="false" ht="12.75" hidden="false" customHeight="false" outlineLevel="0" collapsed="false">
      <c r="A1716" s="94"/>
      <c r="B1716" s="39"/>
      <c r="C1716" s="40"/>
      <c r="D1716" s="98"/>
      <c r="E1716" s="98"/>
      <c r="F1716" s="40"/>
      <c r="G1716" s="97"/>
      <c r="H1716" s="94"/>
      <c r="I1716" s="97"/>
      <c r="J1716" s="94"/>
      <c r="K1716" s="94"/>
      <c r="L1716" s="94"/>
      <c r="M1716" s="97" t="n">
        <v>0</v>
      </c>
      <c r="N1716" s="97" t="n">
        <v>0</v>
      </c>
      <c r="O1716" s="97" t="n">
        <v>0</v>
      </c>
      <c r="P1716" s="94"/>
      <c r="Q1716" s="94"/>
    </row>
    <row r="1717" customFormat="false" ht="12.75" hidden="false" customHeight="false" outlineLevel="0" collapsed="false">
      <c r="A1717" s="99"/>
      <c r="B1717" s="100"/>
      <c r="C1717" s="101"/>
      <c r="D1717" s="102"/>
      <c r="E1717" s="102"/>
      <c r="F1717" s="101"/>
      <c r="G1717" s="103"/>
      <c r="H1717" s="99"/>
      <c r="I1717" s="103"/>
      <c r="J1717" s="99"/>
      <c r="K1717" s="99"/>
      <c r="L1717" s="99"/>
      <c r="M1717" s="103" t="n">
        <v>0</v>
      </c>
      <c r="N1717" s="103" t="n">
        <v>0</v>
      </c>
      <c r="O1717" s="103" t="n">
        <v>0</v>
      </c>
      <c r="P1717" s="99"/>
      <c r="Q1717" s="99"/>
    </row>
    <row r="1718" customFormat="false" ht="12.75" hidden="false" customHeight="false" outlineLevel="0" collapsed="false">
      <c r="A1718" s="104" t="n">
        <f aca="false">A1715+1</f>
        <v>573</v>
      </c>
      <c r="B1718" s="121"/>
      <c r="C1718" s="40"/>
      <c r="D1718" s="96"/>
      <c r="E1718" s="96"/>
      <c r="F1718" s="40"/>
      <c r="G1718" s="105" t="n">
        <f aca="false">C1718</f>
        <v>0</v>
      </c>
      <c r="H1718" s="104" t="n">
        <f aca="false">IF(AND(E1718=0,E1719=0),25,20)</f>
        <v>25</v>
      </c>
      <c r="I1718" s="105" t="n">
        <f aca="false">F1718</f>
        <v>0</v>
      </c>
      <c r="J1718" s="94" t="n">
        <f aca="false">IF(E1718="WO40",-40,MAX(4,SUM(E1718:E1719)))</f>
        <v>4</v>
      </c>
      <c r="K1718" s="104" t="n">
        <f aca="false">IF(D1718&gt;E1718,1,0)+IF(D1719&gt;E1719,1,0)+IF(D1720&gt;E1720,1,0)</f>
        <v>0</v>
      </c>
      <c r="L1718" s="104" t="n">
        <f aca="false">IF(E1718&gt;D1718,1,0)+IF(E1719&gt;D1719,1,0)+IF(E1720&gt;D1720,1,0)</f>
        <v>0</v>
      </c>
      <c r="M1718" s="97" t="str">
        <f aca="false">G1718&amp;" d. "&amp;I1718</f>
        <v>0 d. 0</v>
      </c>
      <c r="N1718" s="97" t="str">
        <f aca="false">G1718&amp;" x "&amp;I1718</f>
        <v>0 x 0</v>
      </c>
      <c r="O1718" s="97" t="str">
        <f aca="false">I1718&amp;" x "&amp;G1718</f>
        <v>0 x 0</v>
      </c>
      <c r="P1718" s="94" t="n">
        <f aca="false">MONTH(B1718)</f>
        <v>12</v>
      </c>
      <c r="Q1718" s="94" t="n">
        <f aca="false">QUOTIENT(B1718-2,7)-6129</f>
        <v>-6129</v>
      </c>
    </row>
    <row r="1719" customFormat="false" ht="12.75" hidden="false" customHeight="false" outlineLevel="0" collapsed="false">
      <c r="A1719" s="94"/>
      <c r="B1719" s="39"/>
      <c r="C1719" s="40"/>
      <c r="D1719" s="98"/>
      <c r="E1719" s="98"/>
      <c r="F1719" s="40"/>
      <c r="G1719" s="97"/>
      <c r="H1719" s="94"/>
      <c r="I1719" s="97"/>
      <c r="J1719" s="94"/>
      <c r="K1719" s="94"/>
      <c r="L1719" s="94"/>
      <c r="M1719" s="97" t="n">
        <v>0</v>
      </c>
      <c r="N1719" s="97" t="n">
        <v>0</v>
      </c>
      <c r="O1719" s="97" t="n">
        <v>0</v>
      </c>
      <c r="P1719" s="94"/>
      <c r="Q1719" s="94"/>
    </row>
    <row r="1720" customFormat="false" ht="12.75" hidden="false" customHeight="false" outlineLevel="0" collapsed="false">
      <c r="A1720" s="99"/>
      <c r="B1720" s="100"/>
      <c r="C1720" s="101"/>
      <c r="D1720" s="102"/>
      <c r="E1720" s="102"/>
      <c r="F1720" s="101"/>
      <c r="G1720" s="103"/>
      <c r="H1720" s="99"/>
      <c r="I1720" s="103"/>
      <c r="J1720" s="99"/>
      <c r="K1720" s="99"/>
      <c r="L1720" s="99"/>
      <c r="M1720" s="103" t="n">
        <v>0</v>
      </c>
      <c r="N1720" s="103" t="n">
        <v>0</v>
      </c>
      <c r="O1720" s="103" t="n">
        <v>0</v>
      </c>
      <c r="P1720" s="99"/>
      <c r="Q1720" s="99"/>
    </row>
    <row r="1721" customFormat="false" ht="12.75" hidden="false" customHeight="false" outlineLevel="0" collapsed="false">
      <c r="A1721" s="104" t="n">
        <f aca="false">A1718+1</f>
        <v>574</v>
      </c>
      <c r="B1721" s="121"/>
      <c r="C1721" s="40"/>
      <c r="D1721" s="96"/>
      <c r="E1721" s="96"/>
      <c r="F1721" s="40"/>
      <c r="G1721" s="105" t="n">
        <f aca="false">C1721</f>
        <v>0</v>
      </c>
      <c r="H1721" s="104" t="n">
        <f aca="false">IF(AND(E1721=0,E1722=0),25,20)</f>
        <v>25</v>
      </c>
      <c r="I1721" s="105" t="n">
        <f aca="false">F1721</f>
        <v>0</v>
      </c>
      <c r="J1721" s="94" t="n">
        <f aca="false">IF(E1721="WO40",-40,MAX(4,SUM(E1721:E1722)))</f>
        <v>4</v>
      </c>
      <c r="K1721" s="104" t="n">
        <f aca="false">IF(D1721&gt;E1721,1,0)+IF(D1722&gt;E1722,1,0)+IF(D1723&gt;E1723,1,0)</f>
        <v>0</v>
      </c>
      <c r="L1721" s="104" t="n">
        <f aca="false">IF(E1721&gt;D1721,1,0)+IF(E1722&gt;D1722,1,0)+IF(E1723&gt;D1723,1,0)</f>
        <v>0</v>
      </c>
      <c r="M1721" s="97" t="str">
        <f aca="false">G1721&amp;" d. "&amp;I1721</f>
        <v>0 d. 0</v>
      </c>
      <c r="N1721" s="97" t="str">
        <f aca="false">G1721&amp;" x "&amp;I1721</f>
        <v>0 x 0</v>
      </c>
      <c r="O1721" s="97" t="str">
        <f aca="false">I1721&amp;" x "&amp;G1721</f>
        <v>0 x 0</v>
      </c>
      <c r="P1721" s="94" t="n">
        <f aca="false">MONTH(B1721)</f>
        <v>12</v>
      </c>
      <c r="Q1721" s="94" t="n">
        <f aca="false">QUOTIENT(B1721-2,7)-6129</f>
        <v>-6129</v>
      </c>
    </row>
    <row r="1722" customFormat="false" ht="12.75" hidden="false" customHeight="false" outlineLevel="0" collapsed="false">
      <c r="A1722" s="94"/>
      <c r="B1722" s="39"/>
      <c r="C1722" s="40"/>
      <c r="D1722" s="98"/>
      <c r="E1722" s="98"/>
      <c r="F1722" s="40"/>
      <c r="G1722" s="97"/>
      <c r="H1722" s="94"/>
      <c r="I1722" s="97"/>
      <c r="J1722" s="94"/>
      <c r="K1722" s="94"/>
      <c r="L1722" s="94"/>
      <c r="M1722" s="97" t="n">
        <v>0</v>
      </c>
      <c r="N1722" s="97" t="n">
        <v>0</v>
      </c>
      <c r="O1722" s="97" t="n">
        <v>0</v>
      </c>
      <c r="P1722" s="94"/>
      <c r="Q1722" s="94"/>
    </row>
    <row r="1723" customFormat="false" ht="12.75" hidden="false" customHeight="false" outlineLevel="0" collapsed="false">
      <c r="A1723" s="99"/>
      <c r="B1723" s="100"/>
      <c r="C1723" s="101"/>
      <c r="D1723" s="102"/>
      <c r="E1723" s="102"/>
      <c r="F1723" s="101"/>
      <c r="G1723" s="103"/>
      <c r="H1723" s="99"/>
      <c r="I1723" s="103"/>
      <c r="J1723" s="99"/>
      <c r="K1723" s="99"/>
      <c r="L1723" s="99"/>
      <c r="M1723" s="103" t="n">
        <v>0</v>
      </c>
      <c r="N1723" s="103" t="n">
        <v>0</v>
      </c>
      <c r="O1723" s="103" t="n">
        <v>0</v>
      </c>
      <c r="P1723" s="99"/>
      <c r="Q1723" s="99"/>
    </row>
    <row r="1724" customFormat="false" ht="12.75" hidden="false" customHeight="false" outlineLevel="0" collapsed="false">
      <c r="A1724" s="104" t="n">
        <f aca="false">A1721+1</f>
        <v>575</v>
      </c>
      <c r="B1724" s="121"/>
      <c r="C1724" s="40"/>
      <c r="D1724" s="96"/>
      <c r="E1724" s="96"/>
      <c r="F1724" s="40"/>
      <c r="G1724" s="105" t="n">
        <f aca="false">C1724</f>
        <v>0</v>
      </c>
      <c r="H1724" s="104" t="n">
        <f aca="false">IF(AND(E1724=0,E1725=0),25,20)</f>
        <v>25</v>
      </c>
      <c r="I1724" s="105" t="n">
        <f aca="false">F1724</f>
        <v>0</v>
      </c>
      <c r="J1724" s="94" t="n">
        <f aca="false">IF(E1724="WO40",-40,MAX(4,SUM(E1724:E1725)))</f>
        <v>4</v>
      </c>
      <c r="K1724" s="104" t="n">
        <f aca="false">IF(D1724&gt;E1724,1,0)+IF(D1725&gt;E1725,1,0)+IF(D1726&gt;E1726,1,0)</f>
        <v>0</v>
      </c>
      <c r="L1724" s="104" t="n">
        <f aca="false">IF(E1724&gt;D1724,1,0)+IF(E1725&gt;D1725,1,0)+IF(E1726&gt;D1726,1,0)</f>
        <v>0</v>
      </c>
      <c r="M1724" s="97" t="str">
        <f aca="false">G1724&amp;" d. "&amp;I1724</f>
        <v>0 d. 0</v>
      </c>
      <c r="N1724" s="97" t="str">
        <f aca="false">G1724&amp;" x "&amp;I1724</f>
        <v>0 x 0</v>
      </c>
      <c r="O1724" s="97" t="str">
        <f aca="false">I1724&amp;" x "&amp;G1724</f>
        <v>0 x 0</v>
      </c>
      <c r="P1724" s="94" t="n">
        <f aca="false">MONTH(B1724)</f>
        <v>12</v>
      </c>
      <c r="Q1724" s="94" t="n">
        <f aca="false">QUOTIENT(B1724-2,7)-6129</f>
        <v>-6129</v>
      </c>
    </row>
    <row r="1725" customFormat="false" ht="12.75" hidden="false" customHeight="false" outlineLevel="0" collapsed="false">
      <c r="A1725" s="94"/>
      <c r="B1725" s="39"/>
      <c r="C1725" s="40"/>
      <c r="D1725" s="98"/>
      <c r="E1725" s="98"/>
      <c r="F1725" s="40"/>
      <c r="G1725" s="97"/>
      <c r="H1725" s="94"/>
      <c r="I1725" s="97"/>
      <c r="J1725" s="94"/>
      <c r="K1725" s="94"/>
      <c r="L1725" s="94"/>
      <c r="M1725" s="97" t="n">
        <v>0</v>
      </c>
      <c r="N1725" s="97" t="n">
        <v>0</v>
      </c>
      <c r="O1725" s="97" t="n">
        <v>0</v>
      </c>
      <c r="P1725" s="94"/>
      <c r="Q1725" s="94"/>
    </row>
    <row r="1726" customFormat="false" ht="12.75" hidden="false" customHeight="false" outlineLevel="0" collapsed="false">
      <c r="A1726" s="99"/>
      <c r="B1726" s="100"/>
      <c r="C1726" s="101"/>
      <c r="D1726" s="102"/>
      <c r="E1726" s="102"/>
      <c r="F1726" s="101"/>
      <c r="G1726" s="103"/>
      <c r="H1726" s="99"/>
      <c r="I1726" s="103"/>
      <c r="J1726" s="99"/>
      <c r="K1726" s="99"/>
      <c r="L1726" s="99"/>
      <c r="M1726" s="103" t="n">
        <v>0</v>
      </c>
      <c r="N1726" s="103" t="n">
        <v>0</v>
      </c>
      <c r="O1726" s="103" t="n">
        <v>0</v>
      </c>
      <c r="P1726" s="99"/>
      <c r="Q1726" s="99"/>
    </row>
    <row r="1727" customFormat="false" ht="12.75" hidden="false" customHeight="false" outlineLevel="0" collapsed="false">
      <c r="A1727" s="104" t="n">
        <f aca="false">A1724+1</f>
        <v>576</v>
      </c>
      <c r="B1727" s="121"/>
      <c r="C1727" s="40"/>
      <c r="D1727" s="96"/>
      <c r="E1727" s="96"/>
      <c r="F1727" s="40"/>
      <c r="G1727" s="105" t="n">
        <f aca="false">C1727</f>
        <v>0</v>
      </c>
      <c r="H1727" s="104" t="n">
        <f aca="false">IF(AND(E1727=0,E1728=0),25,20)</f>
        <v>25</v>
      </c>
      <c r="I1727" s="105" t="n">
        <f aca="false">F1727</f>
        <v>0</v>
      </c>
      <c r="J1727" s="94" t="n">
        <f aca="false">IF(E1727="WO40",-40,MAX(4,SUM(E1727:E1728)))</f>
        <v>4</v>
      </c>
      <c r="K1727" s="104" t="n">
        <f aca="false">IF(D1727&gt;E1727,1,0)+IF(D1728&gt;E1728,1,0)+IF(D1729&gt;E1729,1,0)</f>
        <v>0</v>
      </c>
      <c r="L1727" s="104" t="n">
        <f aca="false">IF(E1727&gt;D1727,1,0)+IF(E1728&gt;D1728,1,0)+IF(E1729&gt;D1729,1,0)</f>
        <v>0</v>
      </c>
      <c r="M1727" s="97" t="str">
        <f aca="false">G1727&amp;" d. "&amp;I1727</f>
        <v>0 d. 0</v>
      </c>
      <c r="N1727" s="97" t="str">
        <f aca="false">G1727&amp;" x "&amp;I1727</f>
        <v>0 x 0</v>
      </c>
      <c r="O1727" s="97" t="str">
        <f aca="false">I1727&amp;" x "&amp;G1727</f>
        <v>0 x 0</v>
      </c>
      <c r="P1727" s="94" t="n">
        <f aca="false">MONTH(B1727)</f>
        <v>12</v>
      </c>
      <c r="Q1727" s="94" t="n">
        <f aca="false">QUOTIENT(B1727-2,7)-6129</f>
        <v>-6129</v>
      </c>
    </row>
    <row r="1728" customFormat="false" ht="12.75" hidden="false" customHeight="false" outlineLevel="0" collapsed="false">
      <c r="A1728" s="94"/>
      <c r="B1728" s="39"/>
      <c r="C1728" s="40"/>
      <c r="D1728" s="98"/>
      <c r="E1728" s="98"/>
      <c r="F1728" s="40"/>
      <c r="G1728" s="97"/>
      <c r="H1728" s="94"/>
      <c r="I1728" s="97"/>
      <c r="J1728" s="94"/>
      <c r="K1728" s="94"/>
      <c r="L1728" s="94"/>
      <c r="M1728" s="97" t="n">
        <v>0</v>
      </c>
      <c r="N1728" s="97" t="n">
        <v>0</v>
      </c>
      <c r="O1728" s="97" t="n">
        <v>0</v>
      </c>
      <c r="P1728" s="94"/>
      <c r="Q1728" s="94"/>
    </row>
    <row r="1729" customFormat="false" ht="12.75" hidden="false" customHeight="false" outlineLevel="0" collapsed="false">
      <c r="A1729" s="99"/>
      <c r="B1729" s="100"/>
      <c r="C1729" s="101"/>
      <c r="D1729" s="102"/>
      <c r="E1729" s="102"/>
      <c r="F1729" s="101"/>
      <c r="G1729" s="103"/>
      <c r="H1729" s="99"/>
      <c r="I1729" s="103"/>
      <c r="J1729" s="99"/>
      <c r="K1729" s="99"/>
      <c r="L1729" s="99"/>
      <c r="M1729" s="103" t="n">
        <v>0</v>
      </c>
      <c r="N1729" s="103" t="n">
        <v>0</v>
      </c>
      <c r="O1729" s="103" t="n">
        <v>0</v>
      </c>
      <c r="P1729" s="99"/>
      <c r="Q1729" s="99"/>
    </row>
    <row r="1730" customFormat="false" ht="12.75" hidden="false" customHeight="false" outlineLevel="0" collapsed="false">
      <c r="A1730" s="104" t="n">
        <f aca="false">A1727+1</f>
        <v>577</v>
      </c>
      <c r="B1730" s="121"/>
      <c r="C1730" s="40"/>
      <c r="D1730" s="96"/>
      <c r="E1730" s="96"/>
      <c r="F1730" s="40"/>
      <c r="G1730" s="105" t="n">
        <f aca="false">C1730</f>
        <v>0</v>
      </c>
      <c r="H1730" s="104" t="n">
        <f aca="false">IF(AND(E1730=0,E1731=0),25,20)</f>
        <v>25</v>
      </c>
      <c r="I1730" s="105" t="n">
        <f aca="false">F1730</f>
        <v>0</v>
      </c>
      <c r="J1730" s="94" t="n">
        <f aca="false">IF(E1730="WO40",-40,MAX(4,SUM(E1730:E1731)))</f>
        <v>4</v>
      </c>
      <c r="K1730" s="104" t="n">
        <f aca="false">IF(D1730&gt;E1730,1,0)+IF(D1731&gt;E1731,1,0)+IF(D1732&gt;E1732,1,0)</f>
        <v>0</v>
      </c>
      <c r="L1730" s="104" t="n">
        <f aca="false">IF(E1730&gt;D1730,1,0)+IF(E1731&gt;D1731,1,0)+IF(E1732&gt;D1732,1,0)</f>
        <v>0</v>
      </c>
      <c r="M1730" s="97" t="str">
        <f aca="false">G1730&amp;" d. "&amp;I1730</f>
        <v>0 d. 0</v>
      </c>
      <c r="N1730" s="97" t="str">
        <f aca="false">G1730&amp;" x "&amp;I1730</f>
        <v>0 x 0</v>
      </c>
      <c r="O1730" s="97" t="str">
        <f aca="false">I1730&amp;" x "&amp;G1730</f>
        <v>0 x 0</v>
      </c>
      <c r="P1730" s="94" t="n">
        <f aca="false">MONTH(B1730)</f>
        <v>12</v>
      </c>
      <c r="Q1730" s="94" t="n">
        <f aca="false">QUOTIENT(B1730-2,7)-6129</f>
        <v>-6129</v>
      </c>
    </row>
    <row r="1731" customFormat="false" ht="12.75" hidden="false" customHeight="false" outlineLevel="0" collapsed="false">
      <c r="A1731" s="94"/>
      <c r="B1731" s="39"/>
      <c r="C1731" s="40"/>
      <c r="D1731" s="98"/>
      <c r="E1731" s="98"/>
      <c r="F1731" s="40"/>
      <c r="G1731" s="97"/>
      <c r="H1731" s="94"/>
      <c r="I1731" s="97"/>
      <c r="J1731" s="94"/>
      <c r="K1731" s="94"/>
      <c r="L1731" s="94"/>
      <c r="M1731" s="97" t="n">
        <v>0</v>
      </c>
      <c r="N1731" s="97" t="n">
        <v>0</v>
      </c>
      <c r="O1731" s="97" t="n">
        <v>0</v>
      </c>
      <c r="P1731" s="94"/>
      <c r="Q1731" s="94"/>
    </row>
    <row r="1732" customFormat="false" ht="12.75" hidden="false" customHeight="false" outlineLevel="0" collapsed="false">
      <c r="A1732" s="99"/>
      <c r="B1732" s="100"/>
      <c r="C1732" s="101"/>
      <c r="D1732" s="102"/>
      <c r="E1732" s="102"/>
      <c r="F1732" s="101"/>
      <c r="G1732" s="103"/>
      <c r="H1732" s="99"/>
      <c r="I1732" s="103"/>
      <c r="J1732" s="99"/>
      <c r="K1732" s="99"/>
      <c r="L1732" s="99"/>
      <c r="M1732" s="103" t="n">
        <v>0</v>
      </c>
      <c r="N1732" s="103" t="n">
        <v>0</v>
      </c>
      <c r="O1732" s="103" t="n">
        <v>0</v>
      </c>
      <c r="P1732" s="99"/>
      <c r="Q1732" s="99"/>
    </row>
    <row r="1733" customFormat="false" ht="12.75" hidden="false" customHeight="false" outlineLevel="0" collapsed="false">
      <c r="A1733" s="104" t="n">
        <f aca="false">A1730+1</f>
        <v>578</v>
      </c>
      <c r="B1733" s="121"/>
      <c r="C1733" s="40"/>
      <c r="D1733" s="96"/>
      <c r="E1733" s="96"/>
      <c r="F1733" s="40"/>
      <c r="G1733" s="105" t="n">
        <f aca="false">C1733</f>
        <v>0</v>
      </c>
      <c r="H1733" s="104" t="n">
        <f aca="false">IF(AND(E1733=0,E1734=0),25,20)</f>
        <v>25</v>
      </c>
      <c r="I1733" s="105" t="n">
        <f aca="false">F1733</f>
        <v>0</v>
      </c>
      <c r="J1733" s="94" t="n">
        <f aca="false">IF(E1733="WO40",-40,MAX(4,SUM(E1733:E1734)))</f>
        <v>4</v>
      </c>
      <c r="K1733" s="104" t="n">
        <f aca="false">IF(D1733&gt;E1733,1,0)+IF(D1734&gt;E1734,1,0)+IF(D1735&gt;E1735,1,0)</f>
        <v>0</v>
      </c>
      <c r="L1733" s="104" t="n">
        <f aca="false">IF(E1733&gt;D1733,1,0)+IF(E1734&gt;D1734,1,0)+IF(E1735&gt;D1735,1,0)</f>
        <v>0</v>
      </c>
      <c r="M1733" s="97" t="str">
        <f aca="false">G1733&amp;" d. "&amp;I1733</f>
        <v>0 d. 0</v>
      </c>
      <c r="N1733" s="97" t="str">
        <f aca="false">G1733&amp;" x "&amp;I1733</f>
        <v>0 x 0</v>
      </c>
      <c r="O1733" s="97" t="str">
        <f aca="false">I1733&amp;" x "&amp;G1733</f>
        <v>0 x 0</v>
      </c>
      <c r="P1733" s="94" t="n">
        <f aca="false">MONTH(B1733)</f>
        <v>12</v>
      </c>
      <c r="Q1733" s="94" t="n">
        <f aca="false">QUOTIENT(B1733-2,7)-6129</f>
        <v>-6129</v>
      </c>
    </row>
    <row r="1734" customFormat="false" ht="12.75" hidden="false" customHeight="false" outlineLevel="0" collapsed="false">
      <c r="A1734" s="94"/>
      <c r="B1734" s="39"/>
      <c r="C1734" s="40"/>
      <c r="D1734" s="98"/>
      <c r="E1734" s="98"/>
      <c r="F1734" s="40"/>
      <c r="G1734" s="97"/>
      <c r="H1734" s="94"/>
      <c r="I1734" s="97"/>
      <c r="J1734" s="94"/>
      <c r="K1734" s="94"/>
      <c r="L1734" s="94"/>
      <c r="M1734" s="97" t="n">
        <v>0</v>
      </c>
      <c r="N1734" s="97" t="n">
        <v>0</v>
      </c>
      <c r="O1734" s="97" t="n">
        <v>0</v>
      </c>
      <c r="P1734" s="94"/>
      <c r="Q1734" s="94"/>
    </row>
    <row r="1735" customFormat="false" ht="12.75" hidden="false" customHeight="false" outlineLevel="0" collapsed="false">
      <c r="A1735" s="99"/>
      <c r="B1735" s="100"/>
      <c r="C1735" s="101"/>
      <c r="D1735" s="102"/>
      <c r="E1735" s="102"/>
      <c r="F1735" s="101"/>
      <c r="G1735" s="103"/>
      <c r="H1735" s="99"/>
      <c r="I1735" s="103"/>
      <c r="J1735" s="99"/>
      <c r="K1735" s="99"/>
      <c r="L1735" s="99"/>
      <c r="M1735" s="103" t="n">
        <v>0</v>
      </c>
      <c r="N1735" s="103" t="n">
        <v>0</v>
      </c>
      <c r="O1735" s="103" t="n">
        <v>0</v>
      </c>
      <c r="P1735" s="99"/>
      <c r="Q1735" s="99"/>
    </row>
    <row r="1736" customFormat="false" ht="12.75" hidden="false" customHeight="false" outlineLevel="0" collapsed="false">
      <c r="A1736" s="104" t="n">
        <f aca="false">A1733+1</f>
        <v>579</v>
      </c>
      <c r="B1736" s="121"/>
      <c r="C1736" s="40"/>
      <c r="D1736" s="96"/>
      <c r="E1736" s="96"/>
      <c r="F1736" s="40"/>
      <c r="G1736" s="105" t="n">
        <f aca="false">C1736</f>
        <v>0</v>
      </c>
      <c r="H1736" s="104" t="n">
        <f aca="false">IF(AND(E1736=0,E1737=0),25,20)</f>
        <v>25</v>
      </c>
      <c r="I1736" s="105" t="n">
        <f aca="false">F1736</f>
        <v>0</v>
      </c>
      <c r="J1736" s="94" t="n">
        <f aca="false">IF(E1736="WO40",-40,MAX(4,SUM(E1736:E1737)))</f>
        <v>4</v>
      </c>
      <c r="K1736" s="104" t="n">
        <f aca="false">IF(D1736&gt;E1736,1,0)+IF(D1737&gt;E1737,1,0)+IF(D1738&gt;E1738,1,0)</f>
        <v>0</v>
      </c>
      <c r="L1736" s="104" t="n">
        <f aca="false">IF(E1736&gt;D1736,1,0)+IF(E1737&gt;D1737,1,0)+IF(E1738&gt;D1738,1,0)</f>
        <v>0</v>
      </c>
      <c r="M1736" s="97" t="str">
        <f aca="false">G1736&amp;" d. "&amp;I1736</f>
        <v>0 d. 0</v>
      </c>
      <c r="N1736" s="97" t="str">
        <f aca="false">G1736&amp;" x "&amp;I1736</f>
        <v>0 x 0</v>
      </c>
      <c r="O1736" s="97" t="str">
        <f aca="false">I1736&amp;" x "&amp;G1736</f>
        <v>0 x 0</v>
      </c>
      <c r="P1736" s="94" t="n">
        <f aca="false">MONTH(B1736)</f>
        <v>12</v>
      </c>
      <c r="Q1736" s="94" t="n">
        <f aca="false">QUOTIENT(B1736-2,7)-6129</f>
        <v>-6129</v>
      </c>
    </row>
    <row r="1737" customFormat="false" ht="12.75" hidden="false" customHeight="false" outlineLevel="0" collapsed="false">
      <c r="A1737" s="94"/>
      <c r="B1737" s="39"/>
      <c r="C1737" s="40"/>
      <c r="D1737" s="98"/>
      <c r="E1737" s="98"/>
      <c r="F1737" s="40"/>
      <c r="G1737" s="97"/>
      <c r="H1737" s="94"/>
      <c r="I1737" s="97"/>
      <c r="J1737" s="94"/>
      <c r="K1737" s="94"/>
      <c r="L1737" s="94"/>
      <c r="M1737" s="97" t="n">
        <v>0</v>
      </c>
      <c r="N1737" s="97" t="n">
        <v>0</v>
      </c>
      <c r="O1737" s="97" t="n">
        <v>0</v>
      </c>
      <c r="P1737" s="94"/>
      <c r="Q1737" s="94"/>
    </row>
    <row r="1738" customFormat="false" ht="12.75" hidden="false" customHeight="false" outlineLevel="0" collapsed="false">
      <c r="A1738" s="99"/>
      <c r="B1738" s="100"/>
      <c r="C1738" s="101"/>
      <c r="D1738" s="102"/>
      <c r="E1738" s="102"/>
      <c r="F1738" s="101"/>
      <c r="G1738" s="103"/>
      <c r="H1738" s="99"/>
      <c r="I1738" s="103"/>
      <c r="J1738" s="99"/>
      <c r="K1738" s="99"/>
      <c r="L1738" s="99"/>
      <c r="M1738" s="103" t="n">
        <v>0</v>
      </c>
      <c r="N1738" s="103" t="n">
        <v>0</v>
      </c>
      <c r="O1738" s="103" t="n">
        <v>0</v>
      </c>
      <c r="P1738" s="99"/>
      <c r="Q1738" s="99"/>
    </row>
    <row r="1739" customFormat="false" ht="12.75" hidden="false" customHeight="false" outlineLevel="0" collapsed="false">
      <c r="A1739" s="104" t="n">
        <f aca="false">A1736+1</f>
        <v>580</v>
      </c>
      <c r="B1739" s="121"/>
      <c r="C1739" s="40"/>
      <c r="D1739" s="96"/>
      <c r="E1739" s="96"/>
      <c r="F1739" s="40"/>
      <c r="G1739" s="105" t="n">
        <f aca="false">C1739</f>
        <v>0</v>
      </c>
      <c r="H1739" s="104" t="n">
        <f aca="false">IF(AND(E1739=0,E1740=0),25,20)</f>
        <v>25</v>
      </c>
      <c r="I1739" s="105" t="n">
        <f aca="false">F1739</f>
        <v>0</v>
      </c>
      <c r="J1739" s="94" t="n">
        <f aca="false">IF(E1739="WO40",-40,MAX(4,SUM(E1739:E1740)))</f>
        <v>4</v>
      </c>
      <c r="K1739" s="104" t="n">
        <f aca="false">IF(D1739&gt;E1739,1,0)+IF(D1740&gt;E1740,1,0)+IF(D1741&gt;E1741,1,0)</f>
        <v>0</v>
      </c>
      <c r="L1739" s="104" t="n">
        <f aca="false">IF(E1739&gt;D1739,1,0)+IF(E1740&gt;D1740,1,0)+IF(E1741&gt;D1741,1,0)</f>
        <v>0</v>
      </c>
      <c r="M1739" s="97" t="str">
        <f aca="false">G1739&amp;" d. "&amp;I1739</f>
        <v>0 d. 0</v>
      </c>
      <c r="N1739" s="97" t="str">
        <f aca="false">G1739&amp;" x "&amp;I1739</f>
        <v>0 x 0</v>
      </c>
      <c r="O1739" s="97" t="str">
        <f aca="false">I1739&amp;" x "&amp;G1739</f>
        <v>0 x 0</v>
      </c>
      <c r="P1739" s="94" t="n">
        <f aca="false">MONTH(B1739)</f>
        <v>12</v>
      </c>
      <c r="Q1739" s="94" t="n">
        <f aca="false">QUOTIENT(B1739-2,7)-6129</f>
        <v>-6129</v>
      </c>
    </row>
    <row r="1740" customFormat="false" ht="12.75" hidden="false" customHeight="false" outlineLevel="0" collapsed="false">
      <c r="A1740" s="94"/>
      <c r="B1740" s="39"/>
      <c r="C1740" s="40"/>
      <c r="D1740" s="98"/>
      <c r="E1740" s="98"/>
      <c r="F1740" s="40"/>
      <c r="G1740" s="97"/>
      <c r="H1740" s="94"/>
      <c r="I1740" s="97"/>
      <c r="J1740" s="94"/>
      <c r="K1740" s="94"/>
      <c r="L1740" s="94"/>
      <c r="M1740" s="97" t="n">
        <v>0</v>
      </c>
      <c r="N1740" s="97" t="n">
        <v>0</v>
      </c>
      <c r="O1740" s="97" t="n">
        <v>0</v>
      </c>
      <c r="P1740" s="94"/>
      <c r="Q1740" s="94"/>
    </row>
    <row r="1741" customFormat="false" ht="12.75" hidden="false" customHeight="false" outlineLevel="0" collapsed="false">
      <c r="A1741" s="99"/>
      <c r="B1741" s="100"/>
      <c r="C1741" s="101"/>
      <c r="D1741" s="102"/>
      <c r="E1741" s="102"/>
      <c r="F1741" s="101"/>
      <c r="G1741" s="103"/>
      <c r="H1741" s="99"/>
      <c r="I1741" s="103"/>
      <c r="J1741" s="99"/>
      <c r="K1741" s="99"/>
      <c r="L1741" s="99"/>
      <c r="M1741" s="103" t="n">
        <v>0</v>
      </c>
      <c r="N1741" s="103" t="n">
        <v>0</v>
      </c>
      <c r="O1741" s="103" t="n">
        <v>0</v>
      </c>
      <c r="P1741" s="99"/>
      <c r="Q1741" s="99"/>
    </row>
    <row r="1742" customFormat="false" ht="12.75" hidden="false" customHeight="false" outlineLevel="0" collapsed="false">
      <c r="A1742" s="104" t="n">
        <f aca="false">A1739+1</f>
        <v>581</v>
      </c>
      <c r="B1742" s="121"/>
      <c r="C1742" s="40"/>
      <c r="D1742" s="96"/>
      <c r="E1742" s="96"/>
      <c r="F1742" s="40"/>
      <c r="G1742" s="105" t="n">
        <f aca="false">C1742</f>
        <v>0</v>
      </c>
      <c r="H1742" s="104" t="n">
        <f aca="false">IF(AND(E1742=0,E1743=0),25,20)</f>
        <v>25</v>
      </c>
      <c r="I1742" s="105" t="n">
        <f aca="false">F1742</f>
        <v>0</v>
      </c>
      <c r="J1742" s="94" t="n">
        <f aca="false">IF(E1742="WO40",-40,MAX(4,SUM(E1742:E1743)))</f>
        <v>4</v>
      </c>
      <c r="K1742" s="104" t="n">
        <f aca="false">IF(D1742&gt;E1742,1,0)+IF(D1743&gt;E1743,1,0)+IF(D1744&gt;E1744,1,0)</f>
        <v>0</v>
      </c>
      <c r="L1742" s="104" t="n">
        <f aca="false">IF(E1742&gt;D1742,1,0)+IF(E1743&gt;D1743,1,0)+IF(E1744&gt;D1744,1,0)</f>
        <v>0</v>
      </c>
      <c r="M1742" s="97" t="str">
        <f aca="false">G1742&amp;" d. "&amp;I1742</f>
        <v>0 d. 0</v>
      </c>
      <c r="N1742" s="97" t="str">
        <f aca="false">G1742&amp;" x "&amp;I1742</f>
        <v>0 x 0</v>
      </c>
      <c r="O1742" s="97" t="str">
        <f aca="false">I1742&amp;" x "&amp;G1742</f>
        <v>0 x 0</v>
      </c>
      <c r="P1742" s="94" t="n">
        <f aca="false">MONTH(B1742)</f>
        <v>12</v>
      </c>
      <c r="Q1742" s="94" t="n">
        <f aca="false">QUOTIENT(B1742-2,7)-6129</f>
        <v>-6129</v>
      </c>
    </row>
    <row r="1743" customFormat="false" ht="12.75" hidden="false" customHeight="false" outlineLevel="0" collapsed="false">
      <c r="A1743" s="94"/>
      <c r="B1743" s="39"/>
      <c r="C1743" s="40"/>
      <c r="D1743" s="98"/>
      <c r="E1743" s="98"/>
      <c r="F1743" s="40"/>
      <c r="G1743" s="97"/>
      <c r="H1743" s="94"/>
      <c r="I1743" s="97"/>
      <c r="J1743" s="94"/>
      <c r="K1743" s="94"/>
      <c r="L1743" s="94"/>
      <c r="M1743" s="97" t="n">
        <v>0</v>
      </c>
      <c r="N1743" s="97" t="n">
        <v>0</v>
      </c>
      <c r="O1743" s="97" t="n">
        <v>0</v>
      </c>
      <c r="P1743" s="94"/>
      <c r="Q1743" s="94"/>
    </row>
    <row r="1744" customFormat="false" ht="12.75" hidden="false" customHeight="false" outlineLevel="0" collapsed="false">
      <c r="A1744" s="99"/>
      <c r="B1744" s="100"/>
      <c r="C1744" s="101"/>
      <c r="D1744" s="102"/>
      <c r="E1744" s="102"/>
      <c r="F1744" s="101"/>
      <c r="G1744" s="103"/>
      <c r="H1744" s="99"/>
      <c r="I1744" s="103"/>
      <c r="J1744" s="99"/>
      <c r="K1744" s="99"/>
      <c r="L1744" s="99"/>
      <c r="M1744" s="103" t="n">
        <v>0</v>
      </c>
      <c r="N1744" s="103" t="n">
        <v>0</v>
      </c>
      <c r="O1744" s="103" t="n">
        <v>0</v>
      </c>
      <c r="P1744" s="99"/>
      <c r="Q1744" s="99"/>
    </row>
    <row r="1745" customFormat="false" ht="12.75" hidden="false" customHeight="false" outlineLevel="0" collapsed="false">
      <c r="A1745" s="104" t="n">
        <f aca="false">A1742+1</f>
        <v>582</v>
      </c>
      <c r="B1745" s="121"/>
      <c r="C1745" s="40"/>
      <c r="D1745" s="96"/>
      <c r="E1745" s="96"/>
      <c r="F1745" s="40"/>
      <c r="G1745" s="105" t="n">
        <f aca="false">C1745</f>
        <v>0</v>
      </c>
      <c r="H1745" s="104" t="n">
        <f aca="false">IF(AND(E1745=0,E1746=0),25,20)</f>
        <v>25</v>
      </c>
      <c r="I1745" s="105" t="n">
        <f aca="false">F1745</f>
        <v>0</v>
      </c>
      <c r="J1745" s="94" t="n">
        <f aca="false">IF(E1745="WO40",-40,MAX(4,SUM(E1745:E1746)))</f>
        <v>4</v>
      </c>
      <c r="K1745" s="104" t="n">
        <f aca="false">IF(D1745&gt;E1745,1,0)+IF(D1746&gt;E1746,1,0)+IF(D1747&gt;E1747,1,0)</f>
        <v>0</v>
      </c>
      <c r="L1745" s="104" t="n">
        <f aca="false">IF(E1745&gt;D1745,1,0)+IF(E1746&gt;D1746,1,0)+IF(E1747&gt;D1747,1,0)</f>
        <v>0</v>
      </c>
      <c r="M1745" s="97" t="str">
        <f aca="false">G1745&amp;" d. "&amp;I1745</f>
        <v>0 d. 0</v>
      </c>
      <c r="N1745" s="97" t="str">
        <f aca="false">G1745&amp;" x "&amp;I1745</f>
        <v>0 x 0</v>
      </c>
      <c r="O1745" s="97" t="str">
        <f aca="false">I1745&amp;" x "&amp;G1745</f>
        <v>0 x 0</v>
      </c>
      <c r="P1745" s="94" t="n">
        <f aca="false">MONTH(B1745)</f>
        <v>12</v>
      </c>
      <c r="Q1745" s="94" t="n">
        <f aca="false">QUOTIENT(B1745-2,7)-6129</f>
        <v>-6129</v>
      </c>
    </row>
    <row r="1746" customFormat="false" ht="12.75" hidden="false" customHeight="false" outlineLevel="0" collapsed="false">
      <c r="A1746" s="94"/>
      <c r="B1746" s="39"/>
      <c r="C1746" s="40"/>
      <c r="D1746" s="98"/>
      <c r="E1746" s="98"/>
      <c r="F1746" s="40"/>
      <c r="G1746" s="97"/>
      <c r="H1746" s="94"/>
      <c r="I1746" s="97"/>
      <c r="J1746" s="94"/>
      <c r="K1746" s="94"/>
      <c r="L1746" s="94"/>
      <c r="M1746" s="97" t="n">
        <v>0</v>
      </c>
      <c r="N1746" s="97" t="n">
        <v>0</v>
      </c>
      <c r="O1746" s="97" t="n">
        <v>0</v>
      </c>
      <c r="P1746" s="94"/>
      <c r="Q1746" s="94"/>
    </row>
    <row r="1747" customFormat="false" ht="12.75" hidden="false" customHeight="false" outlineLevel="0" collapsed="false">
      <c r="A1747" s="99"/>
      <c r="B1747" s="100"/>
      <c r="C1747" s="101"/>
      <c r="D1747" s="102"/>
      <c r="E1747" s="102"/>
      <c r="F1747" s="101"/>
      <c r="G1747" s="103"/>
      <c r="H1747" s="99"/>
      <c r="I1747" s="103"/>
      <c r="J1747" s="99"/>
      <c r="K1747" s="99"/>
      <c r="L1747" s="99"/>
      <c r="M1747" s="103" t="n">
        <v>0</v>
      </c>
      <c r="N1747" s="103" t="n">
        <v>0</v>
      </c>
      <c r="O1747" s="103" t="n">
        <v>0</v>
      </c>
      <c r="P1747" s="99"/>
      <c r="Q1747" s="99"/>
    </row>
    <row r="1748" customFormat="false" ht="12.75" hidden="false" customHeight="false" outlineLevel="0" collapsed="false">
      <c r="A1748" s="104" t="n">
        <f aca="false">A1745+1</f>
        <v>583</v>
      </c>
      <c r="B1748" s="121"/>
      <c r="C1748" s="40"/>
      <c r="D1748" s="96"/>
      <c r="E1748" s="96"/>
      <c r="F1748" s="40"/>
      <c r="G1748" s="105" t="n">
        <f aca="false">C1748</f>
        <v>0</v>
      </c>
      <c r="H1748" s="104" t="n">
        <f aca="false">IF(AND(E1748=0,E1749=0),25,20)</f>
        <v>25</v>
      </c>
      <c r="I1748" s="105" t="n">
        <f aca="false">F1748</f>
        <v>0</v>
      </c>
      <c r="J1748" s="94" t="n">
        <f aca="false">IF(E1748="WO40",-40,MAX(4,SUM(E1748:E1749)))</f>
        <v>4</v>
      </c>
      <c r="K1748" s="104" t="n">
        <f aca="false">IF(D1748&gt;E1748,1,0)+IF(D1749&gt;E1749,1,0)+IF(D1750&gt;E1750,1,0)</f>
        <v>0</v>
      </c>
      <c r="L1748" s="104" t="n">
        <f aca="false">IF(E1748&gt;D1748,1,0)+IF(E1749&gt;D1749,1,0)+IF(E1750&gt;D1750,1,0)</f>
        <v>0</v>
      </c>
      <c r="M1748" s="97" t="str">
        <f aca="false">G1748&amp;" d. "&amp;I1748</f>
        <v>0 d. 0</v>
      </c>
      <c r="N1748" s="97" t="str">
        <f aca="false">G1748&amp;" x "&amp;I1748</f>
        <v>0 x 0</v>
      </c>
      <c r="O1748" s="97" t="str">
        <f aca="false">I1748&amp;" x "&amp;G1748</f>
        <v>0 x 0</v>
      </c>
      <c r="P1748" s="94" t="n">
        <f aca="false">MONTH(B1748)</f>
        <v>12</v>
      </c>
      <c r="Q1748" s="94" t="n">
        <f aca="false">QUOTIENT(B1748-2,7)-6129</f>
        <v>-6129</v>
      </c>
    </row>
    <row r="1749" customFormat="false" ht="12.75" hidden="false" customHeight="false" outlineLevel="0" collapsed="false">
      <c r="A1749" s="94"/>
      <c r="B1749" s="39"/>
      <c r="C1749" s="40"/>
      <c r="D1749" s="98"/>
      <c r="E1749" s="98"/>
      <c r="F1749" s="40"/>
      <c r="G1749" s="97"/>
      <c r="H1749" s="94"/>
      <c r="I1749" s="97"/>
      <c r="J1749" s="94"/>
      <c r="K1749" s="94"/>
      <c r="L1749" s="94"/>
      <c r="M1749" s="97" t="n">
        <v>0</v>
      </c>
      <c r="N1749" s="97" t="n">
        <v>0</v>
      </c>
      <c r="O1749" s="97" t="n">
        <v>0</v>
      </c>
      <c r="P1749" s="94"/>
      <c r="Q1749" s="94"/>
    </row>
    <row r="1750" customFormat="false" ht="12.75" hidden="false" customHeight="false" outlineLevel="0" collapsed="false">
      <c r="A1750" s="99"/>
      <c r="B1750" s="100"/>
      <c r="C1750" s="101"/>
      <c r="D1750" s="102"/>
      <c r="E1750" s="102"/>
      <c r="F1750" s="101"/>
      <c r="G1750" s="103"/>
      <c r="H1750" s="99"/>
      <c r="I1750" s="103"/>
      <c r="J1750" s="99"/>
      <c r="K1750" s="99"/>
      <c r="L1750" s="99"/>
      <c r="M1750" s="103" t="n">
        <v>0</v>
      </c>
      <c r="N1750" s="103" t="n">
        <v>0</v>
      </c>
      <c r="O1750" s="103" t="n">
        <v>0</v>
      </c>
      <c r="P1750" s="99"/>
      <c r="Q1750" s="99"/>
    </row>
    <row r="1751" customFormat="false" ht="12.75" hidden="false" customHeight="false" outlineLevel="0" collapsed="false">
      <c r="A1751" s="104" t="n">
        <f aca="false">A1748+1</f>
        <v>584</v>
      </c>
      <c r="B1751" s="121"/>
      <c r="C1751" s="40"/>
      <c r="D1751" s="96"/>
      <c r="E1751" s="96"/>
      <c r="F1751" s="40"/>
      <c r="G1751" s="105" t="n">
        <f aca="false">C1751</f>
        <v>0</v>
      </c>
      <c r="H1751" s="104" t="n">
        <f aca="false">IF(AND(E1751=0,E1752=0),25,20)</f>
        <v>25</v>
      </c>
      <c r="I1751" s="105" t="n">
        <f aca="false">F1751</f>
        <v>0</v>
      </c>
      <c r="J1751" s="94" t="n">
        <f aca="false">IF(E1751="WO40",-40,MAX(4,SUM(E1751:E1752)))</f>
        <v>4</v>
      </c>
      <c r="K1751" s="104" t="n">
        <f aca="false">IF(D1751&gt;E1751,1,0)+IF(D1752&gt;E1752,1,0)+IF(D1753&gt;E1753,1,0)</f>
        <v>0</v>
      </c>
      <c r="L1751" s="104" t="n">
        <f aca="false">IF(E1751&gt;D1751,1,0)+IF(E1752&gt;D1752,1,0)+IF(E1753&gt;D1753,1,0)</f>
        <v>0</v>
      </c>
      <c r="M1751" s="97" t="str">
        <f aca="false">G1751&amp;" d. "&amp;I1751</f>
        <v>0 d. 0</v>
      </c>
      <c r="N1751" s="97" t="str">
        <f aca="false">G1751&amp;" x "&amp;I1751</f>
        <v>0 x 0</v>
      </c>
      <c r="O1751" s="97" t="str">
        <f aca="false">I1751&amp;" x "&amp;G1751</f>
        <v>0 x 0</v>
      </c>
      <c r="P1751" s="94" t="n">
        <f aca="false">MONTH(B1751)</f>
        <v>12</v>
      </c>
      <c r="Q1751" s="94" t="n">
        <f aca="false">QUOTIENT(B1751-2,7)-6129</f>
        <v>-6129</v>
      </c>
    </row>
    <row r="1752" customFormat="false" ht="12.75" hidden="false" customHeight="false" outlineLevel="0" collapsed="false">
      <c r="A1752" s="94"/>
      <c r="B1752" s="39"/>
      <c r="C1752" s="40"/>
      <c r="D1752" s="98"/>
      <c r="E1752" s="98"/>
      <c r="F1752" s="40"/>
      <c r="G1752" s="97"/>
      <c r="H1752" s="94"/>
      <c r="I1752" s="97"/>
      <c r="J1752" s="94"/>
      <c r="K1752" s="94"/>
      <c r="L1752" s="94"/>
      <c r="M1752" s="97" t="n">
        <v>0</v>
      </c>
      <c r="N1752" s="97" t="n">
        <v>0</v>
      </c>
      <c r="O1752" s="97" t="n">
        <v>0</v>
      </c>
      <c r="P1752" s="94"/>
      <c r="Q1752" s="94"/>
    </row>
    <row r="1753" customFormat="false" ht="12.75" hidden="false" customHeight="false" outlineLevel="0" collapsed="false">
      <c r="A1753" s="99"/>
      <c r="B1753" s="100"/>
      <c r="C1753" s="101"/>
      <c r="D1753" s="102"/>
      <c r="E1753" s="102"/>
      <c r="F1753" s="101"/>
      <c r="G1753" s="103"/>
      <c r="H1753" s="99"/>
      <c r="I1753" s="103"/>
      <c r="J1753" s="99"/>
      <c r="K1753" s="99"/>
      <c r="L1753" s="99"/>
      <c r="M1753" s="103" t="n">
        <v>0</v>
      </c>
      <c r="N1753" s="103" t="n">
        <v>0</v>
      </c>
      <c r="O1753" s="103" t="n">
        <v>0</v>
      </c>
      <c r="P1753" s="99"/>
      <c r="Q1753" s="99"/>
    </row>
    <row r="1754" customFormat="false" ht="12.75" hidden="false" customHeight="false" outlineLevel="0" collapsed="false">
      <c r="A1754" s="104" t="n">
        <f aca="false">A1751+1</f>
        <v>585</v>
      </c>
      <c r="B1754" s="121"/>
      <c r="C1754" s="40"/>
      <c r="D1754" s="96"/>
      <c r="E1754" s="96"/>
      <c r="F1754" s="40"/>
      <c r="G1754" s="105" t="n">
        <f aca="false">C1754</f>
        <v>0</v>
      </c>
      <c r="H1754" s="104" t="n">
        <f aca="false">IF(AND(E1754=0,E1755=0),25,20)</f>
        <v>25</v>
      </c>
      <c r="I1754" s="105" t="n">
        <f aca="false">F1754</f>
        <v>0</v>
      </c>
      <c r="J1754" s="94" t="n">
        <f aca="false">IF(E1754="WO40",-40,MAX(4,SUM(E1754:E1755)))</f>
        <v>4</v>
      </c>
      <c r="K1754" s="104" t="n">
        <f aca="false">IF(D1754&gt;E1754,1,0)+IF(D1755&gt;E1755,1,0)+IF(D1756&gt;E1756,1,0)</f>
        <v>0</v>
      </c>
      <c r="L1754" s="104" t="n">
        <f aca="false">IF(E1754&gt;D1754,1,0)+IF(E1755&gt;D1755,1,0)+IF(E1756&gt;D1756,1,0)</f>
        <v>0</v>
      </c>
      <c r="M1754" s="97" t="str">
        <f aca="false">G1754&amp;" d. "&amp;I1754</f>
        <v>0 d. 0</v>
      </c>
      <c r="N1754" s="97" t="str">
        <f aca="false">G1754&amp;" x "&amp;I1754</f>
        <v>0 x 0</v>
      </c>
      <c r="O1754" s="97" t="str">
        <f aca="false">I1754&amp;" x "&amp;G1754</f>
        <v>0 x 0</v>
      </c>
      <c r="P1754" s="94" t="n">
        <f aca="false">MONTH(B1754)</f>
        <v>12</v>
      </c>
      <c r="Q1754" s="94" t="n">
        <f aca="false">QUOTIENT(B1754-2,7)-6129</f>
        <v>-6129</v>
      </c>
    </row>
    <row r="1755" customFormat="false" ht="12.75" hidden="false" customHeight="false" outlineLevel="0" collapsed="false">
      <c r="A1755" s="94"/>
      <c r="B1755" s="39"/>
      <c r="C1755" s="40"/>
      <c r="D1755" s="98"/>
      <c r="E1755" s="98"/>
      <c r="F1755" s="40"/>
      <c r="G1755" s="97"/>
      <c r="H1755" s="94"/>
      <c r="I1755" s="97"/>
      <c r="J1755" s="94"/>
      <c r="K1755" s="94"/>
      <c r="L1755" s="94"/>
      <c r="M1755" s="97" t="n">
        <v>0</v>
      </c>
      <c r="N1755" s="97" t="n">
        <v>0</v>
      </c>
      <c r="O1755" s="97" t="n">
        <v>0</v>
      </c>
      <c r="P1755" s="94"/>
      <c r="Q1755" s="94"/>
    </row>
    <row r="1756" customFormat="false" ht="12.75" hidden="false" customHeight="false" outlineLevel="0" collapsed="false">
      <c r="A1756" s="99"/>
      <c r="B1756" s="100"/>
      <c r="C1756" s="101"/>
      <c r="D1756" s="102"/>
      <c r="E1756" s="102"/>
      <c r="F1756" s="101"/>
      <c r="G1756" s="103"/>
      <c r="H1756" s="99"/>
      <c r="I1756" s="103"/>
      <c r="J1756" s="99"/>
      <c r="K1756" s="99"/>
      <c r="L1756" s="99"/>
      <c r="M1756" s="103" t="n">
        <v>0</v>
      </c>
      <c r="N1756" s="103" t="n">
        <v>0</v>
      </c>
      <c r="O1756" s="103" t="n">
        <v>0</v>
      </c>
      <c r="P1756" s="99"/>
      <c r="Q1756" s="99"/>
    </row>
    <row r="1757" customFormat="false" ht="12.75" hidden="false" customHeight="false" outlineLevel="0" collapsed="false">
      <c r="A1757" s="104" t="n">
        <f aca="false">A1754+1</f>
        <v>586</v>
      </c>
      <c r="B1757" s="121"/>
      <c r="C1757" s="40"/>
      <c r="D1757" s="96"/>
      <c r="E1757" s="96"/>
      <c r="F1757" s="40"/>
      <c r="G1757" s="105" t="n">
        <f aca="false">C1757</f>
        <v>0</v>
      </c>
      <c r="H1757" s="104" t="n">
        <f aca="false">IF(AND(E1757=0,E1758=0),25,20)</f>
        <v>25</v>
      </c>
      <c r="I1757" s="105" t="n">
        <f aca="false">F1757</f>
        <v>0</v>
      </c>
      <c r="J1757" s="94" t="n">
        <f aca="false">IF(E1757="WO40",-40,MAX(4,SUM(E1757:E1758)))</f>
        <v>4</v>
      </c>
      <c r="K1757" s="104" t="n">
        <f aca="false">IF(D1757&gt;E1757,1,0)+IF(D1758&gt;E1758,1,0)+IF(D1759&gt;E1759,1,0)</f>
        <v>0</v>
      </c>
      <c r="L1757" s="104" t="n">
        <f aca="false">IF(E1757&gt;D1757,1,0)+IF(E1758&gt;D1758,1,0)+IF(E1759&gt;D1759,1,0)</f>
        <v>0</v>
      </c>
      <c r="M1757" s="97" t="str">
        <f aca="false">G1757&amp;" d. "&amp;I1757</f>
        <v>0 d. 0</v>
      </c>
      <c r="N1757" s="97" t="str">
        <f aca="false">G1757&amp;" x "&amp;I1757</f>
        <v>0 x 0</v>
      </c>
      <c r="O1757" s="97" t="str">
        <f aca="false">I1757&amp;" x "&amp;G1757</f>
        <v>0 x 0</v>
      </c>
      <c r="P1757" s="94" t="n">
        <f aca="false">MONTH(B1757)</f>
        <v>12</v>
      </c>
      <c r="Q1757" s="94" t="n">
        <f aca="false">QUOTIENT(B1757-2,7)-6129</f>
        <v>-6129</v>
      </c>
    </row>
    <row r="1758" customFormat="false" ht="12.75" hidden="false" customHeight="false" outlineLevel="0" collapsed="false">
      <c r="A1758" s="94"/>
      <c r="B1758" s="39"/>
      <c r="C1758" s="40"/>
      <c r="D1758" s="98"/>
      <c r="E1758" s="98"/>
      <c r="F1758" s="40"/>
      <c r="G1758" s="97"/>
      <c r="H1758" s="94"/>
      <c r="I1758" s="97"/>
      <c r="J1758" s="94"/>
      <c r="K1758" s="94"/>
      <c r="L1758" s="94"/>
      <c r="M1758" s="97" t="n">
        <v>0</v>
      </c>
      <c r="N1758" s="97" t="n">
        <v>0</v>
      </c>
      <c r="O1758" s="97" t="n">
        <v>0</v>
      </c>
      <c r="P1758" s="94"/>
      <c r="Q1758" s="94"/>
    </row>
    <row r="1759" customFormat="false" ht="12.75" hidden="false" customHeight="false" outlineLevel="0" collapsed="false">
      <c r="A1759" s="99"/>
      <c r="B1759" s="100"/>
      <c r="C1759" s="101"/>
      <c r="D1759" s="102"/>
      <c r="E1759" s="102"/>
      <c r="F1759" s="101"/>
      <c r="G1759" s="103"/>
      <c r="H1759" s="99"/>
      <c r="I1759" s="103"/>
      <c r="J1759" s="99"/>
      <c r="K1759" s="99"/>
      <c r="L1759" s="99"/>
      <c r="M1759" s="103" t="n">
        <v>0</v>
      </c>
      <c r="N1759" s="103" t="n">
        <v>0</v>
      </c>
      <c r="O1759" s="103" t="n">
        <v>0</v>
      </c>
      <c r="P1759" s="99"/>
      <c r="Q1759" s="99"/>
    </row>
    <row r="1760" customFormat="false" ht="12.75" hidden="false" customHeight="false" outlineLevel="0" collapsed="false">
      <c r="A1760" s="104" t="n">
        <f aca="false">A1757+1</f>
        <v>587</v>
      </c>
      <c r="B1760" s="121"/>
      <c r="C1760" s="40"/>
      <c r="D1760" s="96"/>
      <c r="E1760" s="96"/>
      <c r="F1760" s="40"/>
      <c r="G1760" s="105" t="n">
        <f aca="false">C1760</f>
        <v>0</v>
      </c>
      <c r="H1760" s="104" t="n">
        <f aca="false">IF(AND(E1760=0,E1761=0),25,20)</f>
        <v>25</v>
      </c>
      <c r="I1760" s="105" t="n">
        <f aca="false">F1760</f>
        <v>0</v>
      </c>
      <c r="J1760" s="94" t="n">
        <f aca="false">IF(E1760="WO40",-40,MAX(4,SUM(E1760:E1761)))</f>
        <v>4</v>
      </c>
      <c r="K1760" s="104" t="n">
        <f aca="false">IF(D1760&gt;E1760,1,0)+IF(D1761&gt;E1761,1,0)+IF(D1762&gt;E1762,1,0)</f>
        <v>0</v>
      </c>
      <c r="L1760" s="104" t="n">
        <f aca="false">IF(E1760&gt;D1760,1,0)+IF(E1761&gt;D1761,1,0)+IF(E1762&gt;D1762,1,0)</f>
        <v>0</v>
      </c>
      <c r="M1760" s="97" t="str">
        <f aca="false">G1760&amp;" d. "&amp;I1760</f>
        <v>0 d. 0</v>
      </c>
      <c r="N1760" s="97" t="str">
        <f aca="false">G1760&amp;" x "&amp;I1760</f>
        <v>0 x 0</v>
      </c>
      <c r="O1760" s="97" t="str">
        <f aca="false">I1760&amp;" x "&amp;G1760</f>
        <v>0 x 0</v>
      </c>
      <c r="P1760" s="94" t="n">
        <f aca="false">MONTH(B1760)</f>
        <v>12</v>
      </c>
      <c r="Q1760" s="94" t="n">
        <f aca="false">QUOTIENT(B1760-2,7)-6129</f>
        <v>-6129</v>
      </c>
    </row>
    <row r="1761" customFormat="false" ht="12.75" hidden="false" customHeight="false" outlineLevel="0" collapsed="false">
      <c r="A1761" s="94"/>
      <c r="B1761" s="39"/>
      <c r="C1761" s="40"/>
      <c r="D1761" s="98"/>
      <c r="E1761" s="98"/>
      <c r="F1761" s="40"/>
      <c r="G1761" s="97"/>
      <c r="H1761" s="94"/>
      <c r="I1761" s="97"/>
      <c r="J1761" s="94"/>
      <c r="K1761" s="94"/>
      <c r="L1761" s="94"/>
      <c r="M1761" s="97" t="n">
        <v>0</v>
      </c>
      <c r="N1761" s="97" t="n">
        <v>0</v>
      </c>
      <c r="O1761" s="97" t="n">
        <v>0</v>
      </c>
      <c r="P1761" s="94"/>
      <c r="Q1761" s="94"/>
    </row>
    <row r="1762" customFormat="false" ht="12.75" hidden="false" customHeight="false" outlineLevel="0" collapsed="false">
      <c r="A1762" s="99"/>
      <c r="B1762" s="100"/>
      <c r="C1762" s="101"/>
      <c r="D1762" s="102"/>
      <c r="E1762" s="102"/>
      <c r="F1762" s="101"/>
      <c r="G1762" s="103"/>
      <c r="H1762" s="99"/>
      <c r="I1762" s="103"/>
      <c r="J1762" s="99"/>
      <c r="K1762" s="99"/>
      <c r="L1762" s="99"/>
      <c r="M1762" s="103" t="n">
        <v>0</v>
      </c>
      <c r="N1762" s="103" t="n">
        <v>0</v>
      </c>
      <c r="O1762" s="103" t="n">
        <v>0</v>
      </c>
      <c r="P1762" s="99"/>
      <c r="Q1762" s="99"/>
    </row>
    <row r="1763" customFormat="false" ht="12.75" hidden="false" customHeight="false" outlineLevel="0" collapsed="false">
      <c r="A1763" s="104" t="n">
        <f aca="false">A1760+1</f>
        <v>588</v>
      </c>
      <c r="B1763" s="121"/>
      <c r="C1763" s="40"/>
      <c r="D1763" s="96"/>
      <c r="E1763" s="96"/>
      <c r="F1763" s="40"/>
      <c r="G1763" s="105" t="n">
        <f aca="false">C1763</f>
        <v>0</v>
      </c>
      <c r="H1763" s="104" t="n">
        <f aca="false">IF(AND(E1763=0,E1764=0),25,20)</f>
        <v>25</v>
      </c>
      <c r="I1763" s="105" t="n">
        <f aca="false">F1763</f>
        <v>0</v>
      </c>
      <c r="J1763" s="94" t="n">
        <f aca="false">IF(E1763="WO40",-40,MAX(4,SUM(E1763:E1764)))</f>
        <v>4</v>
      </c>
      <c r="K1763" s="104" t="n">
        <f aca="false">IF(D1763&gt;E1763,1,0)+IF(D1764&gt;E1764,1,0)+IF(D1765&gt;E1765,1,0)</f>
        <v>0</v>
      </c>
      <c r="L1763" s="104" t="n">
        <f aca="false">IF(E1763&gt;D1763,1,0)+IF(E1764&gt;D1764,1,0)+IF(E1765&gt;D1765,1,0)</f>
        <v>0</v>
      </c>
      <c r="M1763" s="97" t="str">
        <f aca="false">G1763&amp;" d. "&amp;I1763</f>
        <v>0 d. 0</v>
      </c>
      <c r="N1763" s="97" t="str">
        <f aca="false">G1763&amp;" x "&amp;I1763</f>
        <v>0 x 0</v>
      </c>
      <c r="O1763" s="97" t="str">
        <f aca="false">I1763&amp;" x "&amp;G1763</f>
        <v>0 x 0</v>
      </c>
      <c r="P1763" s="94" t="n">
        <f aca="false">MONTH(B1763)</f>
        <v>12</v>
      </c>
      <c r="Q1763" s="94" t="n">
        <f aca="false">QUOTIENT(B1763-2,7)-6129</f>
        <v>-6129</v>
      </c>
    </row>
    <row r="1764" customFormat="false" ht="12.75" hidden="false" customHeight="false" outlineLevel="0" collapsed="false">
      <c r="A1764" s="94"/>
      <c r="B1764" s="39"/>
      <c r="C1764" s="40"/>
      <c r="D1764" s="98"/>
      <c r="E1764" s="98"/>
      <c r="F1764" s="40"/>
      <c r="G1764" s="97"/>
      <c r="H1764" s="94"/>
      <c r="I1764" s="97"/>
      <c r="J1764" s="94"/>
      <c r="K1764" s="94"/>
      <c r="L1764" s="94"/>
      <c r="M1764" s="97" t="n">
        <v>0</v>
      </c>
      <c r="N1764" s="97" t="n">
        <v>0</v>
      </c>
      <c r="O1764" s="97" t="n">
        <v>0</v>
      </c>
      <c r="P1764" s="94"/>
      <c r="Q1764" s="94"/>
    </row>
    <row r="1765" customFormat="false" ht="12.75" hidden="false" customHeight="false" outlineLevel="0" collapsed="false">
      <c r="A1765" s="99"/>
      <c r="B1765" s="100"/>
      <c r="C1765" s="101"/>
      <c r="D1765" s="102"/>
      <c r="E1765" s="102"/>
      <c r="F1765" s="101"/>
      <c r="G1765" s="103"/>
      <c r="H1765" s="99"/>
      <c r="I1765" s="103"/>
      <c r="J1765" s="99"/>
      <c r="K1765" s="99"/>
      <c r="L1765" s="99"/>
      <c r="M1765" s="103" t="n">
        <v>0</v>
      </c>
      <c r="N1765" s="103" t="n">
        <v>0</v>
      </c>
      <c r="O1765" s="103" t="n">
        <v>0</v>
      </c>
      <c r="P1765" s="99"/>
      <c r="Q1765" s="99"/>
    </row>
    <row r="1766" customFormat="false" ht="12.75" hidden="false" customHeight="false" outlineLevel="0" collapsed="false">
      <c r="A1766" s="104" t="n">
        <f aca="false">A1763+1</f>
        <v>589</v>
      </c>
      <c r="B1766" s="121"/>
      <c r="C1766" s="40"/>
      <c r="D1766" s="96"/>
      <c r="E1766" s="96"/>
      <c r="F1766" s="40"/>
      <c r="G1766" s="105" t="n">
        <f aca="false">C1766</f>
        <v>0</v>
      </c>
      <c r="H1766" s="104" t="n">
        <f aca="false">IF(AND(E1766=0,E1767=0),25,20)</f>
        <v>25</v>
      </c>
      <c r="I1766" s="105" t="n">
        <f aca="false">F1766</f>
        <v>0</v>
      </c>
      <c r="J1766" s="94" t="n">
        <f aca="false">IF(E1766="WO40",-40,MAX(4,SUM(E1766:E1767)))</f>
        <v>4</v>
      </c>
      <c r="K1766" s="104" t="n">
        <f aca="false">IF(D1766&gt;E1766,1,0)+IF(D1767&gt;E1767,1,0)+IF(D1768&gt;E1768,1,0)</f>
        <v>0</v>
      </c>
      <c r="L1766" s="104" t="n">
        <f aca="false">IF(E1766&gt;D1766,1,0)+IF(E1767&gt;D1767,1,0)+IF(E1768&gt;D1768,1,0)</f>
        <v>0</v>
      </c>
      <c r="M1766" s="97" t="str">
        <f aca="false">G1766&amp;" d. "&amp;I1766</f>
        <v>0 d. 0</v>
      </c>
      <c r="N1766" s="97" t="str">
        <f aca="false">G1766&amp;" x "&amp;I1766</f>
        <v>0 x 0</v>
      </c>
      <c r="O1766" s="97" t="str">
        <f aca="false">I1766&amp;" x "&amp;G1766</f>
        <v>0 x 0</v>
      </c>
      <c r="P1766" s="94" t="n">
        <f aca="false">MONTH(B1766)</f>
        <v>12</v>
      </c>
      <c r="Q1766" s="94" t="n">
        <f aca="false">QUOTIENT(B1766-2,7)-6129</f>
        <v>-6129</v>
      </c>
    </row>
    <row r="1767" customFormat="false" ht="12.75" hidden="false" customHeight="false" outlineLevel="0" collapsed="false">
      <c r="A1767" s="94"/>
      <c r="B1767" s="39"/>
      <c r="C1767" s="40"/>
      <c r="D1767" s="98"/>
      <c r="E1767" s="98"/>
      <c r="F1767" s="40"/>
      <c r="G1767" s="97"/>
      <c r="H1767" s="94"/>
      <c r="I1767" s="97"/>
      <c r="J1767" s="94"/>
      <c r="K1767" s="94"/>
      <c r="L1767" s="94"/>
      <c r="M1767" s="97" t="n">
        <v>0</v>
      </c>
      <c r="N1767" s="97" t="n">
        <v>0</v>
      </c>
      <c r="O1767" s="97" t="n">
        <v>0</v>
      </c>
      <c r="P1767" s="94"/>
      <c r="Q1767" s="94"/>
    </row>
    <row r="1768" customFormat="false" ht="12.75" hidden="false" customHeight="false" outlineLevel="0" collapsed="false">
      <c r="A1768" s="99"/>
      <c r="B1768" s="100"/>
      <c r="C1768" s="101"/>
      <c r="D1768" s="102"/>
      <c r="E1768" s="102"/>
      <c r="F1768" s="101"/>
      <c r="G1768" s="103"/>
      <c r="H1768" s="99"/>
      <c r="I1768" s="103"/>
      <c r="J1768" s="99"/>
      <c r="K1768" s="99"/>
      <c r="L1768" s="99"/>
      <c r="M1768" s="103" t="n">
        <v>0</v>
      </c>
      <c r="N1768" s="103" t="n">
        <v>0</v>
      </c>
      <c r="O1768" s="103" t="n">
        <v>0</v>
      </c>
      <c r="P1768" s="99"/>
      <c r="Q1768" s="99"/>
    </row>
    <row r="1769" customFormat="false" ht="12.75" hidden="false" customHeight="false" outlineLevel="0" collapsed="false">
      <c r="A1769" s="104" t="n">
        <f aca="false">A1766+1</f>
        <v>590</v>
      </c>
      <c r="B1769" s="121"/>
      <c r="C1769" s="40"/>
      <c r="D1769" s="96"/>
      <c r="E1769" s="96"/>
      <c r="F1769" s="40"/>
      <c r="G1769" s="105" t="n">
        <f aca="false">C1769</f>
        <v>0</v>
      </c>
      <c r="H1769" s="104" t="n">
        <f aca="false">IF(AND(E1769=0,E1770=0),25,20)</f>
        <v>25</v>
      </c>
      <c r="I1769" s="105" t="n">
        <f aca="false">F1769</f>
        <v>0</v>
      </c>
      <c r="J1769" s="94" t="n">
        <f aca="false">IF(E1769="WO40",-40,MAX(4,SUM(E1769:E1770)))</f>
        <v>4</v>
      </c>
      <c r="K1769" s="104" t="n">
        <f aca="false">IF(D1769&gt;E1769,1,0)+IF(D1770&gt;E1770,1,0)+IF(D1771&gt;E1771,1,0)</f>
        <v>0</v>
      </c>
      <c r="L1769" s="104" t="n">
        <f aca="false">IF(E1769&gt;D1769,1,0)+IF(E1770&gt;D1770,1,0)+IF(E1771&gt;D1771,1,0)</f>
        <v>0</v>
      </c>
      <c r="M1769" s="97" t="str">
        <f aca="false">G1769&amp;" d. "&amp;I1769</f>
        <v>0 d. 0</v>
      </c>
      <c r="N1769" s="97" t="str">
        <f aca="false">G1769&amp;" x "&amp;I1769</f>
        <v>0 x 0</v>
      </c>
      <c r="O1769" s="97" t="str">
        <f aca="false">I1769&amp;" x "&amp;G1769</f>
        <v>0 x 0</v>
      </c>
      <c r="P1769" s="94" t="n">
        <f aca="false">MONTH(B1769)</f>
        <v>12</v>
      </c>
      <c r="Q1769" s="94" t="n">
        <f aca="false">QUOTIENT(B1769-2,7)-6129</f>
        <v>-6129</v>
      </c>
    </row>
    <row r="1770" customFormat="false" ht="12.75" hidden="false" customHeight="false" outlineLevel="0" collapsed="false">
      <c r="A1770" s="94"/>
      <c r="B1770" s="39"/>
      <c r="C1770" s="40"/>
      <c r="D1770" s="98"/>
      <c r="E1770" s="98"/>
      <c r="F1770" s="40"/>
      <c r="G1770" s="97"/>
      <c r="H1770" s="94"/>
      <c r="I1770" s="97"/>
      <c r="J1770" s="94"/>
      <c r="K1770" s="94"/>
      <c r="L1770" s="94"/>
      <c r="M1770" s="97" t="n">
        <v>0</v>
      </c>
      <c r="N1770" s="97" t="n">
        <v>0</v>
      </c>
      <c r="O1770" s="97" t="n">
        <v>0</v>
      </c>
      <c r="P1770" s="94"/>
      <c r="Q1770" s="94"/>
    </row>
    <row r="1771" customFormat="false" ht="12.75" hidden="false" customHeight="false" outlineLevel="0" collapsed="false">
      <c r="A1771" s="99"/>
      <c r="B1771" s="100"/>
      <c r="C1771" s="101"/>
      <c r="D1771" s="102"/>
      <c r="E1771" s="102"/>
      <c r="F1771" s="101"/>
      <c r="G1771" s="103"/>
      <c r="H1771" s="99"/>
      <c r="I1771" s="103"/>
      <c r="J1771" s="99"/>
      <c r="K1771" s="99"/>
      <c r="L1771" s="99"/>
      <c r="M1771" s="103" t="n">
        <v>0</v>
      </c>
      <c r="N1771" s="103" t="n">
        <v>0</v>
      </c>
      <c r="O1771" s="103" t="n">
        <v>0</v>
      </c>
      <c r="P1771" s="99"/>
      <c r="Q1771" s="99"/>
    </row>
    <row r="1772" customFormat="false" ht="12.75" hidden="false" customHeight="false" outlineLevel="0" collapsed="false">
      <c r="A1772" s="104" t="n">
        <f aca="false">A1769+1</f>
        <v>591</v>
      </c>
      <c r="B1772" s="121"/>
      <c r="C1772" s="40"/>
      <c r="D1772" s="96"/>
      <c r="E1772" s="96"/>
      <c r="F1772" s="40"/>
      <c r="G1772" s="105" t="n">
        <f aca="false">C1772</f>
        <v>0</v>
      </c>
      <c r="H1772" s="104" t="n">
        <f aca="false">IF(AND(E1772=0,E1773=0),25,20)</f>
        <v>25</v>
      </c>
      <c r="I1772" s="105" t="n">
        <f aca="false">F1772</f>
        <v>0</v>
      </c>
      <c r="J1772" s="94" t="n">
        <f aca="false">IF(E1772="WO40",-40,MAX(4,SUM(E1772:E1773)))</f>
        <v>4</v>
      </c>
      <c r="K1772" s="104" t="n">
        <f aca="false">IF(D1772&gt;E1772,1,0)+IF(D1773&gt;E1773,1,0)+IF(D1774&gt;E1774,1,0)</f>
        <v>0</v>
      </c>
      <c r="L1772" s="104" t="n">
        <f aca="false">IF(E1772&gt;D1772,1,0)+IF(E1773&gt;D1773,1,0)+IF(E1774&gt;D1774,1,0)</f>
        <v>0</v>
      </c>
      <c r="M1772" s="97" t="str">
        <f aca="false">G1772&amp;" d. "&amp;I1772</f>
        <v>0 d. 0</v>
      </c>
      <c r="N1772" s="97" t="str">
        <f aca="false">G1772&amp;" x "&amp;I1772</f>
        <v>0 x 0</v>
      </c>
      <c r="O1772" s="97" t="str">
        <f aca="false">I1772&amp;" x "&amp;G1772</f>
        <v>0 x 0</v>
      </c>
      <c r="P1772" s="94" t="n">
        <f aca="false">MONTH(B1772)</f>
        <v>12</v>
      </c>
      <c r="Q1772" s="94" t="n">
        <f aca="false">QUOTIENT(B1772-2,7)-6129</f>
        <v>-6129</v>
      </c>
    </row>
    <row r="1773" customFormat="false" ht="12.75" hidden="false" customHeight="false" outlineLevel="0" collapsed="false">
      <c r="A1773" s="94"/>
      <c r="B1773" s="39"/>
      <c r="C1773" s="40"/>
      <c r="D1773" s="98"/>
      <c r="E1773" s="98"/>
      <c r="F1773" s="40"/>
      <c r="G1773" s="97"/>
      <c r="H1773" s="94"/>
      <c r="I1773" s="97"/>
      <c r="J1773" s="94"/>
      <c r="K1773" s="94"/>
      <c r="L1773" s="94"/>
      <c r="M1773" s="97" t="n">
        <v>0</v>
      </c>
      <c r="N1773" s="97" t="n">
        <v>0</v>
      </c>
      <c r="O1773" s="97" t="n">
        <v>0</v>
      </c>
      <c r="P1773" s="94"/>
      <c r="Q1773" s="94"/>
    </row>
    <row r="1774" customFormat="false" ht="12.75" hidden="false" customHeight="false" outlineLevel="0" collapsed="false">
      <c r="A1774" s="99"/>
      <c r="B1774" s="100"/>
      <c r="C1774" s="101"/>
      <c r="D1774" s="102"/>
      <c r="E1774" s="102"/>
      <c r="F1774" s="101"/>
      <c r="G1774" s="103"/>
      <c r="H1774" s="99"/>
      <c r="I1774" s="103"/>
      <c r="J1774" s="99"/>
      <c r="K1774" s="99"/>
      <c r="L1774" s="99"/>
      <c r="M1774" s="103" t="n">
        <v>0</v>
      </c>
      <c r="N1774" s="103" t="n">
        <v>0</v>
      </c>
      <c r="O1774" s="103" t="n">
        <v>0</v>
      </c>
      <c r="P1774" s="99"/>
      <c r="Q1774" s="99"/>
    </row>
    <row r="1775" customFormat="false" ht="12.75" hidden="false" customHeight="false" outlineLevel="0" collapsed="false">
      <c r="A1775" s="104" t="n">
        <f aca="false">A1772+1</f>
        <v>592</v>
      </c>
      <c r="B1775" s="121"/>
      <c r="C1775" s="40"/>
      <c r="D1775" s="96"/>
      <c r="E1775" s="96"/>
      <c r="F1775" s="40"/>
      <c r="G1775" s="105" t="n">
        <f aca="false">C1775</f>
        <v>0</v>
      </c>
      <c r="H1775" s="104" t="n">
        <f aca="false">IF(AND(E1775=0,E1776=0),25,20)</f>
        <v>25</v>
      </c>
      <c r="I1775" s="105" t="n">
        <f aca="false">F1775</f>
        <v>0</v>
      </c>
      <c r="J1775" s="94" t="n">
        <f aca="false">IF(E1775="WO40",-40,MAX(4,SUM(E1775:E1776)))</f>
        <v>4</v>
      </c>
      <c r="K1775" s="104" t="n">
        <f aca="false">IF(D1775&gt;E1775,1,0)+IF(D1776&gt;E1776,1,0)+IF(D1777&gt;E1777,1,0)</f>
        <v>0</v>
      </c>
      <c r="L1775" s="104" t="n">
        <f aca="false">IF(E1775&gt;D1775,1,0)+IF(E1776&gt;D1776,1,0)+IF(E1777&gt;D1777,1,0)</f>
        <v>0</v>
      </c>
      <c r="M1775" s="97" t="str">
        <f aca="false">G1775&amp;" d. "&amp;I1775</f>
        <v>0 d. 0</v>
      </c>
      <c r="N1775" s="97" t="str">
        <f aca="false">G1775&amp;" x "&amp;I1775</f>
        <v>0 x 0</v>
      </c>
      <c r="O1775" s="97" t="str">
        <f aca="false">I1775&amp;" x "&amp;G1775</f>
        <v>0 x 0</v>
      </c>
      <c r="P1775" s="94" t="n">
        <f aca="false">MONTH(B1775)</f>
        <v>12</v>
      </c>
      <c r="Q1775" s="94" t="n">
        <f aca="false">QUOTIENT(B1775-2,7)-6129</f>
        <v>-6129</v>
      </c>
    </row>
    <row r="1776" customFormat="false" ht="12.75" hidden="false" customHeight="false" outlineLevel="0" collapsed="false">
      <c r="A1776" s="94"/>
      <c r="B1776" s="39"/>
      <c r="C1776" s="40"/>
      <c r="D1776" s="98"/>
      <c r="E1776" s="98"/>
      <c r="F1776" s="40"/>
      <c r="G1776" s="97"/>
      <c r="H1776" s="94"/>
      <c r="I1776" s="97"/>
      <c r="J1776" s="94"/>
      <c r="K1776" s="94"/>
      <c r="L1776" s="94"/>
      <c r="M1776" s="97" t="n">
        <v>0</v>
      </c>
      <c r="N1776" s="97" t="n">
        <v>0</v>
      </c>
      <c r="O1776" s="97" t="n">
        <v>0</v>
      </c>
      <c r="P1776" s="94"/>
      <c r="Q1776" s="94"/>
    </row>
    <row r="1777" customFormat="false" ht="12.75" hidden="false" customHeight="false" outlineLevel="0" collapsed="false">
      <c r="A1777" s="99"/>
      <c r="B1777" s="100"/>
      <c r="C1777" s="101"/>
      <c r="D1777" s="102"/>
      <c r="E1777" s="102"/>
      <c r="F1777" s="101"/>
      <c r="G1777" s="103"/>
      <c r="H1777" s="99"/>
      <c r="I1777" s="103"/>
      <c r="J1777" s="99"/>
      <c r="K1777" s="99"/>
      <c r="L1777" s="99"/>
      <c r="M1777" s="103" t="n">
        <v>0</v>
      </c>
      <c r="N1777" s="103" t="n">
        <v>0</v>
      </c>
      <c r="O1777" s="103" t="n">
        <v>0</v>
      </c>
      <c r="P1777" s="99"/>
      <c r="Q1777" s="99"/>
    </row>
    <row r="1778" customFormat="false" ht="12.75" hidden="false" customHeight="false" outlineLevel="0" collapsed="false">
      <c r="A1778" s="104" t="n">
        <f aca="false">A1775+1</f>
        <v>593</v>
      </c>
      <c r="B1778" s="121"/>
      <c r="C1778" s="40"/>
      <c r="D1778" s="96"/>
      <c r="E1778" s="96"/>
      <c r="F1778" s="40"/>
      <c r="G1778" s="105" t="n">
        <f aca="false">C1778</f>
        <v>0</v>
      </c>
      <c r="H1778" s="104" t="n">
        <f aca="false">IF(AND(E1778=0,E1779=0),25,20)</f>
        <v>25</v>
      </c>
      <c r="I1778" s="105" t="n">
        <f aca="false">F1778</f>
        <v>0</v>
      </c>
      <c r="J1778" s="94" t="n">
        <f aca="false">IF(E1778="WO40",-40,MAX(4,SUM(E1778:E1779)))</f>
        <v>4</v>
      </c>
      <c r="K1778" s="104" t="n">
        <f aca="false">IF(D1778&gt;E1778,1,0)+IF(D1779&gt;E1779,1,0)+IF(D1780&gt;E1780,1,0)</f>
        <v>0</v>
      </c>
      <c r="L1778" s="104" t="n">
        <f aca="false">IF(E1778&gt;D1778,1,0)+IF(E1779&gt;D1779,1,0)+IF(E1780&gt;D1780,1,0)</f>
        <v>0</v>
      </c>
      <c r="M1778" s="97" t="str">
        <f aca="false">G1778&amp;" d. "&amp;I1778</f>
        <v>0 d. 0</v>
      </c>
      <c r="N1778" s="97" t="str">
        <f aca="false">G1778&amp;" x "&amp;I1778</f>
        <v>0 x 0</v>
      </c>
      <c r="O1778" s="97" t="str">
        <f aca="false">I1778&amp;" x "&amp;G1778</f>
        <v>0 x 0</v>
      </c>
      <c r="P1778" s="94" t="n">
        <f aca="false">MONTH(B1778)</f>
        <v>12</v>
      </c>
      <c r="Q1778" s="94" t="n">
        <f aca="false">QUOTIENT(B1778-2,7)-6129</f>
        <v>-6129</v>
      </c>
    </row>
    <row r="1779" customFormat="false" ht="12.75" hidden="false" customHeight="false" outlineLevel="0" collapsed="false">
      <c r="A1779" s="94"/>
      <c r="B1779" s="39"/>
      <c r="C1779" s="40"/>
      <c r="D1779" s="98"/>
      <c r="E1779" s="98"/>
      <c r="F1779" s="40"/>
      <c r="G1779" s="97"/>
      <c r="H1779" s="94"/>
      <c r="I1779" s="97"/>
      <c r="J1779" s="94"/>
      <c r="K1779" s="94"/>
      <c r="L1779" s="94"/>
      <c r="M1779" s="97" t="n">
        <v>0</v>
      </c>
      <c r="N1779" s="97" t="n">
        <v>0</v>
      </c>
      <c r="O1779" s="97" t="n">
        <v>0</v>
      </c>
      <c r="P1779" s="94"/>
      <c r="Q1779" s="94"/>
    </row>
    <row r="1780" customFormat="false" ht="12.75" hidden="false" customHeight="false" outlineLevel="0" collapsed="false">
      <c r="A1780" s="99"/>
      <c r="B1780" s="100"/>
      <c r="C1780" s="101"/>
      <c r="D1780" s="102"/>
      <c r="E1780" s="102"/>
      <c r="F1780" s="101"/>
      <c r="G1780" s="103"/>
      <c r="H1780" s="99"/>
      <c r="I1780" s="103"/>
      <c r="J1780" s="99"/>
      <c r="K1780" s="99"/>
      <c r="L1780" s="99"/>
      <c r="M1780" s="103" t="n">
        <v>0</v>
      </c>
      <c r="N1780" s="103" t="n">
        <v>0</v>
      </c>
      <c r="O1780" s="103" t="n">
        <v>0</v>
      </c>
      <c r="P1780" s="99"/>
      <c r="Q1780" s="99"/>
    </row>
    <row r="1781" customFormat="false" ht="12.75" hidden="false" customHeight="false" outlineLevel="0" collapsed="false">
      <c r="A1781" s="104" t="n">
        <f aca="false">A1778+1</f>
        <v>594</v>
      </c>
      <c r="B1781" s="121"/>
      <c r="C1781" s="40"/>
      <c r="D1781" s="96"/>
      <c r="E1781" s="96"/>
      <c r="F1781" s="40"/>
      <c r="G1781" s="105" t="n">
        <f aca="false">C1781</f>
        <v>0</v>
      </c>
      <c r="H1781" s="104" t="n">
        <f aca="false">IF(AND(E1781=0,E1782=0),25,20)</f>
        <v>25</v>
      </c>
      <c r="I1781" s="105" t="n">
        <f aca="false">F1781</f>
        <v>0</v>
      </c>
      <c r="J1781" s="94" t="n">
        <f aca="false">IF(E1781="WO40",-40,MAX(4,SUM(E1781:E1782)))</f>
        <v>4</v>
      </c>
      <c r="K1781" s="104" t="n">
        <f aca="false">IF(D1781&gt;E1781,1,0)+IF(D1782&gt;E1782,1,0)+IF(D1783&gt;E1783,1,0)</f>
        <v>0</v>
      </c>
      <c r="L1781" s="104" t="n">
        <f aca="false">IF(E1781&gt;D1781,1,0)+IF(E1782&gt;D1782,1,0)+IF(E1783&gt;D1783,1,0)</f>
        <v>0</v>
      </c>
      <c r="M1781" s="97" t="str">
        <f aca="false">G1781&amp;" d. "&amp;I1781</f>
        <v>0 d. 0</v>
      </c>
      <c r="N1781" s="97" t="str">
        <f aca="false">G1781&amp;" x "&amp;I1781</f>
        <v>0 x 0</v>
      </c>
      <c r="O1781" s="97" t="str">
        <f aca="false">I1781&amp;" x "&amp;G1781</f>
        <v>0 x 0</v>
      </c>
      <c r="P1781" s="94" t="n">
        <f aca="false">MONTH(B1781)</f>
        <v>12</v>
      </c>
      <c r="Q1781" s="94" t="n">
        <f aca="false">QUOTIENT(B1781-2,7)-6129</f>
        <v>-6129</v>
      </c>
    </row>
    <row r="1782" customFormat="false" ht="12.75" hidden="false" customHeight="false" outlineLevel="0" collapsed="false">
      <c r="A1782" s="94"/>
      <c r="B1782" s="39"/>
      <c r="C1782" s="40"/>
      <c r="D1782" s="98"/>
      <c r="E1782" s="98"/>
      <c r="F1782" s="40"/>
      <c r="G1782" s="97"/>
      <c r="H1782" s="94"/>
      <c r="I1782" s="97"/>
      <c r="J1782" s="94"/>
      <c r="K1782" s="94"/>
      <c r="L1782" s="94"/>
      <c r="M1782" s="97" t="n">
        <v>0</v>
      </c>
      <c r="N1782" s="97" t="n">
        <v>0</v>
      </c>
      <c r="O1782" s="97" t="n">
        <v>0</v>
      </c>
      <c r="P1782" s="94"/>
      <c r="Q1782" s="94"/>
    </row>
    <row r="1783" customFormat="false" ht="12.75" hidden="false" customHeight="false" outlineLevel="0" collapsed="false">
      <c r="A1783" s="99"/>
      <c r="B1783" s="100"/>
      <c r="C1783" s="101"/>
      <c r="D1783" s="102"/>
      <c r="E1783" s="102"/>
      <c r="F1783" s="101"/>
      <c r="G1783" s="103"/>
      <c r="H1783" s="99"/>
      <c r="I1783" s="103"/>
      <c r="J1783" s="99"/>
      <c r="K1783" s="99"/>
      <c r="L1783" s="99"/>
      <c r="M1783" s="103" t="n">
        <v>0</v>
      </c>
      <c r="N1783" s="103" t="n">
        <v>0</v>
      </c>
      <c r="O1783" s="103" t="n">
        <v>0</v>
      </c>
      <c r="P1783" s="99"/>
      <c r="Q1783" s="99"/>
    </row>
    <row r="1784" customFormat="false" ht="12.75" hidden="false" customHeight="false" outlineLevel="0" collapsed="false">
      <c r="A1784" s="104" t="n">
        <f aca="false">A1781+1</f>
        <v>595</v>
      </c>
      <c r="B1784" s="121"/>
      <c r="C1784" s="40"/>
      <c r="D1784" s="96"/>
      <c r="E1784" s="96"/>
      <c r="F1784" s="40"/>
      <c r="G1784" s="105" t="n">
        <f aca="false">C1784</f>
        <v>0</v>
      </c>
      <c r="H1784" s="104" t="n">
        <f aca="false">IF(AND(E1784=0,E1785=0),25,20)</f>
        <v>25</v>
      </c>
      <c r="I1784" s="105" t="n">
        <f aca="false">F1784</f>
        <v>0</v>
      </c>
      <c r="J1784" s="94" t="n">
        <f aca="false">IF(E1784="WO40",-40,MAX(4,SUM(E1784:E1785)))</f>
        <v>4</v>
      </c>
      <c r="K1784" s="104" t="n">
        <f aca="false">IF(D1784&gt;E1784,1,0)+IF(D1785&gt;E1785,1,0)+IF(D1786&gt;E1786,1,0)</f>
        <v>0</v>
      </c>
      <c r="L1784" s="104" t="n">
        <f aca="false">IF(E1784&gt;D1784,1,0)+IF(E1785&gt;D1785,1,0)+IF(E1786&gt;D1786,1,0)</f>
        <v>0</v>
      </c>
      <c r="M1784" s="97" t="str">
        <f aca="false">G1784&amp;" d. "&amp;I1784</f>
        <v>0 d. 0</v>
      </c>
      <c r="N1784" s="97" t="str">
        <f aca="false">G1784&amp;" x "&amp;I1784</f>
        <v>0 x 0</v>
      </c>
      <c r="O1784" s="97" t="str">
        <f aca="false">I1784&amp;" x "&amp;G1784</f>
        <v>0 x 0</v>
      </c>
      <c r="P1784" s="94" t="n">
        <f aca="false">MONTH(B1784)</f>
        <v>12</v>
      </c>
      <c r="Q1784" s="94" t="n">
        <f aca="false">QUOTIENT(B1784-2,7)-6129</f>
        <v>-6129</v>
      </c>
    </row>
    <row r="1785" customFormat="false" ht="12.75" hidden="false" customHeight="false" outlineLevel="0" collapsed="false">
      <c r="A1785" s="94"/>
      <c r="B1785" s="39"/>
      <c r="C1785" s="40"/>
      <c r="D1785" s="98"/>
      <c r="E1785" s="98"/>
      <c r="F1785" s="40"/>
      <c r="G1785" s="97"/>
      <c r="H1785" s="94"/>
      <c r="I1785" s="97"/>
      <c r="J1785" s="94"/>
      <c r="K1785" s="94"/>
      <c r="L1785" s="94"/>
      <c r="M1785" s="97" t="n">
        <v>0</v>
      </c>
      <c r="N1785" s="97" t="n">
        <v>0</v>
      </c>
      <c r="O1785" s="97" t="n">
        <v>0</v>
      </c>
      <c r="P1785" s="94"/>
      <c r="Q1785" s="94"/>
    </row>
    <row r="1786" customFormat="false" ht="12.75" hidden="false" customHeight="false" outlineLevel="0" collapsed="false">
      <c r="A1786" s="99"/>
      <c r="B1786" s="100"/>
      <c r="C1786" s="101"/>
      <c r="D1786" s="102"/>
      <c r="E1786" s="102"/>
      <c r="F1786" s="101"/>
      <c r="G1786" s="103"/>
      <c r="H1786" s="99"/>
      <c r="I1786" s="103"/>
      <c r="J1786" s="99"/>
      <c r="K1786" s="99"/>
      <c r="L1786" s="99"/>
      <c r="M1786" s="103" t="n">
        <v>0</v>
      </c>
      <c r="N1786" s="103" t="n">
        <v>0</v>
      </c>
      <c r="O1786" s="103" t="n">
        <v>0</v>
      </c>
      <c r="P1786" s="99"/>
      <c r="Q1786" s="99"/>
    </row>
    <row r="1787" customFormat="false" ht="12.75" hidden="false" customHeight="false" outlineLevel="0" collapsed="false">
      <c r="A1787" s="104" t="n">
        <f aca="false">A1784+1</f>
        <v>596</v>
      </c>
      <c r="B1787" s="121"/>
      <c r="C1787" s="40"/>
      <c r="D1787" s="96"/>
      <c r="E1787" s="96"/>
      <c r="F1787" s="40"/>
      <c r="G1787" s="105" t="n">
        <f aca="false">C1787</f>
        <v>0</v>
      </c>
      <c r="H1787" s="104" t="n">
        <f aca="false">IF(AND(E1787=0,E1788=0),25,20)</f>
        <v>25</v>
      </c>
      <c r="I1787" s="105" t="n">
        <f aca="false">F1787</f>
        <v>0</v>
      </c>
      <c r="J1787" s="94" t="n">
        <f aca="false">IF(E1787="WO40",-40,MAX(4,SUM(E1787:E1788)))</f>
        <v>4</v>
      </c>
      <c r="K1787" s="104" t="n">
        <f aca="false">IF(D1787&gt;E1787,1,0)+IF(D1788&gt;E1788,1,0)+IF(D1789&gt;E1789,1,0)</f>
        <v>0</v>
      </c>
      <c r="L1787" s="104" t="n">
        <f aca="false">IF(E1787&gt;D1787,1,0)+IF(E1788&gt;D1788,1,0)+IF(E1789&gt;D1789,1,0)</f>
        <v>0</v>
      </c>
      <c r="M1787" s="97" t="str">
        <f aca="false">G1787&amp;" d. "&amp;I1787</f>
        <v>0 d. 0</v>
      </c>
      <c r="N1787" s="97" t="str">
        <f aca="false">G1787&amp;" x "&amp;I1787</f>
        <v>0 x 0</v>
      </c>
      <c r="O1787" s="97" t="str">
        <f aca="false">I1787&amp;" x "&amp;G1787</f>
        <v>0 x 0</v>
      </c>
      <c r="P1787" s="94" t="n">
        <f aca="false">MONTH(B1787)</f>
        <v>12</v>
      </c>
      <c r="Q1787" s="94" t="n">
        <f aca="false">QUOTIENT(B1787-2,7)-6129</f>
        <v>-6129</v>
      </c>
    </row>
    <row r="1788" customFormat="false" ht="12.75" hidden="false" customHeight="false" outlineLevel="0" collapsed="false">
      <c r="A1788" s="94"/>
      <c r="B1788" s="39"/>
      <c r="C1788" s="40"/>
      <c r="D1788" s="98"/>
      <c r="E1788" s="98"/>
      <c r="F1788" s="40"/>
      <c r="G1788" s="97"/>
      <c r="H1788" s="94"/>
      <c r="I1788" s="97"/>
      <c r="J1788" s="94"/>
      <c r="K1788" s="94"/>
      <c r="L1788" s="94"/>
      <c r="M1788" s="97" t="n">
        <v>0</v>
      </c>
      <c r="N1788" s="97" t="n">
        <v>0</v>
      </c>
      <c r="O1788" s="97" t="n">
        <v>0</v>
      </c>
      <c r="P1788" s="94"/>
      <c r="Q1788" s="94"/>
    </row>
    <row r="1789" customFormat="false" ht="12.75" hidden="false" customHeight="false" outlineLevel="0" collapsed="false">
      <c r="A1789" s="99"/>
      <c r="B1789" s="100"/>
      <c r="C1789" s="101"/>
      <c r="D1789" s="102"/>
      <c r="E1789" s="102"/>
      <c r="F1789" s="101"/>
      <c r="G1789" s="103"/>
      <c r="H1789" s="99"/>
      <c r="I1789" s="103"/>
      <c r="J1789" s="99"/>
      <c r="K1789" s="99"/>
      <c r="L1789" s="99"/>
      <c r="M1789" s="103" t="n">
        <v>0</v>
      </c>
      <c r="N1789" s="103" t="n">
        <v>0</v>
      </c>
      <c r="O1789" s="103" t="n">
        <v>0</v>
      </c>
      <c r="P1789" s="99"/>
      <c r="Q1789" s="99"/>
    </row>
    <row r="1790" customFormat="false" ht="12.75" hidden="false" customHeight="false" outlineLevel="0" collapsed="false">
      <c r="A1790" s="104" t="n">
        <f aca="false">A1787+1</f>
        <v>597</v>
      </c>
      <c r="B1790" s="121"/>
      <c r="C1790" s="40"/>
      <c r="D1790" s="96"/>
      <c r="E1790" s="96"/>
      <c r="F1790" s="40"/>
      <c r="G1790" s="105" t="n">
        <f aca="false">C1790</f>
        <v>0</v>
      </c>
      <c r="H1790" s="104" t="n">
        <f aca="false">IF(AND(E1790=0,E1791=0),25,20)</f>
        <v>25</v>
      </c>
      <c r="I1790" s="105" t="n">
        <f aca="false">F1790</f>
        <v>0</v>
      </c>
      <c r="J1790" s="94" t="n">
        <f aca="false">IF(E1790="WO40",-40,MAX(4,SUM(E1790:E1791)))</f>
        <v>4</v>
      </c>
      <c r="K1790" s="104" t="n">
        <f aca="false">IF(D1790&gt;E1790,1,0)+IF(D1791&gt;E1791,1,0)+IF(D1792&gt;E1792,1,0)</f>
        <v>0</v>
      </c>
      <c r="L1790" s="104" t="n">
        <f aca="false">IF(E1790&gt;D1790,1,0)+IF(E1791&gt;D1791,1,0)+IF(E1792&gt;D1792,1,0)</f>
        <v>0</v>
      </c>
      <c r="M1790" s="97" t="str">
        <f aca="false">G1790&amp;" d. "&amp;I1790</f>
        <v>0 d. 0</v>
      </c>
      <c r="N1790" s="97" t="str">
        <f aca="false">G1790&amp;" x "&amp;I1790</f>
        <v>0 x 0</v>
      </c>
      <c r="O1790" s="97" t="str">
        <f aca="false">I1790&amp;" x "&amp;G1790</f>
        <v>0 x 0</v>
      </c>
      <c r="P1790" s="94" t="n">
        <f aca="false">MONTH(B1790)</f>
        <v>12</v>
      </c>
      <c r="Q1790" s="94" t="n">
        <f aca="false">QUOTIENT(B1790-2,7)-6129</f>
        <v>-6129</v>
      </c>
    </row>
    <row r="1791" customFormat="false" ht="12.75" hidden="false" customHeight="false" outlineLevel="0" collapsed="false">
      <c r="A1791" s="94"/>
      <c r="B1791" s="39"/>
      <c r="C1791" s="40"/>
      <c r="D1791" s="98"/>
      <c r="E1791" s="98"/>
      <c r="F1791" s="40"/>
      <c r="G1791" s="97"/>
      <c r="H1791" s="94"/>
      <c r="I1791" s="97"/>
      <c r="J1791" s="94"/>
      <c r="K1791" s="94"/>
      <c r="L1791" s="94"/>
      <c r="M1791" s="97" t="n">
        <v>0</v>
      </c>
      <c r="N1791" s="97" t="n">
        <v>0</v>
      </c>
      <c r="O1791" s="97" t="n">
        <v>0</v>
      </c>
      <c r="P1791" s="94"/>
      <c r="Q1791" s="94"/>
    </row>
    <row r="1792" customFormat="false" ht="12.75" hidden="false" customHeight="false" outlineLevel="0" collapsed="false">
      <c r="A1792" s="99"/>
      <c r="B1792" s="100"/>
      <c r="C1792" s="101"/>
      <c r="D1792" s="102"/>
      <c r="E1792" s="102"/>
      <c r="F1792" s="101"/>
      <c r="G1792" s="103"/>
      <c r="H1792" s="99"/>
      <c r="I1792" s="103"/>
      <c r="J1792" s="99"/>
      <c r="K1792" s="99"/>
      <c r="L1792" s="99"/>
      <c r="M1792" s="103" t="n">
        <v>0</v>
      </c>
      <c r="N1792" s="103" t="n">
        <v>0</v>
      </c>
      <c r="O1792" s="103" t="n">
        <v>0</v>
      </c>
      <c r="P1792" s="99"/>
      <c r="Q1792" s="99"/>
    </row>
    <row r="1793" customFormat="false" ht="12.75" hidden="false" customHeight="false" outlineLevel="0" collapsed="false">
      <c r="A1793" s="104" t="n">
        <f aca="false">A1790+1</f>
        <v>598</v>
      </c>
      <c r="B1793" s="121"/>
      <c r="C1793" s="40"/>
      <c r="D1793" s="96"/>
      <c r="E1793" s="96"/>
      <c r="F1793" s="40"/>
      <c r="G1793" s="105" t="n">
        <f aca="false">C1793</f>
        <v>0</v>
      </c>
      <c r="H1793" s="104" t="n">
        <f aca="false">IF(AND(E1793=0,E1794=0),25,20)</f>
        <v>25</v>
      </c>
      <c r="I1793" s="105" t="n">
        <f aca="false">F1793</f>
        <v>0</v>
      </c>
      <c r="J1793" s="94" t="n">
        <f aca="false">IF(E1793="WO40",-40,MAX(4,SUM(E1793:E1794)))</f>
        <v>4</v>
      </c>
      <c r="K1793" s="104" t="n">
        <f aca="false">IF(D1793&gt;E1793,1,0)+IF(D1794&gt;E1794,1,0)+IF(D1795&gt;E1795,1,0)</f>
        <v>0</v>
      </c>
      <c r="L1793" s="104" t="n">
        <f aca="false">IF(E1793&gt;D1793,1,0)+IF(E1794&gt;D1794,1,0)+IF(E1795&gt;D1795,1,0)</f>
        <v>0</v>
      </c>
      <c r="M1793" s="97" t="str">
        <f aca="false">G1793&amp;" d. "&amp;I1793</f>
        <v>0 d. 0</v>
      </c>
      <c r="N1793" s="97" t="str">
        <f aca="false">G1793&amp;" x "&amp;I1793</f>
        <v>0 x 0</v>
      </c>
      <c r="O1793" s="97" t="str">
        <f aca="false">I1793&amp;" x "&amp;G1793</f>
        <v>0 x 0</v>
      </c>
      <c r="P1793" s="94" t="n">
        <f aca="false">MONTH(B1793)</f>
        <v>12</v>
      </c>
      <c r="Q1793" s="94" t="n">
        <f aca="false">QUOTIENT(B1793-2,7)-6129</f>
        <v>-6129</v>
      </c>
    </row>
    <row r="1794" customFormat="false" ht="12.75" hidden="false" customHeight="false" outlineLevel="0" collapsed="false">
      <c r="A1794" s="94"/>
      <c r="B1794" s="39"/>
      <c r="C1794" s="40"/>
      <c r="D1794" s="98"/>
      <c r="E1794" s="98"/>
      <c r="F1794" s="40"/>
      <c r="G1794" s="97"/>
      <c r="H1794" s="94"/>
      <c r="I1794" s="97"/>
      <c r="J1794" s="94"/>
      <c r="K1794" s="94"/>
      <c r="L1794" s="94"/>
      <c r="M1794" s="97" t="n">
        <v>0</v>
      </c>
      <c r="N1794" s="97" t="n">
        <v>0</v>
      </c>
      <c r="O1794" s="97" t="n">
        <v>0</v>
      </c>
      <c r="P1794" s="94"/>
      <c r="Q1794" s="94"/>
    </row>
    <row r="1795" customFormat="false" ht="12.75" hidden="false" customHeight="false" outlineLevel="0" collapsed="false">
      <c r="A1795" s="99"/>
      <c r="B1795" s="100"/>
      <c r="C1795" s="101"/>
      <c r="D1795" s="102"/>
      <c r="E1795" s="102"/>
      <c r="F1795" s="101"/>
      <c r="G1795" s="103"/>
      <c r="H1795" s="99"/>
      <c r="I1795" s="103"/>
      <c r="J1795" s="99"/>
      <c r="K1795" s="99"/>
      <c r="L1795" s="99"/>
      <c r="M1795" s="103" t="n">
        <v>0</v>
      </c>
      <c r="N1795" s="103" t="n">
        <v>0</v>
      </c>
      <c r="O1795" s="103" t="n">
        <v>0</v>
      </c>
      <c r="P1795" s="99"/>
      <c r="Q1795" s="99"/>
    </row>
    <row r="1796" customFormat="false" ht="12.75" hidden="false" customHeight="false" outlineLevel="0" collapsed="false">
      <c r="A1796" s="104" t="n">
        <f aca="false">A1793+1</f>
        <v>599</v>
      </c>
      <c r="B1796" s="121"/>
      <c r="C1796" s="40"/>
      <c r="D1796" s="96"/>
      <c r="E1796" s="96"/>
      <c r="F1796" s="40"/>
      <c r="G1796" s="105" t="n">
        <f aca="false">C1796</f>
        <v>0</v>
      </c>
      <c r="H1796" s="104" t="n">
        <f aca="false">IF(AND(E1796=0,E1797=0),25,20)</f>
        <v>25</v>
      </c>
      <c r="I1796" s="105" t="n">
        <f aca="false">F1796</f>
        <v>0</v>
      </c>
      <c r="J1796" s="94" t="n">
        <f aca="false">IF(E1796="WO40",-40,MAX(4,SUM(E1796:E1797)))</f>
        <v>4</v>
      </c>
      <c r="K1796" s="104" t="n">
        <f aca="false">IF(D1796&gt;E1796,1,0)+IF(D1797&gt;E1797,1,0)+IF(D1798&gt;E1798,1,0)</f>
        <v>0</v>
      </c>
      <c r="L1796" s="104" t="n">
        <f aca="false">IF(E1796&gt;D1796,1,0)+IF(E1797&gt;D1797,1,0)+IF(E1798&gt;D1798,1,0)</f>
        <v>0</v>
      </c>
      <c r="M1796" s="97" t="str">
        <f aca="false">G1796&amp;" d. "&amp;I1796</f>
        <v>0 d. 0</v>
      </c>
      <c r="N1796" s="97" t="str">
        <f aca="false">G1796&amp;" x "&amp;I1796</f>
        <v>0 x 0</v>
      </c>
      <c r="O1796" s="97" t="str">
        <f aca="false">I1796&amp;" x "&amp;G1796</f>
        <v>0 x 0</v>
      </c>
      <c r="P1796" s="94" t="n">
        <f aca="false">MONTH(B1796)</f>
        <v>12</v>
      </c>
      <c r="Q1796" s="94" t="n">
        <f aca="false">QUOTIENT(B1796-2,7)-6129</f>
        <v>-6129</v>
      </c>
    </row>
    <row r="1797" customFormat="false" ht="12.75" hidden="false" customHeight="false" outlineLevel="0" collapsed="false">
      <c r="A1797" s="94"/>
      <c r="B1797" s="39"/>
      <c r="C1797" s="40"/>
      <c r="D1797" s="98"/>
      <c r="E1797" s="98"/>
      <c r="F1797" s="40"/>
      <c r="G1797" s="97"/>
      <c r="H1797" s="94"/>
      <c r="I1797" s="97"/>
      <c r="J1797" s="94"/>
      <c r="K1797" s="94"/>
      <c r="L1797" s="94"/>
      <c r="M1797" s="97" t="n">
        <v>0</v>
      </c>
      <c r="N1797" s="97" t="n">
        <v>0</v>
      </c>
      <c r="O1797" s="97" t="n">
        <v>0</v>
      </c>
      <c r="P1797" s="94"/>
      <c r="Q1797" s="94"/>
    </row>
    <row r="1798" customFormat="false" ht="12.75" hidden="false" customHeight="false" outlineLevel="0" collapsed="false">
      <c r="A1798" s="99"/>
      <c r="B1798" s="100"/>
      <c r="C1798" s="101"/>
      <c r="D1798" s="102"/>
      <c r="E1798" s="102"/>
      <c r="F1798" s="101"/>
      <c r="G1798" s="103"/>
      <c r="H1798" s="99"/>
      <c r="I1798" s="103"/>
      <c r="J1798" s="99"/>
      <c r="K1798" s="99"/>
      <c r="L1798" s="99"/>
      <c r="M1798" s="103" t="n">
        <v>0</v>
      </c>
      <c r="N1798" s="103" t="n">
        <v>0</v>
      </c>
      <c r="O1798" s="103" t="n">
        <v>0</v>
      </c>
      <c r="P1798" s="99"/>
      <c r="Q1798" s="99"/>
    </row>
  </sheetData>
  <autoFilter ref="A1:O1798"/>
  <dataValidations count="1">
    <dataValidation allowBlank="true" operator="between" showDropDown="false" showErrorMessage="true" showInputMessage="true" sqref="C2 F2 C5 F5 C8 F8 C11 F11 C14 F14 C17 F17 C20 F20 C23 F23 C26 F26 C29 F29 C32 F32 C35 F35 C38 F38 C41 F41 C44 F44 C47 F47 C50 F50 C53 F53 C56 F56 C59 F59 C62 F62 C65 F65 C68 F68 C71 F71 C74 F74 C77 F77 C80 F80 C83 F83 C86 F86 C89 F89 C92 F92 C95 F95 C98 F98 C101 F101 C104 F104 C107 F107 C110 F110 C113 F113 C116 F116 C119 F119 C122 F122 C125 F125 C128 F128 C131 F131 C134 F134 C137 F137 C140 F140 C143 F143 C146 F146 C149 F149 C152 F152 C155 F155 C158 F158 C161 F161 C164 F164 C167 F167 C170 F170 C173 F173 C176 F176 C179 F179 C182 F182 C185 F185 C188 F188 C191 F191 C194 F194 C197 F197 C200 F200 C203 F203 C206 F206 C209 F209 C212 F212 C215 F215 C218 F218 C221 F221 C224 F224 C227 F227 C230 F230 C233 F233 C236 F236 C239 F239 C242 F242 C245 F245 C248 F248 C251 F251 C254 F254 C257 F257 C260 F260 C263 F263 C266 F266 C269 F269 C272 F272 C275 F275 C278 F278 C281 F281 C284 F284 C287 F287 C290 F290 C293 F293 C296 F296 C299 F299 C302 F302 C305 F305 C308 F308 C311 F311 C314 F314 C317 F317 C320 F320 C323 F323 C326 F326 C329 F329 C332 F332 C335 F335 C338 F338 C341 F341 C344 F344 C347 F347 C350 F350 C353 F353 C356 F356 C359 F359 C362 F362 C365 F365 C368 F368 C371 F371 C374 F374 C377 F377 C380 F380 C383 F383 C386 F386 C389 F389 C392 F392 C395 F395 C398 F398 C401 F401 C404 F404 C407 F407 C410 F410 C413 F413 C416 F416 C419 F419 C422 F422 C425 F425 C428 F428 C431 F431 C434 F434 C437 F437 C440 F440 C443 F443 C446 F446 C449 F449 C452 F452 C455 F455 C458 F458 C461 F461 C464 F464 C467 F467 C470 F470 C473 F473 C476 F476 C479 F479 C482 F482 C485 F485 C488 F488 C491 F491 C494 F494 C497 F497 C500 F500 C503 F503 C506 F506 C509 F509 C512 F512 C515 F515 C518 F518 C521 F521 C524 F524 C527 F527 C530 F530 C533 F533 C536 F536 C539 F539 C542 F542 C545 F545 C548 F548 C551 F551 C554 F554 C557 F557 C560 F560 C563 F563 C566 F566 C569 F569 C572 F572 C575 F575 C578 F578 C581 F581 C584 F584 C587 F587 C590 F590 C593 F593 C596 F596 C599 F599 C602 F602 C605 F605 C608 F608 C611 F611 C614 F614 C617 F617 C620 F620 C623 F623 C626 F626 C629 F629 C632 F632 C635 F635 C638 F638 C641 F641 C644 F644 C647 F647 C650 F650 C653 F653 C656 F656 C659 F659 C662 F662 C665 F665 C668 F668 C671 F671 C674 F674 C677 F677 C680 F680 C683 F683 C686 F686 C689 F689 C692 F692 C695 F695 C698 F698 C701 F701 C704 F704 C707 F707 C710 F710 C713 F713 C716 F716 C719 F719 C722 F722 C725 F725 C728 F728 C731 F731 C734 F734 C737 F737 C740 F740 C743 F743 C746 F746 C749 F749 C752 F752 C755 F755 C758 F758 C761 F761 C764 F764 C767 F767 C770 F770 C773 F773 C776 F776 C779 F779 C782 F782 C785 F785 C788 F788 C791 F791 C794 F794 C797 F797 C800 F800 C803 F803 C806 F806 C809 F809 C812 F812 C815 F815 C818 F818 C821 F821 C824 F824 C827 F827 C830 F830 C833 F833 C836 F836 C839 F839 C842 F842 C845 F845 C848 F848 C851 F851 C854 F854 C857 F857 C860 F860 C863 F863 C866 F866 C869 F869 C872 F872 C875 F875 C878 F878 C881 F881 C884 F884 C887 F887 C890 F890 C893 F893 C896 F896 C899 F899 C902 F902 C905 F905 C908 F908 C911 F911 C914 F914 C917 F917 C920 F920 C923 F923 C926 F926 C929 F929 C932 F932 C935 F935 C938 F938 C941 F941 C944 F944 C947 F947 C950 F950 C953 F953 C956 F956 C959 F959 C962 F962 C965 F965 C968 F968 C971 F971 C974 F974 C977 F977 C980 F980 C983 F983 C986 F986 C989 F989 C992 F992 C995 F995 C998 F998 C1001 F1001 C1004 F1004 C1007 F1007 C1010 F1010 C1013 F1013 C1016 F1016 C1019 F1019 C1022 F1022 C1025 F1025 C1028 F1028 C1031 F1031 C1034 F1034 C1037 F1037 C1040 F1040 C1043 F1043 C1046 F1046 C1049 F1049 C1052 F1052 C1055 F1055 C1058 F1058 C1061 F1061 C1064 F1064 C1067 F1067 C1070 F1070 C1073 F1073 C1076 F1076 C1079 F1079 C1082 F1082 C1085 F1085 C1088 F1088 C1091 F1091 C1094 F1094 C1097 F1097 C1100 F1100 C1103 F1103 C1106 F1106 C1109 F1109 C1112 F1112 C1115 F1115 C1118 F1118 C1121 F1121 C1124 F1124 C1127 F1127 C1130 F1130 C1133 F1133 C1136 F1136 C1139 F1139 C1142 F1142 C1145 F1145 C1148 F1148 C1151 F1151 C1154 F1154 C1157 F1157 C1160 F1160 C1163 F1163 C1166 F1166 C1169 F1169 C1172 F1172 C1175 F1175 C1178 F1178 C1181 F1181 C1184 F1184 C1187 F1187 C1190 F1190 C1193 F1193 C1196 F1196 C1199 F1199 C1202 F1202 C1205 F1205 C1208 F1208 C1211 F1211 C1214 F1214 C1217 F1217 C1220 F1220 C1223 F1223 C1226 F1226 C1229 F1229 C1232 F1232 C1235 F1235 C1238 F1238 C1241 F1241 C1244 F1244 C1247 F1247 C1250 F1250 C1253 F1253 C1256 F1256 C1259 F1259 C1262 F1262 C1265 F1265 C1268 F1268 C1271 F1271 C1274 F1274 C1277 F1277 C1280 F1280 C1283 F1283 C1286 F1286 C1289 F1289 C1292 F1292 C1295 F1295 C1298 F1298 C1301 F1301 C1304 F1304 C1307 F1307 C1310 F1310 C1313 F1313 C1316 F1316 C1319 F1319 C1322 F1322 C1325 F1325 C1328 F1328 C1331 F1331 C1334 F1334 C1337 F1337 C1340 F1340 C1343 F1343 C1346 F1346 C1349 F1349 C1352 F1352 C1355 F1355 C1358 F1358 C1361 F1361 C1364 F1364 C1367 F1367 C1370 F1370 C1373 F1373 C1376 F1376 C1379 F1379 C1382 F1382 C1385 F1385 C1388 F1388 C1391 F1391 C1394 F1394 C1397 F1397 C1400 F1400 C1403 F1403 C1406 F1406 C1409 F1409 C1412 F1412 C1415 F1415 C1418 F1418 C1421 F1421 C1424 F1424 C1427 F1427 C1430 F1430 C1433 F1433 C1436 F1436 C1439 F1439 C1442 F1442 C1445 F1445 C1448 F1448 C1451 F1451 C1454 F1454 C1457 F1457 C1460 F1460 C1463 F1463 C1466 F1466 C1469 F1469 C1472 F1472 C1475 F1475 C1478 F1478 C1481 F1481 C1484 F1484 C1487 F1487 C1490 F1490 C1493 F1493 C1496 F1496 C1499 F1499 C1502 F1502 C1505 F1505 C1508 F1508 C1511 F1511 C1514 F1514 C1517 F1517 C1520 F1520 C1523 F1523 C1526 F1526 C1529 F1529 C1532 F1532 C1535 F1535 C1538 F1538 C1541 F1541 C1544 F1544 C1547 F1547 C1550 F1550 C1553 F1553 C1556 F1556 C1559 F1559 C1562 F1562 C1565 F1565 C1568 F1568 C1571 F1571 C1574 F1574 C1577 F1577 C1580 F1580 C1583 F1583 C1586 F1586 C1589 F1589 C1592 F1592 C1595 F1595 C1598 F1598 C1601 F1601 C1604 F1604 C1607 F1607 C1610 F1610 C1613 F1613 C1616 F1616 C1619 F1619 C1622 F1622 C1625 F1625 C1628 F1628 C1631 F1631 C1634 F1634 C1637 F1637 C1640 F1640 C1643 F1643 C1646 F1646 C1649 F1649 C1652 F1652 C1655 F1655 C1658 F1658 C1661 F1661 C1664 F1664 C1667 F1667 C1670 F1670 C1673 F1673 C1676 F1676 C1679 F1679 C1682 F1682 C1685 F1685 C1688 F1688 C1691 F1691 C1694 F1694 C1697 F1697 C1700 F1700 C1703 F1703 C1706 F1706 C1709 F1709 C1712 F1712 C1715 F1715 C1718 F1718 C1721 F1721 C1724 F1724 C1727 F1727 C1730 F1730 C1733 F1733 C1736 F1736 C1739 F1739 C1742 F1742 C1745 F1745 C1748 F1748 C1751 F1751 C1754 F1754 C1757 F1757 C1760 F1760 C1763 F1763 C1766 F1766 C1769 F1769 C1772 F1772 C1775 F1775 C1778 F1778 C1781 F1781 C1784 F1784 C1787 F1787 C1790 F1790 C1793 F1793 C1796 F1796" type="list">
      <formula1>Jog</formula1>
      <formula2>0</formula2>
    </dataValidation>
  </dataValidations>
  <printOptions headings="false" gridLines="false" gridLinesSet="true" horizontalCentered="true" verticalCentered="false"/>
  <pageMargins left="0.25" right="0.25" top="0.25" bottom="0.25" header="0.511805555555555" footer="0.511805555555555"/>
  <pageSetup paperSize="9" scale="5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9.xml><?xml version="1.0" encoding="utf-8"?>
<worksheet xmlns="http://schemas.openxmlformats.org/spreadsheetml/2006/main" xmlns:r="http://schemas.openxmlformats.org/officeDocument/2006/relationships">
  <sheetPr filterMode="false">
    <pageSetUpPr fitToPage="false"/>
  </sheetPr>
  <dimension ref="A1:O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0" sqref="B2"/>
    </sheetView>
  </sheetViews>
  <sheetFormatPr defaultRowHeight="12.75" zeroHeight="false" outlineLevelRow="0" outlineLevelCol="0"/>
  <cols>
    <col collapsed="false" customWidth="true" hidden="false" outlineLevel="0" max="1" min="1" style="1" width="5.7"/>
    <col collapsed="false" customWidth="true" hidden="false" outlineLevel="0" max="2" min="2" style="1" width="9.7"/>
    <col collapsed="false" customWidth="true" hidden="false" outlineLevel="0" max="3" min="3" style="2" width="20.71"/>
    <col collapsed="false" customWidth="true" hidden="false" outlineLevel="0" max="5" min="4" style="1" width="8.7"/>
    <col collapsed="false" customWidth="true" hidden="false" outlineLevel="0" max="7" min="6" style="2" width="20.71"/>
    <col collapsed="false" customWidth="true" hidden="false" outlineLevel="0" max="8" min="8" style="1" width="10.71"/>
    <col collapsed="false" customWidth="true" hidden="false" outlineLevel="0" max="9" min="9" style="2" width="20.71"/>
    <col collapsed="false" customWidth="true" hidden="false" outlineLevel="0" max="12" min="10" style="1" width="10.71"/>
    <col collapsed="false" customWidth="true" hidden="false" outlineLevel="0" max="15" min="13" style="2" width="30.71"/>
    <col collapsed="false" customWidth="true" hidden="false" outlineLevel="0" max="1025" min="16" style="2" width="9.14"/>
  </cols>
  <sheetData>
    <row r="1" s="93" customFormat="true" ht="26.25" hidden="false" customHeight="false" outlineLevel="0" collapsed="false">
      <c r="A1" s="90" t="s">
        <v>83</v>
      </c>
      <c r="B1" s="90" t="s">
        <v>84</v>
      </c>
      <c r="C1" s="91" t="s">
        <v>85</v>
      </c>
      <c r="D1" s="90" t="s">
        <v>86</v>
      </c>
      <c r="E1" s="90" t="s">
        <v>87</v>
      </c>
      <c r="F1" s="91" t="s">
        <v>88</v>
      </c>
      <c r="G1" s="91" t="s">
        <v>85</v>
      </c>
      <c r="H1" s="90" t="s">
        <v>89</v>
      </c>
      <c r="I1" s="91" t="s">
        <v>88</v>
      </c>
      <c r="J1" s="90" t="s">
        <v>90</v>
      </c>
      <c r="K1" s="90" t="s">
        <v>91</v>
      </c>
      <c r="L1" s="90" t="s">
        <v>92</v>
      </c>
      <c r="M1" s="90" t="s">
        <v>93</v>
      </c>
      <c r="N1" s="90" t="s">
        <v>94</v>
      </c>
      <c r="O1" s="90" t="s">
        <v>95</v>
      </c>
    </row>
    <row r="2" customFormat="false" ht="12.75" hidden="false" customHeight="false" outlineLevel="0" collapsed="false">
      <c r="A2" s="104"/>
      <c r="B2" s="121"/>
      <c r="C2" s="40"/>
      <c r="D2" s="96"/>
      <c r="E2" s="96"/>
      <c r="F2" s="40"/>
      <c r="G2" s="105" t="n">
        <f aca="false">C2</f>
        <v>0</v>
      </c>
      <c r="H2" s="104" t="n">
        <f aca="false">IF(AND(E2=0,E3=0),25,20)</f>
        <v>25</v>
      </c>
      <c r="I2" s="105" t="n">
        <f aca="false">F2</f>
        <v>0</v>
      </c>
      <c r="J2" s="94" t="n">
        <f aca="false">IF(E2="WO",-20,MAX(3,SUM(E2:E3)))</f>
        <v>3</v>
      </c>
      <c r="K2" s="104" t="n">
        <f aca="false">IF(D2&gt;E2,1,0)+IF(D3&gt;E3,1,0)+IF(D4&gt;E4,1,0)</f>
        <v>0</v>
      </c>
      <c r="L2" s="104" t="n">
        <f aca="false">IF(E2&gt;D2,1,0)+IF(E3&gt;D3,1,0)+IF(E4&gt;D4,1,0)</f>
        <v>0</v>
      </c>
      <c r="M2" s="97" t="str">
        <f aca="false">G2&amp;" d. "&amp;I2</f>
        <v>0 d. 0</v>
      </c>
      <c r="N2" s="97" t="str">
        <f aca="false">G2&amp;" x "&amp;I2</f>
        <v>0 x 0</v>
      </c>
      <c r="O2" s="97" t="str">
        <f aca="false">I2&amp;" x "&amp;G2</f>
        <v>0 x 0</v>
      </c>
    </row>
    <row r="3" customFormat="false" ht="12.75" hidden="false" customHeight="false" outlineLevel="0" collapsed="false">
      <c r="A3" s="94"/>
      <c r="B3" s="39"/>
      <c r="C3" s="40"/>
      <c r="D3" s="98"/>
      <c r="E3" s="98"/>
      <c r="F3" s="40"/>
      <c r="G3" s="97"/>
      <c r="H3" s="94"/>
      <c r="I3" s="97"/>
      <c r="J3" s="94"/>
      <c r="K3" s="94"/>
      <c r="L3" s="94"/>
      <c r="M3" s="97" t="n">
        <v>0</v>
      </c>
      <c r="N3" s="97" t="n">
        <v>0</v>
      </c>
      <c r="O3" s="97" t="n">
        <v>0</v>
      </c>
    </row>
    <row r="4" customFormat="false" ht="12.75" hidden="false" customHeight="false" outlineLevel="0" collapsed="false">
      <c r="A4" s="99"/>
      <c r="B4" s="100"/>
      <c r="C4" s="101"/>
      <c r="D4" s="102"/>
      <c r="E4" s="102"/>
      <c r="F4" s="101"/>
      <c r="G4" s="103"/>
      <c r="H4" s="99"/>
      <c r="I4" s="103"/>
      <c r="J4" s="99"/>
      <c r="K4" s="99"/>
      <c r="L4" s="99"/>
      <c r="M4" s="103" t="n">
        <v>0</v>
      </c>
      <c r="N4" s="103" t="n">
        <v>0</v>
      </c>
      <c r="O4" s="103" t="n">
        <v>0</v>
      </c>
    </row>
    <row r="5" customFormat="false" ht="12.75" hidden="false" customHeight="false" outlineLevel="0" collapsed="false">
      <c r="A5" s="104"/>
      <c r="B5" s="121"/>
      <c r="C5" s="40"/>
      <c r="D5" s="96"/>
      <c r="E5" s="96"/>
      <c r="F5" s="40"/>
      <c r="G5" s="105" t="n">
        <f aca="false">C5</f>
        <v>0</v>
      </c>
      <c r="H5" s="104" t="n">
        <f aca="false">IF(AND(E5=0,E6=0),25,20)</f>
        <v>25</v>
      </c>
      <c r="I5" s="105" t="n">
        <f aca="false">F5</f>
        <v>0</v>
      </c>
      <c r="J5" s="94" t="n">
        <f aca="false">IF(E5="WO",-20,MAX(3,SUM(E5:E6)))</f>
        <v>3</v>
      </c>
      <c r="K5" s="104" t="n">
        <f aca="false">IF(D5&gt;E5,1,0)+IF(D6&gt;E6,1,0)+IF(D7&gt;E7,1,0)</f>
        <v>0</v>
      </c>
      <c r="L5" s="104" t="n">
        <f aca="false">IF(E5&gt;D5,1,0)+IF(E6&gt;D6,1,0)+IF(E7&gt;D7,1,0)</f>
        <v>0</v>
      </c>
      <c r="M5" s="97" t="str">
        <f aca="false">G5&amp;" d. "&amp;I5</f>
        <v>0 d. 0</v>
      </c>
      <c r="N5" s="97" t="str">
        <f aca="false">G5&amp;" x "&amp;I5</f>
        <v>0 x 0</v>
      </c>
      <c r="O5" s="97" t="str">
        <f aca="false">I5&amp;" x "&amp;G5</f>
        <v>0 x 0</v>
      </c>
    </row>
    <row r="6" customFormat="false" ht="12.75" hidden="false" customHeight="false" outlineLevel="0" collapsed="false">
      <c r="A6" s="94"/>
      <c r="B6" s="39"/>
      <c r="C6" s="40"/>
      <c r="D6" s="98"/>
      <c r="E6" s="98"/>
      <c r="F6" s="40"/>
      <c r="G6" s="97"/>
      <c r="H6" s="94"/>
      <c r="I6" s="97"/>
      <c r="J6" s="94"/>
      <c r="K6" s="94"/>
      <c r="L6" s="94"/>
      <c r="M6" s="97" t="n">
        <v>0</v>
      </c>
      <c r="N6" s="97" t="n">
        <v>0</v>
      </c>
      <c r="O6" s="97" t="n">
        <v>0</v>
      </c>
    </row>
    <row r="7" customFormat="false" ht="12.75" hidden="false" customHeight="false" outlineLevel="0" collapsed="false">
      <c r="A7" s="99"/>
      <c r="B7" s="100"/>
      <c r="C7" s="101"/>
      <c r="D7" s="102"/>
      <c r="E7" s="102"/>
      <c r="F7" s="101"/>
      <c r="G7" s="103"/>
      <c r="H7" s="99"/>
      <c r="I7" s="103"/>
      <c r="J7" s="99"/>
      <c r="K7" s="99"/>
      <c r="L7" s="99"/>
      <c r="M7" s="103" t="n">
        <v>0</v>
      </c>
      <c r="N7" s="103" t="n">
        <v>0</v>
      </c>
      <c r="O7" s="103" t="n">
        <v>0</v>
      </c>
    </row>
    <row r="8" customFormat="false" ht="12.75" hidden="false" customHeight="false" outlineLevel="0" collapsed="false">
      <c r="A8" s="104"/>
      <c r="B8" s="121"/>
      <c r="C8" s="40"/>
      <c r="D8" s="96"/>
      <c r="E8" s="96"/>
      <c r="F8" s="40"/>
      <c r="G8" s="105" t="n">
        <f aca="false">C8</f>
        <v>0</v>
      </c>
      <c r="H8" s="104" t="n">
        <f aca="false">IF(AND(E8=0,E9=0),25,20)</f>
        <v>25</v>
      </c>
      <c r="I8" s="105" t="n">
        <f aca="false">F8</f>
        <v>0</v>
      </c>
      <c r="J8" s="94" t="n">
        <f aca="false">IF(E8="WO",-20,MAX(3,SUM(E8:E9)))</f>
        <v>3</v>
      </c>
      <c r="K8" s="104" t="n">
        <f aca="false">IF(D8&gt;E8,1,0)+IF(D9&gt;E9,1,0)+IF(D10&gt;E10,1,0)</f>
        <v>0</v>
      </c>
      <c r="L8" s="104" t="n">
        <f aca="false">IF(E8&gt;D8,1,0)+IF(E9&gt;D9,1,0)+IF(E10&gt;D10,1,0)</f>
        <v>0</v>
      </c>
      <c r="M8" s="97" t="str">
        <f aca="false">G8&amp;" d. "&amp;I8</f>
        <v>0 d. 0</v>
      </c>
      <c r="N8" s="97" t="str">
        <f aca="false">G8&amp;" x "&amp;I8</f>
        <v>0 x 0</v>
      </c>
      <c r="O8" s="97" t="str">
        <f aca="false">I8&amp;" x "&amp;G8</f>
        <v>0 x 0</v>
      </c>
    </row>
    <row r="9" customFormat="false" ht="12.75" hidden="false" customHeight="false" outlineLevel="0" collapsed="false">
      <c r="A9" s="94"/>
      <c r="B9" s="39"/>
      <c r="C9" s="40"/>
      <c r="D9" s="98"/>
      <c r="E9" s="98"/>
      <c r="F9" s="40"/>
      <c r="G9" s="97"/>
      <c r="H9" s="94"/>
      <c r="I9" s="97"/>
      <c r="J9" s="94"/>
      <c r="K9" s="94"/>
      <c r="L9" s="94"/>
      <c r="M9" s="97" t="n">
        <v>0</v>
      </c>
      <c r="N9" s="97" t="n">
        <v>0</v>
      </c>
      <c r="O9" s="97" t="n">
        <v>0</v>
      </c>
    </row>
    <row r="10" customFormat="false" ht="12.75" hidden="false" customHeight="false" outlineLevel="0" collapsed="false">
      <c r="A10" s="99"/>
      <c r="B10" s="100"/>
      <c r="C10" s="101"/>
      <c r="D10" s="102"/>
      <c r="E10" s="102"/>
      <c r="F10" s="101"/>
      <c r="G10" s="103"/>
      <c r="H10" s="99"/>
      <c r="I10" s="103"/>
      <c r="J10" s="99"/>
      <c r="K10" s="99"/>
      <c r="L10" s="99"/>
      <c r="M10" s="103" t="n">
        <v>0</v>
      </c>
      <c r="N10" s="103" t="n">
        <v>0</v>
      </c>
      <c r="O10" s="103" t="n">
        <v>0</v>
      </c>
    </row>
    <row r="11" customFormat="false" ht="12.75" hidden="false" customHeight="false" outlineLevel="0" collapsed="false">
      <c r="A11" s="104"/>
      <c r="B11" s="121"/>
      <c r="C11" s="40"/>
      <c r="D11" s="96"/>
      <c r="E11" s="96"/>
      <c r="F11" s="40"/>
      <c r="G11" s="105" t="n">
        <f aca="false">C11</f>
        <v>0</v>
      </c>
      <c r="H11" s="104" t="n">
        <f aca="false">IF(AND(E11=0,E12=0),25,20)</f>
        <v>25</v>
      </c>
      <c r="I11" s="105" t="n">
        <f aca="false">F11</f>
        <v>0</v>
      </c>
      <c r="J11" s="94" t="n">
        <f aca="false">IF(E11="WO",-20,MAX(3,SUM(E11:E12)))</f>
        <v>3</v>
      </c>
      <c r="K11" s="104" t="n">
        <f aca="false">IF(D11&gt;E11,1,0)+IF(D12&gt;E12,1,0)+IF(D13&gt;E13,1,0)</f>
        <v>0</v>
      </c>
      <c r="L11" s="104" t="n">
        <f aca="false">IF(E11&gt;D11,1,0)+IF(E12&gt;D12,1,0)+IF(E13&gt;D13,1,0)</f>
        <v>0</v>
      </c>
      <c r="M11" s="97" t="str">
        <f aca="false">G11&amp;" d. "&amp;I11</f>
        <v>0 d. 0</v>
      </c>
      <c r="N11" s="97" t="str">
        <f aca="false">G11&amp;" x "&amp;I11</f>
        <v>0 x 0</v>
      </c>
      <c r="O11" s="97" t="str">
        <f aca="false">I11&amp;" x "&amp;G11</f>
        <v>0 x 0</v>
      </c>
    </row>
    <row r="12" customFormat="false" ht="12.75" hidden="false" customHeight="false" outlineLevel="0" collapsed="false">
      <c r="A12" s="94"/>
      <c r="B12" s="39"/>
      <c r="C12" s="40"/>
      <c r="D12" s="98"/>
      <c r="E12" s="98"/>
      <c r="F12" s="40"/>
      <c r="G12" s="97"/>
      <c r="H12" s="94"/>
      <c r="I12" s="97"/>
      <c r="J12" s="94"/>
      <c r="K12" s="94"/>
      <c r="L12" s="94"/>
      <c r="M12" s="97" t="n">
        <v>0</v>
      </c>
      <c r="N12" s="97" t="n">
        <v>0</v>
      </c>
      <c r="O12" s="97" t="n">
        <v>0</v>
      </c>
    </row>
    <row r="13" customFormat="false" ht="12.75" hidden="false" customHeight="false" outlineLevel="0" collapsed="false">
      <c r="A13" s="99"/>
      <c r="B13" s="100"/>
      <c r="C13" s="101"/>
      <c r="D13" s="102"/>
      <c r="E13" s="102"/>
      <c r="F13" s="101"/>
      <c r="G13" s="103"/>
      <c r="H13" s="99"/>
      <c r="I13" s="103"/>
      <c r="J13" s="99"/>
      <c r="K13" s="99"/>
      <c r="L13" s="99"/>
      <c r="M13" s="103" t="n">
        <v>0</v>
      </c>
      <c r="N13" s="103" t="n">
        <v>0</v>
      </c>
      <c r="O13" s="103" t="n">
        <v>0</v>
      </c>
    </row>
    <row r="14" customFormat="false" ht="12.75" hidden="false" customHeight="false" outlineLevel="0" collapsed="false">
      <c r="A14" s="104"/>
      <c r="B14" s="121"/>
      <c r="C14" s="40"/>
      <c r="D14" s="96"/>
      <c r="E14" s="96"/>
      <c r="F14" s="40"/>
      <c r="G14" s="105" t="n">
        <f aca="false">C14</f>
        <v>0</v>
      </c>
      <c r="H14" s="104" t="n">
        <f aca="false">IF(AND(E14=0,E15=0),25,20)</f>
        <v>25</v>
      </c>
      <c r="I14" s="105" t="n">
        <f aca="false">F14</f>
        <v>0</v>
      </c>
      <c r="J14" s="94" t="n">
        <f aca="false">IF(E14="WO",-20,MAX(3,SUM(E14:E15)))</f>
        <v>3</v>
      </c>
      <c r="K14" s="104" t="n">
        <f aca="false">IF(D14&gt;E14,1,0)+IF(D15&gt;E15,1,0)+IF(D16&gt;E16,1,0)</f>
        <v>0</v>
      </c>
      <c r="L14" s="104" t="n">
        <f aca="false">IF(E14&gt;D14,1,0)+IF(E15&gt;D15,1,0)+IF(E16&gt;D16,1,0)</f>
        <v>0</v>
      </c>
      <c r="M14" s="97" t="str">
        <f aca="false">G14&amp;" d. "&amp;I14</f>
        <v>0 d. 0</v>
      </c>
      <c r="N14" s="97" t="str">
        <f aca="false">G14&amp;" x "&amp;I14</f>
        <v>0 x 0</v>
      </c>
      <c r="O14" s="97" t="str">
        <f aca="false">I14&amp;" x "&amp;G14</f>
        <v>0 x 0</v>
      </c>
    </row>
    <row r="15" customFormat="false" ht="12.75" hidden="false" customHeight="false" outlineLevel="0" collapsed="false">
      <c r="A15" s="94"/>
      <c r="B15" s="39"/>
      <c r="C15" s="40"/>
      <c r="D15" s="98"/>
      <c r="E15" s="98"/>
      <c r="F15" s="40"/>
      <c r="G15" s="97"/>
      <c r="H15" s="94"/>
      <c r="I15" s="97"/>
      <c r="J15" s="94"/>
      <c r="K15" s="94"/>
      <c r="L15" s="94"/>
      <c r="M15" s="97" t="n">
        <v>0</v>
      </c>
      <c r="N15" s="97" t="n">
        <v>0</v>
      </c>
      <c r="O15" s="97" t="n">
        <v>0</v>
      </c>
    </row>
    <row r="16" customFormat="false" ht="12.75" hidden="false" customHeight="false" outlineLevel="0" collapsed="false">
      <c r="A16" s="99"/>
      <c r="B16" s="100"/>
      <c r="C16" s="101"/>
      <c r="D16" s="102"/>
      <c r="E16" s="102"/>
      <c r="F16" s="101"/>
      <c r="G16" s="103"/>
      <c r="H16" s="99"/>
      <c r="I16" s="103"/>
      <c r="J16" s="99"/>
      <c r="K16" s="99"/>
      <c r="L16" s="99"/>
      <c r="M16" s="103" t="n">
        <v>0</v>
      </c>
      <c r="N16" s="103" t="n">
        <v>0</v>
      </c>
      <c r="O16" s="103" t="n">
        <v>0</v>
      </c>
    </row>
    <row r="17" customFormat="false" ht="12.75" hidden="false" customHeight="false" outlineLevel="0" collapsed="false">
      <c r="A17" s="104"/>
      <c r="B17" s="121"/>
      <c r="C17" s="40"/>
      <c r="D17" s="96"/>
      <c r="E17" s="96"/>
      <c r="F17" s="40"/>
      <c r="G17" s="105" t="n">
        <f aca="false">C17</f>
        <v>0</v>
      </c>
      <c r="H17" s="104" t="n">
        <f aca="false">IF(AND(E17=0,E18=0),25,20)</f>
        <v>25</v>
      </c>
      <c r="I17" s="105" t="n">
        <f aca="false">F17</f>
        <v>0</v>
      </c>
      <c r="J17" s="94" t="n">
        <f aca="false">IF(E17="WO",-20,MAX(3,SUM(E17:E18)))</f>
        <v>3</v>
      </c>
      <c r="K17" s="104" t="n">
        <f aca="false">IF(D17&gt;E17,1,0)+IF(D18&gt;E18,1,0)+IF(D19&gt;E19,1,0)</f>
        <v>0</v>
      </c>
      <c r="L17" s="104" t="n">
        <f aca="false">IF(E17&gt;D17,1,0)+IF(E18&gt;D18,1,0)+IF(E19&gt;D19,1,0)</f>
        <v>0</v>
      </c>
      <c r="M17" s="97" t="str">
        <f aca="false">G17&amp;" d. "&amp;I17</f>
        <v>0 d. 0</v>
      </c>
      <c r="N17" s="97" t="str">
        <f aca="false">G17&amp;" x "&amp;I17</f>
        <v>0 x 0</v>
      </c>
      <c r="O17" s="97" t="str">
        <f aca="false">I17&amp;" x "&amp;G17</f>
        <v>0 x 0</v>
      </c>
    </row>
    <row r="18" customFormat="false" ht="12.75" hidden="false" customHeight="false" outlineLevel="0" collapsed="false">
      <c r="A18" s="94"/>
      <c r="B18" s="39"/>
      <c r="C18" s="40"/>
      <c r="D18" s="98"/>
      <c r="E18" s="98"/>
      <c r="F18" s="40"/>
      <c r="G18" s="97"/>
      <c r="H18" s="94"/>
      <c r="I18" s="97"/>
      <c r="J18" s="94"/>
      <c r="K18" s="94"/>
      <c r="L18" s="94"/>
      <c r="M18" s="97" t="n">
        <v>0</v>
      </c>
      <c r="N18" s="97" t="n">
        <v>0</v>
      </c>
      <c r="O18" s="97" t="n">
        <v>0</v>
      </c>
    </row>
    <row r="19" customFormat="false" ht="12.75" hidden="false" customHeight="false" outlineLevel="0" collapsed="false">
      <c r="A19" s="99"/>
      <c r="B19" s="100"/>
      <c r="C19" s="101"/>
      <c r="D19" s="102"/>
      <c r="E19" s="102"/>
      <c r="F19" s="101"/>
      <c r="G19" s="103"/>
      <c r="H19" s="99"/>
      <c r="I19" s="103"/>
      <c r="J19" s="99"/>
      <c r="K19" s="99"/>
      <c r="L19" s="99"/>
      <c r="M19" s="103" t="n">
        <v>0</v>
      </c>
      <c r="N19" s="103" t="n">
        <v>0</v>
      </c>
      <c r="O19" s="103" t="n">
        <v>0</v>
      </c>
    </row>
    <row r="20" customFormat="false" ht="12.75" hidden="false" customHeight="false" outlineLevel="0" collapsed="false">
      <c r="A20" s="104"/>
      <c r="B20" s="121"/>
      <c r="C20" s="40"/>
      <c r="D20" s="96"/>
      <c r="E20" s="96"/>
      <c r="F20" s="40"/>
      <c r="G20" s="105" t="n">
        <f aca="false">C20</f>
        <v>0</v>
      </c>
      <c r="H20" s="104" t="n">
        <f aca="false">IF(AND(E20=0,E21=0),25,20)</f>
        <v>25</v>
      </c>
      <c r="I20" s="105" t="n">
        <f aca="false">F20</f>
        <v>0</v>
      </c>
      <c r="J20" s="94" t="n">
        <f aca="false">IF(E20="WO",-20,MAX(3,SUM(E20:E21)))</f>
        <v>3</v>
      </c>
      <c r="K20" s="104" t="n">
        <f aca="false">IF(D20&gt;E20,1,0)+IF(D21&gt;E21,1,0)+IF(D22&gt;E22,1,0)</f>
        <v>0</v>
      </c>
      <c r="L20" s="104" t="n">
        <f aca="false">IF(E20&gt;D20,1,0)+IF(E21&gt;D21,1,0)+IF(E22&gt;D22,1,0)</f>
        <v>0</v>
      </c>
      <c r="M20" s="97" t="str">
        <f aca="false">G20&amp;" d. "&amp;I20</f>
        <v>0 d. 0</v>
      </c>
      <c r="N20" s="97" t="str">
        <f aca="false">G20&amp;" x "&amp;I20</f>
        <v>0 x 0</v>
      </c>
      <c r="O20" s="97" t="str">
        <f aca="false">I20&amp;" x "&amp;G20</f>
        <v>0 x 0</v>
      </c>
    </row>
    <row r="21" customFormat="false" ht="12.75" hidden="false" customHeight="false" outlineLevel="0" collapsed="false">
      <c r="A21" s="94"/>
      <c r="B21" s="39"/>
      <c r="C21" s="40"/>
      <c r="D21" s="98"/>
      <c r="E21" s="98"/>
      <c r="F21" s="40"/>
      <c r="G21" s="97"/>
      <c r="H21" s="94"/>
      <c r="I21" s="97"/>
      <c r="J21" s="94"/>
      <c r="K21" s="94"/>
      <c r="L21" s="94"/>
      <c r="M21" s="97" t="n">
        <v>0</v>
      </c>
      <c r="N21" s="97" t="n">
        <v>0</v>
      </c>
      <c r="O21" s="97" t="n">
        <v>0</v>
      </c>
    </row>
    <row r="22" customFormat="false" ht="12.75" hidden="false" customHeight="false" outlineLevel="0" collapsed="false">
      <c r="A22" s="99"/>
      <c r="B22" s="100"/>
      <c r="C22" s="101"/>
      <c r="D22" s="102"/>
      <c r="E22" s="102"/>
      <c r="F22" s="101"/>
      <c r="G22" s="103"/>
      <c r="H22" s="99"/>
      <c r="I22" s="103"/>
      <c r="J22" s="99"/>
      <c r="K22" s="99"/>
      <c r="L22" s="99"/>
      <c r="M22" s="103" t="n">
        <v>0</v>
      </c>
      <c r="N22" s="103" t="n">
        <v>0</v>
      </c>
      <c r="O22" s="103" t="n">
        <v>0</v>
      </c>
    </row>
    <row r="23" customFormat="false" ht="12.75" hidden="false" customHeight="false" outlineLevel="0" collapsed="false">
      <c r="A23" s="104"/>
      <c r="B23" s="121"/>
      <c r="C23" s="40"/>
      <c r="D23" s="96"/>
      <c r="E23" s="96"/>
      <c r="F23" s="40"/>
      <c r="G23" s="105" t="n">
        <f aca="false">C23</f>
        <v>0</v>
      </c>
      <c r="H23" s="104" t="n">
        <f aca="false">IF(AND(E23=0,E24=0),25,20)</f>
        <v>25</v>
      </c>
      <c r="I23" s="105" t="n">
        <f aca="false">F23</f>
        <v>0</v>
      </c>
      <c r="J23" s="94" t="n">
        <f aca="false">IF(E23="WO",-20,MAX(3,SUM(E23:E24)))</f>
        <v>3</v>
      </c>
      <c r="K23" s="104" t="n">
        <f aca="false">IF(D23&gt;E23,1,0)+IF(D24&gt;E24,1,0)+IF(D25&gt;E25,1,0)</f>
        <v>0</v>
      </c>
      <c r="L23" s="104" t="n">
        <f aca="false">IF(E23&gt;D23,1,0)+IF(E24&gt;D24,1,0)+IF(E25&gt;D25,1,0)</f>
        <v>0</v>
      </c>
      <c r="M23" s="97" t="str">
        <f aca="false">G23&amp;" d. "&amp;I23</f>
        <v>0 d. 0</v>
      </c>
      <c r="N23" s="97" t="str">
        <f aca="false">G23&amp;" x "&amp;I23</f>
        <v>0 x 0</v>
      </c>
      <c r="O23" s="97" t="str">
        <f aca="false">I23&amp;" x "&amp;G23</f>
        <v>0 x 0</v>
      </c>
    </row>
    <row r="24" customFormat="false" ht="12.75" hidden="false" customHeight="false" outlineLevel="0" collapsed="false">
      <c r="A24" s="94"/>
      <c r="B24" s="39"/>
      <c r="C24" s="40"/>
      <c r="D24" s="98"/>
      <c r="E24" s="98"/>
      <c r="F24" s="40"/>
      <c r="G24" s="97"/>
      <c r="H24" s="94"/>
      <c r="I24" s="97"/>
      <c r="J24" s="94"/>
      <c r="K24" s="94"/>
      <c r="L24" s="94"/>
      <c r="M24" s="97" t="n">
        <v>0</v>
      </c>
      <c r="N24" s="97" t="n">
        <v>0</v>
      </c>
      <c r="O24" s="97" t="n">
        <v>0</v>
      </c>
    </row>
    <row r="25" customFormat="false" ht="12.75" hidden="false" customHeight="false" outlineLevel="0" collapsed="false">
      <c r="A25" s="99"/>
      <c r="B25" s="100"/>
      <c r="C25" s="101"/>
      <c r="D25" s="102"/>
      <c r="E25" s="102"/>
      <c r="F25" s="101"/>
      <c r="G25" s="103"/>
      <c r="H25" s="99"/>
      <c r="I25" s="103"/>
      <c r="J25" s="99"/>
      <c r="K25" s="99"/>
      <c r="L25" s="99"/>
      <c r="M25" s="103" t="n">
        <v>0</v>
      </c>
      <c r="N25" s="103" t="n">
        <v>0</v>
      </c>
      <c r="O25" s="103" t="n">
        <v>0</v>
      </c>
    </row>
    <row r="26" customFormat="false" ht="12.75" hidden="false" customHeight="false" outlineLevel="0" collapsed="false">
      <c r="A26" s="104"/>
      <c r="B26" s="121"/>
      <c r="C26" s="40"/>
      <c r="D26" s="96"/>
      <c r="E26" s="96"/>
      <c r="F26" s="40"/>
      <c r="G26" s="105" t="n">
        <f aca="false">C26</f>
        <v>0</v>
      </c>
      <c r="H26" s="104" t="n">
        <f aca="false">IF(AND(E26=0,E27=0),25,20)</f>
        <v>25</v>
      </c>
      <c r="I26" s="105" t="n">
        <f aca="false">F26</f>
        <v>0</v>
      </c>
      <c r="J26" s="94" t="n">
        <f aca="false">IF(E26="WO",-20,MAX(3,SUM(E26:E27)))</f>
        <v>3</v>
      </c>
      <c r="K26" s="104" t="n">
        <f aca="false">IF(D26&gt;E26,1,0)+IF(D27&gt;E27,1,0)+IF(D28&gt;E28,1,0)</f>
        <v>0</v>
      </c>
      <c r="L26" s="104" t="n">
        <f aca="false">IF(E26&gt;D26,1,0)+IF(E27&gt;D27,1,0)+IF(E28&gt;D28,1,0)</f>
        <v>0</v>
      </c>
      <c r="M26" s="97" t="str">
        <f aca="false">G26&amp;" d. "&amp;I26</f>
        <v>0 d. 0</v>
      </c>
      <c r="N26" s="97" t="str">
        <f aca="false">G26&amp;" x "&amp;I26</f>
        <v>0 x 0</v>
      </c>
      <c r="O26" s="97" t="str">
        <f aca="false">I26&amp;" x "&amp;G26</f>
        <v>0 x 0</v>
      </c>
    </row>
    <row r="27" customFormat="false" ht="12.75" hidden="false" customHeight="false" outlineLevel="0" collapsed="false">
      <c r="A27" s="94"/>
      <c r="B27" s="39"/>
      <c r="C27" s="40"/>
      <c r="D27" s="98"/>
      <c r="E27" s="98"/>
      <c r="F27" s="40"/>
      <c r="G27" s="97"/>
      <c r="H27" s="94"/>
      <c r="I27" s="97"/>
      <c r="J27" s="94"/>
      <c r="K27" s="94"/>
      <c r="L27" s="94"/>
      <c r="M27" s="97" t="n">
        <v>0</v>
      </c>
      <c r="N27" s="97" t="n">
        <v>0</v>
      </c>
      <c r="O27" s="97" t="n">
        <v>0</v>
      </c>
    </row>
    <row r="28" customFormat="false" ht="12.75" hidden="false" customHeight="false" outlineLevel="0" collapsed="false">
      <c r="A28" s="99"/>
      <c r="B28" s="100"/>
      <c r="C28" s="101"/>
      <c r="D28" s="102"/>
      <c r="E28" s="102"/>
      <c r="F28" s="101"/>
      <c r="G28" s="103"/>
      <c r="H28" s="99"/>
      <c r="I28" s="103"/>
      <c r="J28" s="99"/>
      <c r="K28" s="99"/>
      <c r="L28" s="99"/>
      <c r="M28" s="103" t="n">
        <v>0</v>
      </c>
      <c r="N28" s="103" t="n">
        <v>0</v>
      </c>
      <c r="O28" s="103" t="n">
        <v>0</v>
      </c>
    </row>
    <row r="29" customFormat="false" ht="12.75" hidden="false" customHeight="false" outlineLevel="0" collapsed="false">
      <c r="A29" s="104"/>
      <c r="B29" s="121"/>
      <c r="C29" s="40"/>
      <c r="D29" s="96"/>
      <c r="E29" s="96"/>
      <c r="F29" s="40"/>
      <c r="G29" s="105" t="n">
        <f aca="false">C29</f>
        <v>0</v>
      </c>
      <c r="H29" s="104" t="n">
        <f aca="false">IF(AND(E29=0,E30=0),25,20)</f>
        <v>25</v>
      </c>
      <c r="I29" s="105" t="n">
        <f aca="false">F29</f>
        <v>0</v>
      </c>
      <c r="J29" s="94" t="n">
        <f aca="false">IF(E29="WO",-20,MAX(3,SUM(E29:E30)))</f>
        <v>3</v>
      </c>
      <c r="K29" s="104" t="n">
        <f aca="false">IF(D29&gt;E29,1,0)+IF(D30&gt;E30,1,0)+IF(D31&gt;E31,1,0)</f>
        <v>0</v>
      </c>
      <c r="L29" s="104" t="n">
        <f aca="false">IF(E29&gt;D29,1,0)+IF(E30&gt;D30,1,0)+IF(E31&gt;D31,1,0)</f>
        <v>0</v>
      </c>
      <c r="M29" s="97" t="str">
        <f aca="false">G29&amp;" d. "&amp;I29</f>
        <v>0 d. 0</v>
      </c>
      <c r="N29" s="97" t="str">
        <f aca="false">G29&amp;" x "&amp;I29</f>
        <v>0 x 0</v>
      </c>
      <c r="O29" s="97" t="str">
        <f aca="false">I29&amp;" x "&amp;G29</f>
        <v>0 x 0</v>
      </c>
    </row>
    <row r="30" customFormat="false" ht="12.75" hidden="false" customHeight="false" outlineLevel="0" collapsed="false">
      <c r="A30" s="94"/>
      <c r="B30" s="39"/>
      <c r="C30" s="40"/>
      <c r="D30" s="98"/>
      <c r="E30" s="98"/>
      <c r="F30" s="40"/>
      <c r="G30" s="97"/>
      <c r="H30" s="94"/>
      <c r="I30" s="97"/>
      <c r="J30" s="94"/>
      <c r="K30" s="94"/>
      <c r="L30" s="94"/>
      <c r="M30" s="97" t="n">
        <v>0</v>
      </c>
      <c r="N30" s="97" t="n">
        <v>0</v>
      </c>
      <c r="O30" s="97" t="n">
        <v>0</v>
      </c>
    </row>
    <row r="31" customFormat="false" ht="12.75" hidden="false" customHeight="false" outlineLevel="0" collapsed="false">
      <c r="A31" s="99"/>
      <c r="B31" s="100"/>
      <c r="C31" s="101"/>
      <c r="D31" s="102"/>
      <c r="E31" s="102"/>
      <c r="F31" s="101"/>
      <c r="G31" s="103"/>
      <c r="H31" s="99"/>
      <c r="I31" s="103"/>
      <c r="J31" s="99"/>
      <c r="K31" s="99"/>
      <c r="L31" s="99"/>
      <c r="M31" s="103" t="n">
        <v>0</v>
      </c>
      <c r="N31" s="103" t="n">
        <v>0</v>
      </c>
      <c r="O31" s="103" t="n">
        <v>0</v>
      </c>
    </row>
    <row r="32" customFormat="false" ht="12.75" hidden="false" customHeight="false" outlineLevel="0" collapsed="false">
      <c r="A32" s="104"/>
      <c r="B32" s="121"/>
      <c r="C32" s="40"/>
      <c r="D32" s="96"/>
      <c r="E32" s="96"/>
      <c r="F32" s="40"/>
      <c r="G32" s="105" t="n">
        <f aca="false">C32</f>
        <v>0</v>
      </c>
      <c r="H32" s="104" t="n">
        <f aca="false">IF(AND(E32=0,E33=0),25,20)</f>
        <v>25</v>
      </c>
      <c r="I32" s="105" t="n">
        <f aca="false">F32</f>
        <v>0</v>
      </c>
      <c r="J32" s="94" t="n">
        <f aca="false">IF(E32="WO",-20,MAX(3,SUM(E32:E33)))</f>
        <v>3</v>
      </c>
      <c r="K32" s="104" t="n">
        <f aca="false">IF(D32&gt;E32,1,0)+IF(D33&gt;E33,1,0)+IF(D34&gt;E34,1,0)</f>
        <v>0</v>
      </c>
      <c r="L32" s="104" t="n">
        <f aca="false">IF(E32&gt;D32,1,0)+IF(E33&gt;D33,1,0)+IF(E34&gt;D34,1,0)</f>
        <v>0</v>
      </c>
      <c r="M32" s="97" t="str">
        <f aca="false">G32&amp;" d. "&amp;I32</f>
        <v>0 d. 0</v>
      </c>
      <c r="N32" s="97" t="str">
        <f aca="false">G32&amp;" x "&amp;I32</f>
        <v>0 x 0</v>
      </c>
      <c r="O32" s="97" t="str">
        <f aca="false">I32&amp;" x "&amp;G32</f>
        <v>0 x 0</v>
      </c>
    </row>
    <row r="33" customFormat="false" ht="12.75" hidden="false" customHeight="false" outlineLevel="0" collapsed="false">
      <c r="A33" s="94"/>
      <c r="B33" s="39"/>
      <c r="C33" s="40"/>
      <c r="D33" s="98"/>
      <c r="E33" s="98"/>
      <c r="F33" s="40"/>
      <c r="G33" s="97"/>
      <c r="H33" s="94"/>
      <c r="I33" s="97"/>
      <c r="J33" s="94"/>
      <c r="K33" s="94"/>
      <c r="L33" s="94"/>
      <c r="M33" s="97" t="n">
        <v>0</v>
      </c>
      <c r="N33" s="97" t="n">
        <v>0</v>
      </c>
      <c r="O33" s="97" t="n">
        <v>0</v>
      </c>
    </row>
    <row r="34" customFormat="false" ht="12.75" hidden="false" customHeight="false" outlineLevel="0" collapsed="false">
      <c r="A34" s="99"/>
      <c r="B34" s="100"/>
      <c r="C34" s="101"/>
      <c r="D34" s="102"/>
      <c r="E34" s="102"/>
      <c r="F34" s="101"/>
      <c r="G34" s="103"/>
      <c r="H34" s="99"/>
      <c r="I34" s="103"/>
      <c r="J34" s="99"/>
      <c r="K34" s="99"/>
      <c r="L34" s="99"/>
      <c r="M34" s="103" t="n">
        <v>0</v>
      </c>
      <c r="N34" s="103" t="n">
        <v>0</v>
      </c>
      <c r="O34" s="103" t="n">
        <v>0</v>
      </c>
    </row>
    <row r="35" customFormat="false" ht="12.75" hidden="false" customHeight="false" outlineLevel="0" collapsed="false">
      <c r="A35" s="104"/>
      <c r="B35" s="121"/>
      <c r="C35" s="40"/>
      <c r="D35" s="96"/>
      <c r="E35" s="96"/>
      <c r="F35" s="40"/>
      <c r="G35" s="105" t="n">
        <f aca="false">C35</f>
        <v>0</v>
      </c>
      <c r="H35" s="104" t="n">
        <f aca="false">IF(AND(E35=0,E36=0),25,20)</f>
        <v>25</v>
      </c>
      <c r="I35" s="105" t="n">
        <f aca="false">F35</f>
        <v>0</v>
      </c>
      <c r="J35" s="94" t="n">
        <f aca="false">IF(E35="WO",-20,MAX(3,SUM(E35:E36)))</f>
        <v>3</v>
      </c>
      <c r="K35" s="104" t="n">
        <f aca="false">IF(D35&gt;E35,1,0)+IF(D36&gt;E36,1,0)+IF(D37&gt;E37,1,0)</f>
        <v>0</v>
      </c>
      <c r="L35" s="104" t="n">
        <f aca="false">IF(E35&gt;D35,1,0)+IF(E36&gt;D36,1,0)+IF(E37&gt;D37,1,0)</f>
        <v>0</v>
      </c>
      <c r="M35" s="97" t="str">
        <f aca="false">G35&amp;" d. "&amp;I35</f>
        <v>0 d. 0</v>
      </c>
      <c r="N35" s="97" t="str">
        <f aca="false">G35&amp;" x "&amp;I35</f>
        <v>0 x 0</v>
      </c>
      <c r="O35" s="97" t="str">
        <f aca="false">I35&amp;" x "&amp;G35</f>
        <v>0 x 0</v>
      </c>
    </row>
    <row r="36" customFormat="false" ht="12.75" hidden="false" customHeight="false" outlineLevel="0" collapsed="false">
      <c r="A36" s="94"/>
      <c r="B36" s="39"/>
      <c r="C36" s="40"/>
      <c r="D36" s="98"/>
      <c r="E36" s="98"/>
      <c r="F36" s="40"/>
      <c r="G36" s="97"/>
      <c r="H36" s="94"/>
      <c r="I36" s="97"/>
      <c r="J36" s="94"/>
      <c r="K36" s="94"/>
      <c r="L36" s="94"/>
      <c r="M36" s="97" t="n">
        <v>0</v>
      </c>
      <c r="N36" s="97" t="n">
        <v>0</v>
      </c>
      <c r="O36" s="97" t="n">
        <v>0</v>
      </c>
    </row>
    <row r="37" customFormat="false" ht="12.75" hidden="false" customHeight="false" outlineLevel="0" collapsed="false">
      <c r="A37" s="99"/>
      <c r="B37" s="100"/>
      <c r="C37" s="101"/>
      <c r="D37" s="102"/>
      <c r="E37" s="102"/>
      <c r="F37" s="101"/>
      <c r="G37" s="103"/>
      <c r="H37" s="99"/>
      <c r="I37" s="103"/>
      <c r="J37" s="99"/>
      <c r="K37" s="99"/>
      <c r="L37" s="99"/>
      <c r="M37" s="103" t="n">
        <v>0</v>
      </c>
      <c r="N37" s="103" t="n">
        <v>0</v>
      </c>
      <c r="O37" s="103" t="n">
        <v>0</v>
      </c>
    </row>
    <row r="38" customFormat="false" ht="12.75" hidden="false" customHeight="false" outlineLevel="0" collapsed="false">
      <c r="A38" s="104"/>
      <c r="B38" s="121"/>
      <c r="C38" s="40"/>
      <c r="D38" s="96"/>
      <c r="E38" s="96"/>
      <c r="F38" s="40"/>
      <c r="G38" s="105" t="n">
        <f aca="false">C38</f>
        <v>0</v>
      </c>
      <c r="H38" s="104" t="n">
        <f aca="false">IF(AND(E38=0,E39=0),25,20)</f>
        <v>25</v>
      </c>
      <c r="I38" s="105" t="n">
        <f aca="false">F38</f>
        <v>0</v>
      </c>
      <c r="J38" s="94" t="n">
        <f aca="false">IF(E38="WO",-20,MAX(3,SUM(E38:E39)))</f>
        <v>3</v>
      </c>
      <c r="K38" s="104" t="n">
        <f aca="false">IF(D38&gt;E38,1,0)+IF(D39&gt;E39,1,0)+IF(D40&gt;E40,1,0)</f>
        <v>0</v>
      </c>
      <c r="L38" s="104" t="n">
        <f aca="false">IF(E38&gt;D38,1,0)+IF(E39&gt;D39,1,0)+IF(E40&gt;D40,1,0)</f>
        <v>0</v>
      </c>
      <c r="M38" s="97" t="str">
        <f aca="false">G38&amp;" d. "&amp;I38</f>
        <v>0 d. 0</v>
      </c>
      <c r="N38" s="97" t="str">
        <f aca="false">G38&amp;" x "&amp;I38</f>
        <v>0 x 0</v>
      </c>
      <c r="O38" s="97" t="str">
        <f aca="false">I38&amp;" x "&amp;G38</f>
        <v>0 x 0</v>
      </c>
    </row>
    <row r="39" customFormat="false" ht="12.75" hidden="false" customHeight="false" outlineLevel="0" collapsed="false">
      <c r="A39" s="94"/>
      <c r="B39" s="39"/>
      <c r="C39" s="40"/>
      <c r="D39" s="98"/>
      <c r="E39" s="98"/>
      <c r="F39" s="40"/>
      <c r="G39" s="97"/>
      <c r="H39" s="94"/>
      <c r="I39" s="97"/>
      <c r="J39" s="94"/>
      <c r="K39" s="94"/>
      <c r="L39" s="94"/>
      <c r="M39" s="97" t="n">
        <v>0</v>
      </c>
      <c r="N39" s="97" t="n">
        <v>0</v>
      </c>
      <c r="O39" s="97" t="n">
        <v>0</v>
      </c>
    </row>
    <row r="40" customFormat="false" ht="12.75" hidden="false" customHeight="false" outlineLevel="0" collapsed="false">
      <c r="A40" s="99"/>
      <c r="B40" s="100"/>
      <c r="C40" s="101"/>
      <c r="D40" s="102"/>
      <c r="E40" s="102"/>
      <c r="F40" s="101"/>
      <c r="G40" s="103"/>
      <c r="H40" s="99"/>
      <c r="I40" s="103"/>
      <c r="J40" s="99"/>
      <c r="K40" s="99"/>
      <c r="L40" s="99"/>
      <c r="M40" s="103" t="n">
        <v>0</v>
      </c>
      <c r="N40" s="103" t="n">
        <v>0</v>
      </c>
      <c r="O40" s="103" t="n">
        <v>0</v>
      </c>
    </row>
    <row r="41" customFormat="false" ht="12.75" hidden="false" customHeight="false" outlineLevel="0" collapsed="false">
      <c r="A41" s="104"/>
      <c r="B41" s="121"/>
      <c r="C41" s="40"/>
      <c r="D41" s="96"/>
      <c r="E41" s="96"/>
      <c r="F41" s="40"/>
      <c r="G41" s="105" t="n">
        <f aca="false">C41</f>
        <v>0</v>
      </c>
      <c r="H41" s="104" t="n">
        <f aca="false">IF(AND(E41=0,E42=0),25,20)</f>
        <v>25</v>
      </c>
      <c r="I41" s="105" t="n">
        <f aca="false">F41</f>
        <v>0</v>
      </c>
      <c r="J41" s="94" t="n">
        <f aca="false">IF(E41="WO",-20,MAX(3,SUM(E41:E42)))</f>
        <v>3</v>
      </c>
      <c r="K41" s="104" t="n">
        <f aca="false">IF(D41&gt;E41,1,0)+IF(D42&gt;E42,1,0)+IF(D43&gt;E43,1,0)</f>
        <v>0</v>
      </c>
      <c r="L41" s="104" t="n">
        <f aca="false">IF(E41&gt;D41,1,0)+IF(E42&gt;D42,1,0)+IF(E43&gt;D43,1,0)</f>
        <v>0</v>
      </c>
      <c r="M41" s="97" t="str">
        <f aca="false">G41&amp;" d. "&amp;I41</f>
        <v>0 d. 0</v>
      </c>
      <c r="N41" s="97" t="str">
        <f aca="false">G41&amp;" x "&amp;I41</f>
        <v>0 x 0</v>
      </c>
      <c r="O41" s="97" t="str">
        <f aca="false">I41&amp;" x "&amp;G41</f>
        <v>0 x 0</v>
      </c>
    </row>
    <row r="42" customFormat="false" ht="12.75" hidden="false" customHeight="false" outlineLevel="0" collapsed="false">
      <c r="A42" s="94"/>
      <c r="B42" s="39"/>
      <c r="C42" s="40"/>
      <c r="D42" s="98"/>
      <c r="E42" s="98"/>
      <c r="F42" s="40"/>
      <c r="G42" s="97"/>
      <c r="H42" s="94"/>
      <c r="I42" s="97"/>
      <c r="J42" s="94"/>
      <c r="K42" s="94"/>
      <c r="L42" s="94"/>
      <c r="M42" s="97" t="n">
        <v>0</v>
      </c>
      <c r="N42" s="97" t="n">
        <v>0</v>
      </c>
      <c r="O42" s="97" t="n">
        <v>0</v>
      </c>
    </row>
    <row r="43" customFormat="false" ht="12.75" hidden="false" customHeight="false" outlineLevel="0" collapsed="false">
      <c r="A43" s="99"/>
      <c r="B43" s="100"/>
      <c r="C43" s="101"/>
      <c r="D43" s="102"/>
      <c r="E43" s="102"/>
      <c r="F43" s="101"/>
      <c r="G43" s="103"/>
      <c r="H43" s="99"/>
      <c r="I43" s="103"/>
      <c r="J43" s="99"/>
      <c r="K43" s="99"/>
      <c r="L43" s="99"/>
      <c r="M43" s="103" t="n">
        <v>0</v>
      </c>
      <c r="N43" s="103" t="n">
        <v>0</v>
      </c>
      <c r="O43" s="103" t="n">
        <v>0</v>
      </c>
    </row>
    <row r="44" customFormat="false" ht="12.75" hidden="false" customHeight="false" outlineLevel="0" collapsed="false">
      <c r="A44" s="104"/>
      <c r="B44" s="121"/>
      <c r="C44" s="40"/>
      <c r="D44" s="96"/>
      <c r="E44" s="96"/>
      <c r="F44" s="40"/>
      <c r="G44" s="105" t="n">
        <f aca="false">C44</f>
        <v>0</v>
      </c>
      <c r="H44" s="104" t="n">
        <f aca="false">IF(AND(E44=0,E45=0),25,20)</f>
        <v>25</v>
      </c>
      <c r="I44" s="105" t="n">
        <f aca="false">F44</f>
        <v>0</v>
      </c>
      <c r="J44" s="94" t="n">
        <f aca="false">IF(E44="WO",-20,MAX(3,SUM(E44:E45)))</f>
        <v>3</v>
      </c>
      <c r="K44" s="104" t="n">
        <f aca="false">IF(D44&gt;E44,1,0)+IF(D45&gt;E45,1,0)+IF(D46&gt;E46,1,0)</f>
        <v>0</v>
      </c>
      <c r="L44" s="104" t="n">
        <f aca="false">IF(E44&gt;D44,1,0)+IF(E45&gt;D45,1,0)+IF(E46&gt;D46,1,0)</f>
        <v>0</v>
      </c>
      <c r="M44" s="97" t="str">
        <f aca="false">G44&amp;" d. "&amp;I44</f>
        <v>0 d. 0</v>
      </c>
      <c r="N44" s="97" t="str">
        <f aca="false">G44&amp;" x "&amp;I44</f>
        <v>0 x 0</v>
      </c>
      <c r="O44" s="97" t="str">
        <f aca="false">I44&amp;" x "&amp;G44</f>
        <v>0 x 0</v>
      </c>
    </row>
    <row r="45" customFormat="false" ht="12.75" hidden="false" customHeight="false" outlineLevel="0" collapsed="false">
      <c r="A45" s="94"/>
      <c r="B45" s="39"/>
      <c r="C45" s="40"/>
      <c r="D45" s="98"/>
      <c r="E45" s="98"/>
      <c r="F45" s="40"/>
      <c r="G45" s="97"/>
      <c r="H45" s="94"/>
      <c r="I45" s="97"/>
      <c r="J45" s="94"/>
      <c r="K45" s="94"/>
      <c r="L45" s="94"/>
      <c r="M45" s="97" t="n">
        <v>0</v>
      </c>
      <c r="N45" s="97" t="n">
        <v>0</v>
      </c>
      <c r="O45" s="97" t="n">
        <v>0</v>
      </c>
    </row>
    <row r="46" customFormat="false" ht="12.75" hidden="false" customHeight="false" outlineLevel="0" collapsed="false">
      <c r="A46" s="99"/>
      <c r="B46" s="100"/>
      <c r="C46" s="101"/>
      <c r="D46" s="102"/>
      <c r="E46" s="102"/>
      <c r="F46" s="101"/>
      <c r="G46" s="103"/>
      <c r="H46" s="99"/>
      <c r="I46" s="103"/>
      <c r="J46" s="99"/>
      <c r="K46" s="99"/>
      <c r="L46" s="99"/>
      <c r="M46" s="103" t="n">
        <v>0</v>
      </c>
      <c r="N46" s="103" t="n">
        <v>0</v>
      </c>
      <c r="O46" s="103" t="n">
        <v>0</v>
      </c>
    </row>
  </sheetData>
  <dataValidations count="1">
    <dataValidation allowBlank="true" operator="between" showDropDown="false" showErrorMessage="true" showInputMessage="true" sqref="C2 F2 C5 F5 C8 F8 C11 F11 C14 F14 C17 F17 C20 F20 C23 F23 C26 F26 C29 F29 C32 F32 C35 F35 C38 F38 C41 F41 C44 F44" type="list">
      <formula1>Jog</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57</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2016-07-04T13:19:05Z</dcterms:created>
  <dc:creator>E870745</dc:creator>
  <dc:description/>
  <dc:language>pt-BR</dc:language>
  <cp:lastModifiedBy/>
  <cp:lastPrinted>2020-12-17T20:19:24Z</cp:lastPrinted>
  <dcterms:modified xsi:type="dcterms:W3CDTF">2021-08-09T08:35:08Z</dcterms:modified>
  <cp:revision>22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